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io\Google Drive\TCC\[Code] Identificação de Parâmetros\resultados\17-Feb-2021 10_43_16\"/>
    </mc:Choice>
  </mc:AlternateContent>
  <xr:revisionPtr revIDLastSave="0" documentId="13_ncr:1_{CA5429AE-AEBC-43AD-931E-BE765E16782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2D RMSE I - R.T.C. France" sheetId="12" r:id="rId1"/>
    <sheet name="2D RMSE I - Photowatt-PWP 201 " sheetId="13" r:id="rId2"/>
    <sheet name="2D RMSE I - 100 -Mitsubishi" sheetId="14" r:id="rId3"/>
    <sheet name="2D RMSE I - 200 -Mitsubishi" sheetId="15" r:id="rId4"/>
    <sheet name="2D RMSE I - 400 -Mitsubishi" sheetId="16" r:id="rId5"/>
    <sheet name="2D RMSE I - 600 -Mitsubishi" sheetId="17" r:id="rId6"/>
    <sheet name="2D RMSE I - 800 -Mitsubishi" sheetId="18" r:id="rId7"/>
    <sheet name="2D RMSE I - 1000 -Mitsubishi" sheetId="19" r:id="rId8"/>
    <sheet name="Planilha1" sheetId="20" r:id="rId9"/>
  </sheets>
  <calcPr calcId="181029"/>
</workbook>
</file>

<file path=xl/calcChain.xml><?xml version="1.0" encoding="utf-8"?>
<calcChain xmlns="http://schemas.openxmlformats.org/spreadsheetml/2006/main">
  <c r="J4" i="13" l="1"/>
  <c r="J5" i="13"/>
  <c r="J6" i="13"/>
  <c r="J7" i="13"/>
  <c r="J8" i="13"/>
  <c r="J9" i="13"/>
  <c r="J10" i="13"/>
  <c r="J11" i="13"/>
  <c r="J12" i="13"/>
  <c r="J13" i="13"/>
  <c r="J14" i="13"/>
  <c r="J15" i="13"/>
  <c r="J4" i="14"/>
  <c r="J5" i="14"/>
  <c r="J6" i="14"/>
  <c r="J16" i="14" s="1"/>
  <c r="J7" i="14"/>
  <c r="J8" i="14"/>
  <c r="J9" i="14"/>
  <c r="J10" i="14"/>
  <c r="J11" i="14"/>
  <c r="J12" i="14"/>
  <c r="J13" i="14"/>
  <c r="J14" i="14"/>
  <c r="J15" i="14"/>
  <c r="J4" i="15"/>
  <c r="J5" i="15"/>
  <c r="J6" i="15"/>
  <c r="J7" i="15"/>
  <c r="J8" i="15"/>
  <c r="J9" i="15"/>
  <c r="J10" i="15"/>
  <c r="J11" i="15"/>
  <c r="J12" i="15"/>
  <c r="J13" i="15"/>
  <c r="J14" i="15"/>
  <c r="J15" i="15"/>
  <c r="J4" i="16"/>
  <c r="J5" i="16"/>
  <c r="J6" i="16"/>
  <c r="J7" i="16"/>
  <c r="J8" i="16"/>
  <c r="J9" i="16"/>
  <c r="J10" i="16"/>
  <c r="J11" i="16"/>
  <c r="J12" i="16"/>
  <c r="J13" i="16"/>
  <c r="J14" i="16"/>
  <c r="J15" i="16"/>
  <c r="J4" i="17"/>
  <c r="J5" i="17"/>
  <c r="J6" i="17"/>
  <c r="J7" i="17"/>
  <c r="J8" i="17"/>
  <c r="J9" i="17"/>
  <c r="J10" i="17"/>
  <c r="J11" i="17"/>
  <c r="J12" i="17"/>
  <c r="J13" i="17"/>
  <c r="J14" i="17"/>
  <c r="J15" i="17"/>
  <c r="J4" i="18"/>
  <c r="J5" i="18"/>
  <c r="J16" i="18" s="1"/>
  <c r="J6" i="18"/>
  <c r="J7" i="18"/>
  <c r="J8" i="18"/>
  <c r="J9" i="18"/>
  <c r="J10" i="18"/>
  <c r="J11" i="18"/>
  <c r="J12" i="18"/>
  <c r="J13" i="18"/>
  <c r="J14" i="18"/>
  <c r="J15" i="18"/>
  <c r="J4" i="19"/>
  <c r="J5" i="19"/>
  <c r="J16" i="19" s="1"/>
  <c r="J6" i="19"/>
  <c r="J7" i="19"/>
  <c r="J8" i="19"/>
  <c r="J9" i="19"/>
  <c r="J10" i="19"/>
  <c r="J11" i="19"/>
  <c r="J12" i="19"/>
  <c r="J13" i="19"/>
  <c r="J14" i="19"/>
  <c r="J15" i="19"/>
  <c r="J4" i="20"/>
  <c r="J5" i="20"/>
  <c r="J6" i="20"/>
  <c r="J7" i="20"/>
  <c r="J8" i="20"/>
  <c r="J9" i="20"/>
  <c r="J10" i="20"/>
  <c r="J11" i="20"/>
  <c r="J12" i="20"/>
  <c r="J13" i="20"/>
  <c r="J14" i="20"/>
  <c r="J15" i="20"/>
  <c r="J4" i="12"/>
  <c r="J5" i="12"/>
  <c r="J6" i="12"/>
  <c r="J7" i="12"/>
  <c r="J8" i="12"/>
  <c r="J9" i="12"/>
  <c r="J10" i="12"/>
  <c r="J11" i="12"/>
  <c r="J12" i="12"/>
  <c r="J13" i="12"/>
  <c r="J14" i="12"/>
  <c r="J15" i="12"/>
  <c r="J3" i="13"/>
  <c r="J3" i="14"/>
  <c r="J3" i="15"/>
  <c r="J3" i="16"/>
  <c r="J3" i="17"/>
  <c r="J3" i="18"/>
  <c r="J3" i="19"/>
  <c r="J3" i="20"/>
  <c r="J3" i="12"/>
  <c r="K4" i="12"/>
  <c r="K5" i="12"/>
  <c r="K6" i="12"/>
  <c r="K7" i="12"/>
  <c r="K16" i="12" s="1"/>
  <c r="K8" i="12"/>
  <c r="K9" i="12"/>
  <c r="K10" i="12"/>
  <c r="K11" i="12"/>
  <c r="K12" i="12"/>
  <c r="K13" i="12"/>
  <c r="K14" i="12"/>
  <c r="K15" i="12"/>
  <c r="K4" i="13"/>
  <c r="K5" i="13"/>
  <c r="K6" i="13"/>
  <c r="K7" i="13"/>
  <c r="K8" i="13"/>
  <c r="K9" i="13"/>
  <c r="K10" i="13"/>
  <c r="K11" i="13"/>
  <c r="K12" i="13"/>
  <c r="K13" i="13"/>
  <c r="K14" i="13"/>
  <c r="K15" i="13"/>
  <c r="K4" i="15"/>
  <c r="K5" i="15"/>
  <c r="K6" i="15"/>
  <c r="K7" i="15"/>
  <c r="K16" i="15" s="1"/>
  <c r="K8" i="15"/>
  <c r="K9" i="15"/>
  <c r="K10" i="15"/>
  <c r="K11" i="15"/>
  <c r="K12" i="15"/>
  <c r="K13" i="15"/>
  <c r="K14" i="15"/>
  <c r="K15" i="15"/>
  <c r="K4" i="16"/>
  <c r="K5" i="16"/>
  <c r="K6" i="16"/>
  <c r="K7" i="16"/>
  <c r="K8" i="16"/>
  <c r="K9" i="16"/>
  <c r="K10" i="16"/>
  <c r="K11" i="16"/>
  <c r="K12" i="16"/>
  <c r="K13" i="16"/>
  <c r="K14" i="16"/>
  <c r="K15" i="16"/>
  <c r="K4" i="17"/>
  <c r="K5" i="17"/>
  <c r="K6" i="17"/>
  <c r="K7" i="17"/>
  <c r="K16" i="17" s="1"/>
  <c r="K8" i="17"/>
  <c r="K9" i="17"/>
  <c r="K10" i="17"/>
  <c r="K11" i="17"/>
  <c r="K12" i="17"/>
  <c r="K13" i="17"/>
  <c r="K14" i="17"/>
  <c r="K15" i="17"/>
  <c r="K4" i="18"/>
  <c r="K5" i="18"/>
  <c r="K6" i="18"/>
  <c r="K7" i="18"/>
  <c r="K8" i="18"/>
  <c r="K9" i="18"/>
  <c r="K10" i="18"/>
  <c r="K11" i="18"/>
  <c r="K12" i="18"/>
  <c r="K13" i="18"/>
  <c r="K14" i="18"/>
  <c r="K15" i="18"/>
  <c r="K4" i="19"/>
  <c r="K5" i="19"/>
  <c r="K6" i="19"/>
  <c r="K7" i="19"/>
  <c r="K16" i="19" s="1"/>
  <c r="K8" i="19"/>
  <c r="K9" i="19"/>
  <c r="K10" i="19"/>
  <c r="K11" i="19"/>
  <c r="K12" i="19"/>
  <c r="K13" i="19"/>
  <c r="K14" i="19"/>
  <c r="K15" i="19"/>
  <c r="K4" i="20"/>
  <c r="K5" i="20"/>
  <c r="K6" i="20"/>
  <c r="K7" i="20"/>
  <c r="K8" i="20"/>
  <c r="K9" i="20"/>
  <c r="K10" i="20"/>
  <c r="K11" i="20"/>
  <c r="K12" i="20"/>
  <c r="K13" i="20"/>
  <c r="K14" i="20"/>
  <c r="K15" i="20"/>
  <c r="K4" i="14"/>
  <c r="K5" i="14"/>
  <c r="K6" i="14"/>
  <c r="K7" i="14"/>
  <c r="K16" i="14" s="1"/>
  <c r="K8" i="14"/>
  <c r="K9" i="14"/>
  <c r="K10" i="14"/>
  <c r="K11" i="14"/>
  <c r="K12" i="14"/>
  <c r="K13" i="14"/>
  <c r="K14" i="14"/>
  <c r="K15" i="14"/>
  <c r="K3" i="12"/>
  <c r="K3" i="13"/>
  <c r="K3" i="15"/>
  <c r="K3" i="16"/>
  <c r="K16" i="16" s="1"/>
  <c r="K3" i="17"/>
  <c r="K3" i="18"/>
  <c r="K3" i="19"/>
  <c r="K3" i="20"/>
  <c r="K16" i="20" s="1"/>
  <c r="K3" i="14"/>
  <c r="J16" i="15"/>
  <c r="K16" i="13"/>
  <c r="K16" i="18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2" i="13"/>
  <c r="D2" i="14"/>
  <c r="D2" i="15"/>
  <c r="D2" i="16"/>
  <c r="D2" i="17"/>
  <c r="D2" i="18"/>
  <c r="D2" i="19"/>
  <c r="D2" i="12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2" i="13"/>
  <c r="C2" i="14"/>
  <c r="C2" i="15"/>
  <c r="C2" i="16"/>
  <c r="C2" i="17"/>
  <c r="C2" i="18"/>
  <c r="C2" i="19"/>
  <c r="C2" i="12"/>
  <c r="J16" i="17" l="1"/>
  <c r="J16" i="16"/>
  <c r="J16" i="20"/>
  <c r="J16" i="13"/>
  <c r="J16" i="12"/>
</calcChain>
</file>

<file path=xl/sharedStrings.xml><?xml version="1.0" encoding="utf-8"?>
<sst xmlns="http://schemas.openxmlformats.org/spreadsheetml/2006/main" count="194" uniqueCount="24">
  <si>
    <t>BFS</t>
  </si>
  <si>
    <t>SHADE</t>
  </si>
  <si>
    <t>MADE</t>
  </si>
  <si>
    <t>SEDE</t>
  </si>
  <si>
    <t>EJADE</t>
  </si>
  <si>
    <t>TLBO</t>
  </si>
  <si>
    <t>ITLBO</t>
  </si>
  <si>
    <t>TLABC</t>
  </si>
  <si>
    <t>ABC</t>
  </si>
  <si>
    <t>CIABC</t>
  </si>
  <si>
    <t>PSO</t>
  </si>
  <si>
    <t>ELPSO</t>
  </si>
  <si>
    <t>IJAYA</t>
  </si>
  <si>
    <t>PGJAYA</t>
  </si>
  <si>
    <t>RMSE</t>
  </si>
  <si>
    <t>$I_{ph}(A)$</t>
  </si>
  <si>
    <t>$I_{01}$($\mu A$)</t>
  </si>
  <si>
    <t>$I_{02}$($\mu A$)</t>
  </si>
  <si>
    <t>$n_1$</t>
  </si>
  <si>
    <t>$n_2$</t>
  </si>
  <si>
    <t>$R_s (\Omega)$</t>
  </si>
  <si>
    <t>$R_p(\Omega)$</t>
  </si>
  <si>
    <t>Algoritimo</t>
  </si>
  <si>
    <t>Pior?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</si>
</sst>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E+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2" xfId="0" applyNumberFormat="1" applyBorder="1" applyAlignment="1">
      <alignment horizontal="center"/>
    </xf>
    <xf numFmtId="49" fontId="0" fillId="0" borderId="3" xfId="0" applyNumberFormat="1" applyBorder="1"/>
    <xf numFmtId="49" fontId="0" fillId="0" borderId="2" xfId="0" applyNumberFormat="1" applyBorder="1"/>
    <xf numFmtId="0" fontId="0" fillId="0" borderId="3" xfId="0" applyBorder="1"/>
    <xf numFmtId="164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'2D RMSE I - R.T.C. France'!$A$2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'2D RMSE I - R.T.C. France'!$I$1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f>'2D RMSE I - R.T.C. France'!$I$2</c:f>
              <c:numCache>
                <c:formatCode>0.00000000E+00</c:formatCode>
                <c:ptCount val="1"/>
                <c:pt idx="0">
                  <c:v>9.826542067684805E-4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E-4828-9B6F-574582ADB54E}"/>
            </c:ext>
          </c:extLst>
        </c:ser>
        <c:ser>
          <c:idx val="1"/>
          <c:order val="1"/>
          <c:tx>
            <c:strRef>
              <c:f>'2D RMSE I - R.T.C. France'!$A$3</c:f>
              <c:strCache>
                <c:ptCount val="1"/>
                <c:pt idx="0">
                  <c:v>SHADE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'2D RMSE I - R.T.C. France'!$I$1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f>'2D RMSE I - R.T.C. France'!$I$3</c:f>
              <c:numCache>
                <c:formatCode>0.00000000E+00</c:formatCode>
                <c:ptCount val="1"/>
                <c:pt idx="0">
                  <c:v>9.824848517851867E-4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E-4828-9B6F-574582ADB54E}"/>
            </c:ext>
          </c:extLst>
        </c:ser>
        <c:ser>
          <c:idx val="3"/>
          <c:order val="2"/>
          <c:tx>
            <c:strRef>
              <c:f>'2D RMSE I - R.T.C. France'!$A$5</c:f>
              <c:strCache>
                <c:ptCount val="1"/>
                <c:pt idx="0">
                  <c:v>SEDE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'2D RMSE I - R.T.C. France'!$I$1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f>'2D RMSE I - R.T.C. France'!$I$5</c:f>
              <c:numCache>
                <c:formatCode>0.00000000E+00</c:formatCode>
                <c:ptCount val="1"/>
                <c:pt idx="0">
                  <c:v>9.8249385171123699E-4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CE-4828-9B6F-574582ADB54E}"/>
            </c:ext>
          </c:extLst>
        </c:ser>
        <c:ser>
          <c:idx val="4"/>
          <c:order val="3"/>
          <c:tx>
            <c:strRef>
              <c:f>'2D RMSE I - R.T.C. France'!$A$6</c:f>
              <c:strCache>
                <c:ptCount val="1"/>
                <c:pt idx="0">
                  <c:v>EJADE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'2D RMSE I - R.T.C. France'!$I$1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f>'2D RMSE I - R.T.C. France'!$I$6</c:f>
              <c:numCache>
                <c:formatCode>0.00000000E+00</c:formatCode>
                <c:ptCount val="1"/>
                <c:pt idx="0">
                  <c:v>9.8248485178532006E-4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CE-4828-9B6F-574582ADB54E}"/>
            </c:ext>
          </c:extLst>
        </c:ser>
        <c:ser>
          <c:idx val="6"/>
          <c:order val="4"/>
          <c:tx>
            <c:strRef>
              <c:f>'2D RMSE I - R.T.C. France'!$A$8</c:f>
              <c:strCache>
                <c:ptCount val="1"/>
                <c:pt idx="0">
                  <c:v>ITLBO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'2D RMSE I - R.T.C. France'!$I$1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f>'2D RMSE I - R.T.C. France'!$I$8</c:f>
              <c:numCache>
                <c:formatCode>0.00000000E+00</c:formatCode>
                <c:ptCount val="1"/>
                <c:pt idx="0">
                  <c:v>9.8259421601959202E-4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CE-4828-9B6F-574582ADB54E}"/>
            </c:ext>
          </c:extLst>
        </c:ser>
        <c:ser>
          <c:idx val="7"/>
          <c:order val="5"/>
          <c:tx>
            <c:strRef>
              <c:f>'2D RMSE I - R.T.C. France'!$A$9</c:f>
              <c:strCache>
                <c:ptCount val="1"/>
                <c:pt idx="0">
                  <c:v>TLABC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'2D RMSE I - R.T.C. France'!$I$1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f>'2D RMSE I - R.T.C. France'!$I$9</c:f>
              <c:numCache>
                <c:formatCode>0.00000000E+00</c:formatCode>
                <c:ptCount val="1"/>
                <c:pt idx="0">
                  <c:v>9.8286096440370414E-4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CE-4828-9B6F-574582ADB54E}"/>
            </c:ext>
          </c:extLst>
        </c:ser>
        <c:ser>
          <c:idx val="11"/>
          <c:order val="6"/>
          <c:tx>
            <c:strRef>
              <c:f>'2D RMSE I - R.T.C. France'!$A$13</c:f>
              <c:strCache>
                <c:ptCount val="1"/>
                <c:pt idx="0">
                  <c:v>ELPSO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'2D RMSE I - R.T.C. France'!$I$1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f>'2D RMSE I - R.T.C. France'!$I$13</c:f>
              <c:numCache>
                <c:formatCode>0.00000000E+00</c:formatCode>
                <c:ptCount val="1"/>
                <c:pt idx="0">
                  <c:v>9.8307281383046719E-4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CE-4828-9B6F-574582ADB54E}"/>
            </c:ext>
          </c:extLst>
        </c:ser>
        <c:ser>
          <c:idx val="13"/>
          <c:order val="7"/>
          <c:tx>
            <c:strRef>
              <c:f>'2D RMSE I - R.T.C. France'!$A$15</c:f>
              <c:strCache>
                <c:ptCount val="1"/>
                <c:pt idx="0">
                  <c:v>PGJAYA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'2D RMSE I - R.T.C. France'!$I$1</c:f>
              <c:strCache>
                <c:ptCount val="1"/>
                <c:pt idx="0">
                  <c:v>RMSE</c:v>
                </c:pt>
              </c:strCache>
            </c:strRef>
          </c:cat>
          <c:val>
            <c:numRef>
              <c:f>'2D RMSE I - R.T.C. France'!$I$15</c:f>
              <c:numCache>
                <c:formatCode>0.00000000E+00</c:formatCode>
                <c:ptCount val="1"/>
                <c:pt idx="0">
                  <c:v>9.8253536857287349E-4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ACE-4828-9B6F-574582AD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378128"/>
        <c:axId val="539378456"/>
        <c:extLst>
          <c:ext xmlns:c15="http://schemas.microsoft.com/office/drawing/2012/chart" uri="{02D57815-91ED-43cb-92C2-25804820EDAC}">
            <c15:filteredBarSeries>
              <c15:ser>
                <c:idx val="14"/>
                <c:order val="8"/>
                <c:tx>
                  <c:strRef>
                    <c:extLst>
                      <c:ext uri="{02D57815-91ED-43cb-92C2-25804820EDAC}">
                        <c15:formulaRef>
                          <c15:sqref>'2D RMSE I - R.T.C. France'!$A$16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'2D RMSE I - R.T.C. France'!$I$1</c15:sqref>
                        </c15:formulaRef>
                      </c:ext>
                    </c:extLst>
                    <c:strCache>
                      <c:ptCount val="1"/>
                      <c:pt idx="0">
                        <c:v>RMSE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'2D RMSE I - R.T.C. France'!$I$16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9ACE-4828-9B6F-574582ADB54E}"/>
                  </c:ext>
                </c:extLst>
              </c15:ser>
            </c15:filteredBarSeries>
          </c:ext>
        </c:extLst>
      </c:barChart>
      <c:catAx>
        <c:axId val="539378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9378456"/>
        <c:crosses val="autoZero"/>
        <c:auto val="1"/>
        <c:lblAlgn val="ctr"/>
        <c:lblOffset val="100"/>
        <c:noMultiLvlLbl val="0"/>
      </c:catAx>
      <c:valAx>
        <c:axId val="53937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93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16</xdr:row>
      <xdr:rowOff>38100</xdr:rowOff>
    </xdr:from>
    <xdr:to>
      <xdr:col>9</xdr:col>
      <xdr:colOff>523875</xdr:colOff>
      <xdr:row>30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136A129-B6A7-44A1-ACE0-10A4BE56B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6"/>
  <sheetViews>
    <sheetView tabSelected="1" workbookViewId="0">
      <selection activeCell="J1" sqref="A1:J1"/>
    </sheetView>
  </sheetViews>
  <sheetFormatPr defaultRowHeight="15"/>
  <cols>
    <col min="1" max="1" width="10" customWidth="1"/>
    <col min="2" max="2" width="12.7109375" customWidth="1"/>
    <col min="3" max="4" width="15.5703125" customWidth="1"/>
    <col min="5" max="6" width="11.7109375" customWidth="1"/>
    <col min="7" max="7" width="13.7109375" customWidth="1"/>
    <col min="8" max="8" width="11.7109375" customWidth="1"/>
    <col min="9" max="9" width="15.7109375" customWidth="1"/>
    <col min="10" max="10" width="12.7109375" customWidth="1"/>
  </cols>
  <sheetData>
    <row r="1" spans="1:15">
      <c r="A1" s="3" t="s">
        <v>22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14</v>
      </c>
      <c r="J1" s="1" t="s">
        <v>23</v>
      </c>
    </row>
    <row r="2" spans="1:15">
      <c r="A2" s="8" t="s">
        <v>0</v>
      </c>
      <c r="B2" s="9">
        <v>0.76077976063850405</v>
      </c>
      <c r="C2" s="9">
        <f>N2*10^6</f>
        <v>0.24437448153976371</v>
      </c>
      <c r="D2" s="9">
        <f>O2*10^6</f>
        <v>0.59516910021417502</v>
      </c>
      <c r="E2" s="9">
        <v>1.4575672876134023</v>
      </c>
      <c r="F2" s="9">
        <v>2</v>
      </c>
      <c r="G2" s="9">
        <v>3.6659172382238148E-2</v>
      </c>
      <c r="H2" s="9">
        <v>55.104964590489814</v>
      </c>
      <c r="I2" s="10">
        <v>9.826542067684805E-4</v>
      </c>
      <c r="J2" s="13"/>
      <c r="N2">
        <v>2.4437448153976371E-7</v>
      </c>
      <c r="O2">
        <v>5.95169100214175E-7</v>
      </c>
    </row>
    <row r="3" spans="1:15">
      <c r="A3" s="8" t="s">
        <v>1</v>
      </c>
      <c r="B3" s="9">
        <v>0.76078107913013693</v>
      </c>
      <c r="C3" s="9">
        <f t="shared" ref="C3:C15" si="0">N3*10^6</f>
        <v>0.22597426799528575</v>
      </c>
      <c r="D3" s="9">
        <f t="shared" ref="D3:D15" si="1">O3*10^6</f>
        <v>0.7493474534805169</v>
      </c>
      <c r="E3" s="9">
        <v>1.4510167660211701</v>
      </c>
      <c r="F3" s="9">
        <v>1.9999999999997995</v>
      </c>
      <c r="G3" s="9">
        <v>3.6740430060511975E-2</v>
      </c>
      <c r="H3" s="9">
        <v>55.485438902854668</v>
      </c>
      <c r="I3" s="10">
        <v>9.824848517851867E-4</v>
      </c>
      <c r="J3" s="11" t="str">
        <f>IF(I3&lt;$I$2,"Não",IF(I3&gt;$I$2, "Sim", "="))</f>
        <v>Não</v>
      </c>
      <c r="K3" s="7">
        <f>IF(I3&lt;$I$2,0,IF(I3&gt;$I$2, 1, "="))</f>
        <v>0</v>
      </c>
      <c r="N3">
        <v>2.2597426799528576E-7</v>
      </c>
      <c r="O3">
        <v>7.4934745348051686E-7</v>
      </c>
    </row>
    <row r="4" spans="1:15">
      <c r="A4" s="8" t="s">
        <v>2</v>
      </c>
      <c r="B4" s="9">
        <v>0.76097241471078303</v>
      </c>
      <c r="C4" s="9">
        <f t="shared" si="0"/>
        <v>0.2726207993412208</v>
      </c>
      <c r="D4" s="9">
        <f t="shared" si="1"/>
        <v>3696.4506735627892</v>
      </c>
      <c r="E4" s="9">
        <v>1.4646525734907603</v>
      </c>
      <c r="F4" s="9">
        <v>16.341495790170264</v>
      </c>
      <c r="G4" s="9">
        <v>3.6821928680269025E-2</v>
      </c>
      <c r="H4" s="9">
        <v>146.99060059312791</v>
      </c>
      <c r="I4" s="10">
        <v>9.5037261630924474E-4</v>
      </c>
      <c r="J4" s="11" t="str">
        <f t="shared" ref="J4:J15" si="2">IF(I4&lt;$I$2,"Não",IF(I4&gt;$I$2, "Sim", "="))</f>
        <v>Não</v>
      </c>
      <c r="K4" s="7">
        <f t="shared" ref="K4:K15" si="3">IF(I4&lt;$I$2,0,IF(I4&gt;$I$2, 1, "="))</f>
        <v>0</v>
      </c>
      <c r="N4">
        <v>2.7262079934122082E-7</v>
      </c>
      <c r="O4">
        <v>3.6964506735627893E-3</v>
      </c>
    </row>
    <row r="5" spans="1:15">
      <c r="A5" s="8" t="s">
        <v>3</v>
      </c>
      <c r="B5" s="9">
        <v>0.7607850338001384</v>
      </c>
      <c r="C5" s="9">
        <f t="shared" si="0"/>
        <v>0.75779055054983291</v>
      </c>
      <c r="D5" s="9">
        <f t="shared" si="1"/>
        <v>0.22495534145578097</v>
      </c>
      <c r="E5" s="9">
        <v>1.9997263465661557</v>
      </c>
      <c r="F5" s="9">
        <v>1.4506462443055614</v>
      </c>
      <c r="G5" s="9">
        <v>3.6743343329831007E-2</v>
      </c>
      <c r="H5" s="9">
        <v>55.482234766451668</v>
      </c>
      <c r="I5" s="10">
        <v>9.8249385171123699E-4</v>
      </c>
      <c r="J5" s="11" t="str">
        <f t="shared" si="2"/>
        <v>Não</v>
      </c>
      <c r="K5" s="7">
        <f t="shared" si="3"/>
        <v>0</v>
      </c>
      <c r="N5">
        <v>7.577905505498329E-7</v>
      </c>
      <c r="O5">
        <v>2.2495534145578098E-7</v>
      </c>
    </row>
    <row r="6" spans="1:15">
      <c r="A6" s="8" t="s">
        <v>4</v>
      </c>
      <c r="B6" s="9">
        <v>0.76078107930628869</v>
      </c>
      <c r="C6" s="9">
        <f t="shared" si="0"/>
        <v>0.74934822684243496</v>
      </c>
      <c r="D6" s="9">
        <f t="shared" si="1"/>
        <v>0.22597419084689069</v>
      </c>
      <c r="E6" s="9">
        <v>2</v>
      </c>
      <c r="F6" s="9">
        <v>1.4510167383554977</v>
      </c>
      <c r="G6" s="9">
        <v>3.6740430160068276E-2</v>
      </c>
      <c r="H6" s="9">
        <v>55.485439577113503</v>
      </c>
      <c r="I6" s="10">
        <v>9.8248485178532006E-4</v>
      </c>
      <c r="J6" s="11" t="str">
        <f t="shared" si="2"/>
        <v>Não</v>
      </c>
      <c r="K6" s="7">
        <f t="shared" si="3"/>
        <v>0</v>
      </c>
      <c r="N6">
        <v>7.4934822684243493E-7</v>
      </c>
      <c r="O6">
        <v>2.2597419084689068E-7</v>
      </c>
    </row>
    <row r="7" spans="1:15">
      <c r="A7" s="8" t="s">
        <v>5</v>
      </c>
      <c r="B7" s="9">
        <v>0.760744689665526</v>
      </c>
      <c r="C7" s="9">
        <f t="shared" si="0"/>
        <v>0.31723359781180699</v>
      </c>
      <c r="D7" s="9">
        <f t="shared" si="1"/>
        <v>0.27433559485547315</v>
      </c>
      <c r="E7" s="9">
        <v>1.9952756009171884</v>
      </c>
      <c r="F7" s="9">
        <v>1.4670967059003188</v>
      </c>
      <c r="G7" s="9">
        <v>3.6589730252258403E-2</v>
      </c>
      <c r="H7" s="9">
        <v>54.332505099390694</v>
      </c>
      <c r="I7" s="10">
        <v>9.8492749671905177E-4</v>
      </c>
      <c r="J7" s="11" t="str">
        <f t="shared" si="2"/>
        <v>Sim</v>
      </c>
      <c r="K7" s="7">
        <f t="shared" si="3"/>
        <v>1</v>
      </c>
      <c r="N7">
        <v>3.1723359781180698E-7</v>
      </c>
      <c r="O7">
        <v>2.7433559485547317E-7</v>
      </c>
    </row>
    <row r="8" spans="1:15">
      <c r="A8" s="8" t="s">
        <v>6</v>
      </c>
      <c r="B8" s="9">
        <v>0.76078032537319229</v>
      </c>
      <c r="C8" s="9">
        <f t="shared" si="0"/>
        <v>0.85913213232926666</v>
      </c>
      <c r="D8" s="9">
        <f t="shared" si="1"/>
        <v>0.21328707733939134</v>
      </c>
      <c r="E8" s="9">
        <v>1.9995780154999108</v>
      </c>
      <c r="F8" s="9">
        <v>1.4462133116081062</v>
      </c>
      <c r="G8" s="9">
        <v>3.6797004426645685E-2</v>
      </c>
      <c r="H8" s="9">
        <v>55.763290368496286</v>
      </c>
      <c r="I8" s="10">
        <v>9.8259421601959202E-4</v>
      </c>
      <c r="J8" s="11" t="str">
        <f t="shared" si="2"/>
        <v>Não</v>
      </c>
      <c r="K8" s="7">
        <f t="shared" si="3"/>
        <v>0</v>
      </c>
      <c r="N8">
        <v>8.5913213232926664E-7</v>
      </c>
      <c r="O8">
        <v>2.1328707733939134E-7</v>
      </c>
    </row>
    <row r="9" spans="1:15">
      <c r="A9" s="8" t="s">
        <v>7</v>
      </c>
      <c r="B9" s="9">
        <v>0.76077774418144473</v>
      </c>
      <c r="C9" s="9">
        <f t="shared" si="0"/>
        <v>0.51932245084897999</v>
      </c>
      <c r="D9" s="9">
        <f t="shared" si="1"/>
        <v>0.25402315307946099</v>
      </c>
      <c r="E9" s="9">
        <v>1.9999999999658928</v>
      </c>
      <c r="F9" s="9">
        <v>1.4608364205851425</v>
      </c>
      <c r="G9" s="9">
        <v>3.6615942087037869E-2</v>
      </c>
      <c r="H9" s="9">
        <v>54.958142876032667</v>
      </c>
      <c r="I9" s="10">
        <v>9.8286096440370414E-4</v>
      </c>
      <c r="J9" s="11" t="str">
        <f t="shared" si="2"/>
        <v>Sim</v>
      </c>
      <c r="K9" s="7">
        <f t="shared" si="3"/>
        <v>1</v>
      </c>
      <c r="N9">
        <v>5.1932245084898003E-7</v>
      </c>
      <c r="O9">
        <v>2.54023153079461E-7</v>
      </c>
    </row>
    <row r="10" spans="1:15">
      <c r="A10" s="8" t="s">
        <v>8</v>
      </c>
      <c r="B10" s="9">
        <v>0.76088058865269059</v>
      </c>
      <c r="C10" s="9">
        <f t="shared" si="0"/>
        <v>0.35309748193214913</v>
      </c>
      <c r="D10" s="9">
        <f t="shared" si="1"/>
        <v>0.15609846457285662</v>
      </c>
      <c r="E10" s="9">
        <v>1.6838744847064164</v>
      </c>
      <c r="F10" s="9">
        <v>1.4304312645852999</v>
      </c>
      <c r="G10" s="9">
        <v>3.6707573521757714E-2</v>
      </c>
      <c r="H10" s="9">
        <v>53.335586339674478</v>
      </c>
      <c r="I10" s="10">
        <v>9.885150080140943E-4</v>
      </c>
      <c r="J10" s="11" t="str">
        <f t="shared" si="2"/>
        <v>Sim</v>
      </c>
      <c r="K10" s="7">
        <f t="shared" si="3"/>
        <v>1</v>
      </c>
      <c r="N10">
        <v>3.5309748193214914E-7</v>
      </c>
      <c r="O10">
        <v>1.560984645728566E-7</v>
      </c>
    </row>
    <row r="11" spans="1:15">
      <c r="A11" s="8" t="s">
        <v>9</v>
      </c>
      <c r="B11" s="9">
        <v>0.76062393590118771</v>
      </c>
      <c r="C11" s="9">
        <f t="shared" si="0"/>
        <v>1</v>
      </c>
      <c r="D11" s="9">
        <f t="shared" si="1"/>
        <v>0.16680870452382154</v>
      </c>
      <c r="E11" s="9">
        <v>1.937075074679627</v>
      </c>
      <c r="F11" s="9">
        <v>1.42680242843226</v>
      </c>
      <c r="G11" s="9">
        <v>3.7073034993243402E-2</v>
      </c>
      <c r="H11" s="9">
        <v>58.559918607137533</v>
      </c>
      <c r="I11" s="10">
        <v>9.9251107055678021E-4</v>
      </c>
      <c r="J11" s="11" t="str">
        <f t="shared" si="2"/>
        <v>Sim</v>
      </c>
      <c r="K11" s="7">
        <f t="shared" si="3"/>
        <v>1</v>
      </c>
      <c r="N11">
        <v>9.9999999999999995E-7</v>
      </c>
      <c r="O11">
        <v>1.6680870452382154E-7</v>
      </c>
    </row>
    <row r="12" spans="1:15">
      <c r="A12" s="8" t="s">
        <v>10</v>
      </c>
      <c r="B12" s="9">
        <v>0.76083778419184178</v>
      </c>
      <c r="C12" s="9">
        <f t="shared" si="0"/>
        <v>0.61088304291506978</v>
      </c>
      <c r="D12" s="9">
        <f t="shared" si="1"/>
        <v>0.22594863152389552</v>
      </c>
      <c r="E12" s="9">
        <v>1.9641798424159715</v>
      </c>
      <c r="F12" s="9">
        <v>1.4509922920604785</v>
      </c>
      <c r="G12" s="9">
        <v>3.6780815342303659E-2</v>
      </c>
      <c r="H12" s="9">
        <v>54.262657958600201</v>
      </c>
      <c r="I12" s="10">
        <v>9.8407548554994102E-4</v>
      </c>
      <c r="J12" s="11" t="str">
        <f t="shared" si="2"/>
        <v>Sim</v>
      </c>
      <c r="K12" s="7">
        <f t="shared" si="3"/>
        <v>1</v>
      </c>
      <c r="N12">
        <v>6.1088304291506976E-7</v>
      </c>
      <c r="O12">
        <v>2.2594863152389553E-7</v>
      </c>
    </row>
    <row r="13" spans="1:15">
      <c r="A13" s="8" t="s">
        <v>11</v>
      </c>
      <c r="B13" s="9">
        <v>0.76077677015789336</v>
      </c>
      <c r="C13" s="9">
        <f t="shared" si="0"/>
        <v>0.50153617463472699</v>
      </c>
      <c r="D13" s="9">
        <f t="shared" si="1"/>
        <v>0.24720485664811279</v>
      </c>
      <c r="E13" s="9">
        <v>1.9665639110353663</v>
      </c>
      <c r="F13" s="9">
        <v>1.4587566191539125</v>
      </c>
      <c r="G13" s="9">
        <v>3.6634080218150303E-2</v>
      </c>
      <c r="H13" s="9">
        <v>54.964277373093758</v>
      </c>
      <c r="I13" s="10">
        <v>9.8307281383046719E-4</v>
      </c>
      <c r="J13" s="11" t="str">
        <f t="shared" si="2"/>
        <v>Sim</v>
      </c>
      <c r="K13" s="7">
        <f t="shared" si="3"/>
        <v>1</v>
      </c>
      <c r="N13">
        <v>5.0153617463472702E-7</v>
      </c>
      <c r="O13">
        <v>2.4720485664811279E-7</v>
      </c>
    </row>
    <row r="14" spans="1:15">
      <c r="A14" s="8" t="s">
        <v>12</v>
      </c>
      <c r="B14" s="9">
        <v>0.76074742113479554</v>
      </c>
      <c r="C14" s="9">
        <f t="shared" si="0"/>
        <v>0.24195802517284509</v>
      </c>
      <c r="D14" s="9">
        <f t="shared" si="1"/>
        <v>0.22890556426222028</v>
      </c>
      <c r="E14" s="9">
        <v>1.4594317934262604</v>
      </c>
      <c r="F14" s="9">
        <v>1.7622486088479226</v>
      </c>
      <c r="G14" s="9">
        <v>3.6568862424829471E-2</v>
      </c>
      <c r="H14" s="9">
        <v>55.151572243027417</v>
      </c>
      <c r="I14" s="10">
        <v>9.8603032165471734E-4</v>
      </c>
      <c r="J14" s="11" t="str">
        <f t="shared" si="2"/>
        <v>Sim</v>
      </c>
      <c r="K14" s="7">
        <f t="shared" si="3"/>
        <v>1</v>
      </c>
      <c r="N14">
        <v>2.4195802517284508E-7</v>
      </c>
      <c r="O14">
        <v>2.2890556426222028E-7</v>
      </c>
    </row>
    <row r="15" spans="1:15">
      <c r="A15" s="2" t="s">
        <v>13</v>
      </c>
      <c r="B15" s="5">
        <v>0.76077492550123804</v>
      </c>
      <c r="C15" s="5">
        <f t="shared" si="0"/>
        <v>0.67378385371225236</v>
      </c>
      <c r="D15" s="5">
        <f t="shared" si="1"/>
        <v>0.23524043337922243</v>
      </c>
      <c r="E15" s="5">
        <v>1.9999993336589972</v>
      </c>
      <c r="F15" s="5">
        <v>1.4543945642853553</v>
      </c>
      <c r="G15" s="5">
        <v>3.6695089522568274E-2</v>
      </c>
      <c r="H15" s="5">
        <v>55.389665673480067</v>
      </c>
      <c r="I15" s="6">
        <v>9.8253536857287349E-4</v>
      </c>
      <c r="J15" s="12" t="str">
        <f t="shared" si="2"/>
        <v>Não</v>
      </c>
      <c r="K15" s="7">
        <f t="shared" si="3"/>
        <v>0</v>
      </c>
      <c r="N15" s="4">
        <v>6.7378385371225231E-7</v>
      </c>
      <c r="O15" s="4">
        <v>2.3524043337922244E-7</v>
      </c>
    </row>
    <row r="16" spans="1:15">
      <c r="J16">
        <f>SUM(J2:J15)</f>
        <v>0</v>
      </c>
      <c r="K16">
        <f>SUM(K2:K15)</f>
        <v>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6"/>
  <sheetViews>
    <sheetView workbookViewId="0">
      <selection activeCell="J1" sqref="A1:J1"/>
    </sheetView>
  </sheetViews>
  <sheetFormatPr defaultRowHeight="15"/>
  <cols>
    <col min="1" max="1" width="10" customWidth="1"/>
    <col min="2" max="2" width="11.7109375" customWidth="1"/>
    <col min="3" max="3" width="15.7109375" customWidth="1"/>
    <col min="4" max="4" width="16.42578125" customWidth="1"/>
    <col min="5" max="8" width="11.7109375" customWidth="1"/>
    <col min="9" max="9" width="14.7109375" customWidth="1"/>
    <col min="10" max="10" width="12.7109375" customWidth="1"/>
  </cols>
  <sheetData>
    <row r="1" spans="1:15">
      <c r="A1" s="3" t="s">
        <v>22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14</v>
      </c>
      <c r="J1" s="1" t="s">
        <v>23</v>
      </c>
    </row>
    <row r="2" spans="1:15">
      <c r="A2" s="8" t="s">
        <v>0</v>
      </c>
      <c r="B2" s="9">
        <v>1.0305142998554644</v>
      </c>
      <c r="C2" s="9">
        <f>N2*10^6</f>
        <v>2.209246152231922</v>
      </c>
      <c r="D2" s="9">
        <f>O2*10^6</f>
        <v>1.2730163423493455</v>
      </c>
      <c r="E2" s="9">
        <v>1.3511898403474267</v>
      </c>
      <c r="F2" s="9">
        <v>1.3511898519039633</v>
      </c>
      <c r="G2" s="9">
        <v>1.2012710220996601</v>
      </c>
      <c r="H2" s="9">
        <v>981.98210758472601</v>
      </c>
      <c r="I2" s="10">
        <v>2.4250748680950808E-3</v>
      </c>
      <c r="J2" s="13"/>
      <c r="N2">
        <v>2.2092461522319219E-6</v>
      </c>
      <c r="O2">
        <v>1.2730163423493455E-6</v>
      </c>
    </row>
    <row r="3" spans="1:15">
      <c r="A3" s="8" t="s">
        <v>1</v>
      </c>
      <c r="B3" s="9">
        <v>1.0305142989279477</v>
      </c>
      <c r="C3" s="9">
        <f t="shared" ref="C3:C15" si="0">N3*10^6</f>
        <v>1.098960064346457</v>
      </c>
      <c r="D3" s="9">
        <f t="shared" ref="D3:D15" si="1">O3*10^6</f>
        <v>2.3833027567666099</v>
      </c>
      <c r="E3" s="9">
        <v>1.3511898498275552</v>
      </c>
      <c r="F3" s="9">
        <v>1.3511898566088236</v>
      </c>
      <c r="G3" s="9">
        <v>1.2012710123377179</v>
      </c>
      <c r="H3" s="9">
        <v>981.98225244443529</v>
      </c>
      <c r="I3" s="10">
        <v>2.425074868094994E-3</v>
      </c>
      <c r="J3" s="11" t="str">
        <f>IF(I3&lt;$I$2,"Não",IF(I3&gt;$I$2, "Sim", "="))</f>
        <v>Não</v>
      </c>
      <c r="K3" s="7">
        <f>IF(I3&lt;$I$2,0,IF(I3&gt;$I$2, 1, "="))</f>
        <v>0</v>
      </c>
      <c r="N3">
        <v>1.098960064346457E-6</v>
      </c>
      <c r="O3">
        <v>2.3833027567666097E-6</v>
      </c>
    </row>
    <row r="4" spans="1:15">
      <c r="A4" s="8" t="s">
        <v>2</v>
      </c>
      <c r="B4" s="9">
        <v>1.0376482113124834</v>
      </c>
      <c r="C4" s="9">
        <f t="shared" si="0"/>
        <v>157.68643208044921</v>
      </c>
      <c r="D4" s="9">
        <f t="shared" si="1"/>
        <v>-795.32641687277794</v>
      </c>
      <c r="E4" s="9">
        <v>1.8020541053776453</v>
      </c>
      <c r="F4" s="9">
        <v>2.3831265292195205</v>
      </c>
      <c r="G4" s="9">
        <v>1.0596939461697588</v>
      </c>
      <c r="H4" s="9">
        <v>274.26916357793766</v>
      </c>
      <c r="I4" s="10">
        <v>1.1375725579402432E-3</v>
      </c>
      <c r="J4" s="11" t="str">
        <f t="shared" ref="J4:J15" si="2">IF(I4&lt;$I$2,"Não",IF(I4&gt;$I$2, "Sim", "="))</f>
        <v>Não</v>
      </c>
      <c r="K4" s="7">
        <f t="shared" ref="K4:K15" si="3">IF(I4&lt;$I$2,0,IF(I4&gt;$I$2, 1, "="))</f>
        <v>0</v>
      </c>
      <c r="N4">
        <v>1.576864320804492E-4</v>
      </c>
      <c r="O4">
        <v>-7.953264168727779E-4</v>
      </c>
    </row>
    <row r="5" spans="1:15">
      <c r="A5" s="8" t="s">
        <v>3</v>
      </c>
      <c r="B5" s="9">
        <v>1.0305143245161261</v>
      </c>
      <c r="C5" s="9">
        <f t="shared" si="0"/>
        <v>2.0581612483158076</v>
      </c>
      <c r="D5" s="9">
        <f t="shared" si="1"/>
        <v>1.4241257466468149</v>
      </c>
      <c r="E5" s="9">
        <v>1.3511989746772992</v>
      </c>
      <c r="F5" s="9">
        <v>1.3511784820403832</v>
      </c>
      <c r="G5" s="9">
        <v>1.2012712796910492</v>
      </c>
      <c r="H5" s="9">
        <v>981.98260722354735</v>
      </c>
      <c r="I5" s="10">
        <v>2.4250748725649098E-3</v>
      </c>
      <c r="J5" s="11" t="str">
        <f t="shared" si="2"/>
        <v>Sim</v>
      </c>
      <c r="K5" s="7">
        <f t="shared" si="3"/>
        <v>1</v>
      </c>
      <c r="N5">
        <v>2.0581612483158074E-6</v>
      </c>
      <c r="O5">
        <v>1.424125746646815E-6</v>
      </c>
    </row>
    <row r="6" spans="1:15">
      <c r="A6" s="8" t="s">
        <v>4</v>
      </c>
      <c r="B6" s="9">
        <v>1.0305142989283362</v>
      </c>
      <c r="C6" s="9">
        <f t="shared" si="0"/>
        <v>2.2290479011926947</v>
      </c>
      <c r="D6" s="9">
        <f t="shared" si="1"/>
        <v>1.2532147906878599</v>
      </c>
      <c r="E6" s="9">
        <v>1.351189877436727</v>
      </c>
      <c r="F6" s="9">
        <v>1.3511898026716764</v>
      </c>
      <c r="G6" s="9">
        <v>1.2012710141596252</v>
      </c>
      <c r="H6" s="9">
        <v>981.98220350467818</v>
      </c>
      <c r="I6" s="10">
        <v>2.4250748680951168E-3</v>
      </c>
      <c r="J6" s="11" t="str">
        <f t="shared" si="2"/>
        <v>Sim</v>
      </c>
      <c r="K6" s="7">
        <f t="shared" si="3"/>
        <v>1</v>
      </c>
      <c r="N6">
        <v>2.2290479011926947E-6</v>
      </c>
      <c r="O6">
        <v>1.25321479068786E-6</v>
      </c>
    </row>
    <row r="7" spans="1:15">
      <c r="A7" s="8" t="s">
        <v>5</v>
      </c>
      <c r="B7" s="9">
        <v>1.0305674409722785</v>
      </c>
      <c r="C7" s="9">
        <f t="shared" si="0"/>
        <v>3.4887998155474187</v>
      </c>
      <c r="D7" s="9">
        <f t="shared" si="1"/>
        <v>0</v>
      </c>
      <c r="E7" s="9">
        <v>1.3513910721162354</v>
      </c>
      <c r="F7" s="9">
        <v>1.0607675476439233</v>
      </c>
      <c r="G7" s="9">
        <v>1.2010408436804538</v>
      </c>
      <c r="H7" s="9">
        <v>978.65381296530177</v>
      </c>
      <c r="I7" s="10">
        <v>2.4251679118446274E-3</v>
      </c>
      <c r="J7" s="11" t="str">
        <f t="shared" si="2"/>
        <v>Sim</v>
      </c>
      <c r="K7" s="7">
        <f t="shared" si="3"/>
        <v>1</v>
      </c>
      <c r="N7">
        <v>3.4887998155474186E-6</v>
      </c>
      <c r="O7">
        <v>0</v>
      </c>
    </row>
    <row r="8" spans="1:15">
      <c r="A8" s="8" t="s">
        <v>6</v>
      </c>
      <c r="B8" s="9">
        <v>1.030514298745459</v>
      </c>
      <c r="C8" s="9">
        <f t="shared" si="0"/>
        <v>0</v>
      </c>
      <c r="D8" s="9">
        <f t="shared" si="1"/>
        <v>3.4822630095300222</v>
      </c>
      <c r="E8" s="9">
        <v>1.2688394403831595</v>
      </c>
      <c r="F8" s="9">
        <v>1.3511898601939676</v>
      </c>
      <c r="G8" s="9">
        <v>1.2012710078959112</v>
      </c>
      <c r="H8" s="9">
        <v>981.98232577975853</v>
      </c>
      <c r="I8" s="10">
        <v>2.4250748680950235E-3</v>
      </c>
      <c r="J8" s="11" t="str">
        <f t="shared" si="2"/>
        <v>Não</v>
      </c>
      <c r="K8" s="7">
        <f t="shared" si="3"/>
        <v>0</v>
      </c>
      <c r="N8">
        <v>0</v>
      </c>
      <c r="O8">
        <v>3.482263009530022E-6</v>
      </c>
    </row>
    <row r="9" spans="1:15">
      <c r="A9" s="8" t="s">
        <v>7</v>
      </c>
      <c r="B9" s="9">
        <v>1.0302436124822765</v>
      </c>
      <c r="C9" s="9">
        <f t="shared" si="0"/>
        <v>2.5102726940912323E-2</v>
      </c>
      <c r="D9" s="9">
        <f t="shared" si="1"/>
        <v>3.6343109564619156</v>
      </c>
      <c r="E9" s="9">
        <v>1.2472030779222532</v>
      </c>
      <c r="F9" s="9">
        <v>1.3579940679850797</v>
      </c>
      <c r="G9" s="9">
        <v>1.1971317334365648</v>
      </c>
      <c r="H9" s="9">
        <v>1034.8082180514416</v>
      </c>
      <c r="I9" s="10">
        <v>2.4298387437027458E-3</v>
      </c>
      <c r="J9" s="11" t="str">
        <f t="shared" si="2"/>
        <v>Sim</v>
      </c>
      <c r="K9" s="7">
        <f t="shared" si="3"/>
        <v>1</v>
      </c>
      <c r="N9">
        <v>2.5102726940912324E-8</v>
      </c>
      <c r="O9">
        <v>3.6343109564619155E-6</v>
      </c>
    </row>
    <row r="10" spans="1:15">
      <c r="A10" s="8" t="s">
        <v>8</v>
      </c>
      <c r="B10" s="9">
        <v>1.0305925854525688</v>
      </c>
      <c r="C10" s="9">
        <f t="shared" si="0"/>
        <v>0.43984758279629682</v>
      </c>
      <c r="D10" s="9">
        <f t="shared" si="1"/>
        <v>3.0919868686293794</v>
      </c>
      <c r="E10" s="9">
        <v>1.3888888888888888</v>
      </c>
      <c r="F10" s="9">
        <v>1.3484470600734555</v>
      </c>
      <c r="G10" s="9">
        <v>1.2021518517506551</v>
      </c>
      <c r="H10" s="9">
        <v>1021.0494654217728</v>
      </c>
      <c r="I10" s="10">
        <v>2.4405015316660479E-3</v>
      </c>
      <c r="J10" s="11" t="str">
        <f t="shared" si="2"/>
        <v>Sim</v>
      </c>
      <c r="K10" s="7">
        <f t="shared" si="3"/>
        <v>1</v>
      </c>
      <c r="N10">
        <v>4.3984758279629681E-7</v>
      </c>
      <c r="O10">
        <v>3.0919868686293794E-6</v>
      </c>
    </row>
    <row r="11" spans="1:15">
      <c r="A11" s="8" t="s">
        <v>9</v>
      </c>
      <c r="B11" s="9">
        <v>1.0301765655298145</v>
      </c>
      <c r="C11" s="9">
        <f t="shared" si="0"/>
        <v>3.4106349656975747</v>
      </c>
      <c r="D11" s="9">
        <f t="shared" si="1"/>
        <v>9.1210242366819433E-2</v>
      </c>
      <c r="E11" s="9">
        <v>1.3568793876949818</v>
      </c>
      <c r="F11" s="9">
        <v>1.2512911851245367</v>
      </c>
      <c r="G11" s="9">
        <v>1.2046805242351988</v>
      </c>
      <c r="H11" s="9">
        <v>1029.0640237492503</v>
      </c>
      <c r="I11" s="10">
        <v>2.4372600397177726E-3</v>
      </c>
      <c r="J11" s="11" t="str">
        <f t="shared" si="2"/>
        <v>Sim</v>
      </c>
      <c r="K11" s="7">
        <f t="shared" si="3"/>
        <v>1</v>
      </c>
      <c r="N11">
        <v>3.4106349656975749E-6</v>
      </c>
      <c r="O11">
        <v>9.1210242366819435E-8</v>
      </c>
    </row>
    <row r="12" spans="1:15">
      <c r="A12" s="8" t="s">
        <v>10</v>
      </c>
      <c r="B12" s="9">
        <v>1.0307175735506195</v>
      </c>
      <c r="C12" s="9">
        <f t="shared" si="0"/>
        <v>1.4786329016877764</v>
      </c>
      <c r="D12" s="9">
        <f t="shared" si="1"/>
        <v>1.9747334696606045</v>
      </c>
      <c r="E12" s="9">
        <v>1.3286481465748976</v>
      </c>
      <c r="F12" s="9">
        <v>1.3707089080647594</v>
      </c>
      <c r="G12" s="9">
        <v>1.204142519479017</v>
      </c>
      <c r="H12" s="9">
        <v>951.11735533992476</v>
      </c>
      <c r="I12" s="10">
        <v>2.4293648945284069E-3</v>
      </c>
      <c r="J12" s="11" t="str">
        <f t="shared" si="2"/>
        <v>Sim</v>
      </c>
      <c r="K12" s="7">
        <f t="shared" si="3"/>
        <v>1</v>
      </c>
      <c r="N12">
        <v>1.4786329016877765E-6</v>
      </c>
      <c r="O12">
        <v>1.9747334696606045E-6</v>
      </c>
    </row>
    <row r="13" spans="1:15">
      <c r="A13" s="8" t="s">
        <v>11</v>
      </c>
      <c r="B13" s="9">
        <v>1.0305309213856375</v>
      </c>
      <c r="C13" s="9">
        <f t="shared" si="0"/>
        <v>0</v>
      </c>
      <c r="D13" s="9">
        <f t="shared" si="1"/>
        <v>3.478179602330143</v>
      </c>
      <c r="E13" s="9">
        <v>1.3888888888888888</v>
      </c>
      <c r="F13" s="9">
        <v>1.3510653539440987</v>
      </c>
      <c r="G13" s="9">
        <v>1.2013420897784699</v>
      </c>
      <c r="H13" s="9">
        <v>979.98827617159952</v>
      </c>
      <c r="I13" s="10">
        <v>2.4250857897479198E-3</v>
      </c>
      <c r="J13" s="11" t="str">
        <f t="shared" si="2"/>
        <v>Sim</v>
      </c>
      <c r="K13" s="7">
        <f t="shared" si="3"/>
        <v>1</v>
      </c>
      <c r="N13">
        <v>0</v>
      </c>
      <c r="O13">
        <v>3.4781796023301429E-6</v>
      </c>
    </row>
    <row r="14" spans="1:15">
      <c r="A14" s="8" t="s">
        <v>12</v>
      </c>
      <c r="B14" s="9">
        <v>1.0305129701621627</v>
      </c>
      <c r="C14" s="9">
        <f t="shared" si="0"/>
        <v>1.3067080240340372E-5</v>
      </c>
      <c r="D14" s="9">
        <f t="shared" si="1"/>
        <v>3.4826028286645134</v>
      </c>
      <c r="E14" s="9">
        <v>1.3888888888888888</v>
      </c>
      <c r="F14" s="9">
        <v>1.3512003401358716</v>
      </c>
      <c r="G14" s="9">
        <v>1.2012202024426781</v>
      </c>
      <c r="H14" s="9">
        <v>982.07400731399707</v>
      </c>
      <c r="I14" s="10">
        <v>2.4250797337642522E-3</v>
      </c>
      <c r="J14" s="11" t="str">
        <f t="shared" si="2"/>
        <v>Sim</v>
      </c>
      <c r="K14" s="7">
        <f t="shared" si="3"/>
        <v>1</v>
      </c>
      <c r="N14">
        <v>1.3067080240340372E-11</v>
      </c>
      <c r="O14">
        <v>3.4826028286645134E-6</v>
      </c>
    </row>
    <row r="15" spans="1:15">
      <c r="A15" s="2" t="s">
        <v>13</v>
      </c>
      <c r="B15" s="5">
        <v>1.0305138954238489</v>
      </c>
      <c r="C15" s="5">
        <f t="shared" si="0"/>
        <v>3.9771970934868993E-5</v>
      </c>
      <c r="D15" s="5">
        <f t="shared" si="1"/>
        <v>3.4820450742587661</v>
      </c>
      <c r="E15" s="5">
        <v>1.3861983409777781</v>
      </c>
      <c r="F15" s="5">
        <v>1.3511841047238713</v>
      </c>
      <c r="G15" s="5">
        <v>1.2012749120555404</v>
      </c>
      <c r="H15" s="5">
        <v>981.97062330632468</v>
      </c>
      <c r="I15" s="6">
        <v>2.4250749655683967E-3</v>
      </c>
      <c r="J15" s="12" t="str">
        <f t="shared" si="2"/>
        <v>Sim</v>
      </c>
      <c r="K15" s="7">
        <f t="shared" si="3"/>
        <v>1</v>
      </c>
      <c r="N15" s="4">
        <v>3.977197093486899E-11</v>
      </c>
      <c r="O15" s="4">
        <v>3.4820450742587661E-6</v>
      </c>
    </row>
    <row r="16" spans="1:15">
      <c r="J16">
        <f>SUM(J2:J15)</f>
        <v>0</v>
      </c>
      <c r="K16">
        <f>SUM(K2:K15)</f>
        <v>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6"/>
  <sheetViews>
    <sheetView workbookViewId="0">
      <selection activeCell="J1" sqref="A1:J1"/>
    </sheetView>
  </sheetViews>
  <sheetFormatPr defaultRowHeight="15"/>
  <cols>
    <col min="1" max="1" width="10" customWidth="1"/>
    <col min="2" max="2" width="12.7109375" customWidth="1"/>
    <col min="3" max="3" width="15.5703125" customWidth="1"/>
    <col min="4" max="4" width="15.7109375" customWidth="1"/>
    <col min="5" max="6" width="11.7109375" customWidth="1"/>
    <col min="7" max="7" width="12.7109375" customWidth="1"/>
    <col min="8" max="8" width="11.7109375" customWidth="1"/>
    <col min="9" max="9" width="15.7109375" customWidth="1"/>
    <col min="10" max="10" width="12.7109375" customWidth="1"/>
  </cols>
  <sheetData>
    <row r="1" spans="1:15">
      <c r="A1" s="3" t="s">
        <v>22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14</v>
      </c>
      <c r="J1" s="1" t="s">
        <v>23</v>
      </c>
    </row>
    <row r="2" spans="1:15">
      <c r="A2" s="8" t="s">
        <v>0</v>
      </c>
      <c r="B2" s="9">
        <v>0.83598598009340697</v>
      </c>
      <c r="C2" s="9">
        <f>N2*10^6</f>
        <v>0.1415857277914766</v>
      </c>
      <c r="D2" s="9">
        <f>O2*10^6</f>
        <v>4.9552634426802656E-4</v>
      </c>
      <c r="E2" s="9">
        <v>1.3184736228495875</v>
      </c>
      <c r="F2" s="9">
        <v>1.0000000000044238</v>
      </c>
      <c r="G2" s="9">
        <v>0.16596067534137238</v>
      </c>
      <c r="H2" s="9">
        <v>536.46949929060747</v>
      </c>
      <c r="I2" s="10">
        <v>1.4217508557524503E-3</v>
      </c>
      <c r="J2" s="13"/>
      <c r="N2">
        <v>1.4158572779147661E-7</v>
      </c>
      <c r="O2">
        <v>4.9552634426802653E-10</v>
      </c>
    </row>
    <row r="3" spans="1:15">
      <c r="A3" s="8" t="s">
        <v>1</v>
      </c>
      <c r="B3" s="9">
        <v>0.83627935509656059</v>
      </c>
      <c r="C3" s="9">
        <f t="shared" ref="C3:C15" si="0">N3*10^6</f>
        <v>0.22549802449539627</v>
      </c>
      <c r="D3" s="9">
        <f t="shared" ref="D3:D15" si="1">O3*10^6</f>
        <v>7.9211404118422282E-4</v>
      </c>
      <c r="E3" s="9">
        <v>1.3887464117781885</v>
      </c>
      <c r="F3" s="9">
        <v>1.0002229095127881</v>
      </c>
      <c r="G3" s="9">
        <v>0.21809764145234573</v>
      </c>
      <c r="H3" s="9">
        <v>529.78672037915896</v>
      </c>
      <c r="I3" s="10">
        <v>1.3177220032684716E-3</v>
      </c>
      <c r="J3" s="11" t="str">
        <f>IF(I3&lt;$I$2,"Não",IF(I3&gt;$I$2, "Sim", "="))</f>
        <v>Não</v>
      </c>
      <c r="K3" s="7">
        <f>IF(I3&lt;$I$2,0,IF(I3&gt;$I$2, 1, "="))</f>
        <v>0</v>
      </c>
      <c r="N3">
        <v>2.2549802449539628E-7</v>
      </c>
      <c r="O3">
        <v>7.9211404118422286E-10</v>
      </c>
    </row>
    <row r="4" spans="1:15">
      <c r="A4" s="8" t="s">
        <v>2</v>
      </c>
      <c r="B4" s="9">
        <v>0.83309046251706387</v>
      </c>
      <c r="C4" s="9">
        <f t="shared" si="0"/>
        <v>7.8146682443838694E-3</v>
      </c>
      <c r="D4" s="9">
        <f t="shared" si="1"/>
        <v>665.912045496514</v>
      </c>
      <c r="E4" s="9">
        <v>1.088896564717629</v>
      </c>
      <c r="F4" s="9">
        <v>4.3424998546385529</v>
      </c>
      <c r="G4" s="9">
        <v>0.27556367907073764</v>
      </c>
      <c r="H4" s="9">
        <v>1499.1713058936157</v>
      </c>
      <c r="I4" s="10">
        <v>7.0610661878697833E-4</v>
      </c>
      <c r="J4" s="11" t="str">
        <f t="shared" ref="J4:J15" si="2">IF(I4&lt;$I$2,"Não",IF(I4&gt;$I$2, "Sim", "="))</f>
        <v>Não</v>
      </c>
      <c r="K4" s="7">
        <f t="shared" ref="K4:K15" si="3">IF(I4&lt;$I$2,0,IF(I4&gt;$I$2, 1, "="))</f>
        <v>0</v>
      </c>
      <c r="N4">
        <v>7.8146682443838689E-9</v>
      </c>
      <c r="O4">
        <v>6.6591204549651395E-4</v>
      </c>
    </row>
    <row r="5" spans="1:15">
      <c r="A5" s="8" t="s">
        <v>3</v>
      </c>
      <c r="B5" s="9">
        <v>0.83639528852407519</v>
      </c>
      <c r="C5" s="9">
        <f t="shared" si="0"/>
        <v>3.6676536949511221E-3</v>
      </c>
      <c r="D5" s="9">
        <f t="shared" si="1"/>
        <v>0.18944339066673721</v>
      </c>
      <c r="E5" s="9">
        <v>1.0743509308689125</v>
      </c>
      <c r="F5" s="9">
        <v>1.3883832509453042</v>
      </c>
      <c r="G5" s="9">
        <v>0.18602111312799216</v>
      </c>
      <c r="H5" s="9">
        <v>520.02653867912863</v>
      </c>
      <c r="I5" s="10">
        <v>1.380933491649446E-3</v>
      </c>
      <c r="J5" s="11" t="str">
        <f t="shared" si="2"/>
        <v>Não</v>
      </c>
      <c r="K5" s="7">
        <f t="shared" si="3"/>
        <v>0</v>
      </c>
      <c r="N5">
        <v>3.6676536949511222E-9</v>
      </c>
      <c r="O5">
        <v>1.8944339066673722E-7</v>
      </c>
    </row>
    <row r="6" spans="1:15">
      <c r="A6" s="8" t="s">
        <v>4</v>
      </c>
      <c r="B6" s="9">
        <v>0.8362426701237784</v>
      </c>
      <c r="C6" s="9">
        <f t="shared" si="0"/>
        <v>0.22655932088154521</v>
      </c>
      <c r="D6" s="9">
        <f t="shared" si="1"/>
        <v>7.8603501155713961E-4</v>
      </c>
      <c r="E6" s="9">
        <v>1.3888888888888888</v>
      </c>
      <c r="F6" s="9">
        <v>1.0000000000000246</v>
      </c>
      <c r="G6" s="9">
        <v>0.21715094317870517</v>
      </c>
      <c r="H6" s="9">
        <v>531.43277502768296</v>
      </c>
      <c r="I6" s="10">
        <v>1.3171586327669694E-3</v>
      </c>
      <c r="J6" s="11" t="str">
        <f t="shared" si="2"/>
        <v>Não</v>
      </c>
      <c r="K6" s="7">
        <f t="shared" si="3"/>
        <v>0</v>
      </c>
      <c r="N6">
        <v>2.2655932088154521E-7</v>
      </c>
      <c r="O6">
        <v>7.8603501155713959E-10</v>
      </c>
    </row>
    <row r="7" spans="1:15">
      <c r="A7" s="8" t="s">
        <v>5</v>
      </c>
      <c r="B7" s="9">
        <v>0.8361071890767563</v>
      </c>
      <c r="C7" s="9">
        <f t="shared" si="0"/>
        <v>0.14888227567015838</v>
      </c>
      <c r="D7" s="9">
        <f t="shared" si="1"/>
        <v>4.7893612584594481E-3</v>
      </c>
      <c r="E7" s="9">
        <v>1.3628400070981492</v>
      </c>
      <c r="F7" s="9">
        <v>1.0914802377213961</v>
      </c>
      <c r="G7" s="9">
        <v>0.17129810512793767</v>
      </c>
      <c r="H7" s="9">
        <v>517.0419005709399</v>
      </c>
      <c r="I7" s="10">
        <v>1.4942342309432863E-3</v>
      </c>
      <c r="J7" s="11" t="str">
        <f t="shared" si="2"/>
        <v>Sim</v>
      </c>
      <c r="K7" s="7">
        <f t="shared" si="3"/>
        <v>1</v>
      </c>
      <c r="N7">
        <v>1.4888227567015837E-7</v>
      </c>
      <c r="O7">
        <v>4.789361258459448E-9</v>
      </c>
    </row>
    <row r="8" spans="1:15">
      <c r="A8" s="8" t="s">
        <v>6</v>
      </c>
      <c r="B8" s="9">
        <v>0.83624267000326735</v>
      </c>
      <c r="C8" s="9">
        <f t="shared" si="0"/>
        <v>7.8603500759997884E-4</v>
      </c>
      <c r="D8" s="9">
        <f t="shared" si="1"/>
        <v>0.22655932204958043</v>
      </c>
      <c r="E8" s="9">
        <v>1.0000000000000075</v>
      </c>
      <c r="F8" s="9">
        <v>1.3888888888888862</v>
      </c>
      <c r="G8" s="9">
        <v>0.21715094358047426</v>
      </c>
      <c r="H8" s="9">
        <v>531.43277813305974</v>
      </c>
      <c r="I8" s="10">
        <v>1.3171586327668805E-3</v>
      </c>
      <c r="J8" s="11" t="str">
        <f t="shared" si="2"/>
        <v>Não</v>
      </c>
      <c r="K8" s="7">
        <f t="shared" si="3"/>
        <v>0</v>
      </c>
      <c r="N8">
        <v>7.8603500759997878E-10</v>
      </c>
      <c r="O8">
        <v>2.2655932204958043E-7</v>
      </c>
    </row>
    <row r="9" spans="1:15">
      <c r="A9" s="8" t="s">
        <v>7</v>
      </c>
      <c r="B9" s="9">
        <v>0.8351288513563353</v>
      </c>
      <c r="C9" s="9">
        <f t="shared" si="0"/>
        <v>1.1416597642262376E-3</v>
      </c>
      <c r="D9" s="9">
        <f t="shared" si="1"/>
        <v>0.25071060308197174</v>
      </c>
      <c r="E9" s="9">
        <v>1.0249192622206462</v>
      </c>
      <c r="F9" s="9">
        <v>1.388887967913369</v>
      </c>
      <c r="G9" s="9">
        <v>0.16384071196597816</v>
      </c>
      <c r="H9" s="9">
        <v>583.16987696595993</v>
      </c>
      <c r="I9" s="10">
        <v>1.4310573728108509E-3</v>
      </c>
      <c r="J9" s="11" t="str">
        <f t="shared" si="2"/>
        <v>Sim</v>
      </c>
      <c r="K9" s="7">
        <f t="shared" si="3"/>
        <v>1</v>
      </c>
      <c r="N9">
        <v>1.1416597642262375E-9</v>
      </c>
      <c r="O9">
        <v>2.5071060308197174E-7</v>
      </c>
    </row>
    <row r="10" spans="1:15">
      <c r="A10" s="8" t="s">
        <v>8</v>
      </c>
      <c r="B10" s="9">
        <v>0.83563603190452773</v>
      </c>
      <c r="C10" s="9">
        <f t="shared" si="0"/>
        <v>4.3479508492968763E-2</v>
      </c>
      <c r="D10" s="9">
        <f t="shared" si="1"/>
        <v>7.8420983523924459E-2</v>
      </c>
      <c r="E10" s="9">
        <v>1.2109175580508411</v>
      </c>
      <c r="F10" s="9">
        <v>1.3887934125168675</v>
      </c>
      <c r="G10" s="9">
        <v>0.11764240623637932</v>
      </c>
      <c r="H10" s="9">
        <v>541.50786354931165</v>
      </c>
      <c r="I10" s="10">
        <v>1.5358154578193983E-3</v>
      </c>
      <c r="J10" s="11" t="str">
        <f t="shared" si="2"/>
        <v>Sim</v>
      </c>
      <c r="K10" s="7">
        <f t="shared" si="3"/>
        <v>1</v>
      </c>
      <c r="N10">
        <v>4.347950849296876E-8</v>
      </c>
      <c r="O10">
        <v>7.8420983523924463E-8</v>
      </c>
    </row>
    <row r="11" spans="1:15">
      <c r="A11" s="8" t="s">
        <v>9</v>
      </c>
      <c r="B11" s="9">
        <v>0.83596809787416149</v>
      </c>
      <c r="C11" s="9">
        <f t="shared" si="0"/>
        <v>6.308491698230138E-6</v>
      </c>
      <c r="D11" s="9">
        <f t="shared" si="1"/>
        <v>6.9379833219902015E-2</v>
      </c>
      <c r="E11" s="9">
        <v>1</v>
      </c>
      <c r="F11" s="9">
        <v>1.2314535496277967</v>
      </c>
      <c r="G11" s="9">
        <v>0.1285941686983883</v>
      </c>
      <c r="H11" s="9">
        <v>519.49204594148046</v>
      </c>
      <c r="I11" s="10">
        <v>1.5112144462635442E-3</v>
      </c>
      <c r="J11" s="11" t="str">
        <f t="shared" si="2"/>
        <v>Sim</v>
      </c>
      <c r="K11" s="7">
        <f t="shared" si="3"/>
        <v>1</v>
      </c>
      <c r="N11">
        <v>6.3084916982301377E-12</v>
      </c>
      <c r="O11">
        <v>6.9379833219902015E-8</v>
      </c>
    </row>
    <row r="12" spans="1:15">
      <c r="A12" s="8" t="s">
        <v>10</v>
      </c>
      <c r="B12" s="9">
        <v>0.83682457044695335</v>
      </c>
      <c r="C12" s="9">
        <f t="shared" si="0"/>
        <v>0.19546337173981526</v>
      </c>
      <c r="D12" s="9">
        <f t="shared" si="1"/>
        <v>1.5687121768971927E-3</v>
      </c>
      <c r="E12" s="9">
        <v>1.3888888888888888</v>
      </c>
      <c r="F12" s="9">
        <v>1.0287045087532727</v>
      </c>
      <c r="G12" s="9">
        <v>0.22767218497109765</v>
      </c>
      <c r="H12" s="9">
        <v>503.17148811272523</v>
      </c>
      <c r="I12" s="10">
        <v>1.3750625760746793E-3</v>
      </c>
      <c r="J12" s="11" t="str">
        <f t="shared" si="2"/>
        <v>Não</v>
      </c>
      <c r="K12" s="7">
        <f t="shared" si="3"/>
        <v>0</v>
      </c>
      <c r="N12">
        <v>1.9546337173981526E-7</v>
      </c>
      <c r="O12">
        <v>1.5687121768971928E-9</v>
      </c>
    </row>
    <row r="13" spans="1:15">
      <c r="A13" s="8" t="s">
        <v>11</v>
      </c>
      <c r="B13" s="9">
        <v>0.83633648969150487</v>
      </c>
      <c r="C13" s="9">
        <f t="shared" si="0"/>
        <v>7.640093425812371E-4</v>
      </c>
      <c r="D13" s="9">
        <f t="shared" si="1"/>
        <v>0.20108099943878033</v>
      </c>
      <c r="E13" s="9">
        <v>1.0010290387699743</v>
      </c>
      <c r="F13" s="9">
        <v>1.3733645517307898</v>
      </c>
      <c r="G13" s="9">
        <v>0.21182867859984925</v>
      </c>
      <c r="H13" s="9">
        <v>526.68926732370289</v>
      </c>
      <c r="I13" s="10">
        <v>1.3344417552805458E-3</v>
      </c>
      <c r="J13" s="11" t="str">
        <f t="shared" si="2"/>
        <v>Não</v>
      </c>
      <c r="K13" s="7">
        <f t="shared" si="3"/>
        <v>0</v>
      </c>
      <c r="N13">
        <v>7.6400934258123715E-10</v>
      </c>
      <c r="O13">
        <v>2.0108099943878032E-7</v>
      </c>
    </row>
    <row r="14" spans="1:15">
      <c r="A14" s="8" t="s">
        <v>12</v>
      </c>
      <c r="B14" s="9">
        <v>0.8360128387457908</v>
      </c>
      <c r="C14" s="9">
        <f t="shared" si="0"/>
        <v>8.407807595949906E-4</v>
      </c>
      <c r="D14" s="9">
        <f t="shared" si="1"/>
        <v>0.22662068580606784</v>
      </c>
      <c r="E14" s="9">
        <v>1.0049497670367691</v>
      </c>
      <c r="F14" s="9">
        <v>1.3861082470386588</v>
      </c>
      <c r="G14" s="9">
        <v>0.20535044337094149</v>
      </c>
      <c r="H14" s="9">
        <v>543.17666981574007</v>
      </c>
      <c r="I14" s="10">
        <v>1.3422014983562552E-3</v>
      </c>
      <c r="J14" s="11" t="str">
        <f t="shared" si="2"/>
        <v>Não</v>
      </c>
      <c r="K14" s="7">
        <f t="shared" si="3"/>
        <v>0</v>
      </c>
      <c r="N14">
        <v>8.407807595949906E-10</v>
      </c>
      <c r="O14">
        <v>2.2662068580606784E-7</v>
      </c>
    </row>
    <row r="15" spans="1:15">
      <c r="A15" s="2" t="s">
        <v>13</v>
      </c>
      <c r="B15" s="5">
        <v>0.83633391624334663</v>
      </c>
      <c r="C15" s="5">
        <f t="shared" si="0"/>
        <v>1.9908294635500911E-3</v>
      </c>
      <c r="D15" s="5">
        <f t="shared" si="1"/>
        <v>0.20888283414866943</v>
      </c>
      <c r="E15" s="5">
        <v>1.0443643034335084</v>
      </c>
      <c r="F15" s="5">
        <v>1.3888883610873632</v>
      </c>
      <c r="G15" s="5">
        <v>0.19438554767452909</v>
      </c>
      <c r="H15" s="5">
        <v>524.36283549256871</v>
      </c>
      <c r="I15" s="6">
        <v>1.356552308206309E-3</v>
      </c>
      <c r="J15" s="12" t="str">
        <f t="shared" si="2"/>
        <v>Não</v>
      </c>
      <c r="K15" s="7">
        <f t="shared" si="3"/>
        <v>0</v>
      </c>
      <c r="N15" s="4">
        <v>1.9908294635500912E-9</v>
      </c>
      <c r="O15" s="4">
        <v>2.0888283414866943E-7</v>
      </c>
    </row>
    <row r="16" spans="1:15">
      <c r="J16">
        <f>SUM(J2:J15)</f>
        <v>0</v>
      </c>
      <c r="K16">
        <f>SUM(K2:K15)</f>
        <v>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6"/>
  <sheetViews>
    <sheetView workbookViewId="0">
      <selection activeCell="J1" sqref="A1:J1"/>
    </sheetView>
  </sheetViews>
  <sheetFormatPr defaultRowHeight="15"/>
  <cols>
    <col min="1" max="1" width="10" customWidth="1"/>
    <col min="2" max="2" width="11.7109375" customWidth="1"/>
    <col min="3" max="4" width="15.5703125" customWidth="1"/>
    <col min="5" max="6" width="11.7109375" customWidth="1"/>
    <col min="7" max="7" width="12.7109375" customWidth="1"/>
    <col min="8" max="8" width="11.7109375" customWidth="1"/>
    <col min="9" max="9" width="15.7109375" customWidth="1"/>
    <col min="10" max="10" width="12.7109375" customWidth="1"/>
  </cols>
  <sheetData>
    <row r="1" spans="1:15">
      <c r="A1" s="3" t="s">
        <v>22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14</v>
      </c>
      <c r="J1" s="1" t="s">
        <v>23</v>
      </c>
    </row>
    <row r="2" spans="1:15">
      <c r="A2" s="8" t="s">
        <v>0</v>
      </c>
      <c r="B2" s="9">
        <v>1.5703153458133619</v>
      </c>
      <c r="C2" s="9">
        <f>N2*10^6</f>
        <v>0.14767436919403831</v>
      </c>
      <c r="D2" s="9">
        <f>O2*10^6</f>
        <v>2.8446299767447966E-3</v>
      </c>
      <c r="E2" s="9">
        <v>1.3137403097011653</v>
      </c>
      <c r="F2" s="9">
        <v>1.0456798997470591</v>
      </c>
      <c r="G2" s="9">
        <v>0.21878721230785003</v>
      </c>
      <c r="H2" s="9">
        <v>448.19006260591993</v>
      </c>
      <c r="I2" s="10">
        <v>1.2461087890573775E-3</v>
      </c>
      <c r="J2" s="13"/>
      <c r="N2">
        <v>1.4767436919403833E-7</v>
      </c>
      <c r="O2">
        <v>2.8446299767447968E-9</v>
      </c>
    </row>
    <row r="3" spans="1:15">
      <c r="A3" s="8" t="s">
        <v>1</v>
      </c>
      <c r="B3" s="9">
        <v>1.5696275540039522</v>
      </c>
      <c r="C3" s="9">
        <f t="shared" ref="C3:C15" si="0">N3*10^6</f>
        <v>1.2878314887565473E-3</v>
      </c>
      <c r="D3" s="9">
        <f t="shared" ref="D3:D15" si="1">O3*10^6</f>
        <v>0.30768345959479376</v>
      </c>
      <c r="E3" s="9">
        <v>1.0000000000000051</v>
      </c>
      <c r="F3" s="9">
        <v>1.3888888888888824</v>
      </c>
      <c r="G3" s="9">
        <v>0.2334260981843761</v>
      </c>
      <c r="H3" s="9">
        <v>482.87967636636466</v>
      </c>
      <c r="I3" s="10">
        <v>1.0719454153393889E-3</v>
      </c>
      <c r="J3" s="11" t="str">
        <f>IF(I3&lt;$I$2,"Não",IF(I3&gt;$I$2, "Sim", "="))</f>
        <v>Não</v>
      </c>
      <c r="K3" s="7">
        <f>IF(I3&lt;$I$2,0,IF(I3&gt;$I$2, 1, "="))</f>
        <v>0</v>
      </c>
      <c r="N3">
        <v>1.2878314887565473E-9</v>
      </c>
      <c r="O3">
        <v>3.0768345959479375E-7</v>
      </c>
    </row>
    <row r="4" spans="1:15">
      <c r="A4" s="8" t="s">
        <v>2</v>
      </c>
      <c r="B4" s="9">
        <v>1.5675998331186332</v>
      </c>
      <c r="C4" s="9">
        <f t="shared" si="0"/>
        <v>1.7204483401378222E-2</v>
      </c>
      <c r="D4" s="9">
        <f t="shared" si="1"/>
        <v>82.309287700402919</v>
      </c>
      <c r="E4" s="9">
        <v>1.1123246075946427</v>
      </c>
      <c r="F4" s="9">
        <v>2.9129192339821812</v>
      </c>
      <c r="G4" s="9">
        <v>0.23420305675573908</v>
      </c>
      <c r="H4" s="9">
        <v>684.03849137828342</v>
      </c>
      <c r="I4" s="10">
        <v>8.0545853129919138E-4</v>
      </c>
      <c r="J4" s="11" t="str">
        <f t="shared" ref="J4:J15" si="2">IF(I4&lt;$I$2,"Não",IF(I4&gt;$I$2, "Sim", "="))</f>
        <v>Não</v>
      </c>
      <c r="K4" s="7">
        <f t="shared" ref="K4:K15" si="3">IF(I4&lt;$I$2,0,IF(I4&gt;$I$2, 1, "="))</f>
        <v>0</v>
      </c>
      <c r="N4">
        <v>1.720448340137822E-8</v>
      </c>
      <c r="O4">
        <v>8.2309287700402917E-5</v>
      </c>
    </row>
    <row r="5" spans="1:15">
      <c r="A5" s="8" t="s">
        <v>3</v>
      </c>
      <c r="B5" s="9">
        <v>1.5700175308467854</v>
      </c>
      <c r="C5" s="9">
        <f t="shared" si="0"/>
        <v>1.3574994118990047E-2</v>
      </c>
      <c r="D5" s="9">
        <f t="shared" si="1"/>
        <v>0.18601535106911593</v>
      </c>
      <c r="E5" s="9">
        <v>1.1140964348887146</v>
      </c>
      <c r="F5" s="9">
        <v>1.3887009629955038</v>
      </c>
      <c r="G5" s="9">
        <v>0.20829193269398449</v>
      </c>
      <c r="H5" s="9">
        <v>457.15624240072287</v>
      </c>
      <c r="I5" s="10">
        <v>1.2590572754640839E-3</v>
      </c>
      <c r="J5" s="11" t="str">
        <f t="shared" si="2"/>
        <v>Sim</v>
      </c>
      <c r="K5" s="7">
        <f t="shared" si="3"/>
        <v>1</v>
      </c>
      <c r="N5">
        <v>1.3574994118990047E-8</v>
      </c>
      <c r="O5">
        <v>1.8601535106911592E-7</v>
      </c>
    </row>
    <row r="6" spans="1:15">
      <c r="A6" s="8" t="s">
        <v>4</v>
      </c>
      <c r="B6" s="9">
        <v>1.5696275538767792</v>
      </c>
      <c r="C6" s="9">
        <f t="shared" si="0"/>
        <v>0.30768345929851071</v>
      </c>
      <c r="D6" s="9">
        <f t="shared" si="1"/>
        <v>1.2878314892947418E-3</v>
      </c>
      <c r="E6" s="9">
        <v>1.3888888888888589</v>
      </c>
      <c r="F6" s="9">
        <v>1</v>
      </c>
      <c r="G6" s="9">
        <v>0.23342609930193892</v>
      </c>
      <c r="H6" s="9">
        <v>482.87968123599677</v>
      </c>
      <c r="I6" s="10">
        <v>1.0719454153396296E-3</v>
      </c>
      <c r="J6" s="11" t="str">
        <f t="shared" si="2"/>
        <v>Não</v>
      </c>
      <c r="K6" s="7">
        <f t="shared" si="3"/>
        <v>0</v>
      </c>
      <c r="N6">
        <v>3.0768345929851073E-7</v>
      </c>
      <c r="O6">
        <v>1.2878314892947418E-9</v>
      </c>
    </row>
    <row r="7" spans="1:15">
      <c r="A7" s="8" t="s">
        <v>5</v>
      </c>
      <c r="B7" s="9">
        <v>1.5693000669539501</v>
      </c>
      <c r="C7" s="9">
        <f t="shared" si="0"/>
        <v>9.4856062792351148E-2</v>
      </c>
      <c r="D7" s="9">
        <f t="shared" si="1"/>
        <v>2.1529060074888859E-6</v>
      </c>
      <c r="E7" s="9">
        <v>1.2232389526583058</v>
      </c>
      <c r="F7" s="9">
        <v>1.0464528949718153</v>
      </c>
      <c r="G7" s="9">
        <v>0.17064191227968273</v>
      </c>
      <c r="H7" s="9">
        <v>488.24232767152171</v>
      </c>
      <c r="I7" s="10">
        <v>1.7283223819574349E-3</v>
      </c>
      <c r="J7" s="11" t="str">
        <f t="shared" si="2"/>
        <v>Sim</v>
      </c>
      <c r="K7" s="7">
        <f t="shared" si="3"/>
        <v>1</v>
      </c>
      <c r="N7">
        <v>9.4856062792351146E-8</v>
      </c>
      <c r="O7">
        <v>2.1529060074888858E-12</v>
      </c>
    </row>
    <row r="8" spans="1:15">
      <c r="A8" s="8" t="s">
        <v>6</v>
      </c>
      <c r="B8" s="9">
        <v>1.5697928306988282</v>
      </c>
      <c r="C8" s="9">
        <f t="shared" si="0"/>
        <v>1.1129117500298779E-3</v>
      </c>
      <c r="D8" s="9">
        <f t="shared" si="1"/>
        <v>0.19365679177094827</v>
      </c>
      <c r="E8" s="9">
        <v>1.000077659695058</v>
      </c>
      <c r="F8" s="9">
        <v>1.3325907320126484</v>
      </c>
      <c r="G8" s="9">
        <v>0.22890120079030743</v>
      </c>
      <c r="H8" s="9">
        <v>467.60856627293373</v>
      </c>
      <c r="I8" s="10">
        <v>1.1653444289351686E-3</v>
      </c>
      <c r="J8" s="11" t="str">
        <f t="shared" si="2"/>
        <v>Não</v>
      </c>
      <c r="K8" s="7">
        <f t="shared" si="3"/>
        <v>0</v>
      </c>
      <c r="N8">
        <v>1.1129117500298779E-9</v>
      </c>
      <c r="O8">
        <v>1.9365679177094827E-7</v>
      </c>
    </row>
    <row r="9" spans="1:15">
      <c r="A9" s="8" t="s">
        <v>7</v>
      </c>
      <c r="B9" s="9">
        <v>1.5691442999497733</v>
      </c>
      <c r="C9" s="9">
        <f t="shared" si="0"/>
        <v>8.1786918599294031E-2</v>
      </c>
      <c r="D9" s="9">
        <f t="shared" si="1"/>
        <v>0</v>
      </c>
      <c r="E9" s="9">
        <v>1.2124285652408078</v>
      </c>
      <c r="F9" s="9">
        <v>1.0000000000644524</v>
      </c>
      <c r="G9" s="9">
        <v>0.18119806379025941</v>
      </c>
      <c r="H9" s="9">
        <v>479.76366108147772</v>
      </c>
      <c r="I9" s="10">
        <v>1.5344602223506796E-3</v>
      </c>
      <c r="J9" s="11" t="str">
        <f t="shared" si="2"/>
        <v>Sim</v>
      </c>
      <c r="K9" s="7">
        <f t="shared" si="3"/>
        <v>1</v>
      </c>
      <c r="N9">
        <v>8.1786918599294031E-8</v>
      </c>
      <c r="O9">
        <v>0</v>
      </c>
    </row>
    <row r="10" spans="1:15">
      <c r="A10" s="8" t="s">
        <v>8</v>
      </c>
      <c r="B10" s="9">
        <v>1.5709838857089291</v>
      </c>
      <c r="C10" s="9">
        <f t="shared" si="0"/>
        <v>5.9242990771378699E-2</v>
      </c>
      <c r="D10" s="9">
        <f t="shared" si="1"/>
        <v>1.4444316269737756E-3</v>
      </c>
      <c r="E10" s="9">
        <v>1.1899042727658238</v>
      </c>
      <c r="F10" s="9">
        <v>1.3485518918070654</v>
      </c>
      <c r="G10" s="9">
        <v>0.1993602214402552</v>
      </c>
      <c r="H10" s="9">
        <v>426.66957967946752</v>
      </c>
      <c r="I10" s="10">
        <v>1.4165743271724721E-3</v>
      </c>
      <c r="J10" s="11" t="str">
        <f t="shared" si="2"/>
        <v>Sim</v>
      </c>
      <c r="K10" s="7">
        <f t="shared" si="3"/>
        <v>1</v>
      </c>
      <c r="N10">
        <v>5.9242990771378697E-8</v>
      </c>
      <c r="O10">
        <v>1.4444316269737756E-9</v>
      </c>
    </row>
    <row r="11" spans="1:15">
      <c r="A11" s="8" t="s">
        <v>9</v>
      </c>
      <c r="B11" s="9">
        <v>1.5713112998245038</v>
      </c>
      <c r="C11" s="9">
        <f t="shared" si="0"/>
        <v>0</v>
      </c>
      <c r="D11" s="9">
        <f t="shared" si="1"/>
        <v>5.8390222116153342E-2</v>
      </c>
      <c r="E11" s="9">
        <v>1.3864784544804143</v>
      </c>
      <c r="F11" s="9">
        <v>1.1886842790220393</v>
      </c>
      <c r="G11" s="9">
        <v>0.19928092146463022</v>
      </c>
      <c r="H11" s="9">
        <v>417.21634768764432</v>
      </c>
      <c r="I11" s="10">
        <v>1.4341987615933262E-3</v>
      </c>
      <c r="J11" s="11" t="str">
        <f t="shared" si="2"/>
        <v>Sim</v>
      </c>
      <c r="K11" s="7">
        <f t="shared" si="3"/>
        <v>1</v>
      </c>
      <c r="N11">
        <v>0</v>
      </c>
      <c r="O11">
        <v>5.8390222116153344E-8</v>
      </c>
    </row>
    <row r="12" spans="1:15">
      <c r="A12" s="8" t="s">
        <v>10</v>
      </c>
      <c r="B12" s="9">
        <v>1.5707462891360113</v>
      </c>
      <c r="C12" s="9">
        <f t="shared" si="0"/>
        <v>5.188624732363859E-3</v>
      </c>
      <c r="D12" s="9">
        <f t="shared" si="1"/>
        <v>0.22044299695030409</v>
      </c>
      <c r="E12" s="9">
        <v>1.0622766339252532</v>
      </c>
      <c r="F12" s="9">
        <v>1.3888063381156586</v>
      </c>
      <c r="G12" s="9">
        <v>0.23094479901618598</v>
      </c>
      <c r="H12" s="9">
        <v>434.46500729411792</v>
      </c>
      <c r="I12" s="10">
        <v>1.3077915632325966E-3</v>
      </c>
      <c r="J12" s="11" t="str">
        <f t="shared" si="2"/>
        <v>Sim</v>
      </c>
      <c r="K12" s="7">
        <f t="shared" si="3"/>
        <v>1</v>
      </c>
      <c r="N12">
        <v>5.1886247323638588E-9</v>
      </c>
      <c r="O12">
        <v>2.204429969503041E-7</v>
      </c>
    </row>
    <row r="13" spans="1:15">
      <c r="A13" s="8" t="s">
        <v>11</v>
      </c>
      <c r="B13" s="9">
        <v>1.5696270491704229</v>
      </c>
      <c r="C13" s="9">
        <f t="shared" si="0"/>
        <v>1.3021878795041186E-3</v>
      </c>
      <c r="D13" s="9">
        <f t="shared" si="1"/>
        <v>0.30675263896433047</v>
      </c>
      <c r="E13" s="9">
        <v>1.0005225654321848</v>
      </c>
      <c r="F13" s="9">
        <v>1.3886590371826391</v>
      </c>
      <c r="G13" s="9">
        <v>0.23327657466786311</v>
      </c>
      <c r="H13" s="9">
        <v>482.74546336082375</v>
      </c>
      <c r="I13" s="10">
        <v>1.0730040737983945E-3</v>
      </c>
      <c r="J13" s="11" t="str">
        <f t="shared" si="2"/>
        <v>Não</v>
      </c>
      <c r="K13" s="7">
        <f t="shared" si="3"/>
        <v>0</v>
      </c>
      <c r="N13">
        <v>1.3021878795041186E-9</v>
      </c>
      <c r="O13">
        <v>3.067526389643305E-7</v>
      </c>
    </row>
    <row r="14" spans="1:15">
      <c r="A14" s="8" t="s">
        <v>12</v>
      </c>
      <c r="B14" s="9">
        <v>1.5696907932611535</v>
      </c>
      <c r="C14" s="9">
        <f t="shared" si="0"/>
        <v>0.17972154775936844</v>
      </c>
      <c r="D14" s="9">
        <f t="shared" si="1"/>
        <v>7.1569312366764112E-3</v>
      </c>
      <c r="E14" s="9">
        <v>1.3553000863557481</v>
      </c>
      <c r="F14" s="9">
        <v>1.0852053838956732</v>
      </c>
      <c r="G14" s="9">
        <v>0.21084000560750898</v>
      </c>
      <c r="H14" s="9">
        <v>463.00234739793211</v>
      </c>
      <c r="I14" s="10">
        <v>1.2497772263252186E-3</v>
      </c>
      <c r="J14" s="11" t="str">
        <f t="shared" si="2"/>
        <v>Sim</v>
      </c>
      <c r="K14" s="7">
        <f t="shared" si="3"/>
        <v>1</v>
      </c>
      <c r="N14">
        <v>1.7972154775936845E-7</v>
      </c>
      <c r="O14">
        <v>7.1569312366764112E-9</v>
      </c>
    </row>
    <row r="15" spans="1:15">
      <c r="A15" s="2" t="s">
        <v>13</v>
      </c>
      <c r="B15" s="5">
        <v>1.5683654540694498</v>
      </c>
      <c r="C15" s="5">
        <f t="shared" si="0"/>
        <v>0.32679658563993186</v>
      </c>
      <c r="D15" s="5">
        <f t="shared" si="1"/>
        <v>1.2271841298602873E-3</v>
      </c>
      <c r="E15" s="5">
        <v>1.3888888888888888</v>
      </c>
      <c r="F15" s="5">
        <v>1.0000370287141032</v>
      </c>
      <c r="G15" s="5">
        <v>0.22640439755840661</v>
      </c>
      <c r="H15" s="5">
        <v>528.29043644130286</v>
      </c>
      <c r="I15" s="6">
        <v>1.1736366487915962E-3</v>
      </c>
      <c r="J15" s="12" t="str">
        <f t="shared" si="2"/>
        <v>Não</v>
      </c>
      <c r="K15" s="7">
        <f t="shared" si="3"/>
        <v>0</v>
      </c>
      <c r="N15" s="4">
        <v>3.2679658563993184E-7</v>
      </c>
      <c r="O15" s="4">
        <v>1.2271841298602872E-9</v>
      </c>
    </row>
    <row r="16" spans="1:15">
      <c r="J16">
        <f>SUM(J2:J15)</f>
        <v>0</v>
      </c>
      <c r="K16">
        <f>SUM(K2:K15)</f>
        <v>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6"/>
  <sheetViews>
    <sheetView workbookViewId="0">
      <selection activeCell="J1" sqref="A1:J1"/>
    </sheetView>
  </sheetViews>
  <sheetFormatPr defaultRowHeight="15"/>
  <cols>
    <col min="1" max="1" width="10" customWidth="1"/>
    <col min="2" max="2" width="11.7109375" customWidth="1"/>
    <col min="3" max="4" width="15.5703125" customWidth="1"/>
    <col min="5" max="6" width="11.7109375" customWidth="1"/>
    <col min="7" max="7" width="12.7109375" customWidth="1"/>
    <col min="8" max="8" width="11.7109375" customWidth="1"/>
    <col min="9" max="9" width="15.7109375" customWidth="1"/>
    <col min="10" max="10" width="12.7109375" customWidth="1"/>
  </cols>
  <sheetData>
    <row r="1" spans="1:15">
      <c r="A1" s="3" t="s">
        <v>22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14</v>
      </c>
      <c r="J1" s="1" t="s">
        <v>23</v>
      </c>
    </row>
    <row r="2" spans="1:15">
      <c r="A2" s="8" t="s">
        <v>0</v>
      </c>
      <c r="B2" s="9">
        <v>3.1055042614205215</v>
      </c>
      <c r="C2" s="9">
        <f>N2*10^6</f>
        <v>0.17188610212044667</v>
      </c>
      <c r="D2" s="9">
        <f>O2*10^6</f>
        <v>6.2672091709913003E-3</v>
      </c>
      <c r="E2" s="9">
        <v>1.227631143144011</v>
      </c>
      <c r="F2" s="9">
        <v>1.0374026235825411</v>
      </c>
      <c r="G2" s="9">
        <v>0.25157820713728474</v>
      </c>
      <c r="H2" s="9">
        <v>527.22707604200127</v>
      </c>
      <c r="I2" s="10">
        <v>1.1658425241346511E-3</v>
      </c>
      <c r="J2" s="13"/>
      <c r="N2">
        <v>1.7188610212044666E-7</v>
      </c>
      <c r="O2">
        <v>6.2672091709913E-9</v>
      </c>
    </row>
    <row r="3" spans="1:15">
      <c r="A3" s="8" t="s">
        <v>1</v>
      </c>
      <c r="B3" s="9">
        <v>3.1050777799719236</v>
      </c>
      <c r="C3" s="9">
        <f t="shared" ref="C3:C15" si="0">N3*10^6</f>
        <v>3.4402722439440848E-2</v>
      </c>
      <c r="D3" s="9">
        <f t="shared" ref="D3:D15" si="1">O3*10^6</f>
        <v>0.3532802893154745</v>
      </c>
      <c r="E3" s="9">
        <v>1.0961125960153291</v>
      </c>
      <c r="F3" s="9">
        <v>1.388757198985868</v>
      </c>
      <c r="G3" s="9">
        <v>0.25199151406117487</v>
      </c>
      <c r="H3" s="9">
        <v>552.11006637671881</v>
      </c>
      <c r="I3" s="10">
        <v>1.1316466754428861E-3</v>
      </c>
      <c r="J3" s="11" t="str">
        <f>IF(I3&lt;$I$2,"Não",IF(I3&gt;$I$2, "Sim", "="))</f>
        <v>Não</v>
      </c>
      <c r="K3" s="7">
        <f>IF(I3&lt;$I$2,0,IF(I3&gt;$I$2, 1, "="))</f>
        <v>0</v>
      </c>
      <c r="N3">
        <v>3.440272243944085E-8</v>
      </c>
      <c r="O3">
        <v>3.532802893154745E-7</v>
      </c>
    </row>
    <row r="4" spans="1:15">
      <c r="A4" s="8" t="s">
        <v>2</v>
      </c>
      <c r="B4" s="9">
        <v>3.1029525557670476</v>
      </c>
      <c r="C4" s="9">
        <f t="shared" si="0"/>
        <v>8.5118741661697528E-2</v>
      </c>
      <c r="D4" s="9">
        <f t="shared" si="1"/>
        <v>4462.7891123263635</v>
      </c>
      <c r="E4" s="9">
        <v>1.1407013085316231</v>
      </c>
      <c r="F4" s="9">
        <v>8.6250917393802951</v>
      </c>
      <c r="G4" s="9">
        <v>0.25047455927464052</v>
      </c>
      <c r="H4" s="9">
        <v>1870.7363945141094</v>
      </c>
      <c r="I4" s="10">
        <v>9.8757620224963001E-4</v>
      </c>
      <c r="J4" s="11" t="str">
        <f t="shared" ref="J4:J15" si="2">IF(I4&lt;$I$2,"Não",IF(I4&gt;$I$2, "Sim", "="))</f>
        <v>Não</v>
      </c>
      <c r="K4" s="7">
        <f t="shared" ref="K4:K15" si="3">IF(I4&lt;$I$2,0,IF(I4&gt;$I$2, 1, "="))</f>
        <v>0</v>
      </c>
      <c r="N4">
        <v>8.5118741661697529E-8</v>
      </c>
      <c r="O4">
        <v>4.4627891123263635E-3</v>
      </c>
    </row>
    <row r="5" spans="1:15">
      <c r="A5" s="8" t="s">
        <v>3</v>
      </c>
      <c r="B5" s="9">
        <v>3.1052130251785779</v>
      </c>
      <c r="C5" s="9">
        <f t="shared" si="0"/>
        <v>4.3836956053535034E-2</v>
      </c>
      <c r="D5" s="9">
        <f t="shared" si="1"/>
        <v>0.28564397442355732</v>
      </c>
      <c r="E5" s="9">
        <v>1.1085215321443882</v>
      </c>
      <c r="F5" s="9">
        <v>1.3873788023288198</v>
      </c>
      <c r="G5" s="9">
        <v>0.25089261506209998</v>
      </c>
      <c r="H5" s="9">
        <v>539.86374813419866</v>
      </c>
      <c r="I5" s="10">
        <v>1.1439979672894633E-3</v>
      </c>
      <c r="J5" s="11" t="str">
        <f t="shared" si="2"/>
        <v>Não</v>
      </c>
      <c r="K5" s="7">
        <f t="shared" si="3"/>
        <v>0</v>
      </c>
      <c r="N5">
        <v>4.3836956053535033E-8</v>
      </c>
      <c r="O5">
        <v>2.8564397442355731E-7</v>
      </c>
    </row>
    <row r="6" spans="1:15">
      <c r="A6" s="8" t="s">
        <v>4</v>
      </c>
      <c r="B6" s="9">
        <v>3.1049407007692897</v>
      </c>
      <c r="C6" s="9">
        <f t="shared" si="0"/>
        <v>2.7478040274602815E-2</v>
      </c>
      <c r="D6" s="9">
        <f t="shared" si="1"/>
        <v>0.39981852368449977</v>
      </c>
      <c r="E6" s="9">
        <v>1.0847045665884734</v>
      </c>
      <c r="F6" s="9">
        <v>1.3872074046521607</v>
      </c>
      <c r="G6" s="9">
        <v>0.25319174311020626</v>
      </c>
      <c r="H6" s="9">
        <v>561.34425925452933</v>
      </c>
      <c r="I6" s="10">
        <v>1.1270476439606059E-3</v>
      </c>
      <c r="J6" s="11" t="str">
        <f t="shared" si="2"/>
        <v>Não</v>
      </c>
      <c r="K6" s="7">
        <f t="shared" si="3"/>
        <v>0</v>
      </c>
      <c r="N6">
        <v>2.7478040274602816E-8</v>
      </c>
      <c r="O6">
        <v>3.998185236844998E-7</v>
      </c>
    </row>
    <row r="7" spans="1:15">
      <c r="A7" s="8" t="s">
        <v>5</v>
      </c>
      <c r="B7" s="9">
        <v>3.1031985967774975</v>
      </c>
      <c r="C7" s="9">
        <f t="shared" si="0"/>
        <v>0.13636420165337265</v>
      </c>
      <c r="D7" s="9">
        <f t="shared" si="1"/>
        <v>8.7681432782494466E-7</v>
      </c>
      <c r="E7" s="9">
        <v>1.1720052992211547</v>
      </c>
      <c r="F7" s="9">
        <v>1.0359901517360526</v>
      </c>
      <c r="G7" s="9">
        <v>0.23909284889168284</v>
      </c>
      <c r="H7" s="9">
        <v>629.10986221790574</v>
      </c>
      <c r="I7" s="10">
        <v>1.7855100074304973E-3</v>
      </c>
      <c r="J7" s="11" t="str">
        <f t="shared" si="2"/>
        <v>Sim</v>
      </c>
      <c r="K7" s="7">
        <f t="shared" si="3"/>
        <v>1</v>
      </c>
      <c r="N7">
        <v>1.3636420165337266E-7</v>
      </c>
      <c r="O7">
        <v>8.7681432782494463E-13</v>
      </c>
    </row>
    <row r="8" spans="1:15">
      <c r="A8" s="8" t="s">
        <v>6</v>
      </c>
      <c r="B8" s="9">
        <v>3.1048521504953448</v>
      </c>
      <c r="C8" s="9">
        <f t="shared" si="0"/>
        <v>2.4300570175904972E-2</v>
      </c>
      <c r="D8" s="9">
        <f t="shared" si="1"/>
        <v>0.43001819970228877</v>
      </c>
      <c r="E8" s="9">
        <v>1.0784405410941169</v>
      </c>
      <c r="F8" s="9">
        <v>1.3884685854907068</v>
      </c>
      <c r="G8" s="9">
        <v>0.25387481627392489</v>
      </c>
      <c r="H8" s="9">
        <v>567.71143686767073</v>
      </c>
      <c r="I8" s="10">
        <v>1.1264835013859904E-3</v>
      </c>
      <c r="J8" s="11" t="str">
        <f t="shared" si="2"/>
        <v>Não</v>
      </c>
      <c r="K8" s="7">
        <f t="shared" si="3"/>
        <v>0</v>
      </c>
      <c r="N8">
        <v>2.4300570175904972E-8</v>
      </c>
      <c r="O8">
        <v>4.3001819970228879E-7</v>
      </c>
    </row>
    <row r="9" spans="1:15">
      <c r="A9" s="8" t="s">
        <v>7</v>
      </c>
      <c r="B9" s="9">
        <v>3.1032351576327457</v>
      </c>
      <c r="C9" s="9">
        <f t="shared" si="0"/>
        <v>3.4870436199575958E-2</v>
      </c>
      <c r="D9" s="9">
        <f t="shared" si="1"/>
        <v>0.41421845612558678</v>
      </c>
      <c r="E9" s="9">
        <v>1.099225142690397</v>
      </c>
      <c r="F9" s="9">
        <v>1.3888888888888888</v>
      </c>
      <c r="G9" s="9">
        <v>0.24756346568455248</v>
      </c>
      <c r="H9" s="9">
        <v>657.41759875769776</v>
      </c>
      <c r="I9" s="10">
        <v>1.4543293274823675E-3</v>
      </c>
      <c r="J9" s="11" t="str">
        <f t="shared" si="2"/>
        <v>Sim</v>
      </c>
      <c r="K9" s="7">
        <f t="shared" si="3"/>
        <v>1</v>
      </c>
      <c r="N9">
        <v>3.4870436199575958E-8</v>
      </c>
      <c r="O9">
        <v>4.1421845612558679E-7</v>
      </c>
    </row>
    <row r="10" spans="1:15">
      <c r="A10" s="8" t="s">
        <v>8</v>
      </c>
      <c r="B10" s="9">
        <v>3.1065358383599317</v>
      </c>
      <c r="C10" s="9">
        <f t="shared" si="0"/>
        <v>0</v>
      </c>
      <c r="D10" s="9">
        <f t="shared" si="1"/>
        <v>0.11312883710232216</v>
      </c>
      <c r="E10" s="9">
        <v>1</v>
      </c>
      <c r="F10" s="9">
        <v>1.1593142344746556</v>
      </c>
      <c r="G10" s="9">
        <v>0.24463294725373216</v>
      </c>
      <c r="H10" s="9">
        <v>504.66230830371597</v>
      </c>
      <c r="I10" s="10">
        <v>1.3439746601757369E-3</v>
      </c>
      <c r="J10" s="11" t="str">
        <f t="shared" si="2"/>
        <v>Sim</v>
      </c>
      <c r="K10" s="7">
        <f t="shared" si="3"/>
        <v>1</v>
      </c>
      <c r="N10">
        <v>0</v>
      </c>
      <c r="O10">
        <v>1.1312883710232216E-7</v>
      </c>
    </row>
    <row r="11" spans="1:15">
      <c r="A11" s="8" t="s">
        <v>9</v>
      </c>
      <c r="B11" s="9">
        <v>3.1069962826069073</v>
      </c>
      <c r="C11" s="9">
        <f t="shared" si="0"/>
        <v>6.6964330681960824E-2</v>
      </c>
      <c r="D11" s="9">
        <f t="shared" si="1"/>
        <v>6.3059869145742423E-2</v>
      </c>
      <c r="E11" s="9">
        <v>1.273319550952505</v>
      </c>
      <c r="F11" s="9">
        <v>1.1298497842058428</v>
      </c>
      <c r="G11" s="9">
        <v>0.25023744697002609</v>
      </c>
      <c r="H11" s="9">
        <v>471.93980449187563</v>
      </c>
      <c r="I11" s="10">
        <v>1.3624039724215926E-3</v>
      </c>
      <c r="J11" s="11" t="str">
        <f t="shared" si="2"/>
        <v>Sim</v>
      </c>
      <c r="K11" s="7">
        <f t="shared" si="3"/>
        <v>1</v>
      </c>
      <c r="N11">
        <v>6.696433068196082E-8</v>
      </c>
      <c r="O11">
        <v>6.3059869145742419E-8</v>
      </c>
    </row>
    <row r="12" spans="1:15">
      <c r="A12" s="8" t="s">
        <v>10</v>
      </c>
      <c r="B12" s="9">
        <v>3.1040934502910127</v>
      </c>
      <c r="C12" s="9">
        <f t="shared" si="0"/>
        <v>0</v>
      </c>
      <c r="D12" s="9">
        <f t="shared" si="1"/>
        <v>0.13284598447077456</v>
      </c>
      <c r="E12" s="9">
        <v>1.0814858284058773</v>
      </c>
      <c r="F12" s="9">
        <v>1.1701977584348024</v>
      </c>
      <c r="G12" s="9">
        <v>0.2399988917455351</v>
      </c>
      <c r="H12" s="9">
        <v>602.56840584869394</v>
      </c>
      <c r="I12" s="10">
        <v>1.6654310551400002E-3</v>
      </c>
      <c r="J12" s="11" t="str">
        <f t="shared" si="2"/>
        <v>Sim</v>
      </c>
      <c r="K12" s="7">
        <f t="shared" si="3"/>
        <v>1</v>
      </c>
      <c r="N12">
        <v>0</v>
      </c>
      <c r="O12">
        <v>1.3284598447077455E-7</v>
      </c>
    </row>
    <row r="13" spans="1:15">
      <c r="A13" s="8" t="s">
        <v>11</v>
      </c>
      <c r="B13" s="9">
        <v>3.1050562398161552</v>
      </c>
      <c r="C13" s="9">
        <f t="shared" si="0"/>
        <v>0.33712055438955263</v>
      </c>
      <c r="D13" s="9">
        <f t="shared" si="1"/>
        <v>2.9773561973452205E-2</v>
      </c>
      <c r="E13" s="9">
        <v>1.3701450190097475</v>
      </c>
      <c r="F13" s="9">
        <v>1.0896145294799948</v>
      </c>
      <c r="G13" s="9">
        <v>0.25234511078563798</v>
      </c>
      <c r="H13" s="9">
        <v>553.23115063455407</v>
      </c>
      <c r="I13" s="10">
        <v>1.132515491447327E-3</v>
      </c>
      <c r="J13" s="11" t="str">
        <f t="shared" si="2"/>
        <v>Não</v>
      </c>
      <c r="K13" s="7">
        <f t="shared" si="3"/>
        <v>0</v>
      </c>
      <c r="N13">
        <v>3.3712055438955261E-7</v>
      </c>
      <c r="O13">
        <v>2.9773561973452206E-8</v>
      </c>
    </row>
    <row r="14" spans="1:15">
      <c r="A14" s="8" t="s">
        <v>12</v>
      </c>
      <c r="B14" s="9">
        <v>3.1061084529089498</v>
      </c>
      <c r="C14" s="9">
        <f t="shared" si="0"/>
        <v>0.1137883454474256</v>
      </c>
      <c r="D14" s="9">
        <f t="shared" si="1"/>
        <v>6.6620209570524627E-2</v>
      </c>
      <c r="E14" s="9">
        <v>1.3458125129198049</v>
      </c>
      <c r="F14" s="9">
        <v>1.1308604714848889</v>
      </c>
      <c r="G14" s="9">
        <v>0.24913882313316327</v>
      </c>
      <c r="H14" s="9">
        <v>499.1073617399897</v>
      </c>
      <c r="I14" s="10">
        <v>1.2049440489492751E-3</v>
      </c>
      <c r="J14" s="11" t="str">
        <f t="shared" si="2"/>
        <v>Sim</v>
      </c>
      <c r="K14" s="7">
        <f t="shared" si="3"/>
        <v>1</v>
      </c>
      <c r="N14">
        <v>1.137883454474256E-7</v>
      </c>
      <c r="O14">
        <v>6.6620209570524628E-8</v>
      </c>
    </row>
    <row r="15" spans="1:15">
      <c r="A15" s="2" t="s">
        <v>13</v>
      </c>
      <c r="B15" s="5">
        <v>3.1048934169781068</v>
      </c>
      <c r="C15" s="5">
        <f t="shared" si="0"/>
        <v>1.4790476697446332E-2</v>
      </c>
      <c r="D15" s="5">
        <f t="shared" si="1"/>
        <v>0.34088132234660445</v>
      </c>
      <c r="E15" s="5">
        <v>1.0578112171683143</v>
      </c>
      <c r="F15" s="5">
        <v>1.3326663920174671</v>
      </c>
      <c r="G15" s="5">
        <v>0.25445617641255958</v>
      </c>
      <c r="H15" s="5">
        <v>564.89132072640996</v>
      </c>
      <c r="I15" s="6">
        <v>1.1360092226864347E-3</v>
      </c>
      <c r="J15" s="12" t="str">
        <f t="shared" si="2"/>
        <v>Não</v>
      </c>
      <c r="K15" s="7">
        <f t="shared" si="3"/>
        <v>0</v>
      </c>
      <c r="N15" s="4">
        <v>1.4790476697446331E-8</v>
      </c>
      <c r="O15" s="4">
        <v>3.4088132234660445E-7</v>
      </c>
    </row>
    <row r="16" spans="1:15">
      <c r="J16">
        <f>SUM(J2:J15)</f>
        <v>0</v>
      </c>
      <c r="K16">
        <f>SUM(K2:K15)</f>
        <v>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6"/>
  <sheetViews>
    <sheetView workbookViewId="0">
      <selection activeCell="J1" sqref="A1:J1"/>
    </sheetView>
  </sheetViews>
  <sheetFormatPr defaultRowHeight="15"/>
  <cols>
    <col min="1" max="1" width="10" customWidth="1"/>
    <col min="2" max="2" width="11.7109375" customWidth="1"/>
    <col min="3" max="3" width="16.28515625" customWidth="1"/>
    <col min="4" max="4" width="15.5703125" customWidth="1"/>
    <col min="5" max="6" width="11.7109375" customWidth="1"/>
    <col min="7" max="7" width="12.7109375" customWidth="1"/>
    <col min="8" max="8" width="11.7109375" customWidth="1"/>
    <col min="9" max="9" width="14.7109375" customWidth="1"/>
    <col min="10" max="10" width="12.7109375" customWidth="1"/>
  </cols>
  <sheetData>
    <row r="1" spans="1:15">
      <c r="A1" s="3" t="s">
        <v>22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14</v>
      </c>
      <c r="J1" s="1" t="s">
        <v>23</v>
      </c>
    </row>
    <row r="2" spans="1:15">
      <c r="A2" s="8" t="s">
        <v>0</v>
      </c>
      <c r="B2" s="9">
        <v>4.6590899579486429</v>
      </c>
      <c r="C2" s="9">
        <f>N2*10^6</f>
        <v>5.4766256887570134E-13</v>
      </c>
      <c r="D2" s="9">
        <f>O2*10^6</f>
        <v>0.43987583149712167</v>
      </c>
      <c r="E2" s="9">
        <v>1.3705767440588594</v>
      </c>
      <c r="F2" s="9">
        <v>1.2093592127287576</v>
      </c>
      <c r="G2" s="9">
        <v>0.24294550714960475</v>
      </c>
      <c r="H2" s="9">
        <v>231.23630030655661</v>
      </c>
      <c r="I2" s="10">
        <v>2.4383235584414906E-3</v>
      </c>
      <c r="J2" s="13"/>
      <c r="N2">
        <v>5.476625688757013E-19</v>
      </c>
      <c r="O2">
        <v>4.3987583149712169E-7</v>
      </c>
    </row>
    <row r="3" spans="1:15">
      <c r="A3" s="8" t="s">
        <v>1</v>
      </c>
      <c r="B3" s="9">
        <v>4.6590892691169108</v>
      </c>
      <c r="C3" s="9">
        <f t="shared" ref="C3:C15" si="0">N3*10^6</f>
        <v>0.37061985130565694</v>
      </c>
      <c r="D3" s="9">
        <f t="shared" ref="D3:D15" si="1">O3*10^6</f>
        <v>6.9277463791734634E-2</v>
      </c>
      <c r="E3" s="9">
        <v>1.2093628204120039</v>
      </c>
      <c r="F3" s="9">
        <v>1.2093629304413416</v>
      </c>
      <c r="G3" s="9">
        <v>0.24294449282123251</v>
      </c>
      <c r="H3" s="9">
        <v>231.242712898245</v>
      </c>
      <c r="I3" s="10">
        <v>2.4383235302757227E-3</v>
      </c>
      <c r="J3" s="11" t="str">
        <f>IF(I3&lt;$I$2,"Não",IF(I3&gt;$I$2, "Sim", "="))</f>
        <v>Não</v>
      </c>
      <c r="K3" s="7">
        <f>IF(I3&lt;$I$2,0,IF(I3&gt;$I$2, 1, "="))</f>
        <v>0</v>
      </c>
      <c r="N3">
        <v>3.7061985130565693E-7</v>
      </c>
      <c r="O3">
        <v>6.927746379173463E-8</v>
      </c>
    </row>
    <row r="4" spans="1:15">
      <c r="A4" s="8" t="s">
        <v>2</v>
      </c>
      <c r="B4" s="9">
        <v>4.6594988093950978</v>
      </c>
      <c r="C4" s="9">
        <f t="shared" si="0"/>
        <v>-8.3867350483074352E-2</v>
      </c>
      <c r="D4" s="9">
        <f t="shared" si="1"/>
        <v>0.25253811336808235</v>
      </c>
      <c r="E4" s="9">
        <v>0.99671599798533594</v>
      </c>
      <c r="F4" s="9">
        <v>1.0473689700432347</v>
      </c>
      <c r="G4" s="9">
        <v>0.17943796289291788</v>
      </c>
      <c r="H4" s="9">
        <v>212.2808051652442</v>
      </c>
      <c r="I4" s="10">
        <v>2.0953027706885358E-3</v>
      </c>
      <c r="J4" s="11" t="str">
        <f t="shared" ref="J4:J15" si="2">IF(I4&lt;$I$2,"Não",IF(I4&gt;$I$2, "Sim", "="))</f>
        <v>Não</v>
      </c>
      <c r="K4" s="7">
        <f t="shared" ref="K4:K15" si="3">IF(I4&lt;$I$2,0,IF(I4&gt;$I$2, 1, "="))</f>
        <v>0</v>
      </c>
      <c r="N4">
        <v>-8.3867350483074356E-8</v>
      </c>
      <c r="O4">
        <v>2.5253811336808234E-7</v>
      </c>
    </row>
    <row r="5" spans="1:15">
      <c r="A5" s="8" t="s">
        <v>3</v>
      </c>
      <c r="B5" s="9">
        <v>4.6590762027279302</v>
      </c>
      <c r="C5" s="9">
        <f t="shared" si="0"/>
        <v>0.43974330842544923</v>
      </c>
      <c r="D5" s="9">
        <f t="shared" si="1"/>
        <v>1.7574632769869962E-4</v>
      </c>
      <c r="E5" s="9">
        <v>1.2093536263476843</v>
      </c>
      <c r="F5" s="9">
        <v>1.2534417215897935</v>
      </c>
      <c r="G5" s="9">
        <v>0.24295039798791945</v>
      </c>
      <c r="H5" s="9">
        <v>231.29999784484062</v>
      </c>
      <c r="I5" s="10">
        <v>2.4383478201892806E-3</v>
      </c>
      <c r="J5" s="11" t="str">
        <f t="shared" si="2"/>
        <v>Sim</v>
      </c>
      <c r="K5" s="7">
        <f t="shared" si="3"/>
        <v>1</v>
      </c>
      <c r="N5">
        <v>4.3974330842544922E-7</v>
      </c>
      <c r="O5">
        <v>1.757463276986996E-10</v>
      </c>
    </row>
    <row r="6" spans="1:15">
      <c r="A6" s="8" t="s">
        <v>4</v>
      </c>
      <c r="B6" s="9">
        <v>4.6590892729664839</v>
      </c>
      <c r="C6" s="9">
        <f t="shared" si="0"/>
        <v>0</v>
      </c>
      <c r="D6" s="9">
        <f t="shared" si="1"/>
        <v>0.43989726906424759</v>
      </c>
      <c r="E6" s="9">
        <v>1.3027711014509438</v>
      </c>
      <c r="F6" s="9">
        <v>1.2093628299624732</v>
      </c>
      <c r="G6" s="9">
        <v>0.24294449405496446</v>
      </c>
      <c r="H6" s="9">
        <v>231.24268489202674</v>
      </c>
      <c r="I6" s="10">
        <v>2.4383235302766057E-3</v>
      </c>
      <c r="J6" s="11" t="str">
        <f t="shared" si="2"/>
        <v>Não</v>
      </c>
      <c r="K6" s="7">
        <f t="shared" si="3"/>
        <v>0</v>
      </c>
      <c r="N6">
        <v>0</v>
      </c>
      <c r="O6">
        <v>4.3989726906424756E-7</v>
      </c>
    </row>
    <row r="7" spans="1:15">
      <c r="A7" s="8" t="s">
        <v>5</v>
      </c>
      <c r="B7" s="9">
        <v>4.6594067744726866</v>
      </c>
      <c r="C7" s="9">
        <f t="shared" si="0"/>
        <v>0.17570985372072032</v>
      </c>
      <c r="D7" s="9">
        <f t="shared" si="1"/>
        <v>0.30060404422185388</v>
      </c>
      <c r="E7" s="9">
        <v>1.2540111966069951</v>
      </c>
      <c r="F7" s="9">
        <v>1.1999113915913873</v>
      </c>
      <c r="G7" s="9">
        <v>0.24226147314821667</v>
      </c>
      <c r="H7" s="9">
        <v>236.90530383410683</v>
      </c>
      <c r="I7" s="10">
        <v>2.585286047995725E-3</v>
      </c>
      <c r="J7" s="11" t="str">
        <f t="shared" si="2"/>
        <v>Sim</v>
      </c>
      <c r="K7" s="7">
        <f t="shared" si="3"/>
        <v>1</v>
      </c>
      <c r="N7">
        <v>1.7570985372072032E-7</v>
      </c>
      <c r="O7">
        <v>3.006040442218539E-7</v>
      </c>
    </row>
    <row r="8" spans="1:15">
      <c r="A8" s="8" t="s">
        <v>6</v>
      </c>
      <c r="B8" s="9">
        <v>4.6590892705993445</v>
      </c>
      <c r="C8" s="9">
        <f t="shared" si="0"/>
        <v>0.43989728396503069</v>
      </c>
      <c r="D8" s="9">
        <f t="shared" si="1"/>
        <v>1.3970395912356223E-13</v>
      </c>
      <c r="E8" s="9">
        <v>1.2093628324938963</v>
      </c>
      <c r="F8" s="9">
        <v>1.2434241901506733</v>
      </c>
      <c r="G8" s="9">
        <v>0.24294449359727402</v>
      </c>
      <c r="H8" s="9">
        <v>231.2426968559422</v>
      </c>
      <c r="I8" s="10">
        <v>2.4383235302758463E-3</v>
      </c>
      <c r="J8" s="11" t="str">
        <f t="shared" si="2"/>
        <v>Não</v>
      </c>
      <c r="K8" s="7">
        <f t="shared" si="3"/>
        <v>0</v>
      </c>
      <c r="N8">
        <v>4.3989728396503068E-7</v>
      </c>
      <c r="O8">
        <v>1.3970395912356223E-19</v>
      </c>
    </row>
    <row r="9" spans="1:15">
      <c r="A9" s="8" t="s">
        <v>7</v>
      </c>
      <c r="B9" s="9">
        <v>4.6590185383331342</v>
      </c>
      <c r="C9" s="9">
        <f t="shared" si="0"/>
        <v>0</v>
      </c>
      <c r="D9" s="9">
        <f t="shared" si="1"/>
        <v>0.44203610154506706</v>
      </c>
      <c r="E9" s="9">
        <v>1.0627102420399992</v>
      </c>
      <c r="F9" s="9">
        <v>1.2097228009425534</v>
      </c>
      <c r="G9" s="9">
        <v>0.24284304597951523</v>
      </c>
      <c r="H9" s="9">
        <v>231.89128722736677</v>
      </c>
      <c r="I9" s="10">
        <v>2.4386033725318358E-3</v>
      </c>
      <c r="J9" s="11" t="str">
        <f t="shared" si="2"/>
        <v>Sim</v>
      </c>
      <c r="K9" s="7">
        <f t="shared" si="3"/>
        <v>1</v>
      </c>
      <c r="N9">
        <v>0</v>
      </c>
      <c r="O9">
        <v>4.4203610154506708E-7</v>
      </c>
    </row>
    <row r="10" spans="1:15">
      <c r="A10" s="8" t="s">
        <v>8</v>
      </c>
      <c r="B10" s="9">
        <v>4.6573701933169458</v>
      </c>
      <c r="C10" s="9">
        <f t="shared" si="0"/>
        <v>0.42048975685529161</v>
      </c>
      <c r="D10" s="9">
        <f t="shared" si="1"/>
        <v>1.2938679436237484E-4</v>
      </c>
      <c r="E10" s="9">
        <v>1.2060109465898612</v>
      </c>
      <c r="F10" s="9">
        <v>1.2303482736057469</v>
      </c>
      <c r="G10" s="9">
        <v>0.24352524968921802</v>
      </c>
      <c r="H10" s="9">
        <v>234.01325816869399</v>
      </c>
      <c r="I10" s="10">
        <v>2.6635358112145819E-3</v>
      </c>
      <c r="J10" s="11" t="str">
        <f t="shared" si="2"/>
        <v>Sim</v>
      </c>
      <c r="K10" s="7">
        <f t="shared" si="3"/>
        <v>1</v>
      </c>
      <c r="N10">
        <v>4.2048975685529161E-7</v>
      </c>
      <c r="O10">
        <v>1.2938679436237485E-10</v>
      </c>
    </row>
    <row r="11" spans="1:15">
      <c r="A11" s="8" t="s">
        <v>9</v>
      </c>
      <c r="B11" s="9">
        <v>4.6552394392843146</v>
      </c>
      <c r="C11" s="9">
        <f t="shared" si="0"/>
        <v>0.51283249904034811</v>
      </c>
      <c r="D11" s="9">
        <f t="shared" si="1"/>
        <v>0</v>
      </c>
      <c r="E11" s="9">
        <v>1.2208339762859886</v>
      </c>
      <c r="F11" s="9">
        <v>1.0336769973145203</v>
      </c>
      <c r="G11" s="9">
        <v>0.23971086318903939</v>
      </c>
      <c r="H11" s="9">
        <v>264.05480913052389</v>
      </c>
      <c r="I11" s="10">
        <v>2.7899701942439466E-3</v>
      </c>
      <c r="J11" s="11" t="str">
        <f t="shared" si="2"/>
        <v>Sim</v>
      </c>
      <c r="K11" s="7">
        <f t="shared" si="3"/>
        <v>1</v>
      </c>
      <c r="N11">
        <v>5.1283249904034813E-7</v>
      </c>
      <c r="O11">
        <v>0</v>
      </c>
    </row>
    <row r="12" spans="1:15">
      <c r="A12" s="8" t="s">
        <v>10</v>
      </c>
      <c r="B12" s="9">
        <v>4.6593824430804407</v>
      </c>
      <c r="C12" s="9">
        <f t="shared" si="0"/>
        <v>0.43137041626641376</v>
      </c>
      <c r="D12" s="9">
        <f t="shared" si="1"/>
        <v>0</v>
      </c>
      <c r="E12" s="9">
        <v>1.207911970101871</v>
      </c>
      <c r="F12" s="9">
        <v>1.3888888888888888</v>
      </c>
      <c r="G12" s="9">
        <v>0.24334807957722721</v>
      </c>
      <c r="H12" s="9">
        <v>228.61447176194608</v>
      </c>
      <c r="I12" s="10">
        <v>2.4428496706133344E-3</v>
      </c>
      <c r="J12" s="11" t="str">
        <f t="shared" si="2"/>
        <v>Sim</v>
      </c>
      <c r="K12" s="7">
        <f t="shared" si="3"/>
        <v>1</v>
      </c>
      <c r="N12">
        <v>4.3137041626641378E-7</v>
      </c>
      <c r="O12">
        <v>0</v>
      </c>
    </row>
    <row r="13" spans="1:15">
      <c r="A13" s="8" t="s">
        <v>11</v>
      </c>
      <c r="B13" s="9">
        <v>4.6591064696055629</v>
      </c>
      <c r="C13" s="9">
        <f t="shared" si="0"/>
        <v>0.43726836501712441</v>
      </c>
      <c r="D13" s="9">
        <f t="shared" si="1"/>
        <v>2.6410741990609541E-3</v>
      </c>
      <c r="E13" s="9">
        <v>1.2097564137812449</v>
      </c>
      <c r="F13" s="9">
        <v>1.1645786454159832</v>
      </c>
      <c r="G13" s="9">
        <v>0.24298550695494001</v>
      </c>
      <c r="H13" s="9">
        <v>231.09269240162095</v>
      </c>
      <c r="I13" s="10">
        <v>2.4386305752977259E-3</v>
      </c>
      <c r="J13" s="11" t="str">
        <f t="shared" si="2"/>
        <v>Sim</v>
      </c>
      <c r="K13" s="7">
        <f t="shared" si="3"/>
        <v>1</v>
      </c>
      <c r="N13">
        <v>4.3726836501712441E-7</v>
      </c>
      <c r="O13">
        <v>2.6410741990609543E-9</v>
      </c>
    </row>
    <row r="14" spans="1:15">
      <c r="A14" s="8" t="s">
        <v>12</v>
      </c>
      <c r="B14" s="9">
        <v>4.6586944515138162</v>
      </c>
      <c r="C14" s="9">
        <f t="shared" si="0"/>
        <v>0.44276973998075114</v>
      </c>
      <c r="D14" s="9">
        <f t="shared" si="1"/>
        <v>0</v>
      </c>
      <c r="E14" s="9">
        <v>1.2098352252743236</v>
      </c>
      <c r="F14" s="9">
        <v>1.2424519379157866</v>
      </c>
      <c r="G14" s="9">
        <v>0.24302890334941205</v>
      </c>
      <c r="H14" s="9">
        <v>236.14666287742551</v>
      </c>
      <c r="I14" s="10">
        <v>2.4752758990022597E-3</v>
      </c>
      <c r="J14" s="11" t="str">
        <f t="shared" si="2"/>
        <v>Sim</v>
      </c>
      <c r="K14" s="7">
        <f t="shared" si="3"/>
        <v>1</v>
      </c>
      <c r="N14">
        <v>4.4276973998075112E-7</v>
      </c>
      <c r="O14">
        <v>0</v>
      </c>
    </row>
    <row r="15" spans="1:15">
      <c r="A15" s="2" t="s">
        <v>13</v>
      </c>
      <c r="B15" s="5">
        <v>4.6590872880211132</v>
      </c>
      <c r="C15" s="5">
        <f t="shared" si="0"/>
        <v>0.44062361892260565</v>
      </c>
      <c r="D15" s="5">
        <f t="shared" si="1"/>
        <v>0</v>
      </c>
      <c r="E15" s="5">
        <v>1.2094854071312329</v>
      </c>
      <c r="F15" s="5">
        <v>1.3859442223684162</v>
      </c>
      <c r="G15" s="5">
        <v>0.24290296564570973</v>
      </c>
      <c r="H15" s="5">
        <v>231.33807612994386</v>
      </c>
      <c r="I15" s="6">
        <v>2.4383765911271805E-3</v>
      </c>
      <c r="J15" s="12" t="str">
        <f t="shared" si="2"/>
        <v>Sim</v>
      </c>
      <c r="K15" s="7">
        <f t="shared" si="3"/>
        <v>1</v>
      </c>
      <c r="N15" s="4">
        <v>4.4062361892260563E-7</v>
      </c>
      <c r="O15" s="4">
        <v>0</v>
      </c>
    </row>
    <row r="16" spans="1:15">
      <c r="J16">
        <f>SUM(J2:J15)</f>
        <v>0</v>
      </c>
      <c r="K16">
        <f>SUM(K2:K15)</f>
        <v>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6"/>
  <sheetViews>
    <sheetView workbookViewId="0">
      <selection activeCell="J1" sqref="A1:J1"/>
    </sheetView>
  </sheetViews>
  <sheetFormatPr defaultRowHeight="15"/>
  <cols>
    <col min="1" max="1" width="10" customWidth="1"/>
    <col min="2" max="2" width="11.7109375" customWidth="1"/>
    <col min="3" max="3" width="16.28515625" customWidth="1"/>
    <col min="4" max="4" width="15.5703125" customWidth="1"/>
    <col min="5" max="6" width="11.7109375" customWidth="1"/>
    <col min="7" max="7" width="12.7109375" customWidth="1"/>
    <col min="8" max="8" width="11.7109375" customWidth="1"/>
    <col min="9" max="9" width="14.7109375" customWidth="1"/>
    <col min="10" max="10" width="12.7109375" customWidth="1"/>
  </cols>
  <sheetData>
    <row r="1" spans="1:15">
      <c r="A1" s="3" t="s">
        <v>22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14</v>
      </c>
      <c r="J1" s="1" t="s">
        <v>23</v>
      </c>
    </row>
    <row r="2" spans="1:15">
      <c r="A2" s="8" t="s">
        <v>0</v>
      </c>
      <c r="B2" s="9">
        <v>6.2429720353163773</v>
      </c>
      <c r="C2" s="9">
        <f>N2*10^6</f>
        <v>0.369161692758944</v>
      </c>
      <c r="D2" s="9">
        <f>O2*10^6</f>
        <v>0.54001450684705921</v>
      </c>
      <c r="E2" s="9">
        <v>1.2149108297053071</v>
      </c>
      <c r="F2" s="9">
        <v>1.2149107927504883</v>
      </c>
      <c r="G2" s="9">
        <v>0.24082325612474989</v>
      </c>
      <c r="H2" s="9">
        <v>312.2841565978797</v>
      </c>
      <c r="I2" s="10">
        <v>4.1590189363429897E-3</v>
      </c>
      <c r="J2" s="13"/>
      <c r="N2">
        <v>3.6916169275894401E-7</v>
      </c>
      <c r="O2">
        <v>5.4001450684705922E-7</v>
      </c>
    </row>
    <row r="3" spans="1:15">
      <c r="A3" s="8" t="s">
        <v>1</v>
      </c>
      <c r="B3" s="9">
        <v>6.2429720440409673</v>
      </c>
      <c r="C3" s="9">
        <f t="shared" ref="C3:C15" si="0">N3*10^6</f>
        <v>0.35260984292087005</v>
      </c>
      <c r="D3" s="9">
        <f t="shared" ref="D3:D15" si="1">O3*10^6</f>
        <v>0.55656621893053981</v>
      </c>
      <c r="E3" s="9">
        <v>1.2149108322796567</v>
      </c>
      <c r="F3" s="9">
        <v>1.214910773220806</v>
      </c>
      <c r="G3" s="9">
        <v>0.2408232586331239</v>
      </c>
      <c r="H3" s="9">
        <v>312.28407477085597</v>
      </c>
      <c r="I3" s="10">
        <v>4.1590189363419818E-3</v>
      </c>
      <c r="J3" s="11" t="str">
        <f>IF(I3&lt;$I$2,"Não",IF(I3&gt;$I$2, "Sim", "="))</f>
        <v>Não</v>
      </c>
      <c r="K3" s="7">
        <f>IF(I3&lt;$I$2,0,IF(I3&gt;$I$2, 1, "="))</f>
        <v>0</v>
      </c>
      <c r="N3">
        <v>3.5260984292087007E-7</v>
      </c>
      <c r="O3">
        <v>5.5656621893053976E-7</v>
      </c>
    </row>
    <row r="4" spans="1:15">
      <c r="A4" s="8" t="s">
        <v>2</v>
      </c>
      <c r="B4" s="9">
        <v>6.2503132548630695</v>
      </c>
      <c r="C4" s="9">
        <f t="shared" si="0"/>
        <v>-29.356883845435874</v>
      </c>
      <c r="D4" s="9">
        <f t="shared" si="1"/>
        <v>5.4510811091989595</v>
      </c>
      <c r="E4" s="9">
        <v>1.7101472618410909</v>
      </c>
      <c r="F4" s="9">
        <v>1.3431267559637803</v>
      </c>
      <c r="G4" s="9">
        <v>0.23299589966287448</v>
      </c>
      <c r="H4" s="9">
        <v>205.16054318781551</v>
      </c>
      <c r="I4" s="10">
        <v>3.3192780575883249E-3</v>
      </c>
      <c r="J4" s="11" t="str">
        <f t="shared" ref="J4:J15" si="2">IF(I4&lt;$I$2,"Não",IF(I4&gt;$I$2, "Sim", "="))</f>
        <v>Não</v>
      </c>
      <c r="K4" s="7">
        <f t="shared" ref="K4:K15" si="3">IF(I4&lt;$I$2,0,IF(I4&gt;$I$2, 1, "="))</f>
        <v>0</v>
      </c>
      <c r="N4">
        <v>-2.9356883845435874E-5</v>
      </c>
      <c r="O4">
        <v>5.4510811091989598E-6</v>
      </c>
    </row>
    <row r="5" spans="1:15">
      <c r="A5" s="8" t="s">
        <v>3</v>
      </c>
      <c r="B5" s="9">
        <v>6.2429678568926814</v>
      </c>
      <c r="C5" s="9">
        <f t="shared" si="0"/>
        <v>1.5172363797947001E-5</v>
      </c>
      <c r="D5" s="9">
        <f t="shared" si="1"/>
        <v>0.90922024297786941</v>
      </c>
      <c r="E5" s="9">
        <v>1.2179621160170022</v>
      </c>
      <c r="F5" s="9">
        <v>1.2149156908810652</v>
      </c>
      <c r="G5" s="9">
        <v>0.24082274467749898</v>
      </c>
      <c r="H5" s="9">
        <v>312.34625460765517</v>
      </c>
      <c r="I5" s="10">
        <v>4.1590192841058646E-3</v>
      </c>
      <c r="J5" s="11" t="str">
        <f t="shared" si="2"/>
        <v>Sim</v>
      </c>
      <c r="K5" s="7">
        <f t="shared" si="3"/>
        <v>1</v>
      </c>
      <c r="N5">
        <v>1.5172363797947001E-11</v>
      </c>
      <c r="O5">
        <v>9.0922024297786943E-7</v>
      </c>
    </row>
    <row r="6" spans="1:15">
      <c r="A6" s="8" t="s">
        <v>4</v>
      </c>
      <c r="B6" s="9">
        <v>6.2429720492453855</v>
      </c>
      <c r="C6" s="9">
        <f t="shared" si="0"/>
        <v>0</v>
      </c>
      <c r="D6" s="9">
        <f t="shared" si="1"/>
        <v>0.90917597310882248</v>
      </c>
      <c r="E6" s="9">
        <v>1.3555801935040657</v>
      </c>
      <c r="F6" s="9">
        <v>1.21491078865017</v>
      </c>
      <c r="G6" s="9">
        <v>0.24082326028783058</v>
      </c>
      <c r="H6" s="9">
        <v>312.28402428690669</v>
      </c>
      <c r="I6" s="10">
        <v>4.159018936342798E-3</v>
      </c>
      <c r="J6" s="11" t="str">
        <f t="shared" si="2"/>
        <v>Não</v>
      </c>
      <c r="K6" s="7">
        <f t="shared" si="3"/>
        <v>0</v>
      </c>
      <c r="N6">
        <v>0</v>
      </c>
      <c r="O6">
        <v>9.0917597310882245E-7</v>
      </c>
    </row>
    <row r="7" spans="1:15">
      <c r="A7" s="8" t="s">
        <v>5</v>
      </c>
      <c r="B7" s="9">
        <v>6.2427072206438528</v>
      </c>
      <c r="C7" s="9">
        <f t="shared" si="0"/>
        <v>0</v>
      </c>
      <c r="D7" s="9">
        <f t="shared" si="1"/>
        <v>0.91498759222057358</v>
      </c>
      <c r="E7" s="9">
        <v>1.2709287672584275</v>
      </c>
      <c r="F7" s="9">
        <v>1.2153944628106559</v>
      </c>
      <c r="G7" s="9">
        <v>0.24068926725712037</v>
      </c>
      <c r="H7" s="9">
        <v>316.00259204618868</v>
      </c>
      <c r="I7" s="10">
        <v>4.1624980004202053E-3</v>
      </c>
      <c r="J7" s="11" t="str">
        <f t="shared" si="2"/>
        <v>Sim</v>
      </c>
      <c r="K7" s="7">
        <f t="shared" si="3"/>
        <v>1</v>
      </c>
      <c r="N7">
        <v>0</v>
      </c>
      <c r="O7">
        <v>9.1498759222057354E-7</v>
      </c>
    </row>
    <row r="8" spans="1:15">
      <c r="A8" s="8" t="s">
        <v>6</v>
      </c>
      <c r="B8" s="9">
        <v>6.2429720450306139</v>
      </c>
      <c r="C8" s="9">
        <f t="shared" si="0"/>
        <v>7.1328845542939817E-16</v>
      </c>
      <c r="D8" s="9">
        <f t="shared" si="1"/>
        <v>0.9091760990359472</v>
      </c>
      <c r="E8" s="9">
        <v>1.0139062329043709</v>
      </c>
      <c r="F8" s="9">
        <v>1.2149107992860773</v>
      </c>
      <c r="G8" s="9">
        <v>0.24082325791367146</v>
      </c>
      <c r="H8" s="9">
        <v>312.28407271163968</v>
      </c>
      <c r="I8" s="10">
        <v>4.1590189363423392E-3</v>
      </c>
      <c r="J8" s="11" t="str">
        <f t="shared" si="2"/>
        <v>Não</v>
      </c>
      <c r="K8" s="7">
        <f t="shared" si="3"/>
        <v>0</v>
      </c>
      <c r="N8">
        <v>7.1328845542939819E-22</v>
      </c>
      <c r="O8">
        <v>9.0917609903594715E-7</v>
      </c>
    </row>
    <row r="9" spans="1:15">
      <c r="A9" s="8" t="s">
        <v>7</v>
      </c>
      <c r="B9" s="9">
        <v>6.2427837285057564</v>
      </c>
      <c r="C9" s="9">
        <f t="shared" si="0"/>
        <v>0.44123159640505327</v>
      </c>
      <c r="D9" s="9">
        <f t="shared" si="1"/>
        <v>0.49646963568989139</v>
      </c>
      <c r="E9" s="9">
        <v>1.1998170153322674</v>
      </c>
      <c r="F9" s="9">
        <v>1.2377313289473126</v>
      </c>
      <c r="G9" s="9">
        <v>0.24078526587064147</v>
      </c>
      <c r="H9" s="9">
        <v>315.90833605226595</v>
      </c>
      <c r="I9" s="10">
        <v>4.1710730460417624E-3</v>
      </c>
      <c r="J9" s="11" t="str">
        <f t="shared" si="2"/>
        <v>Sim</v>
      </c>
      <c r="K9" s="7">
        <f t="shared" si="3"/>
        <v>1</v>
      </c>
      <c r="N9">
        <v>4.4123159640505328E-7</v>
      </c>
      <c r="O9">
        <v>4.9646963568989139E-7</v>
      </c>
    </row>
    <row r="10" spans="1:15">
      <c r="A10" s="8" t="s">
        <v>8</v>
      </c>
      <c r="B10" s="9">
        <v>6.2383478390503919</v>
      </c>
      <c r="C10" s="9">
        <f t="shared" si="0"/>
        <v>0</v>
      </c>
      <c r="D10" s="9">
        <f t="shared" si="1"/>
        <v>1</v>
      </c>
      <c r="E10" s="9">
        <v>1.0778013480542321</v>
      </c>
      <c r="F10" s="9">
        <v>1.2222184816553652</v>
      </c>
      <c r="G10" s="9">
        <v>0.23969379413757838</v>
      </c>
      <c r="H10" s="9">
        <v>387.89970798938771</v>
      </c>
      <c r="I10" s="10">
        <v>4.3865707420184174E-3</v>
      </c>
      <c r="J10" s="11" t="str">
        <f t="shared" si="2"/>
        <v>Sim</v>
      </c>
      <c r="K10" s="7">
        <f t="shared" si="3"/>
        <v>1</v>
      </c>
      <c r="N10">
        <v>0</v>
      </c>
      <c r="O10">
        <v>9.9999999999999995E-7</v>
      </c>
    </row>
    <row r="11" spans="1:15">
      <c r="A11" s="8" t="s">
        <v>9</v>
      </c>
      <c r="B11" s="9">
        <v>6.2441977056378599</v>
      </c>
      <c r="C11" s="9">
        <f t="shared" si="0"/>
        <v>0.79205294165498452</v>
      </c>
      <c r="D11" s="9">
        <f t="shared" si="1"/>
        <v>0.24146197543646508</v>
      </c>
      <c r="E11" s="9">
        <v>1.2626798623988256</v>
      </c>
      <c r="F11" s="9">
        <v>1.1651971927660016</v>
      </c>
      <c r="G11" s="9">
        <v>0.24157814016930038</v>
      </c>
      <c r="H11" s="9">
        <v>301.88790539794832</v>
      </c>
      <c r="I11" s="10">
        <v>4.2976021727128035E-3</v>
      </c>
      <c r="J11" s="11" t="str">
        <f t="shared" si="2"/>
        <v>Sim</v>
      </c>
      <c r="K11" s="7">
        <f t="shared" si="3"/>
        <v>1</v>
      </c>
      <c r="N11">
        <v>7.9205294165498451E-7</v>
      </c>
      <c r="O11">
        <v>2.4146197543646508E-7</v>
      </c>
    </row>
    <row r="12" spans="1:15">
      <c r="A12" s="8" t="s">
        <v>10</v>
      </c>
      <c r="B12" s="9">
        <v>6.2426544584198078</v>
      </c>
      <c r="C12" s="9">
        <f t="shared" si="0"/>
        <v>0.19909486715334329</v>
      </c>
      <c r="D12" s="9">
        <f t="shared" si="1"/>
        <v>0.79113354879218134</v>
      </c>
      <c r="E12" s="9">
        <v>1.3311110777390212</v>
      </c>
      <c r="F12" s="9">
        <v>1.2085990055770188</v>
      </c>
      <c r="G12" s="9">
        <v>0.24083648298619018</v>
      </c>
      <c r="H12" s="9">
        <v>318.05265230544506</v>
      </c>
      <c r="I12" s="10">
        <v>4.1851246390437477E-3</v>
      </c>
      <c r="J12" s="11" t="str">
        <f t="shared" si="2"/>
        <v>Sim</v>
      </c>
      <c r="K12" s="7">
        <f t="shared" si="3"/>
        <v>1</v>
      </c>
      <c r="N12">
        <v>1.9909486715334329E-7</v>
      </c>
      <c r="O12">
        <v>7.9113354879218129E-7</v>
      </c>
    </row>
    <row r="13" spans="1:15">
      <c r="A13" s="8" t="s">
        <v>11</v>
      </c>
      <c r="B13" s="9">
        <v>6.242976527607218</v>
      </c>
      <c r="C13" s="9">
        <f t="shared" si="0"/>
        <v>0.14602894374949532</v>
      </c>
      <c r="D13" s="9">
        <f t="shared" si="1"/>
        <v>0.76601562426561376</v>
      </c>
      <c r="E13" s="9">
        <v>1.2338040975123912</v>
      </c>
      <c r="F13" s="9">
        <v>1.2121066914848</v>
      </c>
      <c r="G13" s="9">
        <v>0.24084465893940438</v>
      </c>
      <c r="H13" s="9">
        <v>312.23443922993653</v>
      </c>
      <c r="I13" s="10">
        <v>4.1606936367378925E-3</v>
      </c>
      <c r="J13" s="11" t="str">
        <f t="shared" si="2"/>
        <v>Sim</v>
      </c>
      <c r="K13" s="7">
        <f t="shared" si="3"/>
        <v>1</v>
      </c>
      <c r="N13">
        <v>1.4602894374949533E-7</v>
      </c>
      <c r="O13">
        <v>7.6601562426561374E-7</v>
      </c>
    </row>
    <row r="14" spans="1:15">
      <c r="A14" s="8" t="s">
        <v>12</v>
      </c>
      <c r="B14" s="9">
        <v>6.2427786963764023</v>
      </c>
      <c r="C14" s="9">
        <f t="shared" si="0"/>
        <v>4.2723705312004048E-2</v>
      </c>
      <c r="D14" s="9">
        <f t="shared" si="1"/>
        <v>0.89348934199770147</v>
      </c>
      <c r="E14" s="9">
        <v>1.3863033511201071</v>
      </c>
      <c r="F14" s="9">
        <v>1.2140830124104534</v>
      </c>
      <c r="G14" s="9">
        <v>0.24084119567069953</v>
      </c>
      <c r="H14" s="9">
        <v>316.18454986095628</v>
      </c>
      <c r="I14" s="10">
        <v>4.1677575635465239E-3</v>
      </c>
      <c r="J14" s="11" t="str">
        <f t="shared" si="2"/>
        <v>Sim</v>
      </c>
      <c r="K14" s="7">
        <f t="shared" si="3"/>
        <v>1</v>
      </c>
      <c r="N14">
        <v>4.2723705312004051E-8</v>
      </c>
      <c r="O14">
        <v>8.9348934199770145E-7</v>
      </c>
    </row>
    <row r="15" spans="1:15">
      <c r="A15" s="2" t="s">
        <v>13</v>
      </c>
      <c r="B15" s="5">
        <v>6.2428999292630172</v>
      </c>
      <c r="C15" s="5">
        <f t="shared" si="0"/>
        <v>0</v>
      </c>
      <c r="D15" s="5">
        <f t="shared" si="1"/>
        <v>0.91331139819865348</v>
      </c>
      <c r="E15" s="5">
        <v>1.2513251784946371</v>
      </c>
      <c r="F15" s="5">
        <v>1.2152583269047701</v>
      </c>
      <c r="G15" s="5">
        <v>0.24074873845877462</v>
      </c>
      <c r="H15" s="5">
        <v>313.69068976849934</v>
      </c>
      <c r="I15" s="6">
        <v>4.1592966280487647E-3</v>
      </c>
      <c r="J15" s="12" t="str">
        <f t="shared" si="2"/>
        <v>Sim</v>
      </c>
      <c r="K15" s="7">
        <f t="shared" si="3"/>
        <v>1</v>
      </c>
      <c r="N15" s="4">
        <v>0</v>
      </c>
      <c r="O15" s="4">
        <v>9.1331139819865343E-7</v>
      </c>
    </row>
    <row r="16" spans="1:15">
      <c r="J16">
        <f>SUM(J2:J15)</f>
        <v>0</v>
      </c>
      <c r="K16">
        <f>SUM(K2:K15)</f>
        <v>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J1" sqref="A1:J1"/>
    </sheetView>
  </sheetViews>
  <sheetFormatPr defaultRowHeight="15"/>
  <cols>
    <col min="1" max="1" width="10" customWidth="1"/>
    <col min="2" max="2" width="11.7109375" customWidth="1"/>
    <col min="3" max="3" width="15.5703125" customWidth="1"/>
    <col min="4" max="4" width="16.28515625" customWidth="1"/>
    <col min="5" max="5" width="11.7109375" customWidth="1"/>
    <col min="6" max="7" width="12.7109375" customWidth="1"/>
    <col min="8" max="8" width="11.7109375" customWidth="1"/>
    <col min="9" max="9" width="14.7109375" customWidth="1"/>
    <col min="10" max="10" width="12.7109375" customWidth="1"/>
  </cols>
  <sheetData>
    <row r="1" spans="1:15">
      <c r="A1" s="3" t="s">
        <v>22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14</v>
      </c>
      <c r="J1" s="1" t="s">
        <v>23</v>
      </c>
    </row>
    <row r="2" spans="1:15">
      <c r="A2" s="8" t="s">
        <v>0</v>
      </c>
      <c r="B2" s="9">
        <v>7.8619814338685217</v>
      </c>
      <c r="C2" s="9">
        <f>N2*10^6</f>
        <v>0.99999956424131253</v>
      </c>
      <c r="D2" s="9">
        <f>O2*10^6</f>
        <v>0.99995024536428301</v>
      </c>
      <c r="E2" s="9">
        <v>1.1844889911558347</v>
      </c>
      <c r="F2" s="9">
        <v>1.1820346281247152</v>
      </c>
      <c r="G2" s="9">
        <v>0.25413510322835919</v>
      </c>
      <c r="H2" s="9">
        <v>167.2731217738955</v>
      </c>
      <c r="I2" s="10">
        <v>9.6254941953286283E-3</v>
      </c>
      <c r="J2" s="13"/>
      <c r="N2">
        <v>9.9999956424131255E-7</v>
      </c>
      <c r="O2">
        <v>9.9995024536428303E-7</v>
      </c>
    </row>
    <row r="3" spans="1:15">
      <c r="A3" s="8" t="s">
        <v>1</v>
      </c>
      <c r="B3" s="9">
        <v>7.8620831053153628</v>
      </c>
      <c r="C3" s="9">
        <f t="shared" ref="C3:C15" si="0">N3*10^6</f>
        <v>0.99999999999999556</v>
      </c>
      <c r="D3" s="9">
        <f t="shared" ref="D3:D15" si="1">O3*10^6</f>
        <v>0.99999999999999789</v>
      </c>
      <c r="E3" s="9">
        <v>1.1832547288702697</v>
      </c>
      <c r="F3" s="9">
        <v>1.1832547326351159</v>
      </c>
      <c r="G3" s="9">
        <v>0.25413426543355117</v>
      </c>
      <c r="H3" s="9">
        <v>166.97954327490572</v>
      </c>
      <c r="I3" s="10">
        <v>9.6238586506393903E-3</v>
      </c>
      <c r="J3" s="11" t="str">
        <f>IF(I3&lt;$I$2,"Não",IF(I3&gt;$I$2, "Sim", "="))</f>
        <v>Não</v>
      </c>
      <c r="K3" s="7">
        <f>IF(I3&lt;$I$2,0,IF(I3&gt;$I$2, 1, "="))</f>
        <v>0</v>
      </c>
      <c r="N3">
        <v>9.9999999999999551E-7</v>
      </c>
      <c r="O3">
        <v>9.9999999999999784E-7</v>
      </c>
    </row>
    <row r="4" spans="1:15">
      <c r="A4" s="8" t="s">
        <v>2</v>
      </c>
      <c r="B4" s="9">
        <v>7.8456858920127246</v>
      </c>
      <c r="C4" s="9">
        <f t="shared" si="0"/>
        <v>1.8244706604523935</v>
      </c>
      <c r="D4" s="9">
        <f t="shared" si="1"/>
        <v>-0.18753340572215027</v>
      </c>
      <c r="E4" s="9">
        <v>1.1001724165379185</v>
      </c>
      <c r="F4" s="9">
        <v>0.98846039766869387</v>
      </c>
      <c r="G4" s="9">
        <v>0.22392396928552061</v>
      </c>
      <c r="H4" s="9">
        <v>288.44421074338197</v>
      </c>
      <c r="I4" s="10">
        <v>3.7066551462461308E-3</v>
      </c>
      <c r="J4" s="11" t="str">
        <f t="shared" ref="J4:J15" si="2">IF(I4&lt;$I$2,"Não",IF(I4&gt;$I$2, "Sim", "="))</f>
        <v>Não</v>
      </c>
      <c r="K4" s="7">
        <f t="shared" ref="K4:K15" si="3">IF(I4&lt;$I$2,0,IF(I4&gt;$I$2, 1, "="))</f>
        <v>0</v>
      </c>
      <c r="N4">
        <v>1.8244706604523935E-6</v>
      </c>
      <c r="O4">
        <v>-1.8753340572215028E-7</v>
      </c>
    </row>
    <row r="5" spans="1:15">
      <c r="A5" s="8" t="s">
        <v>3</v>
      </c>
      <c r="B5" s="9">
        <v>7.8620853122759913</v>
      </c>
      <c r="C5" s="9">
        <f t="shared" si="0"/>
        <v>0.99999999647225235</v>
      </c>
      <c r="D5" s="9">
        <f t="shared" si="1"/>
        <v>0.99999999992092115</v>
      </c>
      <c r="E5" s="9">
        <v>1.1832560941436789</v>
      </c>
      <c r="F5" s="9">
        <v>1.1832533878414591</v>
      </c>
      <c r="G5" s="9">
        <v>0.25413441122338848</v>
      </c>
      <c r="H5" s="9">
        <v>166.97534606046875</v>
      </c>
      <c r="I5" s="10">
        <v>9.6238587349194975E-3</v>
      </c>
      <c r="J5" s="11" t="str">
        <f t="shared" si="2"/>
        <v>Não</v>
      </c>
      <c r="K5" s="7">
        <f t="shared" si="3"/>
        <v>0</v>
      </c>
      <c r="N5">
        <v>9.9999999647225236E-7</v>
      </c>
      <c r="O5">
        <v>9.9999999992092117E-7</v>
      </c>
    </row>
    <row r="6" spans="1:15">
      <c r="A6" s="8" t="s">
        <v>4</v>
      </c>
      <c r="B6" s="9">
        <v>7.8620830978613414</v>
      </c>
      <c r="C6" s="9">
        <f t="shared" si="0"/>
        <v>1</v>
      </c>
      <c r="D6" s="9">
        <f t="shared" si="1"/>
        <v>1</v>
      </c>
      <c r="E6" s="9">
        <v>1.1832547263835753</v>
      </c>
      <c r="F6" s="9">
        <v>1.1832547349281943</v>
      </c>
      <c r="G6" s="9">
        <v>0.25413426580388215</v>
      </c>
      <c r="H6" s="9">
        <v>166.97956301747683</v>
      </c>
      <c r="I6" s="10">
        <v>9.6238586506406931E-3</v>
      </c>
      <c r="J6" s="11" t="str">
        <f t="shared" si="2"/>
        <v>Não</v>
      </c>
      <c r="K6" s="7">
        <f t="shared" si="3"/>
        <v>0</v>
      </c>
      <c r="N6">
        <v>9.9999999999999995E-7</v>
      </c>
      <c r="O6">
        <v>9.9999999999999995E-7</v>
      </c>
    </row>
    <row r="7" spans="1:15">
      <c r="A7" s="8" t="s">
        <v>5</v>
      </c>
      <c r="B7" s="9">
        <v>7.8623969922933545</v>
      </c>
      <c r="C7" s="9">
        <f t="shared" si="0"/>
        <v>1</v>
      </c>
      <c r="D7" s="9">
        <f t="shared" si="1"/>
        <v>1</v>
      </c>
      <c r="E7" s="9">
        <v>1.1839867631527559</v>
      </c>
      <c r="F7" s="9">
        <v>1.1825351950503968</v>
      </c>
      <c r="G7" s="9">
        <v>0.25412353935279436</v>
      </c>
      <c r="H7" s="9">
        <v>166.19664506099176</v>
      </c>
      <c r="I7" s="10">
        <v>9.6246494376816764E-3</v>
      </c>
      <c r="J7" s="11" t="str">
        <f t="shared" si="2"/>
        <v>Não</v>
      </c>
      <c r="K7" s="7">
        <f t="shared" si="3"/>
        <v>0</v>
      </c>
      <c r="N7">
        <v>9.9999999999999995E-7</v>
      </c>
      <c r="O7">
        <v>9.9999999999999995E-7</v>
      </c>
    </row>
    <row r="8" spans="1:15">
      <c r="A8" s="8" t="s">
        <v>6</v>
      </c>
      <c r="B8" s="9">
        <v>7.862083096737865</v>
      </c>
      <c r="C8" s="9">
        <f t="shared" si="0"/>
        <v>0.99999999999999867</v>
      </c>
      <c r="D8" s="9">
        <f t="shared" si="1"/>
        <v>1</v>
      </c>
      <c r="E8" s="9">
        <v>1.1832547223885419</v>
      </c>
      <c r="F8" s="9">
        <v>1.1832547389737569</v>
      </c>
      <c r="G8" s="9">
        <v>0.25413426573322556</v>
      </c>
      <c r="H8" s="9">
        <v>166.97956505510103</v>
      </c>
      <c r="I8" s="10">
        <v>9.6238586506402005E-3</v>
      </c>
      <c r="J8" s="11" t="str">
        <f t="shared" si="2"/>
        <v>Não</v>
      </c>
      <c r="K8" s="7">
        <f t="shared" si="3"/>
        <v>0</v>
      </c>
      <c r="N8">
        <v>9.9999999999999868E-7</v>
      </c>
      <c r="O8">
        <v>9.9999999999999995E-7</v>
      </c>
    </row>
    <row r="9" spans="1:15">
      <c r="A9" s="8" t="s">
        <v>7</v>
      </c>
      <c r="B9" s="9">
        <v>7.8629524978447183</v>
      </c>
      <c r="C9" s="9">
        <f t="shared" si="0"/>
        <v>0.99999960319753756</v>
      </c>
      <c r="D9" s="9">
        <f t="shared" si="1"/>
        <v>0.99999999999982403</v>
      </c>
      <c r="E9" s="9">
        <v>1.1636476473846795</v>
      </c>
      <c r="F9" s="9">
        <v>1.2108096763526666</v>
      </c>
      <c r="G9" s="9">
        <v>0.25469371234116028</v>
      </c>
      <c r="H9" s="9">
        <v>162.60222545859227</v>
      </c>
      <c r="I9" s="10">
        <v>1.004454888385433E-2</v>
      </c>
      <c r="J9" s="11" t="str">
        <f t="shared" si="2"/>
        <v>Sim</v>
      </c>
      <c r="K9" s="7">
        <f t="shared" si="3"/>
        <v>1</v>
      </c>
      <c r="N9">
        <v>9.999996031975375E-7</v>
      </c>
      <c r="O9">
        <v>9.9999999999982398E-7</v>
      </c>
    </row>
    <row r="10" spans="1:15">
      <c r="A10" s="8" t="s">
        <v>8</v>
      </c>
      <c r="B10" s="9">
        <v>7.8573354146024839</v>
      </c>
      <c r="C10" s="9">
        <f t="shared" si="0"/>
        <v>1</v>
      </c>
      <c r="D10" s="9">
        <f t="shared" si="1"/>
        <v>1</v>
      </c>
      <c r="E10" s="9">
        <v>1.1972983176474208</v>
      </c>
      <c r="F10" s="9">
        <v>1.1714739289103351</v>
      </c>
      <c r="G10" s="9">
        <v>0.25469049616182965</v>
      </c>
      <c r="H10" s="9">
        <v>184.54826442211663</v>
      </c>
      <c r="I10" s="10">
        <v>9.9968800263759046E-3</v>
      </c>
      <c r="J10" s="11" t="str">
        <f t="shared" si="2"/>
        <v>Sim</v>
      </c>
      <c r="K10" s="7">
        <f t="shared" si="3"/>
        <v>1</v>
      </c>
      <c r="N10">
        <v>9.9999999999999995E-7</v>
      </c>
      <c r="O10">
        <v>9.9999999999999995E-7</v>
      </c>
    </row>
    <row r="11" spans="1:15">
      <c r="A11" s="8" t="s">
        <v>9</v>
      </c>
      <c r="B11" s="9">
        <v>7.8605577632525172</v>
      </c>
      <c r="C11" s="9">
        <f t="shared" si="0"/>
        <v>0.99846006274080301</v>
      </c>
      <c r="D11" s="9">
        <f t="shared" si="1"/>
        <v>1</v>
      </c>
      <c r="E11" s="9">
        <v>1.1745220074166343</v>
      </c>
      <c r="F11" s="9">
        <v>1.1929539572930761</v>
      </c>
      <c r="G11" s="9">
        <v>0.25504219431766773</v>
      </c>
      <c r="H11" s="9">
        <v>183.41072694043316</v>
      </c>
      <c r="I11" s="10">
        <v>1.0257784458466689E-2</v>
      </c>
      <c r="J11" s="11" t="str">
        <f t="shared" si="2"/>
        <v>Sim</v>
      </c>
      <c r="K11" s="7">
        <f t="shared" si="3"/>
        <v>1</v>
      </c>
      <c r="N11">
        <v>9.9846006274080297E-7</v>
      </c>
      <c r="O11">
        <v>9.9999999999999995E-7</v>
      </c>
    </row>
    <row r="12" spans="1:15">
      <c r="A12" s="8" t="s">
        <v>10</v>
      </c>
      <c r="B12" s="9">
        <v>7.8649738705428138</v>
      </c>
      <c r="C12" s="9">
        <f t="shared" si="0"/>
        <v>1</v>
      </c>
      <c r="D12" s="9">
        <f t="shared" si="1"/>
        <v>1</v>
      </c>
      <c r="E12" s="9">
        <v>1.2025655800410466</v>
      </c>
      <c r="F12" s="9">
        <v>1.1682318202771462</v>
      </c>
      <c r="G12" s="9">
        <v>0.25427265489279111</v>
      </c>
      <c r="H12" s="9">
        <v>158.32037695821154</v>
      </c>
      <c r="I12" s="10">
        <v>9.8769231324254136E-3</v>
      </c>
      <c r="J12" s="11" t="str">
        <f t="shared" si="2"/>
        <v>Sim</v>
      </c>
      <c r="K12" s="7">
        <f t="shared" si="3"/>
        <v>1</v>
      </c>
      <c r="N12">
        <v>9.9999999999999995E-7</v>
      </c>
      <c r="O12">
        <v>9.9999999999999995E-7</v>
      </c>
    </row>
    <row r="13" spans="1:15">
      <c r="A13" s="8" t="s">
        <v>11</v>
      </c>
      <c r="B13" s="9">
        <v>7.8620831053470654</v>
      </c>
      <c r="C13" s="9">
        <f t="shared" si="0"/>
        <v>1</v>
      </c>
      <c r="D13" s="9">
        <f t="shared" si="1"/>
        <v>1</v>
      </c>
      <c r="E13" s="9">
        <v>1.1832547382791203</v>
      </c>
      <c r="F13" s="9">
        <v>1.183254723051272</v>
      </c>
      <c r="G13" s="9">
        <v>0.25413426537241857</v>
      </c>
      <c r="H13" s="9">
        <v>166.97954445214174</v>
      </c>
      <c r="I13" s="10">
        <v>9.6238586506413003E-3</v>
      </c>
      <c r="J13" s="11" t="str">
        <f t="shared" si="2"/>
        <v>Não</v>
      </c>
      <c r="K13" s="7">
        <f t="shared" si="3"/>
        <v>0</v>
      </c>
      <c r="N13">
        <v>9.9999999999999995E-7</v>
      </c>
      <c r="O13">
        <v>9.9999999999999995E-7</v>
      </c>
    </row>
    <row r="14" spans="1:15">
      <c r="A14" s="8" t="s">
        <v>12</v>
      </c>
      <c r="B14" s="9">
        <v>7.8614628163244733</v>
      </c>
      <c r="C14" s="9">
        <f t="shared" si="0"/>
        <v>0.99975414634952886</v>
      </c>
      <c r="D14" s="9">
        <f t="shared" si="1"/>
        <v>0.99905570690081413</v>
      </c>
      <c r="E14" s="9">
        <v>1.1805505032459789</v>
      </c>
      <c r="F14" s="9">
        <v>1.1859522726297409</v>
      </c>
      <c r="G14" s="9">
        <v>0.25417512048497365</v>
      </c>
      <c r="H14" s="9">
        <v>168.6884315059018</v>
      </c>
      <c r="I14" s="10">
        <v>9.6426987693665131E-3</v>
      </c>
      <c r="J14" s="11" t="str">
        <f t="shared" si="2"/>
        <v>Sim</v>
      </c>
      <c r="K14" s="7">
        <f t="shared" si="3"/>
        <v>1</v>
      </c>
      <c r="N14">
        <v>9.9975414634952883E-7</v>
      </c>
      <c r="O14">
        <v>9.9905570690081418E-7</v>
      </c>
    </row>
    <row r="15" spans="1:15">
      <c r="A15" s="2" t="s">
        <v>13</v>
      </c>
      <c r="B15" s="5">
        <v>7.8620831149020454</v>
      </c>
      <c r="C15" s="5">
        <f t="shared" si="0"/>
        <v>1</v>
      </c>
      <c r="D15" s="5">
        <f t="shared" si="1"/>
        <v>1</v>
      </c>
      <c r="E15" s="5">
        <v>1.1832547961632209</v>
      </c>
      <c r="F15" s="5">
        <v>1.1832546651773461</v>
      </c>
      <c r="G15" s="5">
        <v>0.25413427260955029</v>
      </c>
      <c r="H15" s="5">
        <v>166.97959075533026</v>
      </c>
      <c r="I15" s="6">
        <v>9.6238586506896609E-3</v>
      </c>
      <c r="J15" s="12" t="str">
        <f t="shared" si="2"/>
        <v>Não</v>
      </c>
      <c r="K15" s="7">
        <f t="shared" si="3"/>
        <v>0</v>
      </c>
      <c r="N15" s="4">
        <v>9.9999999999999995E-7</v>
      </c>
      <c r="O15" s="4">
        <v>9.9999999999999995E-7</v>
      </c>
    </row>
    <row r="16" spans="1:15">
      <c r="J16">
        <f>SUM(J2:J15)</f>
        <v>0</v>
      </c>
      <c r="K16">
        <f>SUM(K2:K15)</f>
        <v>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A93B-275A-445D-9554-AAF4FBB07F3C}">
  <dimension ref="A1:K16"/>
  <sheetViews>
    <sheetView workbookViewId="0">
      <selection activeCell="J1" sqref="A1:J1"/>
    </sheetView>
  </sheetViews>
  <sheetFormatPr defaultRowHeight="15"/>
  <cols>
    <col min="10" max="10" width="12.7109375" customWidth="1"/>
  </cols>
  <sheetData>
    <row r="1" spans="1:11">
      <c r="A1" s="14" t="s">
        <v>22</v>
      </c>
      <c r="B1" s="15"/>
      <c r="C1" s="15"/>
      <c r="D1" s="15"/>
      <c r="E1" s="15"/>
      <c r="F1" s="15"/>
      <c r="G1" s="15"/>
      <c r="H1" s="15"/>
      <c r="I1" s="15"/>
      <c r="J1" s="1" t="s">
        <v>23</v>
      </c>
    </row>
    <row r="2" spans="1:11">
      <c r="A2" s="13"/>
      <c r="B2" s="9"/>
      <c r="C2" s="9"/>
      <c r="D2" s="9"/>
      <c r="E2" s="9"/>
      <c r="F2" s="9"/>
      <c r="G2" s="9"/>
      <c r="H2" s="9"/>
      <c r="I2" s="10"/>
      <c r="J2" s="13"/>
    </row>
    <row r="3" spans="1:11">
      <c r="A3" s="13"/>
      <c r="B3" s="9"/>
      <c r="C3" s="9"/>
      <c r="D3" s="9"/>
      <c r="E3" s="9"/>
      <c r="F3" s="9"/>
      <c r="G3" s="9"/>
      <c r="H3" s="9"/>
      <c r="I3" s="10"/>
      <c r="J3" s="11" t="str">
        <f>IF(I3&lt;$I$2,"Não",IF(I3&gt;$I$2, "Sim", "="))</f>
        <v>=</v>
      </c>
      <c r="K3" s="7" t="str">
        <f>IF(I3&lt;$I$2,0,IF(I3&gt;$I$2, 1, "="))</f>
        <v>=</v>
      </c>
    </row>
    <row r="4" spans="1:11">
      <c r="A4" s="13"/>
      <c r="B4" s="9"/>
      <c r="C4" s="9"/>
      <c r="D4" s="9"/>
      <c r="E4" s="9"/>
      <c r="F4" s="9"/>
      <c r="G4" s="9"/>
      <c r="H4" s="9"/>
      <c r="I4" s="10"/>
      <c r="J4" s="11" t="str">
        <f t="shared" ref="J4:J15" si="0">IF(I4&lt;$I$2,"Não",IF(I4&gt;$I$2, "Sim", "="))</f>
        <v>=</v>
      </c>
      <c r="K4" s="7" t="str">
        <f t="shared" ref="K4:K15" si="1">IF(I4&lt;$I$2,0,IF(I4&gt;$I$2, 1, "="))</f>
        <v>=</v>
      </c>
    </row>
    <row r="5" spans="1:11">
      <c r="A5" s="13"/>
      <c r="B5" s="9"/>
      <c r="C5" s="9"/>
      <c r="D5" s="9"/>
      <c r="E5" s="9"/>
      <c r="F5" s="9"/>
      <c r="G5" s="9"/>
      <c r="H5" s="9"/>
      <c r="I5" s="10"/>
      <c r="J5" s="11" t="str">
        <f t="shared" si="0"/>
        <v>=</v>
      </c>
      <c r="K5" s="7" t="str">
        <f t="shared" si="1"/>
        <v>=</v>
      </c>
    </row>
    <row r="6" spans="1:11">
      <c r="A6" s="13"/>
      <c r="B6" s="9"/>
      <c r="C6" s="9"/>
      <c r="D6" s="9"/>
      <c r="E6" s="9"/>
      <c r="F6" s="9"/>
      <c r="G6" s="9"/>
      <c r="H6" s="9"/>
      <c r="I6" s="10"/>
      <c r="J6" s="11" t="str">
        <f t="shared" si="0"/>
        <v>=</v>
      </c>
      <c r="K6" s="7" t="str">
        <f t="shared" si="1"/>
        <v>=</v>
      </c>
    </row>
    <row r="7" spans="1:11">
      <c r="A7" s="13"/>
      <c r="B7" s="9"/>
      <c r="C7" s="9"/>
      <c r="D7" s="9"/>
      <c r="E7" s="9"/>
      <c r="F7" s="9"/>
      <c r="G7" s="9"/>
      <c r="H7" s="9"/>
      <c r="I7" s="10"/>
      <c r="J7" s="11" t="str">
        <f t="shared" si="0"/>
        <v>=</v>
      </c>
      <c r="K7" s="7" t="str">
        <f t="shared" si="1"/>
        <v>=</v>
      </c>
    </row>
    <row r="8" spans="1:11">
      <c r="A8" s="13"/>
      <c r="B8" s="9"/>
      <c r="C8" s="9"/>
      <c r="D8" s="9"/>
      <c r="E8" s="9"/>
      <c r="F8" s="9"/>
      <c r="G8" s="9"/>
      <c r="H8" s="9"/>
      <c r="I8" s="10"/>
      <c r="J8" s="11" t="str">
        <f t="shared" si="0"/>
        <v>=</v>
      </c>
      <c r="K8" s="7" t="str">
        <f t="shared" si="1"/>
        <v>=</v>
      </c>
    </row>
    <row r="9" spans="1:11">
      <c r="A9" s="13"/>
      <c r="B9" s="9"/>
      <c r="C9" s="9"/>
      <c r="D9" s="9"/>
      <c r="E9" s="9"/>
      <c r="F9" s="9"/>
      <c r="G9" s="9"/>
      <c r="H9" s="9"/>
      <c r="I9" s="10"/>
      <c r="J9" s="11" t="str">
        <f t="shared" si="0"/>
        <v>=</v>
      </c>
      <c r="K9" s="7" t="str">
        <f t="shared" si="1"/>
        <v>=</v>
      </c>
    </row>
    <row r="10" spans="1:11">
      <c r="A10" s="13"/>
      <c r="B10" s="9"/>
      <c r="C10" s="9"/>
      <c r="D10" s="9"/>
      <c r="E10" s="9"/>
      <c r="F10" s="9"/>
      <c r="G10" s="9"/>
      <c r="H10" s="9"/>
      <c r="I10" s="10"/>
      <c r="J10" s="11" t="str">
        <f t="shared" si="0"/>
        <v>=</v>
      </c>
      <c r="K10" s="7" t="str">
        <f t="shared" si="1"/>
        <v>=</v>
      </c>
    </row>
    <row r="11" spans="1:11">
      <c r="A11" s="13"/>
      <c r="B11" s="9"/>
      <c r="C11" s="9"/>
      <c r="D11" s="9"/>
      <c r="E11" s="9"/>
      <c r="F11" s="9"/>
      <c r="G11" s="9"/>
      <c r="H11" s="9"/>
      <c r="I11" s="10"/>
      <c r="J11" s="11" t="str">
        <f t="shared" si="0"/>
        <v>=</v>
      </c>
      <c r="K11" s="7" t="str">
        <f t="shared" si="1"/>
        <v>=</v>
      </c>
    </row>
    <row r="12" spans="1:11">
      <c r="A12" s="13"/>
      <c r="B12" s="9"/>
      <c r="C12" s="9"/>
      <c r="D12" s="9"/>
      <c r="E12" s="9"/>
      <c r="F12" s="9"/>
      <c r="G12" s="9"/>
      <c r="H12" s="9"/>
      <c r="I12" s="10"/>
      <c r="J12" s="11" t="str">
        <f t="shared" si="0"/>
        <v>=</v>
      </c>
      <c r="K12" s="7" t="str">
        <f t="shared" si="1"/>
        <v>=</v>
      </c>
    </row>
    <row r="13" spans="1:11">
      <c r="A13" s="13"/>
      <c r="B13" s="9"/>
      <c r="C13" s="9"/>
      <c r="D13" s="9"/>
      <c r="E13" s="9"/>
      <c r="F13" s="9"/>
      <c r="G13" s="9"/>
      <c r="H13" s="9"/>
      <c r="I13" s="10"/>
      <c r="J13" s="11" t="str">
        <f t="shared" si="0"/>
        <v>=</v>
      </c>
      <c r="K13" s="7" t="str">
        <f t="shared" si="1"/>
        <v>=</v>
      </c>
    </row>
    <row r="14" spans="1:11">
      <c r="A14" s="13"/>
      <c r="B14" s="9"/>
      <c r="C14" s="9"/>
      <c r="D14" s="9"/>
      <c r="E14" s="9"/>
      <c r="F14" s="9"/>
      <c r="G14" s="9"/>
      <c r="H14" s="9"/>
      <c r="I14" s="10"/>
      <c r="J14" s="11" t="str">
        <f t="shared" si="0"/>
        <v>=</v>
      </c>
      <c r="K14" s="7" t="str">
        <f t="shared" si="1"/>
        <v>=</v>
      </c>
    </row>
    <row r="15" spans="1:11">
      <c r="A15" s="4"/>
      <c r="B15" s="5"/>
      <c r="C15" s="5"/>
      <c r="D15" s="5"/>
      <c r="E15" s="5"/>
      <c r="F15" s="5"/>
      <c r="G15" s="5"/>
      <c r="H15" s="5"/>
      <c r="I15" s="6"/>
      <c r="J15" s="12" t="str">
        <f t="shared" si="0"/>
        <v>=</v>
      </c>
      <c r="K15" s="7" t="str">
        <f t="shared" si="1"/>
        <v>=</v>
      </c>
    </row>
    <row r="16" spans="1:11">
      <c r="J16">
        <f>SUM(J2:J15)</f>
        <v>0</v>
      </c>
      <c r="K16">
        <f>SUM(K2:K15)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2D RMSE I - R.T.C. France</vt:lpstr>
      <vt:lpstr>2D RMSE I - Photowatt-PWP 201 </vt:lpstr>
      <vt:lpstr>2D RMSE I - 100 -Mitsubishi</vt:lpstr>
      <vt:lpstr>2D RMSE I - 200 -Mitsubishi</vt:lpstr>
      <vt:lpstr>2D RMSE I - 400 -Mitsubishi</vt:lpstr>
      <vt:lpstr>2D RMSE I - 600 -Mitsubishi</vt:lpstr>
      <vt:lpstr>2D RMSE I - 800 -Mitsubishi</vt:lpstr>
      <vt:lpstr>2D RMSE I - 1000 -Mitsubishi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|Ezio</cp:lastModifiedBy>
  <cp:lastPrinted>2021-02-23T19:27:34Z</cp:lastPrinted>
  <dcterms:modified xsi:type="dcterms:W3CDTF">2021-03-21T20:58:37Z</dcterms:modified>
</cp:coreProperties>
</file>