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rep\Beep\BeeMonitor\Docs\"/>
    </mc:Choice>
  </mc:AlternateContent>
  <bookViews>
    <workbookView xWindow="0" yWindow="0" windowWidth="28800" windowHeight="11700" activeTab="1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9" i="2" s="1"/>
  <c r="B10" i="2"/>
  <c r="B11" i="2" s="1"/>
  <c r="B18" i="2"/>
  <c r="B12" i="1"/>
  <c r="B19" i="1"/>
  <c r="B20" i="1"/>
  <c r="B18" i="1"/>
  <c r="B3" i="1"/>
  <c r="B2" i="1"/>
  <c r="B16" i="2" l="1"/>
  <c r="B17" i="2"/>
  <c r="C12" i="2"/>
  <c r="B14" i="1"/>
  <c r="B13" i="1" l="1"/>
</calcChain>
</file>

<file path=xl/comments1.xml><?xml version="1.0" encoding="utf-8"?>
<comments xmlns="http://schemas.openxmlformats.org/spreadsheetml/2006/main">
  <authors>
    <author>Adri Verhoef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Adri Verhoef:</t>
        </r>
        <r>
          <rPr>
            <sz val="9"/>
            <color indexed="81"/>
            <rFont val="Tahoma"/>
            <charset val="1"/>
          </rPr>
          <t xml:space="preserve">
PLLCLK_IN can be MCLK or BCLK, selected by page 0, register 4, bits 3:2</t>
        </r>
      </text>
    </comment>
  </commentList>
</comments>
</file>

<file path=xl/comments2.xml><?xml version="1.0" encoding="utf-8"?>
<comments xmlns="http://schemas.openxmlformats.org/spreadsheetml/2006/main">
  <authors>
    <author>Adri Verhoef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Adri Verhoef:</t>
        </r>
        <r>
          <rPr>
            <sz val="9"/>
            <color indexed="81"/>
            <rFont val="Tahoma"/>
            <charset val="1"/>
          </rPr>
          <t xml:space="preserve">
PLLCLK_IN can be MCLK or BCLK, selected by page 0, register 4, bits 3:2</t>
        </r>
      </text>
    </comment>
  </commentList>
</comments>
</file>

<file path=xl/sharedStrings.xml><?xml version="1.0" encoding="utf-8"?>
<sst xmlns="http://schemas.openxmlformats.org/spreadsheetml/2006/main" count="31" uniqueCount="16">
  <si>
    <t>PLLCLK_IN</t>
  </si>
  <si>
    <t>NADC</t>
  </si>
  <si>
    <t>MADC</t>
  </si>
  <si>
    <t>AOSR</t>
  </si>
  <si>
    <t>K=J.D</t>
  </si>
  <si>
    <t>Fs</t>
  </si>
  <si>
    <t>Fs(Hz)</t>
  </si>
  <si>
    <t>P=[1:8]</t>
  </si>
  <si>
    <t>R=[1:16]</t>
  </si>
  <si>
    <t>J=[1:63]</t>
  </si>
  <si>
    <t>D=[0:9999]</t>
  </si>
  <si>
    <t>Realized:</t>
  </si>
  <si>
    <t>fs</t>
  </si>
  <si>
    <t>(PLLCLK _IN × K × R / P)</t>
  </si>
  <si>
    <t>(PLLCLK_IN / P)</t>
  </si>
  <si>
    <t>ADC_CLKIN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</si>
</sst>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MHz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20"/>
  <sheetViews>
    <sheetView workbookViewId="0">
      <selection activeCell="C24" sqref="A1:XFD1048576"/>
    </sheetView>
  </sheetViews>
  <sheetFormatPr defaultRowHeight="15" x14ac:dyDescent="0.25"/>
  <cols>
    <col min="1" max="1" width="25.140625" style="1" customWidth="1"/>
    <col min="2" max="2" width="14.7109375" customWidth="1"/>
  </cols>
  <sheetData>
    <row r="2" spans="1:2" x14ac:dyDescent="0.25">
      <c r="A2" s="1" t="s">
        <v>5</v>
      </c>
      <c r="B2">
        <f>4000000/96</f>
        <v>41666.666666666664</v>
      </c>
    </row>
    <row r="3" spans="1:2" x14ac:dyDescent="0.25">
      <c r="A3" s="1" t="s">
        <v>0</v>
      </c>
      <c r="B3">
        <f>4000000</f>
        <v>4000000</v>
      </c>
    </row>
    <row r="4" spans="1:2" x14ac:dyDescent="0.25">
      <c r="A4" s="1" t="s">
        <v>1</v>
      </c>
      <c r="B4">
        <v>8</v>
      </c>
    </row>
    <row r="5" spans="1:2" x14ac:dyDescent="0.25">
      <c r="A5" s="1" t="s">
        <v>2</v>
      </c>
      <c r="B5">
        <v>2</v>
      </c>
    </row>
    <row r="6" spans="1:2" x14ac:dyDescent="0.25">
      <c r="A6" s="1" t="s">
        <v>3</v>
      </c>
      <c r="B6">
        <v>128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11" spans="1:2" x14ac:dyDescent="0.25">
      <c r="A11" s="1" t="s">
        <v>4</v>
      </c>
      <c r="B11">
        <v>21</v>
      </c>
    </row>
    <row r="12" spans="1:2" x14ac:dyDescent="0.25">
      <c r="A12" s="1" t="s">
        <v>9</v>
      </c>
      <c r="B12">
        <f>INT(B11)</f>
        <v>21</v>
      </c>
    </row>
    <row r="13" spans="1:2" x14ac:dyDescent="0.25">
      <c r="A13" s="1" t="s">
        <v>10</v>
      </c>
      <c r="B13">
        <f>(B11-B12)*10000</f>
        <v>0</v>
      </c>
    </row>
    <row r="14" spans="1:2" x14ac:dyDescent="0.25">
      <c r="A14" s="1" t="s">
        <v>6</v>
      </c>
      <c r="B14">
        <f>(B3*B11*B8)/(B4*B5*B6*B7)</f>
        <v>41015.625</v>
      </c>
    </row>
    <row r="17" spans="1:2" x14ac:dyDescent="0.25">
      <c r="A17" s="1" t="s">
        <v>11</v>
      </c>
    </row>
    <row r="18" spans="1:2" x14ac:dyDescent="0.25">
      <c r="A18" s="1" t="s">
        <v>12</v>
      </c>
      <c r="B18">
        <f>($B$3*$B$11*$B$8)/($B$4*$B$5*$B$6*$B$7)</f>
        <v>41015.625</v>
      </c>
    </row>
    <row r="19" spans="1:2" x14ac:dyDescent="0.25">
      <c r="A19" s="1" t="s">
        <v>14</v>
      </c>
      <c r="B19" s="2">
        <f>($B$3/$B$7)/1000000</f>
        <v>4</v>
      </c>
    </row>
    <row r="20" spans="1:2" x14ac:dyDescent="0.25">
      <c r="A20" s="1" t="s">
        <v>13</v>
      </c>
      <c r="B20" s="2">
        <f>(B3*B11*(B8/B7))/1000000</f>
        <v>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G10" sqref="G10"/>
    </sheetView>
  </sheetViews>
  <sheetFormatPr defaultRowHeight="15" x14ac:dyDescent="0.25"/>
  <cols>
    <col min="1" max="1" width="25.140625" style="1" customWidth="1"/>
    <col min="2" max="2" width="14.7109375" customWidth="1"/>
  </cols>
  <sheetData>
    <row r="2" spans="1:3" x14ac:dyDescent="0.25">
      <c r="A2" s="1" t="s">
        <v>5</v>
      </c>
    </row>
    <row r="3" spans="1:3" x14ac:dyDescent="0.25">
      <c r="A3" s="1" t="s">
        <v>0</v>
      </c>
      <c r="B3" s="3">
        <v>4000000</v>
      </c>
    </row>
    <row r="4" spans="1:3" x14ac:dyDescent="0.25">
      <c r="A4" s="1" t="s">
        <v>1</v>
      </c>
      <c r="B4">
        <v>8</v>
      </c>
    </row>
    <row r="5" spans="1:3" x14ac:dyDescent="0.25">
      <c r="A5" s="1" t="s">
        <v>2</v>
      </c>
      <c r="B5">
        <v>3</v>
      </c>
    </row>
    <row r="6" spans="1:3" x14ac:dyDescent="0.25">
      <c r="A6" s="1" t="s">
        <v>3</v>
      </c>
      <c r="B6">
        <v>128</v>
      </c>
    </row>
    <row r="7" spans="1:3" x14ac:dyDescent="0.25">
      <c r="A7" s="1" t="s">
        <v>7</v>
      </c>
      <c r="B7">
        <v>1</v>
      </c>
    </row>
    <row r="8" spans="1:3" x14ac:dyDescent="0.25">
      <c r="A8" s="1" t="s">
        <v>8</v>
      </c>
      <c r="B8">
        <v>1</v>
      </c>
    </row>
    <row r="9" spans="1:3" x14ac:dyDescent="0.25">
      <c r="A9" s="1" t="s">
        <v>4</v>
      </c>
      <c r="B9">
        <v>32</v>
      </c>
    </row>
    <row r="10" spans="1:3" x14ac:dyDescent="0.25">
      <c r="A10" s="1" t="s">
        <v>9</v>
      </c>
      <c r="B10">
        <f>INT(B9)</f>
        <v>32</v>
      </c>
    </row>
    <row r="11" spans="1:3" x14ac:dyDescent="0.25">
      <c r="A11" s="1" t="s">
        <v>10</v>
      </c>
      <c r="B11">
        <f>(B9-B10)*10000</f>
        <v>0</v>
      </c>
    </row>
    <row r="12" spans="1:3" x14ac:dyDescent="0.25">
      <c r="A12" s="1" t="s">
        <v>6</v>
      </c>
      <c r="B12">
        <f>(B3*B9*B8)/(B4*B5*B6*B7)</f>
        <v>41666.666666666664</v>
      </c>
      <c r="C12">
        <f>B12*2</f>
        <v>83333.333333333328</v>
      </c>
    </row>
    <row r="15" spans="1:3" x14ac:dyDescent="0.25">
      <c r="A15" s="1" t="s">
        <v>11</v>
      </c>
    </row>
    <row r="16" spans="1:3" x14ac:dyDescent="0.25">
      <c r="A16" s="1" t="s">
        <v>12</v>
      </c>
      <c r="B16">
        <f>($B$3*$B$9*$B$8)/($B$4*$B$5*$B$6*$B$7)</f>
        <v>41666.666666666664</v>
      </c>
    </row>
    <row r="17" spans="1:2" x14ac:dyDescent="0.25">
      <c r="A17" s="1" t="s">
        <v>14</v>
      </c>
      <c r="B17" s="2">
        <f>($B$3/$B$7)/1000000</f>
        <v>4</v>
      </c>
    </row>
    <row r="18" spans="1:2" x14ac:dyDescent="0.25">
      <c r="A18" s="1" t="s">
        <v>13</v>
      </c>
      <c r="B18" s="2">
        <f>(B3*B9*(B8/B7))/1000000</f>
        <v>128</v>
      </c>
    </row>
    <row r="19" spans="1:2" x14ac:dyDescent="0.25">
      <c r="A19" s="1" t="s">
        <v>15</v>
      </c>
      <c r="B19">
        <f>(B4*B5*B6*B12)/1000000</f>
        <v>128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Verhoef</dc:creator>
  <cp:lastModifiedBy>Adri Verhoef</cp:lastModifiedBy>
  <dcterms:created xsi:type="dcterms:W3CDTF">2019-10-03T07:45:30Z</dcterms:created>
  <dcterms:modified xsi:type="dcterms:W3CDTF">2019-10-07T13:58:26Z</dcterms:modified>
</cp:coreProperties>
</file>