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5" activeTab="9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</sheets>
  <calcPr calcId="145621"/>
</workbook>
</file>

<file path=xl/calcChain.xml><?xml version="1.0" encoding="utf-8"?>
<calcChain xmlns="http://schemas.openxmlformats.org/spreadsheetml/2006/main">
  <c r="B11" i="11" l="1"/>
  <c r="B9" i="11"/>
  <c r="G9" i="11" s="1"/>
  <c r="B8" i="11"/>
  <c r="G8" i="11" s="1"/>
  <c r="B7" i="11"/>
  <c r="G7" i="11" s="1"/>
  <c r="B6" i="11"/>
  <c r="G6" i="11" s="1"/>
  <c r="B5" i="11"/>
  <c r="G5" i="11" s="1"/>
  <c r="B4" i="11"/>
  <c r="G4" i="11" s="1"/>
  <c r="B3" i="11"/>
  <c r="G11" i="11"/>
  <c r="B10" i="11"/>
  <c r="G10" i="11" s="1"/>
  <c r="B2" i="11"/>
  <c r="B18" i="11"/>
  <c r="B22" i="11" s="1"/>
  <c r="B17" i="11"/>
  <c r="B16" i="11"/>
  <c r="B15" i="11"/>
  <c r="A15" i="11"/>
  <c r="G14" i="11"/>
  <c r="G13" i="11"/>
  <c r="G3" i="11"/>
  <c r="G2" i="11"/>
  <c r="G1" i="11"/>
  <c r="G15" i="11" l="1"/>
  <c r="B26" i="11"/>
  <c r="B24" i="11"/>
  <c r="B25" i="11"/>
  <c r="B23" i="11"/>
  <c r="A16" i="11"/>
  <c r="B19" i="11"/>
  <c r="B21" i="11"/>
  <c r="B20" i="11"/>
  <c r="B7" i="10"/>
  <c r="G7" i="10" s="1"/>
  <c r="B6" i="10"/>
  <c r="G6" i="10" s="1"/>
  <c r="B5" i="10"/>
  <c r="G5" i="10" s="1"/>
  <c r="B4" i="10"/>
  <c r="G4" i="10" s="1"/>
  <c r="B3" i="10"/>
  <c r="G3" i="10" s="1"/>
  <c r="B2" i="10"/>
  <c r="G2" i="10" s="1"/>
  <c r="B14" i="10"/>
  <c r="B18" i="10" s="1"/>
  <c r="B13" i="10"/>
  <c r="B12" i="10"/>
  <c r="B11" i="10"/>
  <c r="A11" i="10"/>
  <c r="G11" i="10" s="1"/>
  <c r="G10" i="10"/>
  <c r="G9" i="10"/>
  <c r="G1" i="10"/>
  <c r="A17" i="11" l="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G7" i="9" s="1"/>
  <c r="B6" i="9"/>
  <c r="B5" i="9"/>
  <c r="B4" i="9"/>
  <c r="B3" i="9"/>
  <c r="B2" i="9"/>
  <c r="G2" i="9"/>
  <c r="B14" i="9"/>
  <c r="B18" i="9" s="1"/>
  <c r="B13" i="9"/>
  <c r="B12" i="9"/>
  <c r="B11" i="9"/>
  <c r="A11" i="9"/>
  <c r="G11" i="9" s="1"/>
  <c r="G10" i="9"/>
  <c r="G9" i="9"/>
  <c r="G6" i="9"/>
  <c r="G5" i="9"/>
  <c r="G4" i="9"/>
  <c r="G3" i="9"/>
  <c r="G1" i="9"/>
  <c r="B34" i="11" l="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G5" i="8" s="1"/>
  <c r="B4" i="8"/>
  <c r="G4" i="8" s="1"/>
  <c r="G7" i="8"/>
  <c r="G6" i="8"/>
  <c r="B3" i="8"/>
  <c r="G3" i="8" s="1"/>
  <c r="B2" i="8"/>
  <c r="G2" i="8" s="1"/>
  <c r="B14" i="8"/>
  <c r="B18" i="8" s="1"/>
  <c r="B13" i="8"/>
  <c r="B12" i="8"/>
  <c r="B11" i="8"/>
  <c r="A11" i="8"/>
  <c r="G11" i="8" s="1"/>
  <c r="G10" i="8"/>
  <c r="G9" i="8"/>
  <c r="G1" i="8"/>
  <c r="B38" i="11" l="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G11" i="7" s="1"/>
  <c r="B10" i="7"/>
  <c r="B9" i="7"/>
  <c r="G9" i="7" s="1"/>
  <c r="B8" i="7"/>
  <c r="G8" i="7" s="1"/>
  <c r="B7" i="7"/>
  <c r="G7" i="7" s="1"/>
  <c r="B6" i="7"/>
  <c r="B5" i="7"/>
  <c r="G5" i="7" s="1"/>
  <c r="B4" i="7"/>
  <c r="B3" i="7"/>
  <c r="G12" i="7"/>
  <c r="G10" i="7"/>
  <c r="B2" i="7"/>
  <c r="B19" i="7"/>
  <c r="B23" i="7" s="1"/>
  <c r="B18" i="7"/>
  <c r="B17" i="7"/>
  <c r="B16" i="7"/>
  <c r="A16" i="7"/>
  <c r="G15" i="7"/>
  <c r="G14" i="7"/>
  <c r="G6" i="7"/>
  <c r="G4" i="7"/>
  <c r="G3" i="7"/>
  <c r="G2" i="7"/>
  <c r="G1" i="7"/>
  <c r="G19" i="11" l="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G7" i="6" s="1"/>
  <c r="B6" i="6"/>
  <c r="G6" i="6" s="1"/>
  <c r="B5" i="6"/>
  <c r="G5" i="6" s="1"/>
  <c r="B4" i="6"/>
  <c r="G4" i="6" s="1"/>
  <c r="B3" i="6"/>
  <c r="G3" i="6" s="1"/>
  <c r="B2" i="6"/>
  <c r="G2" i="6" s="1"/>
  <c r="B14" i="6"/>
  <c r="B18" i="6" s="1"/>
  <c r="B13" i="6"/>
  <c r="B12" i="6"/>
  <c r="B11" i="6"/>
  <c r="A11" i="6"/>
  <c r="G11" i="6" s="1"/>
  <c r="G10" i="6"/>
  <c r="G9" i="6"/>
  <c r="G1" i="6"/>
  <c r="B46" i="11" l="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G7" i="5" s="1"/>
  <c r="B6" i="5"/>
  <c r="G6" i="5" s="1"/>
  <c r="B5" i="5"/>
  <c r="B4" i="5"/>
  <c r="G4" i="5" s="1"/>
  <c r="B3" i="5"/>
  <c r="G3" i="5" s="1"/>
  <c r="B2" i="5"/>
  <c r="G2" i="5" s="1"/>
  <c r="B14" i="5"/>
  <c r="B18" i="5" s="1"/>
  <c r="B13" i="5"/>
  <c r="B12" i="5"/>
  <c r="B11" i="5"/>
  <c r="A11" i="5"/>
  <c r="G11" i="5" s="1"/>
  <c r="G10" i="5"/>
  <c r="G9" i="5"/>
  <c r="G5" i="5"/>
  <c r="G1" i="5"/>
  <c r="G21" i="11" l="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A23" i="11" l="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23" i="11" l="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25" i="11" l="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G25" i="11" l="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A27" i="11" l="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G27" i="11" l="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A29" i="11" l="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G29" i="11" l="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A31" i="11" l="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G31" i="11" l="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A33" i="11" l="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G33" i="11" l="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A35" i="11" l="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G35" i="11" l="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37" i="11" l="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G37" i="11" l="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39" i="11" l="1"/>
  <c r="G38" i="11"/>
  <c r="A33" i="9"/>
  <c r="G33" i="9" s="1"/>
  <c r="G32" i="9"/>
  <c r="A36" i="7"/>
  <c r="G35" i="7"/>
  <c r="G29" i="6"/>
  <c r="A30" i="6"/>
  <c r="A29" i="5"/>
  <c r="G28" i="5"/>
  <c r="A31" i="4"/>
  <c r="A28" i="1"/>
  <c r="G39" i="11" l="1"/>
  <c r="A40" i="11"/>
  <c r="G36" i="7"/>
  <c r="A37" i="7"/>
  <c r="A31" i="6"/>
  <c r="G30" i="6"/>
  <c r="G29" i="5"/>
  <c r="A30" i="5"/>
  <c r="A32" i="4"/>
  <c r="A29" i="1"/>
  <c r="A41" i="11" l="1"/>
  <c r="G40" i="11"/>
  <c r="A38" i="7"/>
  <c r="G38" i="7" s="1"/>
  <c r="G37" i="7"/>
  <c r="G31" i="6"/>
  <c r="A32" i="6"/>
  <c r="A31" i="5"/>
  <c r="G30" i="5"/>
  <c r="A33" i="4"/>
  <c r="A30" i="1"/>
  <c r="G41" i="11" l="1"/>
  <c r="A42" i="11"/>
  <c r="A33" i="6"/>
  <c r="G33" i="6" s="1"/>
  <c r="G32" i="6"/>
  <c r="G31" i="5"/>
  <c r="A32" i="5"/>
  <c r="A34" i="4"/>
  <c r="A31" i="1"/>
  <c r="A43" i="11" l="1"/>
  <c r="G42" i="11"/>
  <c r="A33" i="5"/>
  <c r="G33" i="5" s="1"/>
  <c r="G32" i="5"/>
  <c r="A35" i="4"/>
  <c r="A32" i="1"/>
  <c r="G43" i="11" l="1"/>
  <c r="A44" i="11"/>
  <c r="A36" i="4"/>
  <c r="A33" i="1"/>
  <c r="A45" i="11" l="1"/>
  <c r="G44" i="11"/>
  <c r="A37" i="4"/>
  <c r="G45" i="11" l="1"/>
  <c r="A46" i="11"/>
  <c r="A38" i="4"/>
  <c r="A47" i="11" l="1"/>
  <c r="G46" i="11"/>
  <c r="A39" i="4"/>
  <c r="G47" i="11" l="1"/>
  <c r="A48" i="11"/>
  <c r="A40" i="4"/>
  <c r="A49" i="11" l="1"/>
  <c r="G48" i="11"/>
  <c r="A41" i="4"/>
  <c r="G49" i="11" l="1"/>
  <c r="A50" i="11"/>
  <c r="A42" i="4"/>
  <c r="A51" i="11" l="1"/>
  <c r="G50" i="11"/>
  <c r="G51" i="11" l="1"/>
  <c r="A52" i="11"/>
  <c r="A53" i="11" l="1"/>
  <c r="G52" i="11"/>
  <c r="G53" i="11" l="1"/>
</calcChain>
</file>

<file path=xl/sharedStrings.xml><?xml version="1.0" encoding="utf-8"?>
<sst xmlns="http://schemas.openxmlformats.org/spreadsheetml/2006/main" count="90" uniqueCount="8">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</sst>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2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2);</v>
      </c>
    </row>
    <row r="3" spans="1:7" x14ac:dyDescent="0.25">
      <c r="A3">
        <v>2</v>
      </c>
      <c r="B3" s="2" t="str">
        <f>"1916-07-06"</f>
        <v>1916-07-06</v>
      </c>
      <c r="C3">
        <v>2</v>
      </c>
      <c r="G3" t="str">
        <f t="shared" si="0"/>
        <v>insert into game (matchid, matchdate, game_type) values (2, '1916-07-06', 2);</v>
      </c>
    </row>
    <row r="4" spans="1:7" x14ac:dyDescent="0.25">
      <c r="A4">
        <v>3</v>
      </c>
      <c r="B4" s="2" t="str">
        <f>"1916-07-08"</f>
        <v>1916-07-08</v>
      </c>
      <c r="C4">
        <v>2</v>
      </c>
      <c r="G4" t="str">
        <f t="shared" si="0"/>
        <v>insert into game (matchid, matchdate, game_type) values (3, '1916-07-08', 2);</v>
      </c>
    </row>
    <row r="5" spans="1:7" x14ac:dyDescent="0.25">
      <c r="A5">
        <v>4</v>
      </c>
      <c r="B5" s="2" t="str">
        <f>"1916-07-10"</f>
        <v>1916-07-10</v>
      </c>
      <c r="C5">
        <v>2</v>
      </c>
      <c r="G5" t="str">
        <f t="shared" si="0"/>
        <v>insert into game (matchid, matchdate, game_type) values (4, '1916-07-10', 2);</v>
      </c>
    </row>
    <row r="6" spans="1:7" x14ac:dyDescent="0.25">
      <c r="A6">
        <v>5</v>
      </c>
      <c r="B6" s="2" t="str">
        <f>"1916-07-12"</f>
        <v>1916-07-12</v>
      </c>
      <c r="C6">
        <v>2</v>
      </c>
      <c r="G6" t="str">
        <f t="shared" si="0"/>
        <v>insert into game (matchid, matchdate, game_type) values (5, '1916-07-12', 2);</v>
      </c>
    </row>
    <row r="7" spans="1:7" x14ac:dyDescent="0.25">
      <c r="A7">
        <v>6</v>
      </c>
      <c r="B7" s="2" t="str">
        <f>"1916-07-16"</f>
        <v>1916-07-16</v>
      </c>
      <c r="C7">
        <v>2</v>
      </c>
      <c r="G7" t="str">
        <f t="shared" si="0"/>
        <v>insert into game (matchid, matchdate, game_type) values (6, '1916-07-16',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61</v>
      </c>
      <c r="B2" s="2" t="str">
        <f>"1926-10-12"</f>
        <v>1926-10-12</v>
      </c>
      <c r="C2">
        <v>2</v>
      </c>
      <c r="G2" t="str">
        <f t="shared" si="0"/>
        <v>insert into game (matchid, matchdate, game_type) values (61, '1926-10-12', 2);</v>
      </c>
    </row>
    <row r="3" spans="1:7" x14ac:dyDescent="0.25">
      <c r="A3">
        <v>62</v>
      </c>
      <c r="B3" s="2" t="str">
        <f>"1926-10-16"</f>
        <v>1926-10-16</v>
      </c>
      <c r="C3">
        <v>2</v>
      </c>
      <c r="G3" t="str">
        <f t="shared" si="0"/>
        <v>insert into game (matchid, matchdate, game_type) values (62, '1926-10-16', 2);</v>
      </c>
    </row>
    <row r="4" spans="1:7" x14ac:dyDescent="0.25">
      <c r="A4">
        <v>63</v>
      </c>
      <c r="B4" s="2" t="str">
        <f>"1926-10-17"</f>
        <v>1926-10-17</v>
      </c>
      <c r="C4">
        <v>2</v>
      </c>
      <c r="G4" t="str">
        <f t="shared" si="0"/>
        <v>insert into game (matchid, matchdate, game_type) values (63, '1926-10-17', 2);</v>
      </c>
    </row>
    <row r="5" spans="1:7" x14ac:dyDescent="0.25">
      <c r="A5">
        <v>64</v>
      </c>
      <c r="B5" s="2" t="str">
        <f>"1926-10-20"</f>
        <v>1926-10-20</v>
      </c>
      <c r="C5">
        <v>2</v>
      </c>
      <c r="G5" t="str">
        <f t="shared" si="0"/>
        <v>insert into game (matchid, matchdate, game_type) values (64, '1926-10-20', 2);</v>
      </c>
    </row>
    <row r="6" spans="1:7" x14ac:dyDescent="0.25">
      <c r="A6">
        <v>65</v>
      </c>
      <c r="B6" s="2" t="str">
        <f>"1926-10-23"</f>
        <v>1926-10-23</v>
      </c>
      <c r="C6">
        <v>2</v>
      </c>
      <c r="G6" t="str">
        <f t="shared" si="0"/>
        <v>insert into game (matchid, matchdate, game_type) values (65, '1926-10-23', 2);</v>
      </c>
    </row>
    <row r="7" spans="1:7" x14ac:dyDescent="0.25">
      <c r="A7">
        <v>66</v>
      </c>
      <c r="B7" s="2" t="str">
        <f>"1926-10-24"</f>
        <v>1926-10-24</v>
      </c>
      <c r="C7">
        <v>2</v>
      </c>
      <c r="G7" t="str">
        <f t="shared" si="0"/>
        <v>insert into game (matchid, matchdate, game_type) values (66, '1926-10-24', 2);</v>
      </c>
    </row>
    <row r="8" spans="1:7" x14ac:dyDescent="0.25">
      <c r="A8">
        <v>67</v>
      </c>
      <c r="B8" s="2" t="str">
        <f>"1926-10-28"</f>
        <v>1926-10-28</v>
      </c>
      <c r="C8">
        <v>2</v>
      </c>
      <c r="G8" t="str">
        <f t="shared" si="0"/>
        <v>insert into game (matchid, matchdate, game_type) values (67, '1926-10-28', 2);</v>
      </c>
    </row>
    <row r="9" spans="1:7" x14ac:dyDescent="0.25">
      <c r="A9">
        <v>68</v>
      </c>
      <c r="B9" s="2" t="str">
        <f>"1926-10-31"</f>
        <v>1926-10-31</v>
      </c>
      <c r="C9">
        <v>2</v>
      </c>
      <c r="G9" t="str">
        <f t="shared" si="0"/>
        <v>insert into game (matchid, matchdate, game_type) values (68, '1926-10-31', 2);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G10" t="str">
        <f t="shared" si="0"/>
        <v>insert into game (matchid, matchdate, game_type) values (69, '1926-11-01', 2);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G11" t="str">
        <f t="shared" si="0"/>
        <v>insert into game (matchid, matchdate, game_type) values (70, '1926-11-03',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7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7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2</v>
      </c>
      <c r="G2" t="str">
        <f t="shared" si="0"/>
        <v>insert into game (matchid, matchdate, game_type) values (7, '1917-09-30', 2);</v>
      </c>
    </row>
    <row r="3" spans="1:7" x14ac:dyDescent="0.25">
      <c r="A3">
        <v>8</v>
      </c>
      <c r="B3" s="2" t="str">
        <f>"1917-10-03"</f>
        <v>1917-10-03</v>
      </c>
      <c r="C3">
        <v>2</v>
      </c>
      <c r="G3" t="str">
        <f t="shared" si="0"/>
        <v>insert into game (matchid, matchdate, game_type) values (8, '1917-10-03', 2);</v>
      </c>
    </row>
    <row r="4" spans="1:7" x14ac:dyDescent="0.25">
      <c r="A4">
        <v>9</v>
      </c>
      <c r="B4" s="2" t="str">
        <f>"1917-10-06"</f>
        <v>1917-10-06</v>
      </c>
      <c r="C4">
        <v>2</v>
      </c>
      <c r="G4" t="str">
        <f t="shared" si="0"/>
        <v>insert into game (matchid, matchdate, game_type) values (9, '1917-10-06', 2);</v>
      </c>
    </row>
    <row r="5" spans="1:7" x14ac:dyDescent="0.25">
      <c r="A5">
        <v>10</v>
      </c>
      <c r="B5" s="2" t="str">
        <f>"1917-10-07"</f>
        <v>1917-10-07</v>
      </c>
      <c r="C5">
        <v>2</v>
      </c>
      <c r="G5" t="str">
        <f t="shared" si="0"/>
        <v>insert into game (matchid, matchdate, game_type) values (10, '1917-10-07', 2);</v>
      </c>
    </row>
    <row r="6" spans="1:7" x14ac:dyDescent="0.25">
      <c r="A6">
        <v>11</v>
      </c>
      <c r="B6" s="2" t="str">
        <f>"1917-10-12"</f>
        <v>1917-10-12</v>
      </c>
      <c r="C6">
        <v>2</v>
      </c>
      <c r="G6" t="str">
        <f t="shared" si="0"/>
        <v>insert into game (matchid, matchdate, game_type) values (11, '1917-10-12', 2);</v>
      </c>
    </row>
    <row r="7" spans="1:7" x14ac:dyDescent="0.25">
      <c r="A7">
        <v>12</v>
      </c>
      <c r="B7" s="2" t="str">
        <f>"1917-10-14"</f>
        <v>1917-10-14</v>
      </c>
      <c r="C7">
        <v>2</v>
      </c>
      <c r="G7" t="str">
        <f t="shared" si="0"/>
        <v>insert into game (matchid, matchdate, game_type) values (12, '1917-10-14',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2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2);</v>
      </c>
    </row>
    <row r="3" spans="1:7" x14ac:dyDescent="0.25">
      <c r="A3">
        <v>14</v>
      </c>
      <c r="B3" s="2" t="str">
        <f>"1919-05-13"</f>
        <v>1919-05-13</v>
      </c>
      <c r="C3">
        <v>2</v>
      </c>
      <c r="G3" t="str">
        <f t="shared" si="0"/>
        <v>insert into game (matchid, matchdate, game_type) values (14, '1919-05-13', 2);</v>
      </c>
    </row>
    <row r="4" spans="1:7" x14ac:dyDescent="0.25">
      <c r="A4">
        <v>15</v>
      </c>
      <c r="B4" s="2" t="str">
        <f>"1919-05-17"</f>
        <v>1919-05-17</v>
      </c>
      <c r="C4">
        <v>2</v>
      </c>
      <c r="G4" t="str">
        <f t="shared" si="0"/>
        <v>insert into game (matchid, matchdate, game_type) values (15, '1919-05-17', 2);</v>
      </c>
    </row>
    <row r="5" spans="1:7" x14ac:dyDescent="0.25">
      <c r="A5">
        <v>16</v>
      </c>
      <c r="B5" s="2" t="str">
        <f>"1919-05-18"</f>
        <v>1919-05-18</v>
      </c>
      <c r="C5">
        <v>2</v>
      </c>
      <c r="G5" t="str">
        <f t="shared" si="0"/>
        <v>insert into game (matchid, matchdate, game_type) values (16, '1919-05-18', 2);</v>
      </c>
    </row>
    <row r="6" spans="1:7" x14ac:dyDescent="0.25">
      <c r="A6">
        <v>17</v>
      </c>
      <c r="B6" s="2" t="str">
        <f>"1919-05-22"</f>
        <v>1919-05-22</v>
      </c>
      <c r="C6">
        <v>2</v>
      </c>
      <c r="G6" t="str">
        <f t="shared" si="0"/>
        <v>insert into game (matchid, matchdate, game_type) values (17, '1919-05-22', 2);</v>
      </c>
    </row>
    <row r="7" spans="1:7" x14ac:dyDescent="0.25">
      <c r="A7">
        <v>18</v>
      </c>
      <c r="B7" s="2" t="str">
        <f>"1919-05-26"</f>
        <v>1919-05-26</v>
      </c>
      <c r="C7">
        <v>2</v>
      </c>
      <c r="G7" t="str">
        <f t="shared" si="0"/>
        <v>insert into game (matchid, matchdate, game_type) values (18, '1919-05-26', 2);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20</v>
      </c>
      <c r="B2" s="2" t="str">
        <f>"1920-09-11"</f>
        <v>1920-09-11</v>
      </c>
      <c r="C2">
        <v>2</v>
      </c>
      <c r="G2" t="str">
        <f t="shared" si="0"/>
        <v>insert into game (matchid, matchdate, game_type) values (20, '1920-09-11', 2);</v>
      </c>
    </row>
    <row r="3" spans="1:7" x14ac:dyDescent="0.25">
      <c r="A3">
        <v>21</v>
      </c>
      <c r="B3" s="2" t="str">
        <f>"1920-09-12"</f>
        <v>1920-09-12</v>
      </c>
      <c r="C3">
        <v>2</v>
      </c>
      <c r="G3" t="str">
        <f t="shared" si="0"/>
        <v>insert into game (matchid, matchdate, game_type) values (21, '1920-09-12', 2);</v>
      </c>
    </row>
    <row r="4" spans="1:7" x14ac:dyDescent="0.25">
      <c r="A4">
        <v>22</v>
      </c>
      <c r="B4" s="2" t="str">
        <f>"1920-09-18"</f>
        <v>1920-09-18</v>
      </c>
      <c r="C4">
        <v>2</v>
      </c>
      <c r="G4" t="str">
        <f t="shared" si="0"/>
        <v>insert into game (matchid, matchdate, game_type) values (22, '1920-09-18', 2);</v>
      </c>
    </row>
    <row r="5" spans="1:7" x14ac:dyDescent="0.25">
      <c r="A5">
        <v>23</v>
      </c>
      <c r="B5" s="2" t="str">
        <f>"1920-09-20"</f>
        <v>1920-09-20</v>
      </c>
      <c r="C5">
        <v>2</v>
      </c>
      <c r="G5" t="str">
        <f t="shared" si="0"/>
        <v>insert into game (matchid, matchdate, game_type) values (23, '1920-09-20', 2);</v>
      </c>
    </row>
    <row r="6" spans="1:7" x14ac:dyDescent="0.25">
      <c r="A6">
        <v>24</v>
      </c>
      <c r="B6" s="2" t="str">
        <f>"1920-09-25"</f>
        <v>1920-09-25</v>
      </c>
      <c r="C6">
        <v>2</v>
      </c>
      <c r="G6" t="str">
        <f t="shared" si="0"/>
        <v>insert into game (matchid, matchdate, game_type) values (24, '1920-09-25', 2);</v>
      </c>
    </row>
    <row r="7" spans="1:7" x14ac:dyDescent="0.25">
      <c r="A7">
        <v>25</v>
      </c>
      <c r="B7" s="2" t="str">
        <f>"1920-10-03"</f>
        <v>1920-10-03</v>
      </c>
      <c r="C7">
        <v>2</v>
      </c>
      <c r="G7" t="str">
        <f t="shared" si="0"/>
        <v>insert into game (matchid, matchdate, game_type) values (25, '1920-10-03',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</v>
      </c>
      <c r="B2" s="2" t="str">
        <f>"1921-10-02"</f>
        <v>1921-10-02</v>
      </c>
      <c r="C2">
        <v>2</v>
      </c>
      <c r="G2" t="str">
        <f t="shared" si="0"/>
        <v>insert into game (matchid, matchdate, game_type) values (26, '1921-10-02', 2);</v>
      </c>
    </row>
    <row r="3" spans="1:7" x14ac:dyDescent="0.25">
      <c r="A3">
        <v>27</v>
      </c>
      <c r="B3" s="2" t="str">
        <f>"1921-10-09"</f>
        <v>1921-10-09</v>
      </c>
      <c r="C3">
        <v>2</v>
      </c>
      <c r="G3" t="str">
        <f t="shared" si="0"/>
        <v>insert into game (matchid, matchdate, game_type) values (27, '1921-10-09', 2);</v>
      </c>
    </row>
    <row r="4" spans="1:7" x14ac:dyDescent="0.25">
      <c r="A4">
        <v>28</v>
      </c>
      <c r="B4" s="2" t="str">
        <f>"1921-10-12"</f>
        <v>1921-10-12</v>
      </c>
      <c r="C4">
        <v>2</v>
      </c>
      <c r="G4" t="str">
        <f t="shared" si="0"/>
        <v>insert into game (matchid, matchdate, game_type) values (28, '1921-10-12', 2);</v>
      </c>
    </row>
    <row r="5" spans="1:7" x14ac:dyDescent="0.25">
      <c r="A5">
        <v>29</v>
      </c>
      <c r="B5" s="2" t="str">
        <f>"1921-10-16"</f>
        <v>1921-10-16</v>
      </c>
      <c r="C5">
        <v>2</v>
      </c>
      <c r="G5" t="str">
        <f t="shared" si="0"/>
        <v>insert into game (matchid, matchdate, game_type) values (29, '1921-10-16', 2);</v>
      </c>
    </row>
    <row r="6" spans="1:7" x14ac:dyDescent="0.25">
      <c r="A6">
        <v>30</v>
      </c>
      <c r="B6" s="2" t="str">
        <f>"1921-10-23"</f>
        <v>1921-10-23</v>
      </c>
      <c r="C6">
        <v>2</v>
      </c>
      <c r="G6" t="str">
        <f t="shared" si="0"/>
        <v>insert into game (matchid, matchdate, game_type) values (30, '1921-10-23', 2);</v>
      </c>
    </row>
    <row r="7" spans="1:7" x14ac:dyDescent="0.25">
      <c r="A7">
        <v>31</v>
      </c>
      <c r="B7" s="2" t="str">
        <f>"1921-10-30"</f>
        <v>1921-10-30</v>
      </c>
      <c r="C7">
        <v>2</v>
      </c>
      <c r="G7" t="str">
        <f t="shared" si="0"/>
        <v>insert into game (matchid, matchdate, game_type) values (31, '1921-10-30',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32</v>
      </c>
      <c r="B2" s="2" t="str">
        <f>"1922-09-17"</f>
        <v>1922-09-17</v>
      </c>
      <c r="C2">
        <v>2</v>
      </c>
      <c r="G2" t="str">
        <f t="shared" si="0"/>
        <v>insert into game (matchid, matchdate, game_type) values (32, '1922-09-17', 2);</v>
      </c>
    </row>
    <row r="3" spans="1:7" x14ac:dyDescent="0.25">
      <c r="A3">
        <v>33</v>
      </c>
      <c r="B3" s="2" t="str">
        <f>"1922-09-23"</f>
        <v>1922-09-23</v>
      </c>
      <c r="C3">
        <v>2</v>
      </c>
      <c r="G3" t="str">
        <f t="shared" si="0"/>
        <v>insert into game (matchid, matchdate, game_type) values (33, '1922-09-23', 2);</v>
      </c>
    </row>
    <row r="4" spans="1:7" x14ac:dyDescent="0.25">
      <c r="A4">
        <v>34</v>
      </c>
      <c r="B4" s="2" t="str">
        <f>"1922-09-24"</f>
        <v>1922-09-24</v>
      </c>
      <c r="C4">
        <v>2</v>
      </c>
      <c r="G4" t="str">
        <f t="shared" si="0"/>
        <v>insert into game (matchid, matchdate, game_type) values (34, '1922-09-24', 2);</v>
      </c>
    </row>
    <row r="5" spans="1:7" x14ac:dyDescent="0.25">
      <c r="A5">
        <v>35</v>
      </c>
      <c r="B5" s="2" t="str">
        <f>"1922-09-28"</f>
        <v>1922-09-28</v>
      </c>
      <c r="C5">
        <v>2</v>
      </c>
      <c r="G5" t="str">
        <f t="shared" si="0"/>
        <v>insert into game (matchid, matchdate, game_type) values (35, '1922-09-28', 2);</v>
      </c>
    </row>
    <row r="6" spans="1:7" x14ac:dyDescent="0.25">
      <c r="A6">
        <v>36</v>
      </c>
      <c r="B6" s="2" t="str">
        <f>"1922-10-01"</f>
        <v>1922-10-01</v>
      </c>
      <c r="C6">
        <v>2</v>
      </c>
      <c r="G6" t="str">
        <f t="shared" si="0"/>
        <v>insert into game (matchid, matchdate, game_type) values (36, '1922-10-01', 2);</v>
      </c>
    </row>
    <row r="7" spans="1:7" x14ac:dyDescent="0.25">
      <c r="A7">
        <v>37</v>
      </c>
      <c r="B7" s="2" t="str">
        <f>"1922-10-05"</f>
        <v>1922-10-05</v>
      </c>
      <c r="C7">
        <v>2</v>
      </c>
      <c r="G7" t="str">
        <f t="shared" si="0"/>
        <v>insert into game (matchid, matchdate, game_type) values (37, '1922-10-05', 2);</v>
      </c>
    </row>
    <row r="8" spans="1:7" x14ac:dyDescent="0.25">
      <c r="A8">
        <v>38</v>
      </c>
      <c r="B8" s="2" t="str">
        <f>"1922-10-08"</f>
        <v>1922-10-08</v>
      </c>
      <c r="C8">
        <v>2</v>
      </c>
      <c r="G8" t="str">
        <f t="shared" si="0"/>
        <v>insert into game (matchid, matchdate, game_type) values (38, '1922-10-08', 2);</v>
      </c>
    </row>
    <row r="9" spans="1:7" x14ac:dyDescent="0.25">
      <c r="A9">
        <v>39</v>
      </c>
      <c r="B9" s="2" t="str">
        <f>"1922-10-12"</f>
        <v>1922-10-12</v>
      </c>
      <c r="C9">
        <v>2</v>
      </c>
      <c r="G9" t="str">
        <f t="shared" si="0"/>
        <v>insert into game (matchid, matchdate, game_type) values (39, '1922-10-12', 2);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G10" t="str">
        <f t="shared" si="0"/>
        <v>insert into game (matchid, matchdate, game_type) values (40, '1922-10-15', 2);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G11" t="str">
        <f t="shared" si="0"/>
        <v>insert into game (matchid, matchdate, game_type) values (41, '1922-10-18', 2);</v>
      </c>
    </row>
    <row r="12" spans="1:7" x14ac:dyDescent="0.25">
      <c r="A12">
        <v>42</v>
      </c>
      <c r="B12" s="2" t="str">
        <f>"1922-10-22"</f>
        <v>1922-10-22</v>
      </c>
      <c r="C12">
        <v>6</v>
      </c>
      <c r="G12" t="str">
        <f t="shared" si="0"/>
        <v>insert into game (matchid, matchdate, game_type) values (42, '1922-10-22', 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43</v>
      </c>
      <c r="B2" s="2" t="str">
        <f>"1923-10-29"</f>
        <v>1923-10-29</v>
      </c>
      <c r="C2">
        <v>2</v>
      </c>
      <c r="G2" t="str">
        <f t="shared" si="0"/>
        <v>insert into game (matchid, matchdate, game_type) values (43, '1923-10-29', 2);</v>
      </c>
    </row>
    <row r="3" spans="1:7" x14ac:dyDescent="0.25">
      <c r="A3">
        <v>44</v>
      </c>
      <c r="B3" s="2" t="str">
        <f>"1923-11-04"</f>
        <v>1923-11-04</v>
      </c>
      <c r="C3">
        <v>2</v>
      </c>
      <c r="G3" t="str">
        <f t="shared" si="0"/>
        <v>insert into game (matchid, matchdate, game_type) values (44, '1923-11-04', 2);</v>
      </c>
    </row>
    <row r="4" spans="1:7" x14ac:dyDescent="0.25">
      <c r="A4">
        <v>45</v>
      </c>
      <c r="B4" s="2" t="str">
        <f>"1923-11-11"</f>
        <v>1923-11-11</v>
      </c>
      <c r="C4">
        <v>2</v>
      </c>
      <c r="G4" t="str">
        <f t="shared" si="0"/>
        <v>insert into game (matchid, matchdate, game_type) values (45, '1923-11-11', 2);</v>
      </c>
    </row>
    <row r="5" spans="1:7" x14ac:dyDescent="0.25">
      <c r="A5">
        <v>46</v>
      </c>
      <c r="B5" s="2" t="str">
        <f>"1923-11-18"</f>
        <v>1923-11-18</v>
      </c>
      <c r="C5">
        <v>2</v>
      </c>
      <c r="G5" t="str">
        <f t="shared" si="0"/>
        <v>insert into game (matchid, matchdate, game_type) values (46, '1923-11-18', 2);</v>
      </c>
    </row>
    <row r="6" spans="1:7" x14ac:dyDescent="0.25">
      <c r="A6">
        <v>47</v>
      </c>
      <c r="B6" s="2" t="str">
        <f>"1923-11-25"</f>
        <v>1923-11-25</v>
      </c>
      <c r="C6">
        <v>2</v>
      </c>
      <c r="G6" t="str">
        <f t="shared" si="0"/>
        <v>insert into game (matchid, matchdate, game_type) values (47, '1923-11-25', 2);</v>
      </c>
    </row>
    <row r="7" spans="1:7" x14ac:dyDescent="0.25">
      <c r="A7">
        <v>48</v>
      </c>
      <c r="B7" s="2" t="str">
        <f>"1923-12-02"</f>
        <v>1923-12-02</v>
      </c>
      <c r="C7">
        <v>2</v>
      </c>
      <c r="G7" t="str">
        <f t="shared" si="0"/>
        <v>insert into game (matchid, matchdate, game_type) values (48, '1923-12-02',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49</v>
      </c>
      <c r="B2" s="2" t="str">
        <f>"1924-10-12"</f>
        <v>1924-10-12</v>
      </c>
      <c r="C2">
        <v>2</v>
      </c>
      <c r="G2" t="str">
        <f t="shared" si="0"/>
        <v>insert into game (matchid, matchdate, game_type) values (49, '1924-10-12', 2);</v>
      </c>
    </row>
    <row r="3" spans="1:7" x14ac:dyDescent="0.25">
      <c r="A3">
        <v>50</v>
      </c>
      <c r="B3" s="2" t="str">
        <f>"1924-10-19"</f>
        <v>1924-10-19</v>
      </c>
      <c r="C3">
        <v>2</v>
      </c>
      <c r="G3" t="str">
        <f t="shared" si="0"/>
        <v>insert into game (matchid, matchdate, game_type) values (50, '1924-10-19', 2);</v>
      </c>
    </row>
    <row r="4" spans="1:7" x14ac:dyDescent="0.25">
      <c r="A4">
        <v>51</v>
      </c>
      <c r="B4" s="2" t="str">
        <f>"1924-10-25"</f>
        <v>1924-10-25</v>
      </c>
      <c r="C4">
        <v>2</v>
      </c>
      <c r="G4" t="str">
        <f t="shared" si="0"/>
        <v>insert into game (matchid, matchdate, game_type) values (51, '1924-10-25', 2);</v>
      </c>
    </row>
    <row r="5" spans="1:7" x14ac:dyDescent="0.25">
      <c r="A5">
        <v>52</v>
      </c>
      <c r="B5" s="2" t="str">
        <f>"1924-10-26"</f>
        <v>1924-10-26</v>
      </c>
      <c r="C5">
        <v>2</v>
      </c>
      <c r="G5" t="str">
        <f t="shared" si="0"/>
        <v>insert into game (matchid, matchdate, game_type) values (52, '1924-10-26', 2);</v>
      </c>
    </row>
    <row r="6" spans="1:7" x14ac:dyDescent="0.25">
      <c r="A6">
        <v>53</v>
      </c>
      <c r="B6" s="2" t="str">
        <f>"1924-11-01"</f>
        <v>1924-11-01</v>
      </c>
      <c r="C6">
        <v>2</v>
      </c>
      <c r="G6" t="str">
        <f t="shared" si="0"/>
        <v>insert into game (matchid, matchdate, game_type) values (53, '1924-11-01', 2);</v>
      </c>
    </row>
    <row r="7" spans="1:7" x14ac:dyDescent="0.25">
      <c r="A7">
        <v>54</v>
      </c>
      <c r="B7" s="2" t="str">
        <f>"1924-11-02"</f>
        <v>1924-11-02</v>
      </c>
      <c r="C7">
        <v>2</v>
      </c>
      <c r="G7" t="str">
        <f t="shared" si="0"/>
        <v>insert into game (matchid, matchdate, game_type) values (54, '1924-11-02',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55</v>
      </c>
      <c r="B2" s="2" t="str">
        <f>"1925-11-29"</f>
        <v>1925-11-29</v>
      </c>
      <c r="C2">
        <v>2</v>
      </c>
      <c r="G2" t="str">
        <f t="shared" si="0"/>
        <v>insert into game (matchid, matchdate, game_type) values (55, '1925-11-29', 2);</v>
      </c>
    </row>
    <row r="3" spans="1:7" x14ac:dyDescent="0.25">
      <c r="A3">
        <v>56</v>
      </c>
      <c r="B3" s="2" t="str">
        <f>"1925-12-09"</f>
        <v>1925-12-09</v>
      </c>
      <c r="C3">
        <v>2</v>
      </c>
      <c r="G3" t="str">
        <f t="shared" si="0"/>
        <v>insert into game (matchid, matchdate, game_type) values (56, '1925-12-09', 2);</v>
      </c>
    </row>
    <row r="4" spans="1:7" x14ac:dyDescent="0.25">
      <c r="A4">
        <v>57</v>
      </c>
      <c r="B4" s="2" t="str">
        <f>"1925-12-13"</f>
        <v>1925-12-13</v>
      </c>
      <c r="C4">
        <v>2</v>
      </c>
      <c r="G4" t="str">
        <f t="shared" si="0"/>
        <v>insert into game (matchid, matchdate, game_type) values (57, '1925-12-13', 2);</v>
      </c>
    </row>
    <row r="5" spans="1:7" x14ac:dyDescent="0.25">
      <c r="A5">
        <v>58</v>
      </c>
      <c r="B5" s="2" t="str">
        <f>"1925-12-17"</f>
        <v>1925-12-17</v>
      </c>
      <c r="C5">
        <v>2</v>
      </c>
      <c r="G5" t="str">
        <f t="shared" si="0"/>
        <v>insert into game (matchid, matchdate, game_type) values (58, '1925-12-17', 2);</v>
      </c>
    </row>
    <row r="6" spans="1:7" x14ac:dyDescent="0.25">
      <c r="A6">
        <v>59</v>
      </c>
      <c r="B6" s="2" t="str">
        <f>"1925-12-20"</f>
        <v>1925-12-20</v>
      </c>
      <c r="C6">
        <v>2</v>
      </c>
      <c r="G6" t="str">
        <f t="shared" si="0"/>
        <v>insert into game (matchid, matchdate, game_type) values (59, '1925-12-20', 2);</v>
      </c>
    </row>
    <row r="7" spans="1:7" x14ac:dyDescent="0.25">
      <c r="A7">
        <v>60</v>
      </c>
      <c r="B7" s="2" t="str">
        <f>"1925-12-25"</f>
        <v>1925-12-25</v>
      </c>
      <c r="C7">
        <v>2</v>
      </c>
      <c r="G7" t="str">
        <f t="shared" si="0"/>
        <v>insert into game (matchid, matchdate, game_type) values (60, '1925-12-25',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(234, 58, 595, 0,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(236, 58, 55, 2,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2016-04-25T06:12:45Z</dcterms:modified>
</cp:coreProperties>
</file>