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1916" sheetId="1" r:id="rId1"/>
    <sheet name="1917" sheetId="2" r:id="rId2"/>
    <sheet name="1919" sheetId="4" r:id="rId3"/>
    <sheet name="1920" sheetId="5" r:id="rId4"/>
  </sheets>
  <calcPr calcId="145621"/>
</workbook>
</file>

<file path=xl/calcChain.xml><?xml version="1.0" encoding="utf-8"?>
<calcChain xmlns="http://schemas.openxmlformats.org/spreadsheetml/2006/main">
  <c r="B7" i="5" l="1"/>
  <c r="G7" i="5" s="1"/>
  <c r="B6" i="5"/>
  <c r="G6" i="5" s="1"/>
  <c r="B5" i="5"/>
  <c r="B4" i="5"/>
  <c r="G4" i="5" s="1"/>
  <c r="B3" i="5"/>
  <c r="G3" i="5" s="1"/>
  <c r="B2" i="5"/>
  <c r="G2" i="5" s="1"/>
  <c r="B14" i="5"/>
  <c r="B18" i="5" s="1"/>
  <c r="B13" i="5"/>
  <c r="B12" i="5"/>
  <c r="B11" i="5"/>
  <c r="A11" i="5"/>
  <c r="G11" i="5" s="1"/>
  <c r="G10" i="5"/>
  <c r="G9" i="5"/>
  <c r="G5" i="5"/>
  <c r="G1" i="5"/>
  <c r="B22" i="5" l="1"/>
  <c r="B20" i="5"/>
  <c r="B21" i="5"/>
  <c r="B19" i="5"/>
  <c r="A12" i="5"/>
  <c r="B15" i="5"/>
  <c r="B17" i="5"/>
  <c r="B16" i="5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8" i="4"/>
  <c r="G7" i="4"/>
  <c r="G6" i="4"/>
  <c r="G5" i="4"/>
  <c r="G4" i="4"/>
  <c r="G3" i="4"/>
  <c r="G2" i="4"/>
  <c r="G1" i="4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7" i="2"/>
  <c r="G6" i="2"/>
  <c r="G5" i="2"/>
  <c r="G4" i="2"/>
  <c r="G3" i="2"/>
  <c r="G2" i="2"/>
  <c r="G1" i="2"/>
  <c r="G7" i="1"/>
  <c r="G6" i="1"/>
  <c r="G5" i="1"/>
  <c r="G4" i="1"/>
  <c r="G3" i="1"/>
  <c r="G2" i="1"/>
  <c r="G1" i="1"/>
  <c r="B8" i="4"/>
  <c r="B7" i="4"/>
  <c r="B6" i="4"/>
  <c r="B5" i="4"/>
  <c r="B4" i="4"/>
  <c r="B3" i="4"/>
  <c r="B2" i="4"/>
  <c r="B15" i="4"/>
  <c r="B19" i="4" s="1"/>
  <c r="B23" i="4" s="1"/>
  <c r="B14" i="4"/>
  <c r="B13" i="4"/>
  <c r="B12" i="4"/>
  <c r="A12" i="4"/>
  <c r="A13" i="5" l="1"/>
  <c r="G12" i="5"/>
  <c r="B26" i="5"/>
  <c r="B24" i="5"/>
  <c r="B25" i="5"/>
  <c r="B23" i="5"/>
  <c r="B16" i="4"/>
  <c r="B18" i="4"/>
  <c r="B17" i="4"/>
  <c r="A13" i="4"/>
  <c r="A14" i="4" s="1"/>
  <c r="A15" i="4"/>
  <c r="B27" i="4"/>
  <c r="B25" i="4"/>
  <c r="B26" i="4"/>
  <c r="B24" i="4"/>
  <c r="B20" i="4"/>
  <c r="B22" i="4"/>
  <c r="B21" i="4"/>
  <c r="B7" i="1"/>
  <c r="B6" i="1"/>
  <c r="B5" i="1"/>
  <c r="B4" i="1"/>
  <c r="B3" i="1"/>
  <c r="B2" i="1"/>
  <c r="B2" i="2"/>
  <c r="B7" i="2"/>
  <c r="B6" i="2"/>
  <c r="B5" i="2"/>
  <c r="B4" i="2"/>
  <c r="B3" i="2"/>
  <c r="B30" i="5" l="1"/>
  <c r="B28" i="5"/>
  <c r="B29" i="5"/>
  <c r="B27" i="5"/>
  <c r="G13" i="5"/>
  <c r="A14" i="5"/>
  <c r="B31" i="4"/>
  <c r="B35" i="4" s="1"/>
  <c r="B36" i="4" s="1"/>
  <c r="B37" i="4" s="1"/>
  <c r="B38" i="4" s="1"/>
  <c r="B39" i="4" s="1"/>
  <c r="B40" i="4" s="1"/>
  <c r="B41" i="4" s="1"/>
  <c r="B42" i="4" s="1"/>
  <c r="B29" i="4"/>
  <c r="B30" i="4"/>
  <c r="B28" i="4"/>
  <c r="A16" i="4"/>
  <c r="B14" i="2"/>
  <c r="B17" i="2" s="1"/>
  <c r="B13" i="2"/>
  <c r="B12" i="2"/>
  <c r="B11" i="2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11" i="2"/>
  <c r="B14" i="1"/>
  <c r="B18" i="1" s="1"/>
  <c r="B13" i="1"/>
  <c r="B12" i="1"/>
  <c r="B11" i="1"/>
  <c r="A12" i="1"/>
  <c r="A13" i="1" s="1"/>
  <c r="A11" i="1"/>
  <c r="A15" i="5" l="1"/>
  <c r="G14" i="5"/>
  <c r="B32" i="5"/>
  <c r="B33" i="5"/>
  <c r="B31" i="5"/>
  <c r="A17" i="4"/>
  <c r="B33" i="4"/>
  <c r="B34" i="4"/>
  <c r="B32" i="4"/>
  <c r="B18" i="2"/>
  <c r="B21" i="2" s="1"/>
  <c r="B15" i="1"/>
  <c r="B17" i="1"/>
  <c r="B20" i="2"/>
  <c r="B22" i="2"/>
  <c r="B19" i="2"/>
  <c r="B16" i="2"/>
  <c r="B15" i="2"/>
  <c r="A14" i="1"/>
  <c r="B21" i="1"/>
  <c r="B22" i="1"/>
  <c r="B24" i="1" s="1"/>
  <c r="B16" i="1"/>
  <c r="B23" i="1"/>
  <c r="B20" i="1"/>
  <c r="B19" i="1"/>
  <c r="G15" i="5" l="1"/>
  <c r="A16" i="5"/>
  <c r="A18" i="4"/>
  <c r="B25" i="2"/>
  <c r="B23" i="2"/>
  <c r="B26" i="2"/>
  <c r="B24" i="2"/>
  <c r="B25" i="1"/>
  <c r="B26" i="1"/>
  <c r="A15" i="1"/>
  <c r="A17" i="5" l="1"/>
  <c r="G16" i="5"/>
  <c r="A19" i="4"/>
  <c r="B29" i="2"/>
  <c r="B27" i="2"/>
  <c r="B30" i="2"/>
  <c r="B28" i="2"/>
  <c r="B29" i="1"/>
  <c r="B30" i="1"/>
  <c r="B27" i="1"/>
  <c r="B28" i="1"/>
  <c r="A16" i="1"/>
  <c r="G17" i="5" l="1"/>
  <c r="A18" i="5"/>
  <c r="A20" i="4"/>
  <c r="B33" i="2"/>
  <c r="B31" i="2"/>
  <c r="B32" i="2"/>
  <c r="B32" i="1"/>
  <c r="B31" i="1"/>
  <c r="B33" i="1"/>
  <c r="A17" i="1"/>
  <c r="A19" i="5" l="1"/>
  <c r="G18" i="5"/>
  <c r="A21" i="4"/>
  <c r="A18" i="1"/>
  <c r="G19" i="5" l="1"/>
  <c r="A20" i="5"/>
  <c r="A22" i="4"/>
  <c r="A19" i="1"/>
  <c r="A21" i="5" l="1"/>
  <c r="G20" i="5"/>
  <c r="A23" i="4"/>
  <c r="A20" i="1"/>
  <c r="G21" i="5" l="1"/>
  <c r="A22" i="5"/>
  <c r="A24" i="4"/>
  <c r="A21" i="1"/>
  <c r="A23" i="5" l="1"/>
  <c r="G22" i="5"/>
  <c r="A25" i="4"/>
  <c r="A22" i="1"/>
  <c r="G23" i="5" l="1"/>
  <c r="A24" i="5"/>
  <c r="A26" i="4"/>
  <c r="A23" i="1"/>
  <c r="A25" i="5" l="1"/>
  <c r="G24" i="5"/>
  <c r="A27" i="4"/>
  <c r="A24" i="1"/>
  <c r="G25" i="5" l="1"/>
  <c r="A26" i="5"/>
  <c r="A28" i="4"/>
  <c r="A25" i="1"/>
  <c r="A27" i="5" l="1"/>
  <c r="G26" i="5"/>
  <c r="A29" i="4"/>
  <c r="A26" i="1"/>
  <c r="G27" i="5" l="1"/>
  <c r="A28" i="5"/>
  <c r="A30" i="4"/>
  <c r="A27" i="1"/>
  <c r="A29" i="5" l="1"/>
  <c r="G28" i="5"/>
  <c r="A31" i="4"/>
  <c r="A28" i="1"/>
  <c r="G29" i="5" l="1"/>
  <c r="A30" i="5"/>
  <c r="A32" i="4"/>
  <c r="A29" i="1"/>
  <c r="A31" i="5" l="1"/>
  <c r="G30" i="5"/>
  <c r="A33" i="4"/>
  <c r="A30" i="1"/>
  <c r="G31" i="5" l="1"/>
  <c r="A32" i="5"/>
  <c r="A34" i="4"/>
  <c r="A31" i="1"/>
  <c r="A33" i="5" l="1"/>
  <c r="G33" i="5" s="1"/>
  <c r="G32" i="5"/>
  <c r="A35" i="4"/>
  <c r="A32" i="1"/>
  <c r="A36" i="4" l="1"/>
  <c r="A33" i="1"/>
  <c r="A37" i="4" l="1"/>
  <c r="A38" i="4" l="1"/>
  <c r="A39" i="4" l="1"/>
  <c r="A40" i="4" l="1"/>
  <c r="A41" i="4" l="1"/>
  <c r="A42" i="4" l="1"/>
</calcChain>
</file>

<file path=xl/sharedStrings.xml><?xml version="1.0" encoding="utf-8"?>
<sst xmlns="http://schemas.openxmlformats.org/spreadsheetml/2006/main" count="36" uniqueCount="8">
  <si>
    <t>id</t>
  </si>
  <si>
    <t>matchid</t>
  </si>
  <si>
    <t>squad</t>
  </si>
  <si>
    <t>goals</t>
  </si>
  <si>
    <t>points</t>
  </si>
  <si>
    <t>time_type</t>
  </si>
  <si>
    <t>matchdate</t>
  </si>
  <si>
    <t>game_type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</si>
</sst>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</v>
      </c>
      <c r="B2" s="2" t="str">
        <f>"1916-07-02"</f>
        <v>1916-07-02</v>
      </c>
      <c r="C2">
        <v>1</v>
      </c>
      <c r="G2" t="str">
        <f t="shared" ref="G2:G7" si="0">"insert into game (matchid, matchdate, game_type) values (" &amp; A2 &amp; ", '" &amp; B2 &amp; "', " &amp;C2 &amp; ");"</f>
        <v>insert into game (matchid, matchdate, game_type) values (1, '1916-07-02', 1);</v>
      </c>
    </row>
    <row r="3" spans="1:7" x14ac:dyDescent="0.25">
      <c r="A3">
        <v>2</v>
      </c>
      <c r="B3" s="2" t="str">
        <f>"1916-07-06"</f>
        <v>1916-07-06</v>
      </c>
      <c r="C3">
        <v>1</v>
      </c>
      <c r="G3" t="str">
        <f t="shared" si="0"/>
        <v>insert into game (matchid, matchdate, game_type) values (2, '1916-07-06', 1);</v>
      </c>
    </row>
    <row r="4" spans="1:7" x14ac:dyDescent="0.25">
      <c r="A4">
        <v>3</v>
      </c>
      <c r="B4" s="2" t="str">
        <f>"1916-07-08"</f>
        <v>1916-07-08</v>
      </c>
      <c r="C4">
        <v>1</v>
      </c>
      <c r="G4" t="str">
        <f t="shared" si="0"/>
        <v>insert into game (matchid, matchdate, game_type) values (3, '1916-07-08', 1);</v>
      </c>
    </row>
    <row r="5" spans="1:7" x14ac:dyDescent="0.25">
      <c r="A5">
        <v>4</v>
      </c>
      <c r="B5" s="2" t="str">
        <f>"1916-07-10"</f>
        <v>1916-07-10</v>
      </c>
      <c r="C5">
        <v>1</v>
      </c>
      <c r="G5" t="str">
        <f t="shared" si="0"/>
        <v>insert into game (matchid, matchdate, game_type) values (4, '1916-07-10', 1);</v>
      </c>
    </row>
    <row r="6" spans="1:7" x14ac:dyDescent="0.25">
      <c r="A6">
        <v>5</v>
      </c>
      <c r="B6" s="2" t="str">
        <f>"1916-07-12"</f>
        <v>1916-07-12</v>
      </c>
      <c r="C6">
        <v>1</v>
      </c>
      <c r="G6" t="str">
        <f t="shared" si="0"/>
        <v>insert into game (matchid, matchdate, game_type) values (5, '1916-07-12', 1);</v>
      </c>
    </row>
    <row r="7" spans="1:7" x14ac:dyDescent="0.25">
      <c r="A7">
        <v>6</v>
      </c>
      <c r="B7" s="2" t="str">
        <f>"1916-07-16"</f>
        <v>1916-07-16</v>
      </c>
      <c r="C7">
        <v>1</v>
      </c>
      <c r="G7" t="str">
        <f t="shared" si="0"/>
        <v>insert into game (matchid, matchdate, game_type) values (6, '1916-07-16', 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</v>
      </c>
      <c r="B10">
        <v>1</v>
      </c>
      <c r="C10">
        <v>598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(1, 1, 598, 4, 2, 2);</v>
      </c>
    </row>
    <row r="11" spans="1:7" x14ac:dyDescent="0.25">
      <c r="A11">
        <f>A10+1</f>
        <v>2</v>
      </c>
      <c r="B11">
        <f>B10</f>
        <v>1</v>
      </c>
      <c r="C11">
        <v>598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(2, 1, 598, 1, 0, 1);</v>
      </c>
    </row>
    <row r="12" spans="1:7" x14ac:dyDescent="0.25">
      <c r="A12">
        <f t="shared" ref="A12:A33" si="2">A11+1</f>
        <v>3</v>
      </c>
      <c r="B12">
        <f>B10</f>
        <v>1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(3, 1, 56, 0, 0, 2);</v>
      </c>
    </row>
    <row r="13" spans="1:7" x14ac:dyDescent="0.25">
      <c r="A13">
        <f t="shared" si="2"/>
        <v>4</v>
      </c>
      <c r="B13">
        <f>B10</f>
        <v>1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(4, 1, 56, 0, 0, 1);</v>
      </c>
    </row>
    <row r="14" spans="1:7" x14ac:dyDescent="0.25">
      <c r="A14">
        <f t="shared" si="2"/>
        <v>5</v>
      </c>
      <c r="B14">
        <f>B10+1</f>
        <v>2</v>
      </c>
      <c r="C14">
        <v>54</v>
      </c>
      <c r="D14">
        <v>6</v>
      </c>
      <c r="E14">
        <v>2</v>
      </c>
      <c r="F14">
        <v>2</v>
      </c>
      <c r="G14" t="str">
        <f t="shared" si="1"/>
        <v>insert into game_score (id, matchid, squad, goals, points, time_type) values (5, 2, 54, 6, 2, 2);</v>
      </c>
    </row>
    <row r="15" spans="1:7" x14ac:dyDescent="0.25">
      <c r="A15">
        <f t="shared" si="2"/>
        <v>6</v>
      </c>
      <c r="B15">
        <f>B14</f>
        <v>2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(6, 2, 54, 1, 0, 1);</v>
      </c>
    </row>
    <row r="16" spans="1:7" x14ac:dyDescent="0.25">
      <c r="A16">
        <f t="shared" si="2"/>
        <v>7</v>
      </c>
      <c r="B16">
        <f>B14</f>
        <v>2</v>
      </c>
      <c r="C16">
        <v>56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(7, 2, 56, 1, 0, 2);</v>
      </c>
    </row>
    <row r="17" spans="1:7" x14ac:dyDescent="0.25">
      <c r="A17">
        <f t="shared" si="2"/>
        <v>8</v>
      </c>
      <c r="B17">
        <f>B14</f>
        <v>2</v>
      </c>
      <c r="C17">
        <v>56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(8, 2, 56, 1, 0, 1);</v>
      </c>
    </row>
    <row r="18" spans="1:7" x14ac:dyDescent="0.25">
      <c r="A18">
        <f t="shared" si="2"/>
        <v>9</v>
      </c>
      <c r="B18">
        <f>B14+1</f>
        <v>3</v>
      </c>
      <c r="C18">
        <v>56</v>
      </c>
      <c r="D18">
        <v>1</v>
      </c>
      <c r="E18">
        <v>1</v>
      </c>
      <c r="F18">
        <v>2</v>
      </c>
      <c r="G18" t="str">
        <f t="shared" si="1"/>
        <v>insert into game_score (id, matchid, squad, goals, points, time_type) values (9, 3, 56, 1, 1, 2);</v>
      </c>
    </row>
    <row r="19" spans="1:7" x14ac:dyDescent="0.25">
      <c r="A19">
        <f t="shared" si="2"/>
        <v>10</v>
      </c>
      <c r="B19">
        <f>B18</f>
        <v>3</v>
      </c>
      <c r="C19">
        <v>56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(10, 3, 56, 0, 0, 1);</v>
      </c>
    </row>
    <row r="20" spans="1:7" x14ac:dyDescent="0.25">
      <c r="A20">
        <f t="shared" si="2"/>
        <v>11</v>
      </c>
      <c r="B20">
        <f>B18</f>
        <v>3</v>
      </c>
      <c r="C20">
        <v>55</v>
      </c>
      <c r="D20">
        <v>1</v>
      </c>
      <c r="E20">
        <v>1</v>
      </c>
      <c r="F20">
        <v>2</v>
      </c>
      <c r="G20" t="str">
        <f t="shared" si="1"/>
        <v>insert into game_score (id, matchid, squad, goals, points, time_type) values (11, 3, 55, 1, 1, 2);</v>
      </c>
    </row>
    <row r="21" spans="1:7" x14ac:dyDescent="0.25">
      <c r="A21">
        <f t="shared" si="2"/>
        <v>12</v>
      </c>
      <c r="B21">
        <f>B18</f>
        <v>3</v>
      </c>
      <c r="C21">
        <v>55</v>
      </c>
      <c r="D21">
        <v>1</v>
      </c>
      <c r="E21">
        <v>0</v>
      </c>
      <c r="F21">
        <v>1</v>
      </c>
      <c r="G21" t="str">
        <f t="shared" si="1"/>
        <v>insert into game_score (id, matchid, squad, goals, points, time_type) values (12, 3, 55, 1, 0, 1);</v>
      </c>
    </row>
    <row r="22" spans="1:7" x14ac:dyDescent="0.25">
      <c r="A22">
        <f t="shared" si="2"/>
        <v>13</v>
      </c>
      <c r="B22">
        <f>B18+1</f>
        <v>4</v>
      </c>
      <c r="C22">
        <v>54</v>
      </c>
      <c r="D22">
        <v>1</v>
      </c>
      <c r="E22">
        <v>1</v>
      </c>
      <c r="F22">
        <v>2</v>
      </c>
      <c r="G22" t="str">
        <f t="shared" si="1"/>
        <v>insert into game_score (id, matchid, squad, goals, points, time_type) values (13, 4, 54, 1, 1, 2);</v>
      </c>
    </row>
    <row r="23" spans="1:7" x14ac:dyDescent="0.25">
      <c r="A23">
        <f t="shared" si="2"/>
        <v>14</v>
      </c>
      <c r="B23">
        <f>B22</f>
        <v>4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(14, 4, 54, 1, 0, 1);</v>
      </c>
    </row>
    <row r="24" spans="1:7" x14ac:dyDescent="0.25">
      <c r="A24">
        <f t="shared" si="2"/>
        <v>15</v>
      </c>
      <c r="B24">
        <f>B22</f>
        <v>4</v>
      </c>
      <c r="C24">
        <v>55</v>
      </c>
      <c r="D24">
        <v>1</v>
      </c>
      <c r="E24">
        <v>1</v>
      </c>
      <c r="F24">
        <v>2</v>
      </c>
      <c r="G24" t="str">
        <f t="shared" si="1"/>
        <v>insert into game_score (id, matchid, squad, goals, points, time_type) values (15, 4, 55, 1, 1, 2);</v>
      </c>
    </row>
    <row r="25" spans="1:7" x14ac:dyDescent="0.25">
      <c r="A25">
        <f t="shared" si="2"/>
        <v>16</v>
      </c>
      <c r="B25">
        <f>B22</f>
        <v>4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(16, 4, 55, 1, 0, 1);</v>
      </c>
    </row>
    <row r="26" spans="1:7" x14ac:dyDescent="0.25">
      <c r="A26">
        <f t="shared" si="2"/>
        <v>17</v>
      </c>
      <c r="B26">
        <f>B22+1</f>
        <v>5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(17, 5, 598, 2, 2, 2);</v>
      </c>
    </row>
    <row r="27" spans="1:7" x14ac:dyDescent="0.25">
      <c r="A27">
        <f t="shared" si="2"/>
        <v>18</v>
      </c>
      <c r="B27">
        <f>B26</f>
        <v>5</v>
      </c>
      <c r="C27">
        <v>598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(18, 5, 598, 0, 0, 1);</v>
      </c>
    </row>
    <row r="28" spans="1:7" x14ac:dyDescent="0.25">
      <c r="A28">
        <f t="shared" si="2"/>
        <v>19</v>
      </c>
      <c r="B28">
        <f>B26</f>
        <v>5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(19, 5, 55, 1, 0, 2);</v>
      </c>
    </row>
    <row r="29" spans="1:7" x14ac:dyDescent="0.25">
      <c r="A29">
        <f t="shared" si="2"/>
        <v>20</v>
      </c>
      <c r="B29">
        <f>B26</f>
        <v>5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(20, 5, 55, 0, 0, 1);</v>
      </c>
    </row>
    <row r="30" spans="1:7" x14ac:dyDescent="0.25">
      <c r="A30">
        <f t="shared" si="2"/>
        <v>21</v>
      </c>
      <c r="B30">
        <f>B26+1</f>
        <v>6</v>
      </c>
      <c r="C30">
        <v>54</v>
      </c>
      <c r="D30">
        <v>0</v>
      </c>
      <c r="E30">
        <v>1</v>
      </c>
      <c r="F30">
        <v>2</v>
      </c>
      <c r="G30" t="str">
        <f t="shared" si="1"/>
        <v>insert into game_score (id, matchid, squad, goals, points, time_type) values (21, 6, 54, 0, 1, 2);</v>
      </c>
    </row>
    <row r="31" spans="1:7" x14ac:dyDescent="0.25">
      <c r="A31">
        <f t="shared" si="2"/>
        <v>22</v>
      </c>
      <c r="B31">
        <f>B30</f>
        <v>6</v>
      </c>
      <c r="C31">
        <v>54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(22, 6, 54, 0, 0, 1);</v>
      </c>
    </row>
    <row r="32" spans="1:7" x14ac:dyDescent="0.25">
      <c r="A32">
        <f t="shared" si="2"/>
        <v>23</v>
      </c>
      <c r="B32">
        <f>B30</f>
        <v>6</v>
      </c>
      <c r="C32">
        <v>598</v>
      </c>
      <c r="D32">
        <v>0</v>
      </c>
      <c r="E32">
        <v>1</v>
      </c>
      <c r="F32">
        <v>2</v>
      </c>
      <c r="G32" t="str">
        <f t="shared" si="1"/>
        <v>insert into game_score (id, matchid, squad, goals, points, time_type) values (23, 6, 598, 0, 1, 2);</v>
      </c>
    </row>
    <row r="33" spans="1:7" x14ac:dyDescent="0.25">
      <c r="A33">
        <f t="shared" si="2"/>
        <v>24</v>
      </c>
      <c r="B33">
        <f>B30</f>
        <v>6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(24, 6, 598,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7</v>
      </c>
      <c r="B2" s="2" t="str">
        <f>"1917-09-30"</f>
        <v>1917-09-30</v>
      </c>
      <c r="C2">
        <v>1</v>
      </c>
      <c r="G2" t="str">
        <f t="shared" si="0"/>
        <v>insert into game (matchid, matchdate, game_type) values (7, '1917-09-30', 1);</v>
      </c>
    </row>
    <row r="3" spans="1:7" x14ac:dyDescent="0.25">
      <c r="A3">
        <v>8</v>
      </c>
      <c r="B3" s="2" t="str">
        <f>"1917-10-03"</f>
        <v>1917-10-03</v>
      </c>
      <c r="C3">
        <v>1</v>
      </c>
      <c r="G3" t="str">
        <f t="shared" si="0"/>
        <v>insert into game (matchid, matchdate, game_type) values (8, '1917-10-03', 1);</v>
      </c>
    </row>
    <row r="4" spans="1:7" x14ac:dyDescent="0.25">
      <c r="A4">
        <v>9</v>
      </c>
      <c r="B4" s="2" t="str">
        <f>"1917-10-06"</f>
        <v>1917-10-06</v>
      </c>
      <c r="C4">
        <v>1</v>
      </c>
      <c r="G4" t="str">
        <f t="shared" si="0"/>
        <v>insert into game (matchid, matchdate, game_type) values (9, '1917-10-06', 1);</v>
      </c>
    </row>
    <row r="5" spans="1:7" x14ac:dyDescent="0.25">
      <c r="A5">
        <v>10</v>
      </c>
      <c r="B5" s="2" t="str">
        <f>"1917-10-07"</f>
        <v>1917-10-07</v>
      </c>
      <c r="C5">
        <v>1</v>
      </c>
      <c r="G5" t="str">
        <f t="shared" si="0"/>
        <v>insert into game (matchid, matchdate, game_type) values (10, '1917-10-07', 1);</v>
      </c>
    </row>
    <row r="6" spans="1:7" x14ac:dyDescent="0.25">
      <c r="A6">
        <v>11</v>
      </c>
      <c r="B6" s="2" t="str">
        <f>"1917-10-12"</f>
        <v>1917-10-12</v>
      </c>
      <c r="C6">
        <v>1</v>
      </c>
      <c r="G6" t="str">
        <f t="shared" si="0"/>
        <v>insert into game (matchid, matchdate, game_type) values (11, '1917-10-12', 1);</v>
      </c>
    </row>
    <row r="7" spans="1:7" x14ac:dyDescent="0.25">
      <c r="A7">
        <v>12</v>
      </c>
      <c r="B7" s="2" t="str">
        <f>"1917-10-14"</f>
        <v>1917-10-14</v>
      </c>
      <c r="C7">
        <v>1</v>
      </c>
      <c r="G7" t="str">
        <f t="shared" si="0"/>
        <v>insert into game (matchid, matchdate, game_type) values (12, '1917-10-14', 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25</v>
      </c>
      <c r="B10">
        <v>7</v>
      </c>
      <c r="C10">
        <v>598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(25, 7, 598, 4, 2, 2);</v>
      </c>
    </row>
    <row r="11" spans="1:7" x14ac:dyDescent="0.25">
      <c r="A11">
        <f>A10+1</f>
        <v>26</v>
      </c>
      <c r="B11">
        <f>B10</f>
        <v>7</v>
      </c>
      <c r="C11">
        <v>598</v>
      </c>
      <c r="D11">
        <v>2</v>
      </c>
      <c r="E11">
        <v>0</v>
      </c>
      <c r="F11">
        <v>1</v>
      </c>
      <c r="G11" t="str">
        <f t="shared" si="1"/>
        <v>insert into game_score (id, matchid, squad, goals, points, time_type) values (26, 7, 598, 2, 0, 1);</v>
      </c>
    </row>
    <row r="12" spans="1:7" x14ac:dyDescent="0.25">
      <c r="A12">
        <f t="shared" ref="A12:A33" si="2">A11+1</f>
        <v>27</v>
      </c>
      <c r="B12">
        <f>B10</f>
        <v>7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(27, 7, 56, 0, 0, 2);</v>
      </c>
    </row>
    <row r="13" spans="1:7" x14ac:dyDescent="0.25">
      <c r="A13">
        <f t="shared" si="2"/>
        <v>28</v>
      </c>
      <c r="B13">
        <f>B10</f>
        <v>7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(28, 7, 56, 0, 0, 1);</v>
      </c>
    </row>
    <row r="14" spans="1:7" x14ac:dyDescent="0.25">
      <c r="A14">
        <f t="shared" si="2"/>
        <v>29</v>
      </c>
      <c r="B14">
        <f>B10+1</f>
        <v>8</v>
      </c>
      <c r="C14">
        <v>54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(29, 8, 54, 4, 2, 2);</v>
      </c>
    </row>
    <row r="15" spans="1:7" x14ac:dyDescent="0.25">
      <c r="A15">
        <f t="shared" si="2"/>
        <v>30</v>
      </c>
      <c r="B15">
        <f>B14</f>
        <v>8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(30, 8, 54, 1, 0, 1);</v>
      </c>
    </row>
    <row r="16" spans="1:7" x14ac:dyDescent="0.25">
      <c r="A16">
        <f t="shared" si="2"/>
        <v>31</v>
      </c>
      <c r="B16">
        <f>B14</f>
        <v>8</v>
      </c>
      <c r="C16">
        <v>55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(31, 8, 55, 2, 0, 2);</v>
      </c>
    </row>
    <row r="17" spans="1:7" x14ac:dyDescent="0.25">
      <c r="A17">
        <f t="shared" si="2"/>
        <v>32</v>
      </c>
      <c r="B17">
        <f>B14</f>
        <v>8</v>
      </c>
      <c r="C17">
        <v>55</v>
      </c>
      <c r="D17">
        <v>2</v>
      </c>
      <c r="E17">
        <v>0</v>
      </c>
      <c r="F17">
        <v>1</v>
      </c>
      <c r="G17" t="str">
        <f t="shared" si="1"/>
        <v>insert into game_score (id, matchid, squad, goals, points, time_type) values (32, 8, 55, 2, 0, 1);</v>
      </c>
    </row>
    <row r="18" spans="1:7" x14ac:dyDescent="0.25">
      <c r="A18">
        <f t="shared" si="2"/>
        <v>33</v>
      </c>
      <c r="B18">
        <f t="shared" ref="B18" si="3">B14+1</f>
        <v>9</v>
      </c>
      <c r="C18">
        <v>54</v>
      </c>
      <c r="D18">
        <v>1</v>
      </c>
      <c r="E18">
        <v>2</v>
      </c>
      <c r="F18">
        <v>2</v>
      </c>
      <c r="G18" t="str">
        <f t="shared" si="1"/>
        <v>insert into game_score (id, matchid, squad, goals, points, time_type) values (33, 9, 54, 1, 2, 2);</v>
      </c>
    </row>
    <row r="19" spans="1:7" x14ac:dyDescent="0.25">
      <c r="A19">
        <f t="shared" si="2"/>
        <v>34</v>
      </c>
      <c r="B19">
        <f t="shared" ref="B19" si="4">B18</f>
        <v>9</v>
      </c>
      <c r="C19">
        <v>54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(34, 9, 54, 0, 0, 1);</v>
      </c>
    </row>
    <row r="20" spans="1:7" x14ac:dyDescent="0.25">
      <c r="A20">
        <f t="shared" si="2"/>
        <v>35</v>
      </c>
      <c r="B20">
        <f t="shared" ref="B20" si="5">B18</f>
        <v>9</v>
      </c>
      <c r="C20">
        <v>56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(35, 9, 56, 0, 0, 2);</v>
      </c>
    </row>
    <row r="21" spans="1:7" x14ac:dyDescent="0.25">
      <c r="A21">
        <f t="shared" si="2"/>
        <v>36</v>
      </c>
      <c r="B21">
        <f t="shared" ref="B21" si="6">B18</f>
        <v>9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(36, 9, 56, 0, 0, 1);</v>
      </c>
    </row>
    <row r="22" spans="1:7" x14ac:dyDescent="0.25">
      <c r="A22">
        <f t="shared" si="2"/>
        <v>37</v>
      </c>
      <c r="B22">
        <f t="shared" ref="B22" si="7">B18+1</f>
        <v>10</v>
      </c>
      <c r="C22">
        <v>598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(37, 10, 598, 4, 2, 2);</v>
      </c>
    </row>
    <row r="23" spans="1:7" x14ac:dyDescent="0.25">
      <c r="A23">
        <f t="shared" si="2"/>
        <v>38</v>
      </c>
      <c r="B23">
        <f t="shared" ref="B23" si="8">B22</f>
        <v>10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(38, 10, 598, 2, 0, 1);</v>
      </c>
    </row>
    <row r="24" spans="1:7" x14ac:dyDescent="0.25">
      <c r="A24">
        <f t="shared" si="2"/>
        <v>39</v>
      </c>
      <c r="B24">
        <f t="shared" ref="B24" si="9">B22</f>
        <v>10</v>
      </c>
      <c r="C24">
        <v>55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(39, 10, 55, 0, 0, 2);</v>
      </c>
    </row>
    <row r="25" spans="1:7" x14ac:dyDescent="0.25">
      <c r="A25">
        <f t="shared" si="2"/>
        <v>40</v>
      </c>
      <c r="B25">
        <f t="shared" ref="B25" si="10">B22</f>
        <v>10</v>
      </c>
      <c r="C25">
        <v>55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(40, 10, 55, 0, 0, 1);</v>
      </c>
    </row>
    <row r="26" spans="1:7" x14ac:dyDescent="0.25">
      <c r="A26">
        <f t="shared" si="2"/>
        <v>41</v>
      </c>
      <c r="B26">
        <f t="shared" ref="B26" si="11">B22+1</f>
        <v>11</v>
      </c>
      <c r="C26">
        <v>55</v>
      </c>
      <c r="D26">
        <v>5</v>
      </c>
      <c r="E26">
        <v>2</v>
      </c>
      <c r="F26">
        <v>2</v>
      </c>
      <c r="G26" t="str">
        <f t="shared" si="1"/>
        <v>insert into game_score (id, matchid, squad, goals, points, time_type) values (41, 11, 55, 5, 2, 2);</v>
      </c>
    </row>
    <row r="27" spans="1:7" x14ac:dyDescent="0.25">
      <c r="A27">
        <f t="shared" si="2"/>
        <v>42</v>
      </c>
      <c r="B27">
        <f t="shared" ref="B27" si="12">B26</f>
        <v>11</v>
      </c>
      <c r="C27">
        <v>55</v>
      </c>
      <c r="D27">
        <v>4</v>
      </c>
      <c r="E27">
        <v>0</v>
      </c>
      <c r="F27">
        <v>1</v>
      </c>
      <c r="G27" t="str">
        <f t="shared" si="1"/>
        <v>insert into game_score (id, matchid, squad, goals, points, time_type) values (42, 11, 55, 4, 0, 1);</v>
      </c>
    </row>
    <row r="28" spans="1:7" x14ac:dyDescent="0.25">
      <c r="A28">
        <f t="shared" si="2"/>
        <v>43</v>
      </c>
      <c r="B28">
        <f t="shared" ref="B28" si="13">B26</f>
        <v>11</v>
      </c>
      <c r="C28">
        <v>56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(43, 11, 56, 0, 0, 2);</v>
      </c>
    </row>
    <row r="29" spans="1:7" x14ac:dyDescent="0.25">
      <c r="A29">
        <f t="shared" si="2"/>
        <v>44</v>
      </c>
      <c r="B29">
        <f t="shared" ref="B29" si="14">B26</f>
        <v>11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(44, 11, 56, 0, 0, 1);</v>
      </c>
    </row>
    <row r="30" spans="1:7" x14ac:dyDescent="0.25">
      <c r="A30">
        <f t="shared" si="2"/>
        <v>45</v>
      </c>
      <c r="B30">
        <f t="shared" ref="B30" si="15">B26+1</f>
        <v>12</v>
      </c>
      <c r="C30">
        <v>598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(45, 12, 598, 1, 2, 2);</v>
      </c>
    </row>
    <row r="31" spans="1:7" x14ac:dyDescent="0.25">
      <c r="A31">
        <f t="shared" si="2"/>
        <v>46</v>
      </c>
      <c r="B31">
        <f t="shared" ref="B31" si="16">B30</f>
        <v>12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(46, 12, 598, 0, 0, 1);</v>
      </c>
    </row>
    <row r="32" spans="1:7" x14ac:dyDescent="0.25">
      <c r="A32">
        <f t="shared" si="2"/>
        <v>47</v>
      </c>
      <c r="B32">
        <f t="shared" ref="B32" si="17">B30</f>
        <v>12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(47, 12, 54, 0, 0, 2);</v>
      </c>
    </row>
    <row r="33" spans="1:7" x14ac:dyDescent="0.25">
      <c r="A33">
        <f t="shared" si="2"/>
        <v>48</v>
      </c>
      <c r="B33">
        <f t="shared" ref="B33" si="18">B30</f>
        <v>12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(48, 12, 54,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13</v>
      </c>
      <c r="B2" s="2" t="str">
        <f>"1919-05-11"</f>
        <v>1919-05-11</v>
      </c>
      <c r="C2">
        <v>1</v>
      </c>
      <c r="G2" t="str">
        <f t="shared" ref="G2:G8" si="0">"insert into game (matchid, matchdate, game_type) values (" &amp; A2 &amp; ", '" &amp; B2 &amp; "', " &amp;C2 &amp; ");"</f>
        <v>insert into game (matchid, matchdate, game_type) values (13, '1919-05-11', 1);</v>
      </c>
    </row>
    <row r="3" spans="1:7" x14ac:dyDescent="0.25">
      <c r="A3">
        <v>14</v>
      </c>
      <c r="B3" s="2" t="str">
        <f>"1919-05-13"</f>
        <v>1919-05-13</v>
      </c>
      <c r="C3">
        <v>1</v>
      </c>
      <c r="G3" t="str">
        <f t="shared" si="0"/>
        <v>insert into game (matchid, matchdate, game_type) values (14, '1919-05-13', 1);</v>
      </c>
    </row>
    <row r="4" spans="1:7" x14ac:dyDescent="0.25">
      <c r="A4">
        <v>15</v>
      </c>
      <c r="B4" s="2" t="str">
        <f>"1919-05-17"</f>
        <v>1919-05-17</v>
      </c>
      <c r="C4">
        <v>1</v>
      </c>
      <c r="G4" t="str">
        <f t="shared" si="0"/>
        <v>insert into game (matchid, matchdate, game_type) values (15, '1919-05-17', 1);</v>
      </c>
    </row>
    <row r="5" spans="1:7" x14ac:dyDescent="0.25">
      <c r="A5">
        <v>16</v>
      </c>
      <c r="B5" s="2" t="str">
        <f>"1919-05-18"</f>
        <v>1919-05-18</v>
      </c>
      <c r="C5">
        <v>1</v>
      </c>
      <c r="G5" t="str">
        <f t="shared" si="0"/>
        <v>insert into game (matchid, matchdate, game_type) values (16, '1919-05-18', 1);</v>
      </c>
    </row>
    <row r="6" spans="1:7" x14ac:dyDescent="0.25">
      <c r="A6">
        <v>17</v>
      </c>
      <c r="B6" s="2" t="str">
        <f>"1919-05-22"</f>
        <v>1919-05-22</v>
      </c>
      <c r="C6">
        <v>1</v>
      </c>
      <c r="G6" t="str">
        <f t="shared" si="0"/>
        <v>insert into game (matchid, matchdate, game_type) values (17, '1919-05-22', 1);</v>
      </c>
    </row>
    <row r="7" spans="1:7" x14ac:dyDescent="0.25">
      <c r="A7">
        <v>18</v>
      </c>
      <c r="B7" s="2" t="str">
        <f>"1919-05-26"</f>
        <v>1919-05-26</v>
      </c>
      <c r="C7">
        <v>1</v>
      </c>
      <c r="G7" t="str">
        <f t="shared" si="0"/>
        <v>insert into game (matchid, matchdate, game_type) values (18, '1919-05-26', 1);</v>
      </c>
    </row>
    <row r="8" spans="1:7" x14ac:dyDescent="0.25">
      <c r="A8">
        <v>19</v>
      </c>
      <c r="B8" s="2" t="str">
        <f>"1919-05-29"</f>
        <v>1919-05-29</v>
      </c>
      <c r="C8">
        <v>7</v>
      </c>
      <c r="G8" t="str">
        <f t="shared" si="0"/>
        <v>insert into game (matchid, matchdate, game_type) values (19, '1919-05-29', 7);</v>
      </c>
    </row>
    <row r="10" spans="1:7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t="str">
        <f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(id, matchid, squad, goals, points, time_type);</v>
      </c>
    </row>
    <row r="11" spans="1:7" x14ac:dyDescent="0.25">
      <c r="A11">
        <v>49</v>
      </c>
      <c r="B11">
        <v>13</v>
      </c>
      <c r="C11">
        <v>55</v>
      </c>
      <c r="D11">
        <v>6</v>
      </c>
      <c r="E11">
        <v>2</v>
      </c>
      <c r="F11">
        <v>2</v>
      </c>
      <c r="G11" t="str">
        <f t="shared" ref="G11:G42" si="1"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(49, 13, 55, 6, 2, 2);</v>
      </c>
    </row>
    <row r="12" spans="1:7" x14ac:dyDescent="0.25">
      <c r="A12">
        <f>A11+1</f>
        <v>50</v>
      </c>
      <c r="B12">
        <f>B11</f>
        <v>13</v>
      </c>
      <c r="C12">
        <v>55</v>
      </c>
      <c r="D12">
        <v>3</v>
      </c>
      <c r="E12">
        <v>0</v>
      </c>
      <c r="F12">
        <v>1</v>
      </c>
      <c r="G12" t="str">
        <f t="shared" si="1"/>
        <v>insert into game_score (id, matchid, squad, goals, points, time_type) values (50, 13, 55, 3, 0, 1);</v>
      </c>
    </row>
    <row r="13" spans="1:7" x14ac:dyDescent="0.25">
      <c r="A13">
        <f t="shared" ref="A13:A42" si="2">A12+1</f>
        <v>51</v>
      </c>
      <c r="B13">
        <f>B11</f>
        <v>13</v>
      </c>
      <c r="C13">
        <v>56</v>
      </c>
      <c r="D13">
        <v>0</v>
      </c>
      <c r="E13">
        <v>0</v>
      </c>
      <c r="F13">
        <v>2</v>
      </c>
      <c r="G13" t="str">
        <f t="shared" si="1"/>
        <v>insert into game_score (id, matchid, squad, goals, points, time_type) values (51, 13, 56, 0, 0, 2);</v>
      </c>
    </row>
    <row r="14" spans="1:7" x14ac:dyDescent="0.25">
      <c r="A14">
        <f t="shared" si="2"/>
        <v>52</v>
      </c>
      <c r="B14">
        <f>B11</f>
        <v>13</v>
      </c>
      <c r="C14">
        <v>56</v>
      </c>
      <c r="D14">
        <v>0</v>
      </c>
      <c r="E14">
        <v>0</v>
      </c>
      <c r="F14">
        <v>1</v>
      </c>
      <c r="G14" t="str">
        <f t="shared" si="1"/>
        <v>insert into game_score (id, matchid, squad, goals, points, time_type) values (52, 13, 56, 0, 0, 1);</v>
      </c>
    </row>
    <row r="15" spans="1:7" x14ac:dyDescent="0.25">
      <c r="A15">
        <f t="shared" si="2"/>
        <v>53</v>
      </c>
      <c r="B15">
        <f>B11+1</f>
        <v>14</v>
      </c>
      <c r="C15">
        <v>598</v>
      </c>
      <c r="D15">
        <v>3</v>
      </c>
      <c r="E15">
        <v>2</v>
      </c>
      <c r="F15">
        <v>2</v>
      </c>
      <c r="G15" t="str">
        <f t="shared" si="1"/>
        <v>insert into game_score (id, matchid, squad, goals, points, time_type) values (53, 14, 598, 3, 2, 2);</v>
      </c>
    </row>
    <row r="16" spans="1:7" x14ac:dyDescent="0.25">
      <c r="A16">
        <f t="shared" si="2"/>
        <v>54</v>
      </c>
      <c r="B16">
        <f>B15</f>
        <v>14</v>
      </c>
      <c r="C16">
        <v>598</v>
      </c>
      <c r="D16">
        <v>2</v>
      </c>
      <c r="E16">
        <v>0</v>
      </c>
      <c r="F16">
        <v>1</v>
      </c>
      <c r="G16" t="str">
        <f t="shared" si="1"/>
        <v>insert into game_score (id, matchid, squad, goals, points, time_type) values (54, 14, 598, 2, 0, 1);</v>
      </c>
    </row>
    <row r="17" spans="1:7" x14ac:dyDescent="0.25">
      <c r="A17">
        <f t="shared" si="2"/>
        <v>55</v>
      </c>
      <c r="B17">
        <f>B15</f>
        <v>14</v>
      </c>
      <c r="C17">
        <v>54</v>
      </c>
      <c r="D17">
        <v>2</v>
      </c>
      <c r="E17">
        <v>0</v>
      </c>
      <c r="F17">
        <v>2</v>
      </c>
      <c r="G17" t="str">
        <f t="shared" si="1"/>
        <v>insert into game_score (id, matchid, squad, goals, points, time_type) values (55, 14, 54, 2, 0, 2);</v>
      </c>
    </row>
    <row r="18" spans="1:7" x14ac:dyDescent="0.25">
      <c r="A18">
        <f t="shared" si="2"/>
        <v>56</v>
      </c>
      <c r="B18">
        <f>B15</f>
        <v>14</v>
      </c>
      <c r="C18">
        <v>54</v>
      </c>
      <c r="D18">
        <v>1</v>
      </c>
      <c r="E18">
        <v>0</v>
      </c>
      <c r="F18">
        <v>1</v>
      </c>
      <c r="G18" t="str">
        <f t="shared" si="1"/>
        <v>insert into game_score (id, matchid, squad, goals, points, time_type) values (56, 14, 54, 1, 0, 1);</v>
      </c>
    </row>
    <row r="19" spans="1:7" x14ac:dyDescent="0.25">
      <c r="A19">
        <f t="shared" si="2"/>
        <v>57</v>
      </c>
      <c r="B19">
        <f t="shared" ref="B19" si="3">B15+1</f>
        <v>15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(57, 15, 598, 2, 2, 2);</v>
      </c>
    </row>
    <row r="20" spans="1:7" x14ac:dyDescent="0.25">
      <c r="A20">
        <f t="shared" si="2"/>
        <v>58</v>
      </c>
      <c r="B20">
        <f t="shared" ref="B20" si="4">B19</f>
        <v>15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(58, 15, 598, 2, 0, 1);</v>
      </c>
    </row>
    <row r="21" spans="1:7" x14ac:dyDescent="0.25">
      <c r="A21">
        <f t="shared" si="2"/>
        <v>59</v>
      </c>
      <c r="B21">
        <f t="shared" ref="B21" si="5">B19</f>
        <v>15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(59, 15, 56, 0, 0, 2);</v>
      </c>
    </row>
    <row r="22" spans="1:7" x14ac:dyDescent="0.25">
      <c r="A22">
        <f t="shared" si="2"/>
        <v>60</v>
      </c>
      <c r="B22">
        <f t="shared" ref="B22" si="6">B19</f>
        <v>15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(60, 15, 56, 0, 0, 1);</v>
      </c>
    </row>
    <row r="23" spans="1:7" x14ac:dyDescent="0.25">
      <c r="A23">
        <f t="shared" si="2"/>
        <v>61</v>
      </c>
      <c r="B23">
        <f t="shared" ref="B23" si="7">B19+1</f>
        <v>16</v>
      </c>
      <c r="C23">
        <v>55</v>
      </c>
      <c r="D23">
        <v>3</v>
      </c>
      <c r="E23">
        <v>2</v>
      </c>
      <c r="F23">
        <v>2</v>
      </c>
      <c r="G23" t="str">
        <f t="shared" si="1"/>
        <v>insert into game_score (id, matchid, squad, goals, points, time_type) values (61, 16, 55, 3, 2, 2);</v>
      </c>
    </row>
    <row r="24" spans="1:7" x14ac:dyDescent="0.25">
      <c r="A24">
        <f t="shared" si="2"/>
        <v>62</v>
      </c>
      <c r="B24">
        <f t="shared" ref="B24" si="8">B23</f>
        <v>16</v>
      </c>
      <c r="C24">
        <v>55</v>
      </c>
      <c r="D24">
        <v>1</v>
      </c>
      <c r="E24">
        <v>0</v>
      </c>
      <c r="F24">
        <v>1</v>
      </c>
      <c r="G24" t="str">
        <f t="shared" si="1"/>
        <v>insert into game_score (id, matchid, squad, goals, points, time_type) values (62, 16, 55, 1, 0, 1);</v>
      </c>
    </row>
    <row r="25" spans="1:7" x14ac:dyDescent="0.25">
      <c r="A25">
        <f t="shared" si="2"/>
        <v>63</v>
      </c>
      <c r="B25">
        <f t="shared" ref="B25" si="9">B23</f>
        <v>16</v>
      </c>
      <c r="C25">
        <v>54</v>
      </c>
      <c r="D25">
        <v>1</v>
      </c>
      <c r="E25">
        <v>0</v>
      </c>
      <c r="F25">
        <v>2</v>
      </c>
      <c r="G25" t="str">
        <f t="shared" si="1"/>
        <v>insert into game_score (id, matchid, squad, goals, points, time_type) values (63, 16, 54, 1, 0, 2);</v>
      </c>
    </row>
    <row r="26" spans="1:7" x14ac:dyDescent="0.25">
      <c r="A26">
        <f t="shared" si="2"/>
        <v>64</v>
      </c>
      <c r="B26">
        <f t="shared" ref="B26" si="10">B23</f>
        <v>16</v>
      </c>
      <c r="C26">
        <v>54</v>
      </c>
      <c r="D26">
        <v>0</v>
      </c>
      <c r="E26">
        <v>0</v>
      </c>
      <c r="F26">
        <v>1</v>
      </c>
      <c r="G26" t="str">
        <f t="shared" si="1"/>
        <v>insert into game_score (id, matchid, squad, goals, points, time_type) values (64, 16, 54, 0, 0, 1);</v>
      </c>
    </row>
    <row r="27" spans="1:7" x14ac:dyDescent="0.25">
      <c r="A27">
        <f t="shared" si="2"/>
        <v>65</v>
      </c>
      <c r="B27">
        <f t="shared" ref="B27" si="11">B23+1</f>
        <v>17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(65, 17, 54, 4, 2, 2);</v>
      </c>
    </row>
    <row r="28" spans="1:7" x14ac:dyDescent="0.25">
      <c r="A28">
        <f t="shared" si="2"/>
        <v>66</v>
      </c>
      <c r="B28">
        <f t="shared" ref="B28" si="12">B27</f>
        <v>17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(66, 17, 54, 3, 0, 1);</v>
      </c>
    </row>
    <row r="29" spans="1:7" x14ac:dyDescent="0.25">
      <c r="A29">
        <f t="shared" si="2"/>
        <v>67</v>
      </c>
      <c r="B29">
        <f t="shared" ref="B29" si="13">B27</f>
        <v>17</v>
      </c>
      <c r="C29">
        <v>56</v>
      </c>
      <c r="D29">
        <v>1</v>
      </c>
      <c r="E29">
        <v>0</v>
      </c>
      <c r="F29">
        <v>2</v>
      </c>
      <c r="G29" t="str">
        <f t="shared" si="1"/>
        <v>insert into game_score (id, matchid, squad, goals, points, time_type) values (67, 17, 56, 1, 0, 2);</v>
      </c>
    </row>
    <row r="30" spans="1:7" x14ac:dyDescent="0.25">
      <c r="A30">
        <f t="shared" si="2"/>
        <v>68</v>
      </c>
      <c r="B30">
        <f t="shared" ref="B30" si="14">B27</f>
        <v>17</v>
      </c>
      <c r="C30">
        <v>56</v>
      </c>
      <c r="D30">
        <v>1</v>
      </c>
      <c r="E30">
        <v>0</v>
      </c>
      <c r="F30">
        <v>1</v>
      </c>
      <c r="G30" t="str">
        <f t="shared" si="1"/>
        <v>insert into game_score (id, matchid, squad, goals, points, time_type) values (68, 17, 56, 1, 0, 1);</v>
      </c>
    </row>
    <row r="31" spans="1:7" x14ac:dyDescent="0.25">
      <c r="A31">
        <f t="shared" si="2"/>
        <v>69</v>
      </c>
      <c r="B31">
        <f t="shared" ref="B31" si="15">B27+1</f>
        <v>18</v>
      </c>
      <c r="C31">
        <v>55</v>
      </c>
      <c r="D31">
        <v>2</v>
      </c>
      <c r="E31">
        <v>1</v>
      </c>
      <c r="F31">
        <v>2</v>
      </c>
      <c r="G31" t="str">
        <f t="shared" si="1"/>
        <v>insert into game_score (id, matchid, squad, goals, points, time_type) values (69, 18, 55, 2, 1, 2);</v>
      </c>
    </row>
    <row r="32" spans="1:7" x14ac:dyDescent="0.25">
      <c r="A32">
        <f t="shared" si="2"/>
        <v>70</v>
      </c>
      <c r="B32">
        <f t="shared" ref="B32" si="16">B31</f>
        <v>18</v>
      </c>
      <c r="C32">
        <v>55</v>
      </c>
      <c r="D32">
        <v>1</v>
      </c>
      <c r="E32">
        <v>0</v>
      </c>
      <c r="F32">
        <v>1</v>
      </c>
      <c r="G32" t="str">
        <f t="shared" si="1"/>
        <v>insert into game_score (id, matchid, squad, goals, points, time_type) values (70, 18, 55, 1, 0, 1);</v>
      </c>
    </row>
    <row r="33" spans="1:7" x14ac:dyDescent="0.25">
      <c r="A33">
        <f t="shared" si="2"/>
        <v>71</v>
      </c>
      <c r="B33">
        <f t="shared" ref="B33" si="17">B31</f>
        <v>18</v>
      </c>
      <c r="C33">
        <v>598</v>
      </c>
      <c r="D33">
        <v>2</v>
      </c>
      <c r="E33">
        <v>1</v>
      </c>
      <c r="F33">
        <v>2</v>
      </c>
      <c r="G33" t="str">
        <f t="shared" si="1"/>
        <v>insert into game_score (id, matchid, squad, goals, points, time_type) values (71, 18, 598, 2, 1, 2);</v>
      </c>
    </row>
    <row r="34" spans="1:7" x14ac:dyDescent="0.25">
      <c r="A34">
        <f t="shared" si="2"/>
        <v>72</v>
      </c>
      <c r="B34">
        <f t="shared" ref="B34" si="18">B31</f>
        <v>18</v>
      </c>
      <c r="C34">
        <v>598</v>
      </c>
      <c r="D34">
        <v>2</v>
      </c>
      <c r="E34">
        <v>0</v>
      </c>
      <c r="F34">
        <v>1</v>
      </c>
      <c r="G34" t="str">
        <f t="shared" si="1"/>
        <v>insert into game_score (id, matchid, squad, goals, points, time_type) values (72, 18, 598, 2, 0, 1);</v>
      </c>
    </row>
    <row r="35" spans="1:7" x14ac:dyDescent="0.25">
      <c r="A35">
        <f t="shared" si="2"/>
        <v>73</v>
      </c>
      <c r="B35">
        <f t="shared" ref="B35" si="19">B31+1</f>
        <v>19</v>
      </c>
      <c r="C35">
        <v>55</v>
      </c>
      <c r="D35">
        <v>0</v>
      </c>
      <c r="E35">
        <v>0</v>
      </c>
      <c r="F35">
        <v>4</v>
      </c>
      <c r="G35" t="str">
        <f t="shared" si="1"/>
        <v>insert into game_score (id, matchid, squad, goals, points, time_type) values (73, 19, 55, 0, 0, 4);</v>
      </c>
    </row>
    <row r="36" spans="1:7" x14ac:dyDescent="0.25">
      <c r="A36">
        <f t="shared" si="2"/>
        <v>74</v>
      </c>
      <c r="B36">
        <f t="shared" ref="B36:B42" si="20">B35</f>
        <v>19</v>
      </c>
      <c r="C36">
        <v>55</v>
      </c>
      <c r="D36">
        <v>0</v>
      </c>
      <c r="E36">
        <v>0</v>
      </c>
      <c r="F36">
        <v>3</v>
      </c>
      <c r="G36" t="str">
        <f t="shared" si="1"/>
        <v>insert into game_score (id, matchid, squad, goals, points, time_type) values (74, 19, 55, 0, 0, 3);</v>
      </c>
    </row>
    <row r="37" spans="1:7" x14ac:dyDescent="0.25">
      <c r="A37">
        <f t="shared" si="2"/>
        <v>75</v>
      </c>
      <c r="B37">
        <f t="shared" si="20"/>
        <v>19</v>
      </c>
      <c r="C37">
        <v>598</v>
      </c>
      <c r="D37">
        <v>0</v>
      </c>
      <c r="E37">
        <v>0</v>
      </c>
      <c r="F37">
        <v>4</v>
      </c>
      <c r="G37" t="str">
        <f t="shared" si="1"/>
        <v>insert into game_score (id, matchid, squad, goals, points, time_type) values (75, 19, 598, 0, 0, 4);</v>
      </c>
    </row>
    <row r="38" spans="1:7" x14ac:dyDescent="0.25">
      <c r="A38">
        <f t="shared" si="2"/>
        <v>76</v>
      </c>
      <c r="B38">
        <f t="shared" si="20"/>
        <v>19</v>
      </c>
      <c r="C38">
        <v>598</v>
      </c>
      <c r="D38">
        <v>0</v>
      </c>
      <c r="E38">
        <v>0</v>
      </c>
      <c r="F38">
        <v>3</v>
      </c>
      <c r="G38" t="str">
        <f t="shared" si="1"/>
        <v>insert into game_score (id, matchid, squad, goals, points, time_type) values (76, 19, 598, 0, 0, 3);</v>
      </c>
    </row>
    <row r="39" spans="1:7" x14ac:dyDescent="0.25">
      <c r="A39">
        <f t="shared" si="2"/>
        <v>77</v>
      </c>
      <c r="B39">
        <f t="shared" si="20"/>
        <v>19</v>
      </c>
      <c r="C39">
        <v>55</v>
      </c>
      <c r="D39">
        <v>1</v>
      </c>
      <c r="E39">
        <v>2</v>
      </c>
      <c r="F39">
        <v>6</v>
      </c>
      <c r="G39" t="str">
        <f t="shared" si="1"/>
        <v>insert into game_score (id, matchid, squad, goals, points, time_type) values (77, 19, 55, 1, 2, 6);</v>
      </c>
    </row>
    <row r="40" spans="1:7" x14ac:dyDescent="0.25">
      <c r="A40">
        <f t="shared" si="2"/>
        <v>78</v>
      </c>
      <c r="B40">
        <f t="shared" si="20"/>
        <v>19</v>
      </c>
      <c r="C40">
        <v>55</v>
      </c>
      <c r="D40">
        <v>0</v>
      </c>
      <c r="E40">
        <v>0</v>
      </c>
      <c r="F40">
        <v>5</v>
      </c>
      <c r="G40" t="str">
        <f t="shared" si="1"/>
        <v>insert into game_score (id, matchid, squad, goals, points, time_type) values (78, 19, 55, 0, 0, 5);</v>
      </c>
    </row>
    <row r="41" spans="1:7" x14ac:dyDescent="0.25">
      <c r="A41">
        <f t="shared" si="2"/>
        <v>79</v>
      </c>
      <c r="B41">
        <f t="shared" si="20"/>
        <v>19</v>
      </c>
      <c r="C41">
        <v>598</v>
      </c>
      <c r="D41">
        <v>0</v>
      </c>
      <c r="E41">
        <v>0</v>
      </c>
      <c r="F41">
        <v>6</v>
      </c>
      <c r="G41" t="str">
        <f t="shared" si="1"/>
        <v>insert into game_score (id, matchid, squad, goals, points, time_type) values (79, 19, 598, 0, 0, 6);</v>
      </c>
    </row>
    <row r="42" spans="1:7" x14ac:dyDescent="0.25">
      <c r="A42">
        <f t="shared" si="2"/>
        <v>80</v>
      </c>
      <c r="B42">
        <f t="shared" si="20"/>
        <v>19</v>
      </c>
      <c r="C42">
        <v>598</v>
      </c>
      <c r="D42">
        <v>0</v>
      </c>
      <c r="E42">
        <v>0</v>
      </c>
      <c r="F42">
        <v>5</v>
      </c>
      <c r="G42" t="str">
        <f t="shared" si="1"/>
        <v>insert into game_score (id, matchid, squad, goals, points, time_type) values (80, 19, 598, 0, 0, 5);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20</v>
      </c>
      <c r="B2" s="2" t="str">
        <f>"1920-09-11"</f>
        <v>1920-09-11</v>
      </c>
      <c r="C2">
        <v>1</v>
      </c>
      <c r="G2" t="str">
        <f t="shared" si="0"/>
        <v>insert into game (matchid, matchdate, game_type) values (20, '1920-09-11', 1);</v>
      </c>
    </row>
    <row r="3" spans="1:7" x14ac:dyDescent="0.25">
      <c r="A3">
        <v>21</v>
      </c>
      <c r="B3" s="2" t="str">
        <f>"1920-09-12"</f>
        <v>1920-09-12</v>
      </c>
      <c r="C3">
        <v>1</v>
      </c>
      <c r="G3" t="str">
        <f t="shared" si="0"/>
        <v>insert into game (matchid, matchdate, game_type) values (21, '1920-09-12', 1);</v>
      </c>
    </row>
    <row r="4" spans="1:7" x14ac:dyDescent="0.25">
      <c r="A4">
        <v>22</v>
      </c>
      <c r="B4" s="2" t="str">
        <f>"1920-09-18"</f>
        <v>1920-09-18</v>
      </c>
      <c r="C4">
        <v>1</v>
      </c>
      <c r="G4" t="str">
        <f t="shared" si="0"/>
        <v>insert into game (matchid, matchdate, game_type) values (22, '1920-09-18', 1);</v>
      </c>
    </row>
    <row r="5" spans="1:7" x14ac:dyDescent="0.25">
      <c r="A5">
        <v>23</v>
      </c>
      <c r="B5" s="2" t="str">
        <f>"1920-09-20"</f>
        <v>1920-09-20</v>
      </c>
      <c r="C5">
        <v>1</v>
      </c>
      <c r="G5" t="str">
        <f t="shared" si="0"/>
        <v>insert into game (matchid, matchdate, game_type) values (23, '1920-09-20', 1);</v>
      </c>
    </row>
    <row r="6" spans="1:7" x14ac:dyDescent="0.25">
      <c r="A6">
        <v>24</v>
      </c>
      <c r="B6" s="2" t="str">
        <f>"1920-09-25"</f>
        <v>1920-09-25</v>
      </c>
      <c r="C6">
        <v>1</v>
      </c>
      <c r="G6" t="str">
        <f t="shared" si="0"/>
        <v>insert into game (matchid, matchdate, game_type) values (24, '1920-09-25', 1);</v>
      </c>
    </row>
    <row r="7" spans="1:7" x14ac:dyDescent="0.25">
      <c r="A7">
        <v>25</v>
      </c>
      <c r="B7" s="2" t="str">
        <f>"1920-10-03"</f>
        <v>1920-10-03</v>
      </c>
      <c r="C7">
        <v>1</v>
      </c>
      <c r="G7" t="str">
        <f t="shared" si="0"/>
        <v>insert into game (matchid, matchdate, game_type) values (25, '1920-10-03', 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81</v>
      </c>
      <c r="B10">
        <v>20</v>
      </c>
      <c r="C10">
        <v>55</v>
      </c>
      <c r="D10">
        <v>1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(81, 20, 55, 1, 2, 2);</v>
      </c>
    </row>
    <row r="11" spans="1:7" x14ac:dyDescent="0.25">
      <c r="A11">
        <f>A10+1</f>
        <v>82</v>
      </c>
      <c r="B11">
        <f>B10</f>
        <v>20</v>
      </c>
      <c r="C11">
        <v>55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(82, 20, 55, 0, 0, 1);</v>
      </c>
    </row>
    <row r="12" spans="1:7" x14ac:dyDescent="0.25">
      <c r="A12">
        <f t="shared" ref="A12:A33" si="2">A11+1</f>
        <v>83</v>
      </c>
      <c r="B12">
        <f>B10</f>
        <v>20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(83, 20, 56, 0, 0, 2);</v>
      </c>
    </row>
    <row r="13" spans="1:7" x14ac:dyDescent="0.25">
      <c r="A13">
        <f t="shared" si="2"/>
        <v>84</v>
      </c>
      <c r="B13">
        <f>B10</f>
        <v>20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(84, 20, 56, 0, 0, 1);</v>
      </c>
    </row>
    <row r="14" spans="1:7" x14ac:dyDescent="0.25">
      <c r="A14">
        <f t="shared" si="2"/>
        <v>85</v>
      </c>
      <c r="B14">
        <f>B10+1</f>
        <v>21</v>
      </c>
      <c r="C14">
        <v>54</v>
      </c>
      <c r="D14">
        <v>1</v>
      </c>
      <c r="E14">
        <v>1</v>
      </c>
      <c r="F14">
        <v>2</v>
      </c>
      <c r="G14" t="str">
        <f t="shared" si="1"/>
        <v>insert into game_score (id, matchid, squad, goals, points, time_type) values (85, 21, 54, 1, 1, 2);</v>
      </c>
    </row>
    <row r="15" spans="1:7" x14ac:dyDescent="0.25">
      <c r="A15">
        <f t="shared" si="2"/>
        <v>86</v>
      </c>
      <c r="B15">
        <f>B14</f>
        <v>21</v>
      </c>
      <c r="C15">
        <v>54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(86, 21, 54, 0, 0, 1);</v>
      </c>
    </row>
    <row r="16" spans="1:7" x14ac:dyDescent="0.25">
      <c r="A16">
        <f t="shared" si="2"/>
        <v>87</v>
      </c>
      <c r="B16">
        <f>B14</f>
        <v>21</v>
      </c>
      <c r="C16">
        <v>598</v>
      </c>
      <c r="D16">
        <v>1</v>
      </c>
      <c r="E16">
        <v>1</v>
      </c>
      <c r="F16">
        <v>2</v>
      </c>
      <c r="G16" t="str">
        <f t="shared" si="1"/>
        <v>insert into game_score (id, matchid, squad, goals, points, time_type) values (87, 21, 598, 1, 1, 2);</v>
      </c>
    </row>
    <row r="17" spans="1:7" x14ac:dyDescent="0.25">
      <c r="A17">
        <f t="shared" si="2"/>
        <v>88</v>
      </c>
      <c r="B17">
        <f>B14</f>
        <v>21</v>
      </c>
      <c r="C17">
        <v>598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(88, 21, 598, 1, 0, 1);</v>
      </c>
    </row>
    <row r="18" spans="1:7" x14ac:dyDescent="0.25">
      <c r="A18">
        <f t="shared" si="2"/>
        <v>89</v>
      </c>
      <c r="B18">
        <f t="shared" ref="B18" si="3">B14+1</f>
        <v>22</v>
      </c>
      <c r="C18">
        <v>598</v>
      </c>
      <c r="D18">
        <v>6</v>
      </c>
      <c r="E18">
        <v>2</v>
      </c>
      <c r="F18">
        <v>2</v>
      </c>
      <c r="G18" t="str">
        <f t="shared" si="1"/>
        <v>insert into game_score (id, matchid, squad, goals, points, time_type) values (89, 22, 598, 6, 2, 2);</v>
      </c>
    </row>
    <row r="19" spans="1:7" x14ac:dyDescent="0.25">
      <c r="A19">
        <f t="shared" si="2"/>
        <v>90</v>
      </c>
      <c r="B19">
        <f t="shared" ref="B19" si="4">B18</f>
        <v>22</v>
      </c>
      <c r="C19">
        <v>598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(90, 22, 598, 3, 0, 1);</v>
      </c>
    </row>
    <row r="20" spans="1:7" x14ac:dyDescent="0.25">
      <c r="A20">
        <f t="shared" si="2"/>
        <v>91</v>
      </c>
      <c r="B20">
        <f t="shared" ref="B20" si="5">B18</f>
        <v>22</v>
      </c>
      <c r="C20">
        <v>55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(91, 22, 55, 0, 0, 2);</v>
      </c>
    </row>
    <row r="21" spans="1:7" x14ac:dyDescent="0.25">
      <c r="A21">
        <f t="shared" si="2"/>
        <v>92</v>
      </c>
      <c r="B21">
        <f t="shared" ref="B21" si="6">B18</f>
        <v>22</v>
      </c>
      <c r="C21">
        <v>55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(92, 22, 55, 0, 0, 1);</v>
      </c>
    </row>
    <row r="22" spans="1:7" x14ac:dyDescent="0.25">
      <c r="A22">
        <f t="shared" si="2"/>
        <v>93</v>
      </c>
      <c r="B22">
        <f t="shared" ref="B22" si="7">B18+1</f>
        <v>23</v>
      </c>
      <c r="C22">
        <v>56</v>
      </c>
      <c r="D22">
        <v>1</v>
      </c>
      <c r="E22">
        <v>1</v>
      </c>
      <c r="F22">
        <v>2</v>
      </c>
      <c r="G22" t="str">
        <f t="shared" si="1"/>
        <v>insert into game_score (id, matchid, squad, goals, points, time_type) values (93, 23, 56, 1, 1, 2);</v>
      </c>
    </row>
    <row r="23" spans="1:7" x14ac:dyDescent="0.25">
      <c r="A23">
        <f t="shared" si="2"/>
        <v>94</v>
      </c>
      <c r="B23">
        <f t="shared" ref="B23" si="8">B22</f>
        <v>23</v>
      </c>
      <c r="C23">
        <v>56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(94, 23, 56, 1, 0, 1);</v>
      </c>
    </row>
    <row r="24" spans="1:7" x14ac:dyDescent="0.25">
      <c r="A24">
        <f t="shared" si="2"/>
        <v>95</v>
      </c>
      <c r="B24">
        <f t="shared" ref="B24" si="9">B22</f>
        <v>23</v>
      </c>
      <c r="C24">
        <v>54</v>
      </c>
      <c r="D24">
        <v>1</v>
      </c>
      <c r="E24">
        <v>1</v>
      </c>
      <c r="F24">
        <v>2</v>
      </c>
      <c r="G24" t="str">
        <f t="shared" si="1"/>
        <v>insert into game_score (id, matchid, squad, goals, points, time_type) values (95, 23, 54, 1, 1, 2);</v>
      </c>
    </row>
    <row r="25" spans="1:7" x14ac:dyDescent="0.25">
      <c r="A25">
        <f t="shared" si="2"/>
        <v>96</v>
      </c>
      <c r="B25">
        <f t="shared" ref="B25" si="10">B22</f>
        <v>23</v>
      </c>
      <c r="C25">
        <v>54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(96, 23, 54, 1, 0, 1);</v>
      </c>
    </row>
    <row r="26" spans="1:7" x14ac:dyDescent="0.25">
      <c r="A26">
        <f t="shared" si="2"/>
        <v>97</v>
      </c>
      <c r="B26">
        <f t="shared" ref="B26" si="11">B22+1</f>
        <v>24</v>
      </c>
      <c r="C26">
        <v>54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(97, 24, 54, 2, 2, 2);</v>
      </c>
    </row>
    <row r="27" spans="1:7" x14ac:dyDescent="0.25">
      <c r="A27">
        <f t="shared" si="2"/>
        <v>98</v>
      </c>
      <c r="B27">
        <f t="shared" ref="B27" si="12">B26</f>
        <v>24</v>
      </c>
      <c r="C27">
        <v>54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(98, 24, 54, 1, 0, 1);</v>
      </c>
    </row>
    <row r="28" spans="1:7" x14ac:dyDescent="0.25">
      <c r="A28">
        <f t="shared" si="2"/>
        <v>99</v>
      </c>
      <c r="B28">
        <f t="shared" ref="B28" si="13">B26</f>
        <v>24</v>
      </c>
      <c r="C28">
        <v>55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(99, 24, 55, 0, 0, 2);</v>
      </c>
    </row>
    <row r="29" spans="1:7" x14ac:dyDescent="0.25">
      <c r="A29">
        <f t="shared" si="2"/>
        <v>100</v>
      </c>
      <c r="B29">
        <f t="shared" ref="B29" si="14">B26</f>
        <v>24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(100, 24, 55, 0, 0, 1);</v>
      </c>
    </row>
    <row r="30" spans="1:7" x14ac:dyDescent="0.25">
      <c r="A30">
        <f t="shared" si="2"/>
        <v>101</v>
      </c>
      <c r="B30">
        <f t="shared" ref="B30" si="15">B26+1</f>
        <v>25</v>
      </c>
      <c r="C30">
        <v>598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(101, 25, 598, 2, 2, 2);</v>
      </c>
    </row>
    <row r="31" spans="1:7" x14ac:dyDescent="0.25">
      <c r="A31">
        <f t="shared" si="2"/>
        <v>102</v>
      </c>
      <c r="B31">
        <f t="shared" ref="B31" si="16">B30</f>
        <v>25</v>
      </c>
      <c r="C31">
        <v>598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(102, 25, 598, 1, 0, 1);</v>
      </c>
    </row>
    <row r="32" spans="1:7" x14ac:dyDescent="0.25">
      <c r="A32">
        <f t="shared" si="2"/>
        <v>103</v>
      </c>
      <c r="B32">
        <f t="shared" ref="B32" si="17">B30</f>
        <v>25</v>
      </c>
      <c r="C32">
        <v>56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(103, 25, 56, 1, 0, 2);</v>
      </c>
    </row>
    <row r="33" spans="1:7" x14ac:dyDescent="0.25">
      <c r="A33">
        <f t="shared" si="2"/>
        <v>104</v>
      </c>
      <c r="B33">
        <f t="shared" ref="B33" si="18">B30</f>
        <v>25</v>
      </c>
      <c r="C33">
        <v>56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(104, 25, 56, 0, 0,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1916</vt:lpstr>
      <vt:lpstr>1917</vt:lpstr>
      <vt:lpstr>1919</vt:lpstr>
      <vt:lpstr>1920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2016-04-24T22:02:52Z</dcterms:modified>
</cp:coreProperties>
</file>