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15" activeTab="30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  <sheet name="2012" sheetId="114" r:id="rId28"/>
    <sheet name="2013" sheetId="115" r:id="rId29"/>
    <sheet name="2015" sheetId="116" r:id="rId30"/>
    <sheet name="2017" sheetId="117" r:id="rId31"/>
  </sheets>
  <calcPr calcId="145621"/>
</workbook>
</file>

<file path=xl/calcChain.xml><?xml version="1.0" encoding="utf-8"?>
<calcChain xmlns="http://schemas.openxmlformats.org/spreadsheetml/2006/main">
  <c r="A31" i="95" l="1"/>
  <c r="B51" i="117"/>
  <c r="B50" i="117"/>
  <c r="B49" i="117"/>
  <c r="B48" i="117"/>
  <c r="B47" i="117"/>
  <c r="B46" i="117"/>
  <c r="B45" i="117"/>
  <c r="B44" i="117"/>
  <c r="B43" i="117"/>
  <c r="B42" i="117"/>
  <c r="B41" i="117"/>
  <c r="B40" i="117"/>
  <c r="B39" i="117"/>
  <c r="B38" i="117"/>
  <c r="B37" i="117"/>
  <c r="B36" i="117"/>
  <c r="B35" i="117"/>
  <c r="B34" i="117"/>
  <c r="B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20" i="117"/>
  <c r="B17" i="1" l="1"/>
  <c r="B16" i="1"/>
  <c r="A20" i="117" l="1"/>
  <c r="B54" i="117" s="1"/>
  <c r="A2" i="117"/>
  <c r="G2" i="117" s="1"/>
  <c r="G53" i="117"/>
  <c r="D21" i="117"/>
  <c r="D22" i="117" s="1"/>
  <c r="D23" i="117" s="1"/>
  <c r="D24" i="117" s="1"/>
  <c r="D25" i="117" s="1"/>
  <c r="D26" i="117" s="1"/>
  <c r="D27" i="117" s="1"/>
  <c r="D28" i="117" s="1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G19" i="117"/>
  <c r="B3" i="117"/>
  <c r="B4" i="117" s="1"/>
  <c r="B5" i="117" s="1"/>
  <c r="B6" i="117" s="1"/>
  <c r="B7" i="117" s="1"/>
  <c r="B8" i="117" s="1"/>
  <c r="B9" i="117" s="1"/>
  <c r="B10" i="117" s="1"/>
  <c r="B11" i="117" s="1"/>
  <c r="B12" i="117" s="1"/>
  <c r="B13" i="117" s="1"/>
  <c r="B14" i="117" s="1"/>
  <c r="B15" i="117" s="1"/>
  <c r="B16" i="117" s="1"/>
  <c r="B17" i="117" s="1"/>
  <c r="B194" i="116"/>
  <c r="B197" i="116" s="1"/>
  <c r="B193" i="116"/>
  <c r="B196" i="116" s="1"/>
  <c r="B192" i="116"/>
  <c r="B195" i="116" s="1"/>
  <c r="B187" i="116"/>
  <c r="B186" i="116"/>
  <c r="B185" i="116"/>
  <c r="B184" i="116"/>
  <c r="B183" i="116"/>
  <c r="B182" i="116"/>
  <c r="B51" i="116"/>
  <c r="B50" i="116"/>
  <c r="B49" i="116"/>
  <c r="B48" i="116"/>
  <c r="B47" i="116"/>
  <c r="B46" i="116"/>
  <c r="B45" i="116"/>
  <c r="B44" i="116"/>
  <c r="B43" i="116"/>
  <c r="B42" i="116"/>
  <c r="B41" i="116"/>
  <c r="B40" i="116"/>
  <c r="B39" i="116"/>
  <c r="B38" i="116"/>
  <c r="B37" i="116"/>
  <c r="B36" i="116"/>
  <c r="B35" i="116"/>
  <c r="B34" i="116"/>
  <c r="B33" i="116"/>
  <c r="B32" i="116"/>
  <c r="B31" i="116"/>
  <c r="B30" i="116"/>
  <c r="B29" i="116"/>
  <c r="B28" i="116"/>
  <c r="B27" i="116"/>
  <c r="B26" i="116"/>
  <c r="B25" i="116"/>
  <c r="B24" i="116"/>
  <c r="B23" i="116"/>
  <c r="B22" i="116"/>
  <c r="B21" i="116"/>
  <c r="B20" i="116"/>
  <c r="A20" i="116"/>
  <c r="A21" i="116" s="1"/>
  <c r="A22" i="116" s="1"/>
  <c r="A23" i="116" s="1"/>
  <c r="A24" i="116" s="1"/>
  <c r="A25" i="116" s="1"/>
  <c r="A26" i="116" s="1"/>
  <c r="A27" i="116" s="1"/>
  <c r="A28" i="116" s="1"/>
  <c r="A29" i="116" s="1"/>
  <c r="A30" i="116" s="1"/>
  <c r="A31" i="116" s="1"/>
  <c r="A32" i="116" s="1"/>
  <c r="A33" i="116" s="1"/>
  <c r="A34" i="116" s="1"/>
  <c r="A35" i="116" s="1"/>
  <c r="A36" i="116" s="1"/>
  <c r="A37" i="116" s="1"/>
  <c r="A38" i="116" s="1"/>
  <c r="A39" i="116" s="1"/>
  <c r="A40" i="116" s="1"/>
  <c r="A41" i="116" s="1"/>
  <c r="A2" i="116"/>
  <c r="A3" i="116" s="1"/>
  <c r="G53" i="116"/>
  <c r="D21" i="116"/>
  <c r="D22" i="116" s="1"/>
  <c r="D23" i="116" s="1"/>
  <c r="D24" i="116" s="1"/>
  <c r="D25" i="116" s="1"/>
  <c r="D26" i="116" s="1"/>
  <c r="D27" i="116" s="1"/>
  <c r="D28" i="116" s="1"/>
  <c r="D29" i="116" s="1"/>
  <c r="D30" i="116" s="1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D43" i="116" s="1"/>
  <c r="D44" i="116" s="1"/>
  <c r="D45" i="116" s="1"/>
  <c r="D46" i="116" s="1"/>
  <c r="D47" i="116" s="1"/>
  <c r="D48" i="116" s="1"/>
  <c r="D49" i="116" s="1"/>
  <c r="D50" i="116" s="1"/>
  <c r="D51" i="116" s="1"/>
  <c r="B54" i="116"/>
  <c r="G19" i="116"/>
  <c r="B3" i="116"/>
  <c r="B4" i="116" s="1"/>
  <c r="B5" i="116" s="1"/>
  <c r="B6" i="116" s="1"/>
  <c r="B7" i="116" s="1"/>
  <c r="B8" i="116" s="1"/>
  <c r="B9" i="116" s="1"/>
  <c r="B10" i="116" s="1"/>
  <c r="B11" i="116" s="1"/>
  <c r="B12" i="116" s="1"/>
  <c r="B13" i="116" s="1"/>
  <c r="B14" i="116" s="1"/>
  <c r="B15" i="116" s="1"/>
  <c r="B16" i="116" s="1"/>
  <c r="B17" i="116" s="1"/>
  <c r="G2" i="116"/>
  <c r="B58" i="117" l="1"/>
  <c r="B56" i="117"/>
  <c r="B57" i="117"/>
  <c r="B55" i="117"/>
  <c r="G20" i="117"/>
  <c r="A3" i="117"/>
  <c r="A21" i="117"/>
  <c r="G3" i="116"/>
  <c r="A4" i="116"/>
  <c r="G41" i="116"/>
  <c r="A42" i="116"/>
  <c r="B57" i="116"/>
  <c r="B55" i="116"/>
  <c r="B58" i="116"/>
  <c r="B56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B186" i="115"/>
  <c r="B189" i="115" s="1"/>
  <c r="B185" i="115"/>
  <c r="B188" i="115" s="1"/>
  <c r="B184" i="115"/>
  <c r="B187" i="115" s="1"/>
  <c r="B51" i="115"/>
  <c r="B50" i="115"/>
  <c r="B49" i="115"/>
  <c r="B48" i="115"/>
  <c r="B47" i="115"/>
  <c r="B46" i="115"/>
  <c r="B45" i="115"/>
  <c r="B44" i="115"/>
  <c r="B43" i="115"/>
  <c r="B42" i="115"/>
  <c r="B41" i="115"/>
  <c r="B40" i="115"/>
  <c r="B39" i="115"/>
  <c r="B38" i="115"/>
  <c r="B37" i="115"/>
  <c r="B36" i="115"/>
  <c r="B35" i="115"/>
  <c r="B34" i="115"/>
  <c r="B33" i="115"/>
  <c r="B32" i="115"/>
  <c r="B31" i="115"/>
  <c r="B30" i="115"/>
  <c r="B29" i="115"/>
  <c r="B28" i="115"/>
  <c r="B27" i="115"/>
  <c r="B26" i="115"/>
  <c r="B25" i="115"/>
  <c r="B24" i="115"/>
  <c r="B23" i="115"/>
  <c r="B22" i="115"/>
  <c r="B21" i="115"/>
  <c r="B20" i="115"/>
  <c r="D22" i="115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21" i="115"/>
  <c r="A20" i="115"/>
  <c r="A21" i="115" s="1"/>
  <c r="A22" i="115" s="1"/>
  <c r="A2" i="115"/>
  <c r="G2" i="115" s="1"/>
  <c r="G53" i="115"/>
  <c r="B54" i="115"/>
  <c r="G19" i="115"/>
  <c r="B3" i="115"/>
  <c r="B4" i="115" s="1"/>
  <c r="B5" i="115" s="1"/>
  <c r="B6" i="115" s="1"/>
  <c r="B7" i="115" s="1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97" i="114"/>
  <c r="B195" i="114"/>
  <c r="B194" i="114"/>
  <c r="B193" i="114"/>
  <c r="B196" i="114" s="1"/>
  <c r="B192" i="114"/>
  <c r="B51" i="114"/>
  <c r="B50" i="114"/>
  <c r="B49" i="114"/>
  <c r="B48" i="114"/>
  <c r="B47" i="114"/>
  <c r="B46" i="114"/>
  <c r="B45" i="114"/>
  <c r="B44" i="114"/>
  <c r="B43" i="114"/>
  <c r="B42" i="114"/>
  <c r="B41" i="114"/>
  <c r="B40" i="114"/>
  <c r="B39" i="114"/>
  <c r="B38" i="114"/>
  <c r="B37" i="114"/>
  <c r="B36" i="114"/>
  <c r="B35" i="114"/>
  <c r="B34" i="114"/>
  <c r="B33" i="114"/>
  <c r="B32" i="114"/>
  <c r="B31" i="114"/>
  <c r="B30" i="114"/>
  <c r="B29" i="114"/>
  <c r="B28" i="114"/>
  <c r="B27" i="114"/>
  <c r="B26" i="114"/>
  <c r="B25" i="114"/>
  <c r="B24" i="114"/>
  <c r="B23" i="114"/>
  <c r="B22" i="114"/>
  <c r="B21" i="114"/>
  <c r="B20" i="114"/>
  <c r="A20" i="114"/>
  <c r="A2" i="114"/>
  <c r="A3" i="114" s="1"/>
  <c r="G53" i="114"/>
  <c r="A21" i="114"/>
  <c r="G21" i="114" s="1"/>
  <c r="B54" i="114"/>
  <c r="G19" i="114"/>
  <c r="B3" i="114"/>
  <c r="B4" i="114" s="1"/>
  <c r="B5" i="114" s="1"/>
  <c r="B6" i="114" s="1"/>
  <c r="B7" i="114" s="1"/>
  <c r="B8" i="114" s="1"/>
  <c r="B9" i="114" s="1"/>
  <c r="B10" i="114" s="1"/>
  <c r="B11" i="114" s="1"/>
  <c r="B12" i="114" s="1"/>
  <c r="B13" i="114" s="1"/>
  <c r="B14" i="114" s="1"/>
  <c r="B15" i="114" s="1"/>
  <c r="B16" i="114" s="1"/>
  <c r="B17" i="114" s="1"/>
  <c r="G2" i="114"/>
  <c r="A4" i="117" l="1"/>
  <c r="G3" i="117"/>
  <c r="A22" i="117"/>
  <c r="G21" i="117"/>
  <c r="B62" i="117"/>
  <c r="B60" i="117"/>
  <c r="B61" i="117"/>
  <c r="B59" i="117"/>
  <c r="G42" i="116"/>
  <c r="A43" i="116"/>
  <c r="A5" i="116"/>
  <c r="G4" i="116"/>
  <c r="B61" i="116"/>
  <c r="B59" i="116"/>
  <c r="B62" i="116"/>
  <c r="B60" i="116"/>
  <c r="A3" i="115"/>
  <c r="G3" i="115"/>
  <c r="A4" i="115"/>
  <c r="B57" i="115"/>
  <c r="B55" i="115"/>
  <c r="B58" i="115"/>
  <c r="B56" i="115"/>
  <c r="G22" i="115"/>
  <c r="A23" i="115"/>
  <c r="G21" i="115"/>
  <c r="G20" i="115"/>
  <c r="G3" i="114"/>
  <c r="A4" i="114"/>
  <c r="A22" i="114"/>
  <c r="B58" i="114"/>
  <c r="B56" i="114"/>
  <c r="B57" i="114"/>
  <c r="B55" i="114"/>
  <c r="G20" i="114"/>
  <c r="B161" i="113"/>
  <c r="B160" i="113"/>
  <c r="B159" i="113"/>
  <c r="B158" i="113"/>
  <c r="B169" i="113"/>
  <c r="B168" i="113"/>
  <c r="B167" i="113"/>
  <c r="B166" i="113"/>
  <c r="B179" i="113"/>
  <c r="B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B66" i="117" l="1"/>
  <c r="B64" i="117"/>
  <c r="B65" i="117"/>
  <c r="B63" i="117"/>
  <c r="A23" i="117"/>
  <c r="G22" i="117"/>
  <c r="G4" i="117"/>
  <c r="A5" i="117"/>
  <c r="G43" i="116"/>
  <c r="A44" i="116"/>
  <c r="B65" i="116"/>
  <c r="B63" i="116"/>
  <c r="B66" i="116"/>
  <c r="B64" i="116"/>
  <c r="G5" i="116"/>
  <c r="A6" i="116"/>
  <c r="B61" i="115"/>
  <c r="B59" i="115"/>
  <c r="B62" i="115"/>
  <c r="B60" i="115"/>
  <c r="A24" i="115"/>
  <c r="G23" i="115"/>
  <c r="A5" i="115"/>
  <c r="G4" i="115"/>
  <c r="B62" i="114"/>
  <c r="B60" i="114"/>
  <c r="B61" i="114"/>
  <c r="B59" i="114"/>
  <c r="A5" i="114"/>
  <c r="G4" i="114"/>
  <c r="G22" i="114"/>
  <c r="A23" i="114"/>
  <c r="B57" i="113"/>
  <c r="B55" i="113"/>
  <c r="B58" i="113"/>
  <c r="B56" i="113"/>
  <c r="A3" i="113"/>
  <c r="G20" i="113"/>
  <c r="A21" i="113"/>
  <c r="G20" i="112"/>
  <c r="A3" i="112"/>
  <c r="A21" i="112"/>
  <c r="B54" i="112"/>
  <c r="B196" i="111"/>
  <c r="B199" i="111" s="1"/>
  <c r="B195" i="111"/>
  <c r="B198" i="111" s="1"/>
  <c r="B194" i="111"/>
  <c r="B197" i="111" s="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B179" i="110"/>
  <c r="B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A6" i="117" l="1"/>
  <c r="G5" i="117"/>
  <c r="A24" i="117"/>
  <c r="G23" i="117"/>
  <c r="B70" i="117"/>
  <c r="B68" i="117"/>
  <c r="B69" i="117"/>
  <c r="B67" i="117"/>
  <c r="A7" i="116"/>
  <c r="G6" i="116"/>
  <c r="G44" i="116"/>
  <c r="A45" i="116"/>
  <c r="B69" i="116"/>
  <c r="B67" i="116"/>
  <c r="B70" i="116"/>
  <c r="B68" i="116"/>
  <c r="G5" i="115"/>
  <c r="A6" i="115"/>
  <c r="G24" i="115"/>
  <c r="A25" i="115"/>
  <c r="B65" i="115"/>
  <c r="B63" i="115"/>
  <c r="B66" i="115"/>
  <c r="B64" i="115"/>
  <c r="G23" i="114"/>
  <c r="A24" i="114"/>
  <c r="G5" i="114"/>
  <c r="A6" i="114"/>
  <c r="B66" i="114"/>
  <c r="B64" i="114"/>
  <c r="B65" i="114"/>
  <c r="B63" i="114"/>
  <c r="G21" i="113"/>
  <c r="A22" i="113"/>
  <c r="G3" i="113"/>
  <c r="A4" i="113"/>
  <c r="B61" i="113"/>
  <c r="B59" i="113"/>
  <c r="B62" i="113"/>
  <c r="B60" i="113"/>
  <c r="B57" i="112"/>
  <c r="B55" i="112"/>
  <c r="B58" i="112"/>
  <c r="B56" i="112"/>
  <c r="A4" i="112"/>
  <c r="G3" i="112"/>
  <c r="A22" i="112"/>
  <c r="G21" i="112"/>
  <c r="B58" i="111"/>
  <c r="B56" i="111"/>
  <c r="B57" i="111"/>
  <c r="B55" i="111"/>
  <c r="A3" i="111"/>
  <c r="G20" i="111"/>
  <c r="A21" i="111"/>
  <c r="G3" i="110"/>
  <c r="A4" i="110"/>
  <c r="B173" i="109"/>
  <c r="B172" i="109"/>
  <c r="B171" i="109"/>
  <c r="B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B74" i="117" l="1"/>
  <c r="B72" i="117"/>
  <c r="B73" i="117"/>
  <c r="B71" i="117"/>
  <c r="A25" i="117"/>
  <c r="G24" i="117"/>
  <c r="G6" i="117"/>
  <c r="A7" i="117"/>
  <c r="G45" i="116"/>
  <c r="A46" i="116"/>
  <c r="B73" i="116"/>
  <c r="B71" i="116"/>
  <c r="B74" i="116"/>
  <c r="B72" i="116"/>
  <c r="G7" i="116"/>
  <c r="A8" i="116"/>
  <c r="G25" i="115"/>
  <c r="A26" i="115"/>
  <c r="A7" i="115"/>
  <c r="G6" i="115"/>
  <c r="B69" i="115"/>
  <c r="B67" i="115"/>
  <c r="B70" i="115"/>
  <c r="B68" i="115"/>
  <c r="A7" i="114"/>
  <c r="G6" i="114"/>
  <c r="G24" i="114"/>
  <c r="A25" i="114"/>
  <c r="B70" i="114"/>
  <c r="B68" i="114"/>
  <c r="B69" i="114"/>
  <c r="B67" i="114"/>
  <c r="A5" i="113"/>
  <c r="G4" i="113"/>
  <c r="G22" i="113"/>
  <c r="A23" i="113"/>
  <c r="B65" i="113"/>
  <c r="B63" i="113"/>
  <c r="B66" i="113"/>
  <c r="B64" i="113"/>
  <c r="G22" i="112"/>
  <c r="A23" i="112"/>
  <c r="G4" i="112"/>
  <c r="A5" i="112"/>
  <c r="B61" i="112"/>
  <c r="B59" i="112"/>
  <c r="B62" i="112"/>
  <c r="B60" i="112"/>
  <c r="A22" i="111"/>
  <c r="G21" i="111"/>
  <c r="A4" i="111"/>
  <c r="G3" i="111"/>
  <c r="B62" i="111"/>
  <c r="B60" i="111"/>
  <c r="B61" i="111"/>
  <c r="B59" i="111"/>
  <c r="A5" i="110"/>
  <c r="G4" i="110"/>
  <c r="G3" i="109"/>
  <c r="A4" i="109"/>
  <c r="B58" i="109"/>
  <c r="B56" i="109"/>
  <c r="B57" i="109"/>
  <c r="B55" i="109"/>
  <c r="A23" i="109"/>
  <c r="G22" i="109"/>
  <c r="G20" i="109"/>
  <c r="G21" i="109"/>
  <c r="B197" i="108"/>
  <c r="B196" i="108"/>
  <c r="B195" i="108"/>
  <c r="B194" i="108"/>
  <c r="B193" i="108"/>
  <c r="B192" i="108"/>
  <c r="B187" i="108"/>
  <c r="B186" i="108"/>
  <c r="B185" i="108"/>
  <c r="B184" i="108"/>
  <c r="B183" i="108"/>
  <c r="B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20" i="108"/>
  <c r="A2" i="108"/>
  <c r="G2" i="108" s="1"/>
  <c r="B196" i="107"/>
  <c r="B199" i="107" s="1"/>
  <c r="B195" i="107"/>
  <c r="B198" i="107" s="1"/>
  <c r="B194" i="107"/>
  <c r="B197" i="107" s="1"/>
  <c r="G53" i="108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B166" i="106"/>
  <c r="B164" i="106"/>
  <c r="B167" i="106" s="1"/>
  <c r="B163" i="106"/>
  <c r="B162" i="106"/>
  <c r="B165" i="106" s="1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20" i="106"/>
  <c r="B54" i="106" s="1"/>
  <c r="A2" i="106"/>
  <c r="A3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B108" i="105"/>
  <c r="B111" i="105" s="1"/>
  <c r="B107" i="105"/>
  <c r="B110" i="105" s="1"/>
  <c r="B106" i="105"/>
  <c r="B109" i="105" s="1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B130" i="104"/>
  <c r="B133" i="104" s="1"/>
  <c r="B129" i="104"/>
  <c r="B132" i="104" s="1"/>
  <c r="B128" i="104"/>
  <c r="B131" i="104" s="1"/>
  <c r="B116" i="104"/>
  <c r="B119" i="104" s="1"/>
  <c r="B115" i="104"/>
  <c r="B118" i="104" s="1"/>
  <c r="B114" i="104"/>
  <c r="B117" i="104" s="1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8" i="117" l="1"/>
  <c r="G7" i="117"/>
  <c r="A26" i="117"/>
  <c r="G25" i="117"/>
  <c r="B78" i="117"/>
  <c r="B76" i="117"/>
  <c r="B77" i="117"/>
  <c r="B75" i="117"/>
  <c r="A9" i="116"/>
  <c r="G8" i="116"/>
  <c r="G46" i="116"/>
  <c r="A47" i="116"/>
  <c r="B77" i="116"/>
  <c r="B75" i="116"/>
  <c r="B78" i="116"/>
  <c r="B76" i="116"/>
  <c r="B73" i="115"/>
  <c r="B71" i="115"/>
  <c r="B74" i="115"/>
  <c r="B72" i="115"/>
  <c r="G7" i="115"/>
  <c r="A8" i="115"/>
  <c r="A27" i="115"/>
  <c r="G26" i="115"/>
  <c r="G25" i="114"/>
  <c r="A26" i="114"/>
  <c r="B74" i="114"/>
  <c r="B72" i="114"/>
  <c r="B73" i="114"/>
  <c r="B71" i="114"/>
  <c r="G7" i="114"/>
  <c r="A8" i="114"/>
  <c r="G23" i="113"/>
  <c r="A24" i="113"/>
  <c r="B69" i="113"/>
  <c r="B67" i="113"/>
  <c r="B70" i="113"/>
  <c r="B68" i="113"/>
  <c r="A6" i="113"/>
  <c r="G5" i="113"/>
  <c r="G5" i="112"/>
  <c r="A6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A23" i="111"/>
  <c r="G22" i="111"/>
  <c r="G5" i="110"/>
  <c r="A6" i="110"/>
  <c r="A24" i="109"/>
  <c r="G23" i="109"/>
  <c r="B62" i="109"/>
  <c r="B60" i="109"/>
  <c r="B61" i="109"/>
  <c r="B59" i="109"/>
  <c r="A5" i="109"/>
  <c r="G4" i="109"/>
  <c r="A3" i="108"/>
  <c r="A21" i="108"/>
  <c r="B54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B57" i="107"/>
  <c r="G3" i="106"/>
  <c r="A21" i="106"/>
  <c r="G2" i="106"/>
  <c r="B57" i="106"/>
  <c r="B55" i="106"/>
  <c r="B58" i="106"/>
  <c r="A4" i="106"/>
  <c r="G20" i="106"/>
  <c r="B56" i="106"/>
  <c r="A4" i="105"/>
  <c r="G3" i="105"/>
  <c r="B42" i="105"/>
  <c r="B40" i="105"/>
  <c r="B41" i="105"/>
  <c r="B39" i="105"/>
  <c r="G16" i="105"/>
  <c r="A17" i="105"/>
  <c r="G3" i="104"/>
  <c r="A4" i="104"/>
  <c r="B38" i="104"/>
  <c r="A17" i="104"/>
  <c r="G17" i="104" s="1"/>
  <c r="G16" i="104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B82" i="117" l="1"/>
  <c r="B80" i="117"/>
  <c r="B81" i="117"/>
  <c r="B79" i="117"/>
  <c r="A27" i="117"/>
  <c r="G26" i="117"/>
  <c r="G8" i="117"/>
  <c r="A9" i="117"/>
  <c r="G47" i="116"/>
  <c r="A48" i="116"/>
  <c r="B81" i="116"/>
  <c r="B79" i="116"/>
  <c r="B82" i="116"/>
  <c r="B80" i="116"/>
  <c r="G9" i="116"/>
  <c r="A10" i="116"/>
  <c r="A9" i="115"/>
  <c r="G8" i="115"/>
  <c r="G27" i="115"/>
  <c r="A28" i="115"/>
  <c r="B77" i="115"/>
  <c r="B75" i="115"/>
  <c r="B78" i="115"/>
  <c r="B76" i="115"/>
  <c r="A9" i="114"/>
  <c r="G8" i="114"/>
  <c r="G26" i="114"/>
  <c r="A27" i="114"/>
  <c r="B78" i="114"/>
  <c r="B76" i="114"/>
  <c r="B77" i="114"/>
  <c r="B75" i="114"/>
  <c r="G24" i="113"/>
  <c r="A25" i="113"/>
  <c r="G6" i="113"/>
  <c r="A7" i="113"/>
  <c r="B73" i="113"/>
  <c r="B71" i="113"/>
  <c r="B74" i="113"/>
  <c r="B72" i="113"/>
  <c r="A7" i="112"/>
  <c r="G6" i="112"/>
  <c r="B69" i="112"/>
  <c r="B67" i="112"/>
  <c r="B70" i="112"/>
  <c r="B68" i="112"/>
  <c r="A25" i="112"/>
  <c r="G24" i="112"/>
  <c r="A6" i="111"/>
  <c r="G5" i="111"/>
  <c r="A24" i="111"/>
  <c r="G23" i="111"/>
  <c r="B70" i="111"/>
  <c r="B68" i="111"/>
  <c r="B69" i="111"/>
  <c r="B67" i="111"/>
  <c r="A7" i="110"/>
  <c r="G6" i="110"/>
  <c r="G5" i="109"/>
  <c r="A6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G21" i="108"/>
  <c r="A22" i="108"/>
  <c r="G4" i="107"/>
  <c r="A5" i="107"/>
  <c r="B62" i="107"/>
  <c r="B60" i="107"/>
  <c r="B61" i="107"/>
  <c r="B59" i="107"/>
  <c r="G21" i="106"/>
  <c r="A22" i="106"/>
  <c r="B61" i="106"/>
  <c r="B59" i="106"/>
  <c r="B60" i="106"/>
  <c r="B62" i="106"/>
  <c r="A5" i="106"/>
  <c r="G4" i="106"/>
  <c r="A18" i="105"/>
  <c r="G17" i="105"/>
  <c r="B46" i="105"/>
  <c r="B44" i="105"/>
  <c r="B45" i="105"/>
  <c r="B43" i="105"/>
  <c r="G4" i="105"/>
  <c r="A5" i="105"/>
  <c r="B41" i="104"/>
  <c r="B39" i="104"/>
  <c r="B42" i="104"/>
  <c r="B40" i="104"/>
  <c r="A18" i="104"/>
  <c r="G18" i="104" s="1"/>
  <c r="A5" i="104"/>
  <c r="G4" i="104"/>
  <c r="G12" i="103"/>
  <c r="G3" i="103"/>
  <c r="A4" i="103"/>
  <c r="A14" i="103"/>
  <c r="B34" i="103"/>
  <c r="B31" i="103"/>
  <c r="B33" i="103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B96" i="101"/>
  <c r="B99" i="101" s="1"/>
  <c r="B95" i="101"/>
  <c r="B98" i="101" s="1"/>
  <c r="B94" i="101"/>
  <c r="B97" i="101" s="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2" i="101"/>
  <c r="A3" i="101" s="1"/>
  <c r="A12" i="10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B96" i="100"/>
  <c r="B94" i="100"/>
  <c r="B97" i="100" s="1"/>
  <c r="B93" i="100"/>
  <c r="B92" i="100"/>
  <c r="B95" i="100" s="1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10" i="117" l="1"/>
  <c r="G9" i="117"/>
  <c r="A28" i="117"/>
  <c r="G27" i="117"/>
  <c r="B86" i="117"/>
  <c r="B84" i="117"/>
  <c r="B85" i="117"/>
  <c r="B83" i="117"/>
  <c r="A11" i="116"/>
  <c r="G10" i="116"/>
  <c r="G48" i="116"/>
  <c r="A49" i="116"/>
  <c r="B85" i="116"/>
  <c r="B83" i="116"/>
  <c r="B86" i="116"/>
  <c r="B88" i="116" s="1"/>
  <c r="B84" i="116"/>
  <c r="A29" i="115"/>
  <c r="G28" i="115"/>
  <c r="B81" i="115"/>
  <c r="B79" i="115"/>
  <c r="B82" i="115"/>
  <c r="B80" i="115"/>
  <c r="G9" i="115"/>
  <c r="A10" i="115"/>
  <c r="G27" i="114"/>
  <c r="A28" i="114"/>
  <c r="B82" i="114"/>
  <c r="B80" i="114"/>
  <c r="B81" i="114"/>
  <c r="B79" i="114"/>
  <c r="G9" i="114"/>
  <c r="A10" i="114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B74" i="111"/>
  <c r="B72" i="111"/>
  <c r="B73" i="111"/>
  <c r="B71" i="111"/>
  <c r="A25" i="111"/>
  <c r="G24" i="111"/>
  <c r="G6" i="111"/>
  <c r="A7" i="111"/>
  <c r="G7" i="110"/>
  <c r="A8" i="110"/>
  <c r="B70" i="109"/>
  <c r="B68" i="109"/>
  <c r="B69" i="109"/>
  <c r="B67" i="109"/>
  <c r="G25" i="109"/>
  <c r="A26" i="109"/>
  <c r="A7" i="109"/>
  <c r="G6" i="109"/>
  <c r="G22" i="108"/>
  <c r="A23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22" i="106"/>
  <c r="A23" i="106"/>
  <c r="B65" i="106"/>
  <c r="B63" i="106"/>
  <c r="B64" i="106"/>
  <c r="B66" i="106"/>
  <c r="G5" i="106"/>
  <c r="A6" i="106"/>
  <c r="A6" i="105"/>
  <c r="G5" i="105"/>
  <c r="B50" i="105"/>
  <c r="B48" i="105"/>
  <c r="B49" i="105"/>
  <c r="B47" i="105"/>
  <c r="G18" i="105"/>
  <c r="A19" i="105"/>
  <c r="G5" i="104"/>
  <c r="A6" i="104"/>
  <c r="A19" i="104"/>
  <c r="G19" i="104" s="1"/>
  <c r="B46" i="104"/>
  <c r="B45" i="104"/>
  <c r="B43" i="104"/>
  <c r="B44" i="104"/>
  <c r="B37" i="103"/>
  <c r="B35" i="103"/>
  <c r="B38" i="103"/>
  <c r="B36" i="103"/>
  <c r="A15" i="103"/>
  <c r="G14" i="103"/>
  <c r="A5" i="103"/>
  <c r="G4" i="103"/>
  <c r="B30" i="102"/>
  <c r="A13" i="102"/>
  <c r="G12" i="102"/>
  <c r="G3" i="101"/>
  <c r="A4" i="101"/>
  <c r="A3" i="100"/>
  <c r="B34" i="100"/>
  <c r="B32" i="100"/>
  <c r="B33" i="100"/>
  <c r="B31" i="100"/>
  <c r="G12" i="100"/>
  <c r="A13" i="100"/>
  <c r="B103" i="99"/>
  <c r="B102" i="99"/>
  <c r="B101" i="99"/>
  <c r="B100" i="99"/>
  <c r="B99" i="99"/>
  <c r="B98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B89" i="98"/>
  <c r="B88" i="98"/>
  <c r="B87" i="98"/>
  <c r="B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12" i="97"/>
  <c r="A2" i="97"/>
  <c r="B90" i="117" l="1"/>
  <c r="B88" i="117"/>
  <c r="B89" i="117"/>
  <c r="B87" i="117"/>
  <c r="A29" i="117"/>
  <c r="G28" i="117"/>
  <c r="G10" i="117"/>
  <c r="A11" i="117"/>
  <c r="G49" i="116"/>
  <c r="A50" i="116"/>
  <c r="B89" i="116"/>
  <c r="B87" i="116"/>
  <c r="B90" i="116"/>
  <c r="G11" i="116"/>
  <c r="A12" i="116"/>
  <c r="A11" i="115"/>
  <c r="G10" i="115"/>
  <c r="B85" i="115"/>
  <c r="B83" i="115"/>
  <c r="B86" i="115"/>
  <c r="B84" i="115"/>
  <c r="G29" i="115"/>
  <c r="A30" i="115"/>
  <c r="A11" i="114"/>
  <c r="G10" i="114"/>
  <c r="G28" i="114"/>
  <c r="A29" i="114"/>
  <c r="B86" i="114"/>
  <c r="B84" i="114"/>
  <c r="B85" i="114"/>
  <c r="B83" i="114"/>
  <c r="G26" i="113"/>
  <c r="A27" i="113"/>
  <c r="B81" i="113"/>
  <c r="B79" i="113"/>
  <c r="B82" i="113"/>
  <c r="B80" i="113"/>
  <c r="G8" i="113"/>
  <c r="A9" i="113"/>
  <c r="A9" i="112"/>
  <c r="G8" i="112"/>
  <c r="G26" i="112"/>
  <c r="A27" i="112"/>
  <c r="B77" i="112"/>
  <c r="B75" i="112"/>
  <c r="B78" i="112"/>
  <c r="B76" i="112"/>
  <c r="A8" i="111"/>
  <c r="G7" i="111"/>
  <c r="A26" i="111"/>
  <c r="G25" i="111"/>
  <c r="B77" i="111"/>
  <c r="B75" i="111"/>
  <c r="B78" i="111"/>
  <c r="B76" i="111"/>
  <c r="A9" i="110"/>
  <c r="G8" i="110"/>
  <c r="G26" i="109"/>
  <c r="A27" i="109"/>
  <c r="G7" i="109"/>
  <c r="A8" i="109"/>
  <c r="B74" i="109"/>
  <c r="B72" i="109"/>
  <c r="B73" i="109"/>
  <c r="B71" i="109"/>
  <c r="B65" i="108"/>
  <c r="B63" i="108"/>
  <c r="B66" i="108"/>
  <c r="B64" i="108"/>
  <c r="G5" i="108"/>
  <c r="A6" i="108"/>
  <c r="G23" i="108"/>
  <c r="A24" i="108"/>
  <c r="A7" i="107"/>
  <c r="G6" i="107"/>
  <c r="B70" i="107"/>
  <c r="B68" i="107"/>
  <c r="B69" i="107"/>
  <c r="B67" i="107"/>
  <c r="G23" i="106"/>
  <c r="A24" i="106"/>
  <c r="A7" i="106"/>
  <c r="G6" i="106"/>
  <c r="B69" i="106"/>
  <c r="B67" i="106"/>
  <c r="B68" i="106"/>
  <c r="B70" i="106"/>
  <c r="G19" i="105"/>
  <c r="A20" i="105"/>
  <c r="B54" i="105"/>
  <c r="B52" i="105"/>
  <c r="B53" i="105"/>
  <c r="B51" i="105"/>
  <c r="G6" i="105"/>
  <c r="A7" i="105"/>
  <c r="A7" i="104"/>
  <c r="G6" i="104"/>
  <c r="B50" i="104"/>
  <c r="B48" i="104"/>
  <c r="B49" i="104"/>
  <c r="B47" i="104"/>
  <c r="A20" i="104"/>
  <c r="G20" i="104" s="1"/>
  <c r="G5" i="103"/>
  <c r="A6" i="103"/>
  <c r="A16" i="103"/>
  <c r="G15" i="103"/>
  <c r="B41" i="103"/>
  <c r="B39" i="103"/>
  <c r="B42" i="103"/>
  <c r="B40" i="103"/>
  <c r="A14" i="102"/>
  <c r="G13" i="102"/>
  <c r="B33" i="102"/>
  <c r="B31" i="102"/>
  <c r="B34" i="102"/>
  <c r="B32" i="102"/>
  <c r="A5" i="101"/>
  <c r="G4" i="101"/>
  <c r="B38" i="100"/>
  <c r="B36" i="100"/>
  <c r="B37" i="100"/>
  <c r="B35" i="100"/>
  <c r="A14" i="100"/>
  <c r="G13" i="100"/>
  <c r="A4" i="100"/>
  <c r="G3" i="100"/>
  <c r="G2" i="99"/>
  <c r="G13" i="99"/>
  <c r="G3" i="99"/>
  <c r="A4" i="99"/>
  <c r="B38" i="99"/>
  <c r="B36" i="99"/>
  <c r="B37" i="99"/>
  <c r="B35" i="99"/>
  <c r="A14" i="99"/>
  <c r="B31" i="99"/>
  <c r="B33" i="99"/>
  <c r="B32" i="99"/>
  <c r="G2" i="98"/>
  <c r="G13" i="98"/>
  <c r="G3" i="98"/>
  <c r="A4" i="98"/>
  <c r="A14" i="98"/>
  <c r="B34" i="98"/>
  <c r="B31" i="98"/>
  <c r="B33" i="98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12" i="117" l="1"/>
  <c r="G11" i="117"/>
  <c r="A30" i="117"/>
  <c r="G29" i="117"/>
  <c r="B94" i="117"/>
  <c r="B92" i="117"/>
  <c r="B93" i="117"/>
  <c r="B91" i="117"/>
  <c r="A13" i="116"/>
  <c r="G12" i="116"/>
  <c r="G50" i="116"/>
  <c r="A51" i="116"/>
  <c r="G51" i="116" s="1"/>
  <c r="B93" i="116"/>
  <c r="B91" i="116"/>
  <c r="B94" i="116"/>
  <c r="B92" i="116"/>
  <c r="A31" i="115"/>
  <c r="G30" i="115"/>
  <c r="B89" i="115"/>
  <c r="B87" i="115"/>
  <c r="B90" i="115"/>
  <c r="B88" i="115"/>
  <c r="G11" i="115"/>
  <c r="A12" i="115"/>
  <c r="G29" i="114"/>
  <c r="A30" i="114"/>
  <c r="B90" i="114"/>
  <c r="B88" i="114"/>
  <c r="B89" i="114"/>
  <c r="B87" i="114"/>
  <c r="G11" i="114"/>
  <c r="A12" i="114"/>
  <c r="G9" i="113"/>
  <c r="A10" i="113"/>
  <c r="G27" i="113"/>
  <c r="A28" i="113"/>
  <c r="B85" i="113"/>
  <c r="B83" i="113"/>
  <c r="B86" i="113"/>
  <c r="B84" i="113"/>
  <c r="G27" i="112"/>
  <c r="A28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9" i="110"/>
  <c r="A10" i="110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B70" i="108"/>
  <c r="B68" i="108"/>
  <c r="B69" i="108"/>
  <c r="B67" i="108"/>
  <c r="B74" i="107"/>
  <c r="B72" i="107"/>
  <c r="B73" i="107"/>
  <c r="B71" i="107"/>
  <c r="G7" i="107"/>
  <c r="A8" i="107"/>
  <c r="G24" i="106"/>
  <c r="A25" i="106"/>
  <c r="B73" i="106"/>
  <c r="B71" i="106"/>
  <c r="B72" i="106"/>
  <c r="B74" i="106"/>
  <c r="G7" i="106"/>
  <c r="A8" i="106"/>
  <c r="A8" i="105"/>
  <c r="G7" i="105"/>
  <c r="G20" i="105"/>
  <c r="A21" i="105"/>
  <c r="B58" i="105"/>
  <c r="B56" i="105"/>
  <c r="B57" i="105"/>
  <c r="B55" i="105"/>
  <c r="A21" i="104"/>
  <c r="G21" i="104" s="1"/>
  <c r="B54" i="104"/>
  <c r="B52" i="104"/>
  <c r="B53" i="104"/>
  <c r="B51" i="104"/>
  <c r="A8" i="104"/>
  <c r="G7" i="104"/>
  <c r="B46" i="103"/>
  <c r="B45" i="103"/>
  <c r="B43" i="103"/>
  <c r="B44" i="103"/>
  <c r="G16" i="103"/>
  <c r="A17" i="103"/>
  <c r="A7" i="103"/>
  <c r="G6" i="103"/>
  <c r="B37" i="102"/>
  <c r="B35" i="102"/>
  <c r="B38" i="102"/>
  <c r="B36" i="102"/>
  <c r="A15" i="102"/>
  <c r="G14" i="102"/>
  <c r="G5" i="101"/>
  <c r="A6" i="101"/>
  <c r="G4" i="100"/>
  <c r="A5" i="100"/>
  <c r="A15" i="100"/>
  <c r="G14" i="100"/>
  <c r="B42" i="100"/>
  <c r="B40" i="100"/>
  <c r="B41" i="100"/>
  <c r="B39" i="100"/>
  <c r="G14" i="99"/>
  <c r="A15" i="99"/>
  <c r="B42" i="99"/>
  <c r="B40" i="99"/>
  <c r="B41" i="99"/>
  <c r="B39" i="99"/>
  <c r="A5" i="99"/>
  <c r="G4" i="99"/>
  <c r="A5" i="98"/>
  <c r="G4" i="98"/>
  <c r="B37" i="98"/>
  <c r="B35" i="98"/>
  <c r="B38" i="98"/>
  <c r="B36" i="98"/>
  <c r="A15" i="98"/>
  <c r="G14" i="98"/>
  <c r="B31" i="97"/>
  <c r="B34" i="97"/>
  <c r="B32" i="97"/>
  <c r="B33" i="97"/>
  <c r="G12" i="97"/>
  <c r="A13" i="97"/>
  <c r="A3" i="96"/>
  <c r="B32" i="96"/>
  <c r="A13" i="96"/>
  <c r="G1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98" i="117" l="1"/>
  <c r="B96" i="117"/>
  <c r="B95" i="117"/>
  <c r="B97" i="117"/>
  <c r="A31" i="117"/>
  <c r="G30" i="117"/>
  <c r="G12" i="117"/>
  <c r="A13" i="117"/>
  <c r="B97" i="116"/>
  <c r="B95" i="116"/>
  <c r="B98" i="116"/>
  <c r="B96" i="116"/>
  <c r="G13" i="116"/>
  <c r="A14" i="116"/>
  <c r="B93" i="115"/>
  <c r="B91" i="115"/>
  <c r="B94" i="115"/>
  <c r="B92" i="115"/>
  <c r="G31" i="115"/>
  <c r="A32" i="115"/>
  <c r="A13" i="115"/>
  <c r="G12" i="115"/>
  <c r="A13" i="114"/>
  <c r="G12" i="114"/>
  <c r="G30" i="114"/>
  <c r="A31" i="114"/>
  <c r="B94" i="114"/>
  <c r="B92" i="114"/>
  <c r="B93" i="114"/>
  <c r="B91" i="114"/>
  <c r="G28" i="113"/>
  <c r="A29" i="113"/>
  <c r="A11" i="113"/>
  <c r="G10" i="113"/>
  <c r="B89" i="113"/>
  <c r="B87" i="113"/>
  <c r="B90" i="113"/>
  <c r="B88" i="113"/>
  <c r="A11" i="112"/>
  <c r="G10" i="112"/>
  <c r="G28" i="112"/>
  <c r="A29" i="112"/>
  <c r="B85" i="112"/>
  <c r="B83" i="112"/>
  <c r="B86" i="112"/>
  <c r="B84" i="112"/>
  <c r="A10" i="111"/>
  <c r="G9" i="111"/>
  <c r="A28" i="111"/>
  <c r="G27" i="111"/>
  <c r="B85" i="111"/>
  <c r="B83" i="111"/>
  <c r="B86" i="111"/>
  <c r="B84" i="111"/>
  <c r="A11" i="110"/>
  <c r="G10" i="110"/>
  <c r="A29" i="109"/>
  <c r="G28" i="109"/>
  <c r="B82" i="109"/>
  <c r="B80" i="109"/>
  <c r="B81" i="109"/>
  <c r="B79" i="109"/>
  <c r="G9" i="109"/>
  <c r="A10" i="109"/>
  <c r="B73" i="108"/>
  <c r="B74" i="108"/>
  <c r="B72" i="108"/>
  <c r="B71" i="108"/>
  <c r="G7" i="108"/>
  <c r="A8" i="108"/>
  <c r="G25" i="108"/>
  <c r="A26" i="108"/>
  <c r="A9" i="107"/>
  <c r="G8" i="107"/>
  <c r="B78" i="107"/>
  <c r="B76" i="107"/>
  <c r="B77" i="107"/>
  <c r="B75" i="107"/>
  <c r="G25" i="106"/>
  <c r="A26" i="106"/>
  <c r="A9" i="106"/>
  <c r="G8" i="106"/>
  <c r="B77" i="106"/>
  <c r="B75" i="106"/>
  <c r="B76" i="106"/>
  <c r="B78" i="106"/>
  <c r="G21" i="105"/>
  <c r="A22" i="105"/>
  <c r="B62" i="105"/>
  <c r="B60" i="105"/>
  <c r="B61" i="105"/>
  <c r="B59" i="105"/>
  <c r="G8" i="105"/>
  <c r="A9" i="105"/>
  <c r="G8" i="104"/>
  <c r="A9" i="104"/>
  <c r="B58" i="104"/>
  <c r="B56" i="104"/>
  <c r="B57" i="104"/>
  <c r="B55" i="104"/>
  <c r="A22" i="104"/>
  <c r="G22" i="104" s="1"/>
  <c r="G17" i="103"/>
  <c r="A18" i="103"/>
  <c r="G7" i="103"/>
  <c r="A8" i="103"/>
  <c r="B49" i="103"/>
  <c r="B47" i="103"/>
  <c r="B50" i="103"/>
  <c r="B48" i="103"/>
  <c r="A16" i="102"/>
  <c r="G15" i="102"/>
  <c r="B41" i="102"/>
  <c r="B39" i="102"/>
  <c r="B42" i="102"/>
  <c r="B40" i="102"/>
  <c r="A7" i="101"/>
  <c r="G6" i="101"/>
  <c r="A16" i="100"/>
  <c r="G15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15" i="98"/>
  <c r="A16" i="98"/>
  <c r="B41" i="98"/>
  <c r="B39" i="98"/>
  <c r="B40" i="98"/>
  <c r="B42" i="98"/>
  <c r="G5" i="98"/>
  <c r="A6" i="98"/>
  <c r="A14" i="97"/>
  <c r="G13" i="97"/>
  <c r="B35" i="97"/>
  <c r="B38" i="97"/>
  <c r="B36" i="97"/>
  <c r="B37" i="97"/>
  <c r="B36" i="96"/>
  <c r="B34" i="96"/>
  <c r="B35" i="96"/>
  <c r="B33" i="96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2" i="95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14" i="117" l="1"/>
  <c r="G13" i="117"/>
  <c r="A32" i="117"/>
  <c r="G31" i="117"/>
  <c r="B102" i="117"/>
  <c r="B100" i="117"/>
  <c r="B99" i="117"/>
  <c r="B101" i="117"/>
  <c r="A15" i="116"/>
  <c r="G14" i="116"/>
  <c r="B101" i="116"/>
  <c r="B99" i="116"/>
  <c r="B102" i="116"/>
  <c r="B100" i="116"/>
  <c r="A33" i="115"/>
  <c r="G32" i="115"/>
  <c r="G13" i="115"/>
  <c r="A14" i="115"/>
  <c r="B97" i="115"/>
  <c r="B95" i="115"/>
  <c r="B98" i="115"/>
  <c r="B96" i="115"/>
  <c r="G31" i="114"/>
  <c r="A32" i="114"/>
  <c r="B98" i="114"/>
  <c r="B96" i="114"/>
  <c r="B97" i="114"/>
  <c r="B95" i="114"/>
  <c r="G13" i="114"/>
  <c r="A14" i="114"/>
  <c r="G29" i="113"/>
  <c r="A30" i="113"/>
  <c r="B93" i="113"/>
  <c r="B91" i="113"/>
  <c r="B94" i="113"/>
  <c r="B92" i="113"/>
  <c r="A12" i="113"/>
  <c r="G11" i="113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11" i="110"/>
  <c r="A12" i="110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B82" i="107"/>
  <c r="B80" i="107"/>
  <c r="B81" i="107"/>
  <c r="B79" i="107"/>
  <c r="G9" i="107"/>
  <c r="A10" i="107"/>
  <c r="G26" i="106"/>
  <c r="A27" i="106"/>
  <c r="B81" i="106"/>
  <c r="B79" i="106"/>
  <c r="B82" i="106"/>
  <c r="B80" i="106"/>
  <c r="G9" i="106"/>
  <c r="A10" i="106"/>
  <c r="A10" i="105"/>
  <c r="G9" i="105"/>
  <c r="G22" i="105"/>
  <c r="A23" i="105"/>
  <c r="B66" i="105"/>
  <c r="B64" i="105"/>
  <c r="B65" i="105"/>
  <c r="B63" i="105"/>
  <c r="G9" i="104"/>
  <c r="A10" i="104"/>
  <c r="A23" i="104"/>
  <c r="G23" i="104" s="1"/>
  <c r="B62" i="104"/>
  <c r="B60" i="104"/>
  <c r="B61" i="104"/>
  <c r="B59" i="104"/>
  <c r="B53" i="103"/>
  <c r="B51" i="103"/>
  <c r="B52" i="103"/>
  <c r="B54" i="103"/>
  <c r="A9" i="103"/>
  <c r="G9" i="103" s="1"/>
  <c r="G8" i="103"/>
  <c r="G18" i="103"/>
  <c r="A19" i="103"/>
  <c r="B46" i="102"/>
  <c r="B44" i="102"/>
  <c r="B43" i="102"/>
  <c r="B45" i="102"/>
  <c r="A17" i="102"/>
  <c r="G16" i="102"/>
  <c r="G7" i="101"/>
  <c r="A8" i="101"/>
  <c r="B49" i="100"/>
  <c r="B47" i="100"/>
  <c r="B48" i="100"/>
  <c r="B50" i="100"/>
  <c r="G6" i="100"/>
  <c r="A7" i="100"/>
  <c r="A17" i="100"/>
  <c r="G16" i="100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B106" i="117" l="1"/>
  <c r="B104" i="117"/>
  <c r="B105" i="117"/>
  <c r="B103" i="117"/>
  <c r="A33" i="117"/>
  <c r="G32" i="117"/>
  <c r="G14" i="117"/>
  <c r="A15" i="117"/>
  <c r="B105" i="116"/>
  <c r="B103" i="116"/>
  <c r="B106" i="116"/>
  <c r="B104" i="116"/>
  <c r="G15" i="116"/>
  <c r="A16" i="116"/>
  <c r="A15" i="115"/>
  <c r="G14" i="115"/>
  <c r="B101" i="115"/>
  <c r="B99" i="115"/>
  <c r="B102" i="115"/>
  <c r="B100" i="115"/>
  <c r="G33" i="115"/>
  <c r="A34" i="115"/>
  <c r="A15" i="114"/>
  <c r="G14" i="114"/>
  <c r="G32" i="114"/>
  <c r="A33" i="114"/>
  <c r="B102" i="114"/>
  <c r="B100" i="114"/>
  <c r="B101" i="114"/>
  <c r="B99" i="114"/>
  <c r="G30" i="113"/>
  <c r="A31" i="113"/>
  <c r="A13" i="113"/>
  <c r="G12" i="113"/>
  <c r="B97" i="113"/>
  <c r="B95" i="113"/>
  <c r="B98" i="113"/>
  <c r="B96" i="113"/>
  <c r="A13" i="112"/>
  <c r="G12" i="112"/>
  <c r="G30" i="112"/>
  <c r="A31" i="112"/>
  <c r="B94" i="112"/>
  <c r="B91" i="112"/>
  <c r="B93" i="112"/>
  <c r="B92" i="112"/>
  <c r="A12" i="111"/>
  <c r="G11" i="111"/>
  <c r="A30" i="111"/>
  <c r="G29" i="111"/>
  <c r="B93" i="111"/>
  <c r="B91" i="111"/>
  <c r="B94" i="111"/>
  <c r="B92" i="111"/>
  <c r="A13" i="110"/>
  <c r="G12" i="110"/>
  <c r="G30" i="109"/>
  <c r="A31" i="109"/>
  <c r="B90" i="109"/>
  <c r="B88" i="109"/>
  <c r="B87" i="109"/>
  <c r="B89" i="109"/>
  <c r="G11" i="109"/>
  <c r="A12" i="109"/>
  <c r="G27" i="108"/>
  <c r="A28" i="108"/>
  <c r="B81" i="108"/>
  <c r="B79" i="108"/>
  <c r="B82" i="108"/>
  <c r="B80" i="108"/>
  <c r="G9" i="108"/>
  <c r="A10" i="108"/>
  <c r="G10" i="107"/>
  <c r="A11" i="107"/>
  <c r="B86" i="107"/>
  <c r="B84" i="107"/>
  <c r="B85" i="107"/>
  <c r="B83" i="107"/>
  <c r="G27" i="106"/>
  <c r="A28" i="106"/>
  <c r="A11" i="106"/>
  <c r="G10" i="106"/>
  <c r="B86" i="106"/>
  <c r="B84" i="106"/>
  <c r="B85" i="106"/>
  <c r="B83" i="106"/>
  <c r="G23" i="105"/>
  <c r="A24" i="105"/>
  <c r="B70" i="105"/>
  <c r="B68" i="105"/>
  <c r="B69" i="105"/>
  <c r="B67" i="105"/>
  <c r="G10" i="105"/>
  <c r="A11" i="105"/>
  <c r="A11" i="104"/>
  <c r="G10" i="104"/>
  <c r="B66" i="104"/>
  <c r="B64" i="104"/>
  <c r="B65" i="104"/>
  <c r="B63" i="104"/>
  <c r="A24" i="104"/>
  <c r="G24" i="104" s="1"/>
  <c r="A20" i="103"/>
  <c r="G19" i="103"/>
  <c r="B57" i="103"/>
  <c r="B55" i="103"/>
  <c r="B56" i="103"/>
  <c r="B58" i="103"/>
  <c r="A18" i="102"/>
  <c r="G17" i="102"/>
  <c r="B50" i="102"/>
  <c r="B48" i="102"/>
  <c r="B47" i="102"/>
  <c r="B49" i="102"/>
  <c r="A9" i="101"/>
  <c r="G9" i="101" s="1"/>
  <c r="G8" i="101"/>
  <c r="A18" i="100"/>
  <c r="G17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17" i="98"/>
  <c r="A18" i="98"/>
  <c r="B49" i="98"/>
  <c r="B47" i="98"/>
  <c r="B48" i="98"/>
  <c r="B50" i="98"/>
  <c r="G7" i="98"/>
  <c r="A8" i="98"/>
  <c r="A16" i="97"/>
  <c r="G15" i="97"/>
  <c r="B45" i="97"/>
  <c r="B43" i="97"/>
  <c r="B46" i="97"/>
  <c r="B44" i="97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16" i="117" l="1"/>
  <c r="G15" i="117"/>
  <c r="A34" i="117"/>
  <c r="G33" i="117"/>
  <c r="B110" i="117"/>
  <c r="B108" i="117"/>
  <c r="B109" i="117"/>
  <c r="B107" i="117"/>
  <c r="A17" i="116"/>
  <c r="G17" i="116" s="1"/>
  <c r="G16" i="116"/>
  <c r="B109" i="116"/>
  <c r="B107" i="116"/>
  <c r="B110" i="116"/>
  <c r="B108" i="116"/>
  <c r="A35" i="115"/>
  <c r="G34" i="115"/>
  <c r="B105" i="115"/>
  <c r="B103" i="115"/>
  <c r="B106" i="115"/>
  <c r="B104" i="115"/>
  <c r="G15" i="115"/>
  <c r="A16" i="115"/>
  <c r="G33" i="114"/>
  <c r="A34" i="114"/>
  <c r="B106" i="114"/>
  <c r="B104" i="114"/>
  <c r="B105" i="114"/>
  <c r="B103" i="114"/>
  <c r="G15" i="114"/>
  <c r="A16" i="114"/>
  <c r="G31" i="113"/>
  <c r="A32" i="113"/>
  <c r="B101" i="113"/>
  <c r="B99" i="113"/>
  <c r="B102" i="113"/>
  <c r="B100" i="113"/>
  <c r="G13" i="113"/>
  <c r="A14" i="113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13" i="110"/>
  <c r="A14" i="110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11" i="107"/>
  <c r="A12" i="107"/>
  <c r="B90" i="107"/>
  <c r="B88" i="107"/>
  <c r="B89" i="107"/>
  <c r="B87" i="107"/>
  <c r="G28" i="106"/>
  <c r="A29" i="106"/>
  <c r="B90" i="106"/>
  <c r="B88" i="106"/>
  <c r="B89" i="106"/>
  <c r="B87" i="106"/>
  <c r="G11" i="106"/>
  <c r="A12" i="106"/>
  <c r="A12" i="105"/>
  <c r="G11" i="105"/>
  <c r="A25" i="105"/>
  <c r="G24" i="105"/>
  <c r="B74" i="105"/>
  <c r="B72" i="105"/>
  <c r="B73" i="105"/>
  <c r="B71" i="105"/>
  <c r="G11" i="104"/>
  <c r="A12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B54" i="102"/>
  <c r="B52" i="102"/>
  <c r="B51" i="102"/>
  <c r="B53" i="102"/>
  <c r="A19" i="102"/>
  <c r="G18" i="102"/>
  <c r="B57" i="100"/>
  <c r="B55" i="100"/>
  <c r="B56" i="100"/>
  <c r="B58" i="100"/>
  <c r="G8" i="100"/>
  <c r="A9" i="100"/>
  <c r="G9" i="100" s="1"/>
  <c r="A19" i="100"/>
  <c r="G18" i="100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112" i="117" l="1"/>
  <c r="B113" i="117"/>
  <c r="B114" i="117" s="1"/>
  <c r="B111" i="117"/>
  <c r="A35" i="117"/>
  <c r="G34" i="117"/>
  <c r="G16" i="117"/>
  <c r="A17" i="117"/>
  <c r="G17" i="117" s="1"/>
  <c r="B113" i="116"/>
  <c r="B114" i="116" s="1"/>
  <c r="B111" i="116"/>
  <c r="B112" i="116"/>
  <c r="A17" i="115"/>
  <c r="G17" i="115" s="1"/>
  <c r="G16" i="115"/>
  <c r="B110" i="115"/>
  <c r="B109" i="115"/>
  <c r="B107" i="115"/>
  <c r="B108" i="115"/>
  <c r="G35" i="115"/>
  <c r="A36" i="115"/>
  <c r="A17" i="114"/>
  <c r="G17" i="114" s="1"/>
  <c r="G16" i="114"/>
  <c r="G34" i="114"/>
  <c r="A35" i="114"/>
  <c r="B110" i="114"/>
  <c r="B108" i="114"/>
  <c r="B109" i="114"/>
  <c r="B107" i="114"/>
  <c r="A15" i="113"/>
  <c r="G14" i="113"/>
  <c r="G32" i="113"/>
  <c r="A33" i="113"/>
  <c r="B105" i="113"/>
  <c r="B103" i="113"/>
  <c r="B106" i="113"/>
  <c r="B104" i="113"/>
  <c r="A15" i="112"/>
  <c r="G14" i="112"/>
  <c r="G32" i="112"/>
  <c r="A33" i="112"/>
  <c r="B102" i="112"/>
  <c r="B100" i="112"/>
  <c r="B99" i="112"/>
  <c r="B101" i="112"/>
  <c r="A14" i="111"/>
  <c r="G13" i="111"/>
  <c r="A32" i="111"/>
  <c r="G31" i="111"/>
  <c r="B101" i="111"/>
  <c r="B99" i="111"/>
  <c r="B102" i="111"/>
  <c r="B100" i="111"/>
  <c r="A15" i="110"/>
  <c r="G14" i="110"/>
  <c r="B97" i="109"/>
  <c r="B95" i="109"/>
  <c r="B98" i="109"/>
  <c r="B96" i="109"/>
  <c r="G32" i="109"/>
  <c r="A33" i="109"/>
  <c r="G13" i="109"/>
  <c r="A14" i="109"/>
  <c r="G29" i="108"/>
  <c r="A30" i="108"/>
  <c r="B89" i="108"/>
  <c r="B87" i="108"/>
  <c r="B90" i="108"/>
  <c r="B88" i="108"/>
  <c r="G11" i="108"/>
  <c r="A12" i="108"/>
  <c r="G12" i="107"/>
  <c r="A13" i="107"/>
  <c r="B94" i="107"/>
  <c r="B92" i="107"/>
  <c r="B93" i="107"/>
  <c r="B91" i="107"/>
  <c r="G29" i="106"/>
  <c r="A30" i="106"/>
  <c r="A13" i="106"/>
  <c r="G12" i="106"/>
  <c r="B94" i="106"/>
  <c r="B92" i="106"/>
  <c r="B93" i="106"/>
  <c r="B91" i="106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B65" i="103"/>
  <c r="B63" i="103"/>
  <c r="B64" i="103"/>
  <c r="B66" i="103"/>
  <c r="A22" i="103"/>
  <c r="G21" i="103"/>
  <c r="A20" i="102"/>
  <c r="G19" i="102"/>
  <c r="B58" i="102"/>
  <c r="B56" i="102"/>
  <c r="B55" i="102"/>
  <c r="B57" i="102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19" i="98"/>
  <c r="A20" i="98"/>
  <c r="B57" i="98"/>
  <c r="B55" i="98"/>
  <c r="B56" i="98"/>
  <c r="B58" i="98"/>
  <c r="B53" i="97"/>
  <c r="B51" i="97"/>
  <c r="B52" i="97"/>
  <c r="B54" i="97"/>
  <c r="A18" i="97"/>
  <c r="G17" i="97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36" i="117" l="1"/>
  <c r="G35" i="117"/>
  <c r="B118" i="117"/>
  <c r="B116" i="117"/>
  <c r="B117" i="117"/>
  <c r="B115" i="117"/>
  <c r="B117" i="116"/>
  <c r="B115" i="116"/>
  <c r="B116" i="116"/>
  <c r="B118" i="116"/>
  <c r="A37" i="115"/>
  <c r="G36" i="115"/>
  <c r="B113" i="115"/>
  <c r="B114" i="115" s="1"/>
  <c r="B112" i="115"/>
  <c r="B111" i="115"/>
  <c r="G35" i="114"/>
  <c r="A36" i="114"/>
  <c r="B112" i="114"/>
  <c r="B113" i="114"/>
  <c r="B114" i="114" s="1"/>
  <c r="B111" i="114"/>
  <c r="G33" i="113"/>
  <c r="A34" i="113"/>
  <c r="B109" i="113"/>
  <c r="B107" i="113"/>
  <c r="B110" i="113"/>
  <c r="B108" i="113"/>
  <c r="G15" i="113"/>
  <c r="A16" i="113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15" i="110"/>
  <c r="A16" i="110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A14" i="107"/>
  <c r="G13" i="107"/>
  <c r="B98" i="107"/>
  <c r="B96" i="107"/>
  <c r="B97" i="107"/>
  <c r="B95" i="107"/>
  <c r="G13" i="106"/>
  <c r="A14" i="106"/>
  <c r="G30" i="106"/>
  <c r="A31" i="106"/>
  <c r="G31" i="106" s="1"/>
  <c r="B98" i="106"/>
  <c r="B96" i="106"/>
  <c r="B97" i="106"/>
  <c r="B95" i="106"/>
  <c r="B82" i="105"/>
  <c r="B81" i="105"/>
  <c r="B79" i="105"/>
  <c r="B80" i="105"/>
  <c r="A27" i="105"/>
  <c r="G26" i="105"/>
  <c r="A27" i="104"/>
  <c r="G27" i="104" s="1"/>
  <c r="B78" i="104"/>
  <c r="B76" i="104"/>
  <c r="B77" i="104"/>
  <c r="B75" i="104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B65" i="100"/>
  <c r="B63" i="100"/>
  <c r="B64" i="100"/>
  <c r="B66" i="100"/>
  <c r="A21" i="100"/>
  <c r="G20" i="100"/>
  <c r="B66" i="99"/>
  <c r="B64" i="99"/>
  <c r="B65" i="99"/>
  <c r="B63" i="99"/>
  <c r="G20" i="99"/>
  <c r="A21" i="99"/>
  <c r="B61" i="98"/>
  <c r="B59" i="98"/>
  <c r="B60" i="98"/>
  <c r="B62" i="98"/>
  <c r="A21" i="98"/>
  <c r="G20" i="98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B120" i="117" l="1"/>
  <c r="B121" i="117"/>
  <c r="B122" i="117" s="1"/>
  <c r="B119" i="117"/>
  <c r="A37" i="117"/>
  <c r="G36" i="117"/>
  <c r="B121" i="116"/>
  <c r="B122" i="116" s="1"/>
  <c r="B119" i="116"/>
  <c r="B120" i="116"/>
  <c r="B117" i="115"/>
  <c r="B115" i="115"/>
  <c r="B118" i="115"/>
  <c r="B116" i="115"/>
  <c r="G37" i="115"/>
  <c r="A38" i="115"/>
  <c r="B118" i="114"/>
  <c r="B116" i="114"/>
  <c r="B117" i="114"/>
  <c r="B115" i="114"/>
  <c r="G36" i="114"/>
  <c r="A37" i="114"/>
  <c r="A17" i="113"/>
  <c r="G17" i="113" s="1"/>
  <c r="G16" i="113"/>
  <c r="G34" i="113"/>
  <c r="A35" i="113"/>
  <c r="B113" i="113"/>
  <c r="B114" i="113" s="1"/>
  <c r="B111" i="113"/>
  <c r="B112" i="113"/>
  <c r="A17" i="112"/>
  <c r="G17" i="112" s="1"/>
  <c r="G16" i="112"/>
  <c r="G34" i="112"/>
  <c r="A35" i="112"/>
  <c r="B110" i="112"/>
  <c r="B108" i="112"/>
  <c r="B107" i="112"/>
  <c r="B109" i="112"/>
  <c r="A16" i="111"/>
  <c r="G15" i="111"/>
  <c r="A34" i="111"/>
  <c r="G33" i="111"/>
  <c r="B109" i="111"/>
  <c r="B107" i="111"/>
  <c r="B110" i="111"/>
  <c r="B108" i="111"/>
  <c r="A17" i="110"/>
  <c r="G17" i="110" s="1"/>
  <c r="G16" i="110"/>
  <c r="A35" i="109"/>
  <c r="G34" i="109"/>
  <c r="B105" i="109"/>
  <c r="B103" i="109"/>
  <c r="B106" i="109"/>
  <c r="B104" i="109"/>
  <c r="G15" i="109"/>
  <c r="A16" i="109"/>
  <c r="G31" i="108"/>
  <c r="A32" i="108"/>
  <c r="B97" i="108"/>
  <c r="B95" i="108"/>
  <c r="B98" i="108"/>
  <c r="B96" i="108"/>
  <c r="G13" i="108"/>
  <c r="A14" i="108"/>
  <c r="B102" i="107"/>
  <c r="B100" i="107"/>
  <c r="B101" i="107"/>
  <c r="B99" i="107"/>
  <c r="A15" i="107"/>
  <c r="G14" i="107"/>
  <c r="A15" i="106"/>
  <c r="G14" i="106"/>
  <c r="A32" i="106"/>
  <c r="G32" i="106" s="1"/>
  <c r="B102" i="106"/>
  <c r="B100" i="106"/>
  <c r="B101" i="106"/>
  <c r="B99" i="106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A24" i="103"/>
  <c r="G23" i="103"/>
  <c r="B73" i="103"/>
  <c r="B71" i="103"/>
  <c r="B74" i="103"/>
  <c r="B72" i="103"/>
  <c r="A22" i="102"/>
  <c r="G21" i="102"/>
  <c r="B66" i="102"/>
  <c r="B64" i="102"/>
  <c r="B63" i="102"/>
  <c r="B65" i="102"/>
  <c r="B69" i="100"/>
  <c r="B67" i="100"/>
  <c r="B68" i="100"/>
  <c r="B70" i="100"/>
  <c r="A22" i="100"/>
  <c r="G21" i="100"/>
  <c r="G21" i="99"/>
  <c r="A22" i="99"/>
  <c r="B70" i="99"/>
  <c r="B68" i="99"/>
  <c r="B69" i="99"/>
  <c r="B67" i="99"/>
  <c r="B65" i="98"/>
  <c r="B63" i="98"/>
  <c r="B66" i="98"/>
  <c r="B64" i="98"/>
  <c r="A22" i="98"/>
  <c r="G21" i="98"/>
  <c r="G19" i="97"/>
  <c r="A20" i="97"/>
  <c r="B61" i="97"/>
  <c r="B59" i="97"/>
  <c r="B60" i="97"/>
  <c r="B62" i="97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38" i="117" l="1"/>
  <c r="G37" i="117"/>
  <c r="B126" i="117"/>
  <c r="B124" i="117"/>
  <c r="B125" i="117"/>
  <c r="B123" i="117"/>
  <c r="B125" i="116"/>
  <c r="B123" i="116"/>
  <c r="B124" i="116"/>
  <c r="B126" i="116"/>
  <c r="A39" i="115"/>
  <c r="G38" i="115"/>
  <c r="B121" i="115"/>
  <c r="B122" i="115" s="1"/>
  <c r="B119" i="115"/>
  <c r="B120" i="115"/>
  <c r="G37" i="114"/>
  <c r="A38" i="114"/>
  <c r="B120" i="114"/>
  <c r="B121" i="114"/>
  <c r="B122" i="114" s="1"/>
  <c r="B119" i="114"/>
  <c r="G35" i="113"/>
  <c r="A36" i="113"/>
  <c r="B117" i="113"/>
  <c r="B115" i="113"/>
  <c r="B118" i="113"/>
  <c r="B116" i="113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15" i="107"/>
  <c r="A16" i="107"/>
  <c r="B106" i="107"/>
  <c r="B104" i="107"/>
  <c r="B103" i="107"/>
  <c r="B105" i="107"/>
  <c r="A16" i="106"/>
  <c r="G15" i="106"/>
  <c r="A33" i="106"/>
  <c r="G33" i="106" s="1"/>
  <c r="B106" i="106"/>
  <c r="B104" i="106"/>
  <c r="B105" i="106"/>
  <c r="B103" i="106"/>
  <c r="B90" i="105"/>
  <c r="B88" i="105"/>
  <c r="B89" i="105"/>
  <c r="B87" i="105"/>
  <c r="A29" i="105"/>
  <c r="G28" i="105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B70" i="102"/>
  <c r="B68" i="102"/>
  <c r="B69" i="102"/>
  <c r="B67" i="102"/>
  <c r="A23" i="102"/>
  <c r="G22" i="102"/>
  <c r="B73" i="100"/>
  <c r="B71" i="100"/>
  <c r="B72" i="100"/>
  <c r="B74" i="100"/>
  <c r="A23" i="100"/>
  <c r="G22" i="100"/>
  <c r="G22" i="99"/>
  <c r="A23" i="99"/>
  <c r="B74" i="99"/>
  <c r="B72" i="99"/>
  <c r="B73" i="99"/>
  <c r="B71" i="99"/>
  <c r="A23" i="98"/>
  <c r="G22" i="98"/>
  <c r="B69" i="98"/>
  <c r="B67" i="98"/>
  <c r="B70" i="98"/>
  <c r="B68" i="98"/>
  <c r="B65" i="97"/>
  <c r="B63" i="97"/>
  <c r="B64" i="97"/>
  <c r="B66" i="97"/>
  <c r="G20" i="97"/>
  <c r="A21" i="97"/>
  <c r="G20" i="96"/>
  <c r="A21" i="96"/>
  <c r="B64" i="96"/>
  <c r="B62" i="96"/>
  <c r="B61" i="96"/>
  <c r="B63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B128" i="117" l="1"/>
  <c r="B129" i="117"/>
  <c r="B130" i="117" s="1"/>
  <c r="B127" i="117"/>
  <c r="A39" i="117"/>
  <c r="G38" i="117"/>
  <c r="B129" i="116"/>
  <c r="B130" i="116" s="1"/>
  <c r="B127" i="116"/>
  <c r="B128" i="116"/>
  <c r="B125" i="115"/>
  <c r="B123" i="115"/>
  <c r="B126" i="115"/>
  <c r="B124" i="115"/>
  <c r="G39" i="115"/>
  <c r="A40" i="115"/>
  <c r="B126" i="114"/>
  <c r="B124" i="114"/>
  <c r="B125" i="114"/>
  <c r="B123" i="114"/>
  <c r="G38" i="114"/>
  <c r="A39" i="114"/>
  <c r="G36" i="113"/>
  <c r="A37" i="113"/>
  <c r="B121" i="113"/>
  <c r="B122" i="113" s="1"/>
  <c r="B119" i="113"/>
  <c r="B120" i="113"/>
  <c r="G36" i="112"/>
  <c r="A37" i="112"/>
  <c r="B117" i="112"/>
  <c r="B118" i="112"/>
  <c r="B116" i="112"/>
  <c r="B115" i="112"/>
  <c r="A36" i="111"/>
  <c r="G35" i="111"/>
  <c r="B117" i="111"/>
  <c r="B115" i="111"/>
  <c r="B118" i="111"/>
  <c r="B116" i="111"/>
  <c r="G36" i="109"/>
  <c r="A37" i="109"/>
  <c r="B113" i="109"/>
  <c r="B114" i="109" s="1"/>
  <c r="B111" i="109"/>
  <c r="B112" i="109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G16" i="107"/>
  <c r="A17" i="107"/>
  <c r="G17" i="107" s="1"/>
  <c r="A17" i="106"/>
  <c r="G17" i="106" s="1"/>
  <c r="G16" i="106"/>
  <c r="A34" i="106"/>
  <c r="G34" i="106" s="1"/>
  <c r="B110" i="106"/>
  <c r="B108" i="106"/>
  <c r="B109" i="106"/>
  <c r="B107" i="106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A26" i="103"/>
  <c r="G25" i="103"/>
  <c r="B81" i="103"/>
  <c r="B79" i="103"/>
  <c r="B82" i="103"/>
  <c r="B80" i="103"/>
  <c r="A24" i="102"/>
  <c r="G23" i="102"/>
  <c r="B74" i="102"/>
  <c r="B72" i="102"/>
  <c r="B73" i="102"/>
  <c r="B71" i="102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B73" i="98"/>
  <c r="B71" i="98"/>
  <c r="B74" i="98"/>
  <c r="B72" i="98"/>
  <c r="A24" i="98"/>
  <c r="G23" i="98"/>
  <c r="A22" i="97"/>
  <c r="G21" i="97"/>
  <c r="B69" i="97"/>
  <c r="B67" i="97"/>
  <c r="B68" i="97"/>
  <c r="B70" i="97"/>
  <c r="B68" i="96"/>
  <c r="B66" i="96"/>
  <c r="B67" i="96"/>
  <c r="B65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0" i="117" l="1"/>
  <c r="G39" i="117"/>
  <c r="B134" i="117"/>
  <c r="B132" i="117"/>
  <c r="B133" i="117"/>
  <c r="B131" i="117"/>
  <c r="B133" i="116"/>
  <c r="B131" i="116"/>
  <c r="B132" i="116"/>
  <c r="B134" i="116"/>
  <c r="A41" i="115"/>
  <c r="G40" i="115"/>
  <c r="B129" i="115"/>
  <c r="B130" i="115" s="1"/>
  <c r="B127" i="115"/>
  <c r="B128" i="115"/>
  <c r="G39" i="114"/>
  <c r="A40" i="114"/>
  <c r="B128" i="114"/>
  <c r="B129" i="114"/>
  <c r="B130" i="114" s="1"/>
  <c r="B127" i="114"/>
  <c r="G37" i="113"/>
  <c r="A38" i="113"/>
  <c r="B125" i="113"/>
  <c r="B123" i="113"/>
  <c r="B126" i="113"/>
  <c r="B124" i="113"/>
  <c r="B121" i="112"/>
  <c r="B122" i="112" s="1"/>
  <c r="B119" i="112"/>
  <c r="B120" i="112"/>
  <c r="G37" i="112"/>
  <c r="A38" i="112"/>
  <c r="B121" i="111"/>
  <c r="B122" i="111" s="1"/>
  <c r="B119" i="111"/>
  <c r="B120" i="111"/>
  <c r="A37" i="111"/>
  <c r="G36" i="111"/>
  <c r="A38" i="109"/>
  <c r="G37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B112" i="107"/>
  <c r="B111" i="107"/>
  <c r="B113" i="107"/>
  <c r="B114" i="107" s="1"/>
  <c r="A35" i="106"/>
  <c r="G35" i="106" s="1"/>
  <c r="B112" i="106"/>
  <c r="B113" i="106"/>
  <c r="B114" i="106" s="1"/>
  <c r="B111" i="106"/>
  <c r="B96" i="105"/>
  <c r="B97" i="105"/>
  <c r="B95" i="105"/>
  <c r="A31" i="105"/>
  <c r="G30" i="105"/>
  <c r="A31" i="104"/>
  <c r="B94" i="104"/>
  <c r="B92" i="104"/>
  <c r="B93" i="104"/>
  <c r="B91" i="104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B86" i="99"/>
  <c r="B80" i="99"/>
  <c r="B83" i="99" s="1"/>
  <c r="B81" i="99"/>
  <c r="B84" i="99" s="1"/>
  <c r="B79" i="99"/>
  <c r="B82" i="99" s="1"/>
  <c r="B85" i="99" s="1"/>
  <c r="G24" i="99"/>
  <c r="A25" i="99"/>
  <c r="A25" i="98"/>
  <c r="G24" i="98"/>
  <c r="B77" i="98"/>
  <c r="B75" i="98"/>
  <c r="B78" i="98"/>
  <c r="B76" i="98"/>
  <c r="B73" i="97"/>
  <c r="B71" i="97"/>
  <c r="B72" i="97"/>
  <c r="B74" i="97"/>
  <c r="G22" i="97"/>
  <c r="A23" i="97"/>
  <c r="A23" i="96"/>
  <c r="G22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B136" i="117" l="1"/>
  <c r="B137" i="117"/>
  <c r="B138" i="117" s="1"/>
  <c r="B135" i="117"/>
  <c r="A41" i="117"/>
  <c r="G40" i="117"/>
  <c r="B137" i="116"/>
  <c r="B138" i="116" s="1"/>
  <c r="B135" i="116"/>
  <c r="B136" i="116"/>
  <c r="B133" i="115"/>
  <c r="B131" i="115"/>
  <c r="B134" i="115"/>
  <c r="B132" i="115"/>
  <c r="G41" i="115"/>
  <c r="A42" i="115"/>
  <c r="B134" i="114"/>
  <c r="B132" i="114"/>
  <c r="B133" i="114"/>
  <c r="B131" i="114"/>
  <c r="G40" i="114"/>
  <c r="A41" i="114"/>
  <c r="G38" i="113"/>
  <c r="A39" i="113"/>
  <c r="B129" i="113"/>
  <c r="B130" i="113" s="1"/>
  <c r="B127" i="113"/>
  <c r="B128" i="113"/>
  <c r="G38" i="112"/>
  <c r="A39" i="112"/>
  <c r="B125" i="112"/>
  <c r="B123" i="112"/>
  <c r="B126" i="112"/>
  <c r="B124" i="112"/>
  <c r="A38" i="111"/>
  <c r="G37" i="111"/>
  <c r="B125" i="111"/>
  <c r="B123" i="111"/>
  <c r="B126" i="111"/>
  <c r="B124" i="111"/>
  <c r="B121" i="109"/>
  <c r="B122" i="109" s="1"/>
  <c r="B119" i="109"/>
  <c r="B120" i="109"/>
  <c r="A39" i="109"/>
  <c r="G38" i="109"/>
  <c r="G35" i="108"/>
  <c r="A36" i="108"/>
  <c r="B113" i="108"/>
  <c r="B114" i="108" s="1"/>
  <c r="B111" i="108"/>
  <c r="B112" i="108"/>
  <c r="B118" i="107"/>
  <c r="B116" i="107"/>
  <c r="B115" i="107"/>
  <c r="B117" i="107"/>
  <c r="A36" i="106"/>
  <c r="G36" i="106" s="1"/>
  <c r="B118" i="106"/>
  <c r="B116" i="106"/>
  <c r="B117" i="106"/>
  <c r="B115" i="106"/>
  <c r="A32" i="105"/>
  <c r="G31" i="105"/>
  <c r="B98" i="105"/>
  <c r="G31" i="104"/>
  <c r="A32" i="104"/>
  <c r="B96" i="104"/>
  <c r="B99" i="104" s="1"/>
  <c r="B97" i="104"/>
  <c r="B95" i="104"/>
  <c r="B98" i="104" s="1"/>
  <c r="B101" i="104" s="1"/>
  <c r="B89" i="103"/>
  <c r="B87" i="103"/>
  <c r="B88" i="103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B91" i="100"/>
  <c r="B89" i="100"/>
  <c r="B90" i="100"/>
  <c r="B98" i="100"/>
  <c r="A26" i="100"/>
  <c r="G25" i="100"/>
  <c r="G25" i="99"/>
  <c r="A26" i="99"/>
  <c r="B90" i="99"/>
  <c r="B88" i="99"/>
  <c r="B89" i="99"/>
  <c r="B87" i="99"/>
  <c r="B81" i="98"/>
  <c r="B79" i="98"/>
  <c r="B82" i="98"/>
  <c r="B80" i="98"/>
  <c r="A26" i="98"/>
  <c r="G25" i="98"/>
  <c r="A24" i="97"/>
  <c r="G23" i="97"/>
  <c r="B77" i="97"/>
  <c r="B75" i="97"/>
  <c r="B76" i="97"/>
  <c r="B78" i="97"/>
  <c r="B76" i="96"/>
  <c r="B74" i="96"/>
  <c r="B75" i="96"/>
  <c r="B73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2" i="117" l="1"/>
  <c r="G41" i="117"/>
  <c r="B141" i="117"/>
  <c r="B142" i="117"/>
  <c r="B140" i="117"/>
  <c r="B139" i="117"/>
  <c r="B141" i="116"/>
  <c r="B139" i="116"/>
  <c r="B142" i="116"/>
  <c r="B140" i="116"/>
  <c r="A43" i="115"/>
  <c r="G42" i="115"/>
  <c r="B137" i="115"/>
  <c r="B138" i="115" s="1"/>
  <c r="B135" i="115"/>
  <c r="B136" i="115"/>
  <c r="G41" i="114"/>
  <c r="A42" i="114"/>
  <c r="B136" i="114"/>
  <c r="B137" i="114"/>
  <c r="B138" i="114" s="1"/>
  <c r="B135" i="114"/>
  <c r="G39" i="113"/>
  <c r="A40" i="113"/>
  <c r="B133" i="113"/>
  <c r="B131" i="113"/>
  <c r="B132" i="113"/>
  <c r="B134" i="113"/>
  <c r="G39" i="112"/>
  <c r="A40" i="112"/>
  <c r="B129" i="112"/>
  <c r="B130" i="112" s="1"/>
  <c r="B127" i="112"/>
  <c r="B128" i="112"/>
  <c r="B129" i="111"/>
  <c r="B130" i="111" s="1"/>
  <c r="B127" i="111"/>
  <c r="B128" i="111"/>
  <c r="A39" i="111"/>
  <c r="G38" i="111"/>
  <c r="A40" i="109"/>
  <c r="G39" i="109"/>
  <c r="B125" i="109"/>
  <c r="B123" i="109"/>
  <c r="B126" i="109"/>
  <c r="B124" i="109"/>
  <c r="B117" i="108"/>
  <c r="B115" i="108"/>
  <c r="B118" i="108"/>
  <c r="B116" i="108"/>
  <c r="G36" i="108"/>
  <c r="A37" i="108"/>
  <c r="B120" i="107"/>
  <c r="B119" i="107"/>
  <c r="B121" i="107"/>
  <c r="B122" i="107" s="1"/>
  <c r="A37" i="106"/>
  <c r="G37" i="106" s="1"/>
  <c r="B120" i="106"/>
  <c r="B121" i="106"/>
  <c r="B119" i="106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B90" i="103"/>
  <c r="A27" i="102"/>
  <c r="G27" i="102" s="1"/>
  <c r="G26" i="102"/>
  <c r="B92" i="102"/>
  <c r="B90" i="102"/>
  <c r="B91" i="102"/>
  <c r="B89" i="102"/>
  <c r="B101" i="100"/>
  <c r="B102" i="100" s="1"/>
  <c r="B99" i="100"/>
  <c r="B100" i="100"/>
  <c r="A27" i="100"/>
  <c r="G27" i="100" s="1"/>
  <c r="G26" i="100"/>
  <c r="B92" i="99"/>
  <c r="B93" i="99"/>
  <c r="B94" i="99" s="1"/>
  <c r="B91" i="99"/>
  <c r="G26" i="99"/>
  <c r="A27" i="99"/>
  <c r="G27" i="99" s="1"/>
  <c r="A27" i="98"/>
  <c r="G27" i="98" s="1"/>
  <c r="G26" i="98"/>
  <c r="B85" i="98"/>
  <c r="B83" i="98"/>
  <c r="B90" i="98" s="1"/>
  <c r="B92" i="98"/>
  <c r="B84" i="98"/>
  <c r="B91" i="98" s="1"/>
  <c r="B81" i="97"/>
  <c r="B79" i="97"/>
  <c r="B80" i="97"/>
  <c r="B82" i="97"/>
  <c r="A25" i="97"/>
  <c r="G24" i="97"/>
  <c r="G24" i="96"/>
  <c r="A25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45" i="117" l="1"/>
  <c r="B146" i="117" s="1"/>
  <c r="B143" i="117"/>
  <c r="B144" i="117"/>
  <c r="A43" i="117"/>
  <c r="G42" i="117"/>
  <c r="B145" i="116"/>
  <c r="B146" i="116" s="1"/>
  <c r="B143" i="116"/>
  <c r="B144" i="116"/>
  <c r="B142" i="115"/>
  <c r="B141" i="115"/>
  <c r="B139" i="115"/>
  <c r="B140" i="115"/>
  <c r="G43" i="115"/>
  <c r="A44" i="115"/>
  <c r="B142" i="114"/>
  <c r="B140" i="114"/>
  <c r="B141" i="114"/>
  <c r="B139" i="114"/>
  <c r="G42" i="114"/>
  <c r="A43" i="114"/>
  <c r="B137" i="113"/>
  <c r="B138" i="113" s="1"/>
  <c r="B135" i="113"/>
  <c r="B136" i="113"/>
  <c r="G40" i="113"/>
  <c r="A41" i="113"/>
  <c r="G40" i="112"/>
  <c r="A41" i="112"/>
  <c r="B133" i="112"/>
  <c r="B131" i="112"/>
  <c r="B134" i="112"/>
  <c r="B132" i="112"/>
  <c r="A40" i="111"/>
  <c r="G39" i="111"/>
  <c r="B133" i="111"/>
  <c r="B131" i="111"/>
  <c r="B134" i="111"/>
  <c r="B132" i="111"/>
  <c r="B129" i="109"/>
  <c r="B130" i="109" s="1"/>
  <c r="B127" i="109"/>
  <c r="B128" i="109"/>
  <c r="A41" i="109"/>
  <c r="G40" i="109"/>
  <c r="G37" i="108"/>
  <c r="A38" i="108"/>
  <c r="B121" i="108"/>
  <c r="B122" i="108" s="1"/>
  <c r="B119" i="108"/>
  <c r="B120" i="108"/>
  <c r="B126" i="107"/>
  <c r="B124" i="107"/>
  <c r="B123" i="107"/>
  <c r="B125" i="107"/>
  <c r="A38" i="106"/>
  <c r="G38" i="106" s="1"/>
  <c r="B122" i="106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B92" i="103"/>
  <c r="B93" i="103"/>
  <c r="B91" i="103"/>
  <c r="B94" i="102"/>
  <c r="B95" i="102"/>
  <c r="B102" i="102" s="1"/>
  <c r="B93" i="102"/>
  <c r="B105" i="100"/>
  <c r="B103" i="100"/>
  <c r="B104" i="100"/>
  <c r="B96" i="99"/>
  <c r="B97" i="99"/>
  <c r="B95" i="99"/>
  <c r="B95" i="98"/>
  <c r="B96" i="98" s="1"/>
  <c r="B93" i="98"/>
  <c r="B94" i="98"/>
  <c r="B85" i="97"/>
  <c r="B83" i="97"/>
  <c r="B84" i="97"/>
  <c r="B86" i="97"/>
  <c r="A26" i="97"/>
  <c r="G25" i="97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4" i="117" l="1"/>
  <c r="G43" i="117"/>
  <c r="B149" i="117"/>
  <c r="B147" i="117"/>
  <c r="B150" i="117"/>
  <c r="B148" i="117"/>
  <c r="B149" i="116"/>
  <c r="B147" i="116"/>
  <c r="B148" i="116"/>
  <c r="B150" i="116"/>
  <c r="A45" i="115"/>
  <c r="G44" i="115"/>
  <c r="B144" i="115"/>
  <c r="B145" i="115"/>
  <c r="B146" i="115" s="1"/>
  <c r="B143" i="115"/>
  <c r="G43" i="114"/>
  <c r="A44" i="114"/>
  <c r="B144" i="114"/>
  <c r="B145" i="114"/>
  <c r="B146" i="114" s="1"/>
  <c r="B143" i="114"/>
  <c r="G41" i="113"/>
  <c r="A42" i="113"/>
  <c r="B141" i="113"/>
  <c r="B139" i="113"/>
  <c r="B140" i="113"/>
  <c r="B142" i="113"/>
  <c r="G41" i="112"/>
  <c r="A42" i="112"/>
  <c r="B137" i="112"/>
  <c r="B138" i="112" s="1"/>
  <c r="B135" i="112"/>
  <c r="B136" i="112"/>
  <c r="B136" i="111"/>
  <c r="B135" i="111"/>
  <c r="B137" i="111"/>
  <c r="B138" i="111" s="1"/>
  <c r="A41" i="111"/>
  <c r="G40" i="111"/>
  <c r="A42" i="109"/>
  <c r="G41" i="109"/>
  <c r="B133" i="109"/>
  <c r="B131" i="109"/>
  <c r="B134" i="109"/>
  <c r="B132" i="109"/>
  <c r="G38" i="108"/>
  <c r="A39" i="108"/>
  <c r="B125" i="108"/>
  <c r="B123" i="108"/>
  <c r="B126" i="108"/>
  <c r="B124" i="108"/>
  <c r="B128" i="107"/>
  <c r="B127" i="107"/>
  <c r="B129" i="107"/>
  <c r="B130" i="107" s="1"/>
  <c r="A39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B122" i="104"/>
  <c r="B121" i="104"/>
  <c r="B123" i="104"/>
  <c r="B124" i="104" s="1"/>
  <c r="G34" i="104"/>
  <c r="A35" i="104"/>
  <c r="G35" i="104" s="1"/>
  <c r="B104" i="102"/>
  <c r="B105" i="102"/>
  <c r="B103" i="102"/>
  <c r="B99" i="98"/>
  <c r="B97" i="98"/>
  <c r="B98" i="98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53" i="117" l="1"/>
  <c r="B154" i="117" s="1"/>
  <c r="B151" i="117"/>
  <c r="B152" i="117"/>
  <c r="A45" i="117"/>
  <c r="G44" i="117"/>
  <c r="B153" i="116"/>
  <c r="B154" i="116" s="1"/>
  <c r="B151" i="116"/>
  <c r="B152" i="116"/>
  <c r="B150" i="115"/>
  <c r="B148" i="115"/>
  <c r="B149" i="115"/>
  <c r="B147" i="115"/>
  <c r="G45" i="115"/>
  <c r="A46" i="115"/>
  <c r="B150" i="114"/>
  <c r="B148" i="114"/>
  <c r="B149" i="114"/>
  <c r="B147" i="114"/>
  <c r="G44" i="114"/>
  <c r="A45" i="114"/>
  <c r="B145" i="113"/>
  <c r="B146" i="113" s="1"/>
  <c r="B143" i="113"/>
  <c r="B144" i="113"/>
  <c r="G42" i="113"/>
  <c r="A43" i="113"/>
  <c r="G42" i="112"/>
  <c r="A43" i="112"/>
  <c r="B141" i="112"/>
  <c r="B139" i="112"/>
  <c r="B142" i="112"/>
  <c r="B140" i="112"/>
  <c r="A42" i="111"/>
  <c r="G41" i="111"/>
  <c r="B142" i="111"/>
  <c r="B140" i="111"/>
  <c r="B139" i="111"/>
  <c r="B141" i="111"/>
  <c r="B137" i="109"/>
  <c r="B138" i="109" s="1"/>
  <c r="B135" i="109"/>
  <c r="B136" i="109"/>
  <c r="A43" i="109"/>
  <c r="G42" i="109"/>
  <c r="G39" i="108"/>
  <c r="A40" i="108"/>
  <c r="B129" i="108"/>
  <c r="B130" i="108" s="1"/>
  <c r="B127" i="108"/>
  <c r="B128" i="108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B118" i="105"/>
  <c r="B119" i="105"/>
  <c r="B120" i="105" s="1"/>
  <c r="B117" i="105"/>
  <c r="B126" i="104"/>
  <c r="B125" i="104"/>
  <c r="B127" i="104"/>
  <c r="G27" i="97"/>
  <c r="B93" i="97"/>
  <c r="B91" i="97"/>
  <c r="B92" i="97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6" i="117" l="1"/>
  <c r="G45" i="117"/>
  <c r="B158" i="117"/>
  <c r="B157" i="117"/>
  <c r="B155" i="117"/>
  <c r="B156" i="117"/>
  <c r="B157" i="116"/>
  <c r="B160" i="116" s="1"/>
  <c r="B155" i="116"/>
  <c r="B158" i="116" s="1"/>
  <c r="B161" i="116" s="1"/>
  <c r="B162" i="116"/>
  <c r="B156" i="116"/>
  <c r="B159" i="116" s="1"/>
  <c r="A47" i="115"/>
  <c r="G46" i="115"/>
  <c r="B152" i="115"/>
  <c r="B153" i="115"/>
  <c r="B154" i="115" s="1"/>
  <c r="B151" i="115"/>
  <c r="G45" i="114"/>
  <c r="A46" i="114"/>
  <c r="B152" i="114"/>
  <c r="B153" i="114"/>
  <c r="B154" i="114" s="1"/>
  <c r="B151" i="114"/>
  <c r="G43" i="113"/>
  <c r="A44" i="113"/>
  <c r="B150" i="113"/>
  <c r="B149" i="113"/>
  <c r="B147" i="113"/>
  <c r="B148" i="113"/>
  <c r="B144" i="112"/>
  <c r="B143" i="112"/>
  <c r="B145" i="112"/>
  <c r="B146" i="112" s="1"/>
  <c r="G43" i="112"/>
  <c r="A44" i="112"/>
  <c r="B144" i="111"/>
  <c r="B143" i="111"/>
  <c r="B145" i="111"/>
  <c r="B146" i="111" s="1"/>
  <c r="A43" i="111"/>
  <c r="G42" i="111"/>
  <c r="A44" i="109"/>
  <c r="G43" i="109"/>
  <c r="B142" i="109"/>
  <c r="B141" i="109"/>
  <c r="B139" i="109"/>
  <c r="B140" i="109"/>
  <c r="G40" i="108"/>
  <c r="A41" i="108"/>
  <c r="B134" i="108"/>
  <c r="B133" i="108"/>
  <c r="B131" i="108"/>
  <c r="B132" i="108"/>
  <c r="B137" i="107"/>
  <c r="B138" i="107" s="1"/>
  <c r="B135" i="107"/>
  <c r="B136" i="107"/>
  <c r="B136" i="106"/>
  <c r="B135" i="106"/>
  <c r="B137" i="106"/>
  <c r="B138" i="106" s="1"/>
  <c r="A41" i="106"/>
  <c r="G40" i="106"/>
  <c r="B132" i="106"/>
  <c r="B133" i="106"/>
  <c r="B131" i="106"/>
  <c r="B122" i="105"/>
  <c r="B123" i="105"/>
  <c r="B121" i="105"/>
  <c r="G28" i="96"/>
  <c r="A29" i="96"/>
  <c r="G29" i="96" s="1"/>
  <c r="B94" i="96"/>
  <c r="B95" i="96"/>
  <c r="B93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60" i="117" l="1"/>
  <c r="B161" i="117"/>
  <c r="B162" i="117" s="1"/>
  <c r="B159" i="117"/>
  <c r="A47" i="117"/>
  <c r="G46" i="117"/>
  <c r="B165" i="116"/>
  <c r="B166" i="116" s="1"/>
  <c r="B163" i="116"/>
  <c r="B164" i="116"/>
  <c r="B164" i="115"/>
  <c r="B156" i="115"/>
  <c r="B159" i="115" s="1"/>
  <c r="B162" i="115" s="1"/>
  <c r="B157" i="115"/>
  <c r="B160" i="115" s="1"/>
  <c r="B163" i="115" s="1"/>
  <c r="B155" i="115"/>
  <c r="B158" i="115" s="1"/>
  <c r="B161" i="115" s="1"/>
  <c r="G47" i="115"/>
  <c r="A48" i="115"/>
  <c r="B158" i="114"/>
  <c r="B156" i="114"/>
  <c r="B157" i="114"/>
  <c r="B155" i="114"/>
  <c r="G46" i="114"/>
  <c r="A47" i="114"/>
  <c r="G44" i="113"/>
  <c r="A45" i="113"/>
  <c r="B152" i="113"/>
  <c r="B153" i="113"/>
  <c r="B154" i="113" s="1"/>
  <c r="B151" i="113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B144" i="109"/>
  <c r="B145" i="109"/>
  <c r="B146" i="109" s="1"/>
  <c r="B143" i="109"/>
  <c r="G44" i="109"/>
  <c r="A45" i="109"/>
  <c r="B136" i="108"/>
  <c r="B137" i="108"/>
  <c r="B138" i="108" s="1"/>
  <c r="B135" i="108"/>
  <c r="G41" i="108"/>
  <c r="A42" i="108"/>
  <c r="B141" i="107"/>
  <c r="B139" i="107"/>
  <c r="B140" i="107"/>
  <c r="B142" i="107"/>
  <c r="B142" i="106"/>
  <c r="B140" i="106"/>
  <c r="B139" i="106"/>
  <c r="B141" i="106"/>
  <c r="A42" i="106"/>
  <c r="G41" i="10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48" i="117" l="1"/>
  <c r="G47" i="117"/>
  <c r="B166" i="117"/>
  <c r="B164" i="117"/>
  <c r="B165" i="117"/>
  <c r="B163" i="117"/>
  <c r="B169" i="116"/>
  <c r="B167" i="116"/>
  <c r="B170" i="116"/>
  <c r="B168" i="116"/>
  <c r="A49" i="115"/>
  <c r="G48" i="115"/>
  <c r="B166" i="115"/>
  <c r="B167" i="115"/>
  <c r="B165" i="115"/>
  <c r="G47" i="114"/>
  <c r="A48" i="114"/>
  <c r="B160" i="114"/>
  <c r="B163" i="114" s="1"/>
  <c r="B166" i="114" s="1"/>
  <c r="B161" i="114"/>
  <c r="B159" i="114"/>
  <c r="B162" i="114" s="1"/>
  <c r="B165" i="114" s="1"/>
  <c r="B162" i="113"/>
  <c r="B156" i="113"/>
  <c r="B157" i="113"/>
  <c r="B155" i="113"/>
  <c r="G45" i="113"/>
  <c r="A46" i="113"/>
  <c r="G45" i="112"/>
  <c r="A46" i="112"/>
  <c r="B152" i="112"/>
  <c r="B151" i="112"/>
  <c r="B153" i="112"/>
  <c r="B154" i="112" s="1"/>
  <c r="B152" i="111"/>
  <c r="B153" i="111"/>
  <c r="B154" i="111" s="1"/>
  <c r="B151" i="111"/>
  <c r="A45" i="111"/>
  <c r="G44" i="111"/>
  <c r="B150" i="109"/>
  <c r="B148" i="109"/>
  <c r="B149" i="109"/>
  <c r="B147" i="109"/>
  <c r="A46" i="109"/>
  <c r="G45" i="109"/>
  <c r="B142" i="108"/>
  <c r="B140" i="108"/>
  <c r="B141" i="108"/>
  <c r="B139" i="108"/>
  <c r="G42" i="108"/>
  <c r="A43" i="108"/>
  <c r="B145" i="107"/>
  <c r="B146" i="107" s="1"/>
  <c r="B143" i="107"/>
  <c r="B144" i="107"/>
  <c r="B144" i="106"/>
  <c r="B143" i="106"/>
  <c r="B145" i="106"/>
  <c r="B146" i="106" s="1"/>
  <c r="A43" i="106"/>
  <c r="G42" i="106"/>
  <c r="B97" i="96"/>
  <c r="B98" i="96" s="1"/>
  <c r="B99" i="96" s="1"/>
  <c r="B100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B168" i="117" l="1"/>
  <c r="B169" i="117"/>
  <c r="B170" i="117" s="1"/>
  <c r="B167" i="117"/>
  <c r="A49" i="117"/>
  <c r="G48" i="117"/>
  <c r="B173" i="116"/>
  <c r="B174" i="116" s="1"/>
  <c r="B171" i="116"/>
  <c r="B172" i="116"/>
  <c r="B168" i="115"/>
  <c r="G49" i="115"/>
  <c r="A50" i="115"/>
  <c r="B168" i="114"/>
  <c r="B164" i="114"/>
  <c r="B167" i="114" s="1"/>
  <c r="G48" i="114"/>
  <c r="A49" i="114"/>
  <c r="G46" i="113"/>
  <c r="A47" i="113"/>
  <c r="B164" i="113"/>
  <c r="B165" i="113"/>
  <c r="B170" i="113" s="1"/>
  <c r="B163" i="113"/>
  <c r="G46" i="112"/>
  <c r="A47" i="112"/>
  <c r="B158" i="112"/>
  <c r="B156" i="112"/>
  <c r="B157" i="112"/>
  <c r="B155" i="112"/>
  <c r="A46" i="111"/>
  <c r="G45" i="111"/>
  <c r="B158" i="111"/>
  <c r="B156" i="111"/>
  <c r="B157" i="111"/>
  <c r="B155" i="111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B149" i="107"/>
  <c r="B147" i="107"/>
  <c r="B148" i="107"/>
  <c r="B150" i="107"/>
  <c r="B150" i="106"/>
  <c r="B149" i="106"/>
  <c r="B148" i="106"/>
  <c r="B147" i="106"/>
  <c r="A44" i="106"/>
  <c r="G43" i="106"/>
  <c r="B102" i="96"/>
  <c r="B101" i="96"/>
  <c r="B103" i="96"/>
  <c r="G49" i="95"/>
  <c r="A50" i="95"/>
  <c r="G48" i="94"/>
  <c r="A49" i="94"/>
  <c r="A49" i="93"/>
  <c r="G48" i="93"/>
  <c r="G47" i="92"/>
  <c r="A48" i="92"/>
  <c r="A50" i="117" l="1"/>
  <c r="G49" i="117"/>
  <c r="B174" i="117"/>
  <c r="B172" i="117"/>
  <c r="B173" i="117"/>
  <c r="B171" i="117"/>
  <c r="B177" i="116"/>
  <c r="B175" i="116"/>
  <c r="B178" i="116"/>
  <c r="B176" i="116"/>
  <c r="A51" i="115"/>
  <c r="G51" i="115" s="1"/>
  <c r="G50" i="115"/>
  <c r="B176" i="115"/>
  <c r="B170" i="115"/>
  <c r="B173" i="115" s="1"/>
  <c r="B169" i="115"/>
  <c r="B172" i="115" s="1"/>
  <c r="B175" i="115" s="1"/>
  <c r="B171" i="115"/>
  <c r="B174" i="115" s="1"/>
  <c r="G49" i="114"/>
  <c r="A50" i="114"/>
  <c r="B176" i="114"/>
  <c r="B170" i="114"/>
  <c r="B173" i="114" s="1"/>
  <c r="B171" i="114"/>
  <c r="B174" i="114" s="1"/>
  <c r="B169" i="114"/>
  <c r="B172" i="114" s="1"/>
  <c r="B175" i="114" s="1"/>
  <c r="B180" i="113"/>
  <c r="B172" i="113"/>
  <c r="B175" i="113" s="1"/>
  <c r="B173" i="113"/>
  <c r="B176" i="113" s="1"/>
  <c r="B171" i="113"/>
  <c r="B174" i="113" s="1"/>
  <c r="B177" i="113" s="1"/>
  <c r="G47" i="113"/>
  <c r="A48" i="113"/>
  <c r="B160" i="112"/>
  <c r="B161" i="112"/>
  <c r="B159" i="112"/>
  <c r="G47" i="112"/>
  <c r="A48" i="112"/>
  <c r="B160" i="111"/>
  <c r="B163" i="111" s="1"/>
  <c r="B166" i="111" s="1"/>
  <c r="B161" i="111"/>
  <c r="B159" i="111"/>
  <c r="B162" i="111" s="1"/>
  <c r="B165" i="111" s="1"/>
  <c r="A47" i="111"/>
  <c r="G46" i="111"/>
  <c r="B158" i="109"/>
  <c r="B156" i="109"/>
  <c r="B157" i="109"/>
  <c r="B155" i="109"/>
  <c r="A48" i="109"/>
  <c r="G47" i="109"/>
  <c r="B150" i="108"/>
  <c r="B148" i="108"/>
  <c r="B149" i="108"/>
  <c r="B147" i="108"/>
  <c r="G44" i="108"/>
  <c r="A45" i="108"/>
  <c r="B153" i="107"/>
  <c r="B154" i="107" s="1"/>
  <c r="B151" i="107"/>
  <c r="B152" i="107"/>
  <c r="B152" i="106"/>
  <c r="B151" i="106"/>
  <c r="B153" i="106"/>
  <c r="B154" i="106" s="1"/>
  <c r="A45" i="106"/>
  <c r="G44" i="106"/>
  <c r="A51" i="95"/>
  <c r="G50" i="95"/>
  <c r="A50" i="94"/>
  <c r="G49" i="94"/>
  <c r="G49" i="93"/>
  <c r="A50" i="93"/>
  <c r="A49" i="92"/>
  <c r="G48" i="92"/>
  <c r="B176" i="117" l="1"/>
  <c r="B177" i="117"/>
  <c r="B175" i="117"/>
  <c r="A51" i="117"/>
  <c r="G51" i="117" s="1"/>
  <c r="G50" i="117"/>
  <c r="B181" i="116"/>
  <c r="B188" i="116" s="1"/>
  <c r="B179" i="116"/>
  <c r="B180" i="116"/>
  <c r="B178" i="115"/>
  <c r="B177" i="115"/>
  <c r="B179" i="115"/>
  <c r="B180" i="115" s="1"/>
  <c r="G50" i="114"/>
  <c r="A51" i="114"/>
  <c r="G51" i="114" s="1"/>
  <c r="B178" i="114"/>
  <c r="B177" i="114"/>
  <c r="B179" i="114"/>
  <c r="B180" i="114" s="1"/>
  <c r="G48" i="113"/>
  <c r="A49" i="113"/>
  <c r="B182" i="113"/>
  <c r="B183" i="113"/>
  <c r="B184" i="113" s="1"/>
  <c r="B181" i="113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A49" i="109"/>
  <c r="G48" i="109"/>
  <c r="B160" i="109"/>
  <c r="B161" i="109"/>
  <c r="B162" i="109" s="1"/>
  <c r="B159" i="109"/>
  <c r="B152" i="108"/>
  <c r="B153" i="108"/>
  <c r="B154" i="108" s="1"/>
  <c r="B151" i="108"/>
  <c r="G45" i="108"/>
  <c r="A46" i="108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51" i="95"/>
  <c r="A52" i="95"/>
  <c r="G50" i="94"/>
  <c r="A51" i="94"/>
  <c r="A51" i="93"/>
  <c r="G50" i="93"/>
  <c r="G49" i="92"/>
  <c r="A50" i="92"/>
  <c r="B178" i="117" l="1"/>
  <c r="B191" i="116"/>
  <c r="B189" i="116"/>
  <c r="B190" i="116"/>
  <c r="B190" i="115"/>
  <c r="B182" i="115"/>
  <c r="B181" i="115"/>
  <c r="B183" i="115"/>
  <c r="B184" i="114"/>
  <c r="B182" i="114"/>
  <c r="B181" i="114"/>
  <c r="B183" i="114"/>
  <c r="B188" i="113"/>
  <c r="B186" i="113"/>
  <c r="B187" i="113"/>
  <c r="B185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B180" i="111"/>
  <c r="B181" i="111"/>
  <c r="B179" i="111"/>
  <c r="A49" i="111"/>
  <c r="G48" i="111"/>
  <c r="B166" i="109"/>
  <c r="B164" i="109"/>
  <c r="B165" i="109"/>
  <c r="B163" i="109"/>
  <c r="A50" i="109"/>
  <c r="G49" i="109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B160" i="106"/>
  <c r="B159" i="106"/>
  <c r="B161" i="106"/>
  <c r="B168" i="106" s="1"/>
  <c r="A47" i="106"/>
  <c r="G46" i="106"/>
  <c r="A53" i="95"/>
  <c r="G52" i="95"/>
  <c r="A52" i="94"/>
  <c r="G51" i="94"/>
  <c r="G51" i="93"/>
  <c r="A52" i="93"/>
  <c r="A51" i="92"/>
  <c r="G50" i="92"/>
  <c r="B180" i="117" l="1"/>
  <c r="B181" i="117"/>
  <c r="B179" i="117"/>
  <c r="B192" i="115"/>
  <c r="B191" i="115"/>
  <c r="B193" i="115"/>
  <c r="B194" i="115" s="1"/>
  <c r="B186" i="114"/>
  <c r="B185" i="114"/>
  <c r="B187" i="114"/>
  <c r="B188" i="114" s="1"/>
  <c r="G50" i="113"/>
  <c r="A51" i="113"/>
  <c r="G51" i="113" s="1"/>
  <c r="B190" i="113"/>
  <c r="B191" i="113"/>
  <c r="B192" i="113" s="1"/>
  <c r="B189" i="113"/>
  <c r="G50" i="112"/>
  <c r="A51" i="112"/>
  <c r="G51" i="112" s="1"/>
  <c r="B172" i="112"/>
  <c r="B173" i="112"/>
  <c r="B174" i="112" s="1"/>
  <c r="B171" i="112"/>
  <c r="A50" i="111"/>
  <c r="G49" i="111"/>
  <c r="B182" i="111"/>
  <c r="A51" i="109"/>
  <c r="G51" i="109" s="1"/>
  <c r="G50" i="109"/>
  <c r="B168" i="109"/>
  <c r="B169" i="109"/>
  <c r="B174" i="109" s="1"/>
  <c r="B167" i="109"/>
  <c r="B160" i="108"/>
  <c r="B161" i="108"/>
  <c r="B162" i="108" s="1"/>
  <c r="B159" i="108"/>
  <c r="G47" i="108"/>
  <c r="A48" i="108"/>
  <c r="B174" i="107"/>
  <c r="B172" i="106"/>
  <c r="B170" i="106"/>
  <c r="B169" i="106"/>
  <c r="B171" i="106"/>
  <c r="A48" i="106"/>
  <c r="G47" i="106"/>
  <c r="G53" i="95"/>
  <c r="A54" i="95"/>
  <c r="G52" i="94"/>
  <c r="A53" i="94"/>
  <c r="A53" i="93"/>
  <c r="G52" i="93"/>
  <c r="G51" i="92"/>
  <c r="A52" i="92"/>
  <c r="B196" i="115" l="1"/>
  <c r="B195" i="115"/>
  <c r="B197" i="115"/>
  <c r="B190" i="114"/>
  <c r="B191" i="114"/>
  <c r="B189" i="114"/>
  <c r="B194" i="113"/>
  <c r="B195" i="113"/>
  <c r="B193" i="113"/>
  <c r="B178" i="112"/>
  <c r="B176" i="112"/>
  <c r="B177" i="112"/>
  <c r="B175" i="112"/>
  <c r="B186" i="111"/>
  <c r="B184" i="111"/>
  <c r="B185" i="111"/>
  <c r="B183" i="111"/>
  <c r="A51" i="111"/>
  <c r="G51" i="111" s="1"/>
  <c r="G50" i="111"/>
  <c r="B178" i="109"/>
  <c r="B176" i="109"/>
  <c r="B177" i="109"/>
  <c r="B175" i="109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B175" i="106"/>
  <c r="B176" i="106" s="1"/>
  <c r="B174" i="106"/>
  <c r="B173" i="106"/>
  <c r="A49" i="106"/>
  <c r="G48" i="106"/>
  <c r="A55" i="95"/>
  <c r="G54" i="95"/>
  <c r="A54" i="94"/>
  <c r="G53" i="94"/>
  <c r="G53" i="93"/>
  <c r="A54" i="93"/>
  <c r="A53" i="92"/>
  <c r="G52" i="92"/>
  <c r="B180" i="112" l="1"/>
  <c r="B181" i="112"/>
  <c r="B182" i="112" s="1"/>
  <c r="B179" i="112"/>
  <c r="B188" i="111"/>
  <c r="B189" i="111"/>
  <c r="B190" i="111" s="1"/>
  <c r="B187" i="111"/>
  <c r="B180" i="109"/>
  <c r="B181" i="109"/>
  <c r="B179" i="109"/>
  <c r="B172" i="108"/>
  <c r="B173" i="108"/>
  <c r="B174" i="108" s="1"/>
  <c r="B171" i="108"/>
  <c r="G49" i="108"/>
  <c r="A50" i="108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55" i="95"/>
  <c r="A56" i="95"/>
  <c r="G54" i="94"/>
  <c r="A55" i="94"/>
  <c r="A55" i="93"/>
  <c r="G54" i="93"/>
  <c r="G53" i="92"/>
  <c r="A54" i="92"/>
  <c r="B184" i="112" l="1"/>
  <c r="B185" i="112"/>
  <c r="B183" i="112"/>
  <c r="B192" i="111"/>
  <c r="B193" i="111"/>
  <c r="B191" i="111"/>
  <c r="B182" i="109"/>
  <c r="B186" i="107"/>
  <c r="B184" i="107"/>
  <c r="B178" i="108"/>
  <c r="B176" i="108"/>
  <c r="B177" i="108"/>
  <c r="B175" i="108"/>
  <c r="G50" i="108"/>
  <c r="A51" i="108"/>
  <c r="G51" i="108" s="1"/>
  <c r="B189" i="107"/>
  <c r="B187" i="107"/>
  <c r="B190" i="107"/>
  <c r="B188" i="107"/>
  <c r="B183" i="106"/>
  <c r="B184" i="106" s="1"/>
  <c r="B181" i="106"/>
  <c r="B182" i="106"/>
  <c r="A51" i="106"/>
  <c r="G51" i="106" s="1"/>
  <c r="G50" i="106"/>
  <c r="A57" i="95"/>
  <c r="G56" i="95"/>
  <c r="A56" i="94"/>
  <c r="G55" i="94"/>
  <c r="G55" i="93"/>
  <c r="A56" i="93"/>
  <c r="A55" i="92"/>
  <c r="G54" i="92"/>
  <c r="B184" i="109" l="1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B193" i="107"/>
  <c r="B200" i="107" s="1"/>
  <c r="B191" i="107"/>
  <c r="B192" i="107"/>
  <c r="B187" i="106"/>
  <c r="B186" i="106"/>
  <c r="B185" i="106"/>
  <c r="G57" i="95"/>
  <c r="A58" i="95"/>
  <c r="G56" i="94"/>
  <c r="A57" i="94"/>
  <c r="A57" i="93"/>
  <c r="G56" i="93"/>
  <c r="G55" i="92"/>
  <c r="A56" i="92"/>
  <c r="B190" i="108" l="1"/>
  <c r="B191" i="108"/>
  <c r="B189" i="108"/>
  <c r="B203" i="107"/>
  <c r="B201" i="107"/>
  <c r="B202" i="107"/>
  <c r="A59" i="95"/>
  <c r="G58" i="95"/>
  <c r="A58" i="94"/>
  <c r="G57" i="94"/>
  <c r="G57" i="93"/>
  <c r="A58" i="93"/>
  <c r="A57" i="92"/>
  <c r="G56" i="92"/>
  <c r="G59" i="95" l="1"/>
  <c r="A60" i="95"/>
  <c r="G58" i="94"/>
  <c r="A59" i="94"/>
  <c r="A59" i="93"/>
  <c r="G58" i="93"/>
  <c r="G57" i="92"/>
  <c r="A58" i="92"/>
  <c r="A61" i="95" l="1"/>
  <c r="G60" i="95"/>
  <c r="A60" i="94"/>
  <c r="G59" i="94"/>
  <c r="G59" i="93"/>
  <c r="A60" i="93"/>
  <c r="A59" i="92"/>
  <c r="G58" i="92"/>
  <c r="G61" i="95" l="1"/>
  <c r="A62" i="95"/>
  <c r="G60" i="94"/>
  <c r="A61" i="94"/>
  <c r="A61" i="93"/>
  <c r="G60" i="93"/>
  <c r="G59" i="92"/>
  <c r="A60" i="92"/>
  <c r="A63" i="95" l="1"/>
  <c r="G62" i="95"/>
  <c r="A62" i="94"/>
  <c r="G61" i="94"/>
  <c r="G61" i="93"/>
  <c r="A62" i="93"/>
  <c r="A61" i="92"/>
  <c r="A62" i="92" s="1"/>
  <c r="G60" i="92"/>
  <c r="G63" i="95" l="1"/>
  <c r="A64" i="95"/>
  <c r="G62" i="94"/>
  <c r="A63" i="94"/>
  <c r="A63" i="93"/>
  <c r="G62" i="93"/>
  <c r="A63" i="92"/>
  <c r="G62" i="92"/>
  <c r="G61" i="92"/>
  <c r="A65" i="95" l="1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65" i="95" l="1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A16" i="1"/>
  <c r="A17" i="1" s="1"/>
  <c r="B18" i="1"/>
  <c r="A15" i="1"/>
  <c r="G15" i="1" s="1"/>
  <c r="A4" i="1"/>
  <c r="A67" i="95" l="1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67" i="95" l="1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69" i="95" l="1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69" i="95" l="1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71" i="95" l="1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71" i="95" l="1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73" i="95" l="1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73" i="95" l="1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75" i="95" l="1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75" i="95" l="1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77" i="95" l="1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77" i="95" l="1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79" i="95" l="1"/>
  <c r="G78" i="95"/>
  <c r="A78" i="94"/>
  <c r="G77" i="94"/>
  <c r="G77" i="93"/>
  <c r="A78" i="93"/>
  <c r="G77" i="92"/>
  <c r="A78" i="92"/>
  <c r="A35" i="91"/>
  <c r="G34" i="91"/>
  <c r="G33" i="90"/>
  <c r="A34" i="90"/>
  <c r="A14" i="1"/>
  <c r="G79" i="95" l="1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81" i="95" l="1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81" i="95" l="1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83" i="95" l="1"/>
  <c r="G82" i="95"/>
  <c r="G81" i="94"/>
  <c r="G81" i="93"/>
  <c r="A82" i="93"/>
  <c r="G81" i="92"/>
  <c r="A39" i="91"/>
  <c r="G38" i="91"/>
  <c r="A39" i="90"/>
  <c r="G38" i="90"/>
  <c r="G10" i="48"/>
  <c r="G83" i="95" l="1"/>
  <c r="A84" i="95"/>
  <c r="A83" i="93"/>
  <c r="G82" i="93"/>
  <c r="A87" i="92"/>
  <c r="G86" i="92"/>
  <c r="G39" i="91"/>
  <c r="A40" i="91"/>
  <c r="A40" i="90"/>
  <c r="G39" i="90"/>
  <c r="G11" i="48"/>
  <c r="A12" i="48"/>
  <c r="A85" i="95" l="1"/>
  <c r="G84" i="95"/>
  <c r="G83" i="93"/>
  <c r="A84" i="93"/>
  <c r="G87" i="92"/>
  <c r="A88" i="92"/>
  <c r="A41" i="91"/>
  <c r="G40" i="91"/>
  <c r="A41" i="90"/>
  <c r="G40" i="90"/>
  <c r="A13" i="48"/>
  <c r="G12" i="48"/>
  <c r="G85" i="95" l="1"/>
  <c r="A86" i="95"/>
  <c r="A85" i="93"/>
  <c r="G84" i="93"/>
  <c r="A89" i="92"/>
  <c r="G88" i="92"/>
  <c r="G41" i="91"/>
  <c r="A42" i="91"/>
  <c r="A42" i="90"/>
  <c r="G41" i="90"/>
  <c r="A14" i="48"/>
  <c r="G13" i="48"/>
  <c r="A87" i="95" l="1"/>
  <c r="G86" i="95"/>
  <c r="G85" i="93"/>
  <c r="A86" i="93"/>
  <c r="G89" i="92"/>
  <c r="A43" i="91"/>
  <c r="G42" i="91"/>
  <c r="G42" i="90"/>
  <c r="A43" i="90"/>
  <c r="A15" i="48"/>
  <c r="G14" i="48"/>
  <c r="G87" i="95" l="1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89" i="95" l="1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89" i="95" l="1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91" i="95" l="1"/>
  <c r="G90" i="95"/>
  <c r="A86" i="94"/>
  <c r="G85" i="94"/>
  <c r="G89" i="93"/>
  <c r="A90" i="93"/>
  <c r="G97" i="92"/>
  <c r="A98" i="92"/>
  <c r="A47" i="91"/>
  <c r="G46" i="91"/>
  <c r="A47" i="90"/>
  <c r="G46" i="90"/>
  <c r="G18" i="48"/>
  <c r="G91" i="95" l="1"/>
  <c r="A92" i="95"/>
  <c r="G86" i="94"/>
  <c r="A87" i="94"/>
  <c r="A91" i="93"/>
  <c r="G90" i="93"/>
  <c r="A99" i="92"/>
  <c r="G98" i="92"/>
  <c r="G47" i="91"/>
  <c r="A48" i="91"/>
  <c r="A48" i="90"/>
  <c r="G47" i="90"/>
  <c r="A93" i="95" l="1"/>
  <c r="G92" i="95"/>
  <c r="A88" i="94"/>
  <c r="G87" i="94"/>
  <c r="G91" i="93"/>
  <c r="A92" i="93"/>
  <c r="G99" i="92"/>
  <c r="A100" i="92"/>
  <c r="A49" i="91"/>
  <c r="G48" i="91"/>
  <c r="A49" i="90"/>
  <c r="G48" i="90"/>
  <c r="G93" i="95" l="1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95" i="95" l="1"/>
  <c r="G94" i="95"/>
  <c r="A90" i="94"/>
  <c r="G89" i="94"/>
  <c r="G93" i="93"/>
  <c r="A94" i="93"/>
  <c r="A51" i="91"/>
  <c r="G51" i="91" s="1"/>
  <c r="G50" i="91"/>
  <c r="A51" i="90"/>
  <c r="G51" i="90" s="1"/>
  <c r="G50" i="90"/>
  <c r="G95" i="95" l="1"/>
  <c r="A96" i="95"/>
  <c r="G90" i="94"/>
  <c r="A91" i="94"/>
  <c r="A95" i="93"/>
  <c r="G94" i="93"/>
  <c r="A97" i="95" l="1"/>
  <c r="G96" i="95"/>
  <c r="A92" i="94"/>
  <c r="G91" i="94"/>
  <c r="G95" i="93"/>
  <c r="A96" i="93"/>
  <c r="G97" i="95" l="1"/>
  <c r="A98" i="95"/>
  <c r="G92" i="94"/>
  <c r="A93" i="94"/>
  <c r="A97" i="93"/>
  <c r="G96" i="93"/>
  <c r="G98" i="95" l="1"/>
  <c r="A99" i="95"/>
  <c r="A94" i="94"/>
  <c r="G93" i="94"/>
  <c r="G97" i="93"/>
  <c r="A98" i="93"/>
  <c r="A100" i="95" l="1"/>
  <c r="G99" i="95"/>
  <c r="G94" i="94"/>
  <c r="A95" i="94"/>
  <c r="A99" i="93"/>
  <c r="G98" i="93"/>
  <c r="G100" i="95" l="1"/>
  <c r="A101" i="95"/>
  <c r="A96" i="94"/>
  <c r="G95" i="94"/>
  <c r="G99" i="93"/>
  <c r="A100" i="93"/>
  <c r="A102" i="95" l="1"/>
  <c r="G101" i="95"/>
  <c r="G96" i="94"/>
  <c r="A97" i="94"/>
  <c r="G97" i="94" s="1"/>
  <c r="A101" i="93"/>
  <c r="G101" i="93" s="1"/>
  <c r="G100" i="93"/>
  <c r="G102" i="95" l="1"/>
  <c r="A103" i="95"/>
  <c r="A104" i="95" l="1"/>
  <c r="G103" i="95"/>
  <c r="G104" i="95" l="1"/>
  <c r="A105" i="95"/>
  <c r="A106" i="95" l="1"/>
  <c r="G105" i="95"/>
  <c r="G106" i="95" l="1"/>
  <c r="A32" i="96"/>
  <c r="A33" i="96" l="1"/>
  <c r="G32" i="96"/>
  <c r="G2" i="97"/>
  <c r="A3" i="97"/>
  <c r="G3" i="97" s="1"/>
  <c r="A34" i="96" l="1"/>
  <c r="G33" i="96"/>
  <c r="A4" i="97"/>
  <c r="A35" i="96" l="1"/>
  <c r="G34" i="96"/>
  <c r="G4" i="97"/>
  <c r="A5" i="97"/>
  <c r="A36" i="96" l="1"/>
  <c r="G35" i="96"/>
  <c r="G5" i="97"/>
  <c r="A6" i="97"/>
  <c r="G36" i="96" l="1"/>
  <c r="A37" i="96"/>
  <c r="G6" i="97"/>
  <c r="A7" i="97"/>
  <c r="A38" i="96" l="1"/>
  <c r="G37" i="96"/>
  <c r="G7" i="97"/>
  <c r="A8" i="97"/>
  <c r="G38" i="96" l="1"/>
  <c r="A39" i="96"/>
  <c r="G8" i="97"/>
  <c r="A9" i="97"/>
  <c r="G9" i="97" s="1"/>
  <c r="G12" i="101"/>
  <c r="A13" i="101"/>
  <c r="G13" i="101" s="1"/>
  <c r="A14" i="101"/>
  <c r="B30" i="101"/>
  <c r="A40" i="96" l="1"/>
  <c r="G39" i="96"/>
  <c r="G14" i="101"/>
  <c r="A15" i="101"/>
  <c r="B33" i="101"/>
  <c r="B32" i="101"/>
  <c r="B31" i="101"/>
  <c r="B34" i="101"/>
  <c r="G40" i="96" l="1"/>
  <c r="A41" i="96"/>
  <c r="G15" i="101"/>
  <c r="A16" i="101"/>
  <c r="B37" i="101"/>
  <c r="B35" i="101"/>
  <c r="B36" i="101"/>
  <c r="B38" i="101"/>
  <c r="G41" i="96" l="1"/>
  <c r="A42" i="96"/>
  <c r="B39" i="101"/>
  <c r="B41" i="101"/>
  <c r="B40" i="101"/>
  <c r="B42" i="101"/>
  <c r="G16" i="101"/>
  <c r="A17" i="101"/>
  <c r="A43" i="96" l="1"/>
  <c r="G42" i="96"/>
  <c r="G17" i="101"/>
  <c r="A18" i="101"/>
  <c r="B43" i="101"/>
  <c r="B45" i="101"/>
  <c r="B44" i="101"/>
  <c r="B46" i="101"/>
  <c r="A44" i="96" l="1"/>
  <c r="G43" i="96"/>
  <c r="B47" i="101"/>
  <c r="B49" i="101"/>
  <c r="B48" i="101"/>
  <c r="B50" i="101"/>
  <c r="G18" i="101"/>
  <c r="A19" i="101"/>
  <c r="G44" i="96" l="1"/>
  <c r="A45" i="96"/>
  <c r="G19" i="101"/>
  <c r="A20" i="101"/>
  <c r="B52" i="101"/>
  <c r="B51" i="101"/>
  <c r="B53" i="101"/>
  <c r="B54" i="101"/>
  <c r="G45" i="96" l="1"/>
  <c r="A46" i="96"/>
  <c r="B55" i="101"/>
  <c r="B57" i="101"/>
  <c r="B56" i="101"/>
  <c r="B58" i="101"/>
  <c r="G20" i="101"/>
  <c r="A21" i="101"/>
  <c r="G46" i="96" l="1"/>
  <c r="A47" i="96"/>
  <c r="G21" i="101"/>
  <c r="A22" i="101"/>
  <c r="B60" i="101"/>
  <c r="B59" i="101"/>
  <c r="B61" i="101"/>
  <c r="B62" i="101"/>
  <c r="G47" i="96" l="1"/>
  <c r="A48" i="96"/>
  <c r="G22" i="101"/>
  <c r="A23" i="101"/>
  <c r="B63" i="101"/>
  <c r="B65" i="101"/>
  <c r="B64" i="101"/>
  <c r="B66" i="101"/>
  <c r="A49" i="96" l="1"/>
  <c r="G48" i="96"/>
  <c r="G23" i="101"/>
  <c r="A24" i="101"/>
  <c r="B68" i="101"/>
  <c r="B67" i="101"/>
  <c r="B69" i="101"/>
  <c r="B70" i="101"/>
  <c r="A50" i="96" l="1"/>
  <c r="G49" i="96"/>
  <c r="G24" i="101"/>
  <c r="A25" i="101"/>
  <c r="B71" i="101"/>
  <c r="B73" i="101"/>
  <c r="B72" i="101"/>
  <c r="B74" i="101"/>
  <c r="G50" i="96" l="1"/>
  <c r="A51" i="96"/>
  <c r="B76" i="101"/>
  <c r="B75" i="101"/>
  <c r="B77" i="101"/>
  <c r="B78" i="101"/>
  <c r="G25" i="101"/>
  <c r="A26" i="101"/>
  <c r="G51" i="96" l="1"/>
  <c r="A52" i="96"/>
  <c r="G26" i="101"/>
  <c r="A27" i="101"/>
  <c r="G27" i="101" s="1"/>
  <c r="B79" i="101"/>
  <c r="B81" i="101"/>
  <c r="B80" i="101"/>
  <c r="B82" i="101"/>
  <c r="G52" i="96" l="1"/>
  <c r="A53" i="96"/>
  <c r="B84" i="101"/>
  <c r="B83" i="101"/>
  <c r="B85" i="101"/>
  <c r="B86" i="101"/>
  <c r="G53" i="96" l="1"/>
  <c r="A54" i="96"/>
  <c r="B87" i="101"/>
  <c r="B88" i="101"/>
  <c r="B89" i="101"/>
  <c r="A55" i="96" l="1"/>
  <c r="G54" i="96"/>
  <c r="B90" i="101"/>
  <c r="A56" i="96" l="1"/>
  <c r="G55" i="96"/>
  <c r="B91" i="101"/>
  <c r="B92" i="101"/>
  <c r="B93" i="101"/>
  <c r="G2" i="102"/>
  <c r="A3" i="102"/>
  <c r="G3" i="102" s="1"/>
  <c r="G56" i="96" l="1"/>
  <c r="A57" i="96"/>
  <c r="A4" i="102"/>
  <c r="G57" i="96" l="1"/>
  <c r="A58" i="96"/>
  <c r="G4" i="102"/>
  <c r="A5" i="102"/>
  <c r="G58" i="96" l="1"/>
  <c r="A59" i="96"/>
  <c r="G5" i="102"/>
  <c r="A6" i="102"/>
  <c r="G59" i="96" l="1"/>
  <c r="A60" i="96"/>
  <c r="G6" i="102"/>
  <c r="A7" i="102"/>
  <c r="A61" i="96" l="1"/>
  <c r="G60" i="96"/>
  <c r="G7" i="102"/>
  <c r="A8" i="102"/>
  <c r="G61" i="96" l="1"/>
  <c r="A62" i="96"/>
  <c r="G8" i="102"/>
  <c r="A9" i="102"/>
  <c r="G9" i="102" s="1"/>
  <c r="A63" i="96" l="1"/>
  <c r="G62" i="96"/>
  <c r="G63" i="96" l="1"/>
  <c r="A64" i="96"/>
  <c r="A65" i="96" l="1"/>
  <c r="G64" i="96"/>
  <c r="G65" i="96" l="1"/>
  <c r="A66" i="96"/>
  <c r="A67" i="96" l="1"/>
  <c r="G66" i="96"/>
  <c r="G67" i="96" l="1"/>
  <c r="A68" i="96"/>
  <c r="A69" i="96" l="1"/>
  <c r="G68" i="96"/>
  <c r="G69" i="96" l="1"/>
  <c r="A70" i="96"/>
  <c r="A71" i="96" l="1"/>
  <c r="G70" i="96"/>
  <c r="G71" i="96" l="1"/>
  <c r="A72" i="96"/>
  <c r="A73" i="96" l="1"/>
  <c r="G72" i="96"/>
  <c r="G73" i="96" l="1"/>
  <c r="A74" i="96"/>
  <c r="A75" i="96" l="1"/>
  <c r="G74" i="96"/>
  <c r="G75" i="96" l="1"/>
  <c r="A76" i="96"/>
  <c r="A77" i="96" l="1"/>
  <c r="G76" i="96"/>
  <c r="G77" i="96" l="1"/>
  <c r="A78" i="96"/>
  <c r="G78" i="96" l="1"/>
  <c r="A79" i="96"/>
  <c r="G79" i="96" l="1"/>
  <c r="A80" i="96"/>
  <c r="G80" i="96" l="1"/>
  <c r="A81" i="96"/>
  <c r="A82" i="96" l="1"/>
  <c r="G81" i="96"/>
  <c r="G82" i="96" l="1"/>
  <c r="A83" i="96"/>
  <c r="A84" i="96" l="1"/>
  <c r="G83" i="96"/>
  <c r="G84" i="96" l="1"/>
  <c r="A85" i="96"/>
  <c r="G85" i="96" l="1"/>
  <c r="A86" i="96"/>
  <c r="G86" i="96" l="1"/>
  <c r="A87" i="96"/>
  <c r="A88" i="96" l="1"/>
  <c r="G87" i="96"/>
  <c r="A89" i="96" l="1"/>
  <c r="G88" i="96"/>
  <c r="G89" i="96" l="1"/>
  <c r="A90" i="96"/>
  <c r="A91" i="96" l="1"/>
  <c r="G90" i="96"/>
  <c r="A92" i="96" l="1"/>
  <c r="G91" i="96"/>
  <c r="G20" i="110"/>
  <c r="A21" i="110"/>
  <c r="G21" i="110" s="1"/>
  <c r="B54" i="110"/>
  <c r="A93" i="96" l="1"/>
  <c r="G92" i="96"/>
  <c r="A22" i="110"/>
  <c r="G22" i="110" s="1"/>
  <c r="B55" i="110"/>
  <c r="B56" i="110"/>
  <c r="B57" i="110"/>
  <c r="B58" i="110"/>
  <c r="A23" i="110"/>
  <c r="A94" i="96" l="1"/>
  <c r="G93" i="96"/>
  <c r="B59" i="110"/>
  <c r="B61" i="110"/>
  <c r="B60" i="110"/>
  <c r="B62" i="110"/>
  <c r="G23" i="110"/>
  <c r="A24" i="110"/>
  <c r="A95" i="96" l="1"/>
  <c r="G94" i="96"/>
  <c r="G24" i="110"/>
  <c r="A25" i="110"/>
  <c r="B65" i="110"/>
  <c r="B64" i="110"/>
  <c r="B63" i="110"/>
  <c r="B66" i="110"/>
  <c r="A96" i="96" l="1"/>
  <c r="G95" i="96"/>
  <c r="B69" i="110"/>
  <c r="B68" i="110"/>
  <c r="B70" i="110"/>
  <c r="B67" i="110"/>
  <c r="G25" i="110"/>
  <c r="A26" i="110"/>
  <c r="G96" i="96" l="1"/>
  <c r="A97" i="96"/>
  <c r="G26" i="110"/>
  <c r="A27" i="110"/>
  <c r="B72" i="110"/>
  <c r="B73" i="110"/>
  <c r="B71" i="110"/>
  <c r="B74" i="110"/>
  <c r="A98" i="96" l="1"/>
  <c r="G97" i="96"/>
  <c r="B75" i="110"/>
  <c r="B77" i="110"/>
  <c r="B76" i="110"/>
  <c r="B78" i="110"/>
  <c r="G27" i="110"/>
  <c r="A28" i="110"/>
  <c r="G98" i="96" l="1"/>
  <c r="A99" i="96"/>
  <c r="G28" i="110"/>
  <c r="A29" i="110"/>
  <c r="B79" i="110"/>
  <c r="B81" i="110"/>
  <c r="B80" i="110"/>
  <c r="B82" i="110"/>
  <c r="A100" i="96" l="1"/>
  <c r="G99" i="96"/>
  <c r="B83" i="110"/>
  <c r="B85" i="110"/>
  <c r="B86" i="110"/>
  <c r="B84" i="110"/>
  <c r="G29" i="110"/>
  <c r="A30" i="110"/>
  <c r="G100" i="96" l="1"/>
  <c r="A101" i="96"/>
  <c r="B88" i="110"/>
  <c r="B89" i="110"/>
  <c r="B87" i="110"/>
  <c r="B90" i="110"/>
  <c r="G30" i="110"/>
  <c r="A31" i="110"/>
  <c r="G101" i="96" l="1"/>
  <c r="A102" i="96"/>
  <c r="G31" i="110"/>
  <c r="A32" i="110"/>
  <c r="B91" i="110"/>
  <c r="B92" i="110"/>
  <c r="B93" i="110"/>
  <c r="B94" i="110"/>
  <c r="G102" i="96" l="1"/>
  <c r="A103" i="96"/>
  <c r="B95" i="110"/>
  <c r="B96" i="110"/>
  <c r="B97" i="110"/>
  <c r="B98" i="110"/>
  <c r="G32" i="110"/>
  <c r="A33" i="110"/>
  <c r="G103" i="96" l="1"/>
  <c r="A30" i="97"/>
  <c r="G33" i="110"/>
  <c r="A34" i="110"/>
  <c r="B99" i="110"/>
  <c r="B100" i="110"/>
  <c r="B101" i="110"/>
  <c r="B102" i="110"/>
  <c r="A31" i="97" l="1"/>
  <c r="G30" i="97"/>
  <c r="G34" i="110"/>
  <c r="A35" i="110"/>
  <c r="B105" i="110"/>
  <c r="B104" i="110"/>
  <c r="B103" i="110"/>
  <c r="B106" i="110"/>
  <c r="A32" i="97" l="1"/>
  <c r="G31" i="97"/>
  <c r="B107" i="110"/>
  <c r="B108" i="110"/>
  <c r="B109" i="110"/>
  <c r="B110" i="110"/>
  <c r="G35" i="110"/>
  <c r="A36" i="110"/>
  <c r="G32" i="97" l="1"/>
  <c r="A33" i="97"/>
  <c r="G36" i="110"/>
  <c r="A37" i="110"/>
  <c r="B111" i="110"/>
  <c r="B112" i="110"/>
  <c r="B113" i="110"/>
  <c r="G33" i="97" l="1"/>
  <c r="A34" i="97"/>
  <c r="B114" i="110"/>
  <c r="G37" i="110"/>
  <c r="A38" i="110"/>
  <c r="G34" i="97" l="1"/>
  <c r="A35" i="97"/>
  <c r="G38" i="110"/>
  <c r="A39" i="110"/>
  <c r="B116" i="110"/>
  <c r="B115" i="110"/>
  <c r="B117" i="110"/>
  <c r="B118" i="110"/>
  <c r="A36" i="97" l="1"/>
  <c r="G35" i="97"/>
  <c r="G39" i="110"/>
  <c r="A40" i="110"/>
  <c r="B119" i="110"/>
  <c r="B120" i="110"/>
  <c r="B121" i="110"/>
  <c r="A37" i="97" l="1"/>
  <c r="G36" i="97"/>
  <c r="B122" i="110"/>
  <c r="G40" i="110"/>
  <c r="A41" i="110"/>
  <c r="G37" i="97" l="1"/>
  <c r="A38" i="97"/>
  <c r="G41" i="110"/>
  <c r="A42" i="110"/>
  <c r="B123" i="110"/>
  <c r="B126" i="110"/>
  <c r="B124" i="110"/>
  <c r="B125" i="110"/>
  <c r="A39" i="97" l="1"/>
  <c r="G38" i="97"/>
  <c r="G42" i="110"/>
  <c r="A43" i="110"/>
  <c r="B127" i="110"/>
  <c r="B128" i="110"/>
  <c r="B129" i="110"/>
  <c r="G39" i="97" l="1"/>
  <c r="A40" i="97"/>
  <c r="B130" i="110"/>
  <c r="G43" i="110"/>
  <c r="A44" i="110"/>
  <c r="G40" i="97" l="1"/>
  <c r="A41" i="97"/>
  <c r="G44" i="110"/>
  <c r="A45" i="110"/>
  <c r="B131" i="110"/>
  <c r="B132" i="110"/>
  <c r="B133" i="110"/>
  <c r="B134" i="110"/>
  <c r="G41" i="97" l="1"/>
  <c r="A42" i="97"/>
  <c r="B135" i="110"/>
  <c r="B136" i="110"/>
  <c r="B137" i="110"/>
  <c r="G45" i="110"/>
  <c r="A46" i="110"/>
  <c r="A43" i="97" l="1"/>
  <c r="G42" i="97"/>
  <c r="G46" i="110"/>
  <c r="A47" i="110"/>
  <c r="B138" i="110"/>
  <c r="A44" i="97" l="1"/>
  <c r="G43" i="97"/>
  <c r="B139" i="110"/>
  <c r="B140" i="110"/>
  <c r="B141" i="110"/>
  <c r="B142" i="110"/>
  <c r="G47" i="110"/>
  <c r="A48" i="110"/>
  <c r="A45" i="97" l="1"/>
  <c r="G44" i="97"/>
  <c r="G48" i="110"/>
  <c r="A49" i="110"/>
  <c r="B143" i="110"/>
  <c r="B144" i="110"/>
  <c r="B145" i="110"/>
  <c r="G45" i="97" l="1"/>
  <c r="A46" i="97"/>
  <c r="B146" i="110"/>
  <c r="G49" i="110"/>
  <c r="A50" i="110"/>
  <c r="G46" i="97" l="1"/>
  <c r="A47" i="97"/>
  <c r="G50" i="110"/>
  <c r="A51" i="110"/>
  <c r="G51" i="110" s="1"/>
  <c r="B147" i="110"/>
  <c r="B148" i="110"/>
  <c r="B149" i="110"/>
  <c r="B150" i="110"/>
  <c r="A48" i="97" l="1"/>
  <c r="G47" i="97"/>
  <c r="B153" i="110"/>
  <c r="B151" i="110"/>
  <c r="B152" i="110"/>
  <c r="A49" i="97" l="1"/>
  <c r="G48" i="97"/>
  <c r="B154" i="110"/>
  <c r="A50" i="97" l="1"/>
  <c r="G49" i="97"/>
  <c r="B155" i="110"/>
  <c r="B156" i="110"/>
  <c r="B157" i="110"/>
  <c r="B158" i="110"/>
  <c r="G50" i="97" l="1"/>
  <c r="A51" i="97"/>
  <c r="B159" i="110"/>
  <c r="B160" i="110"/>
  <c r="B161" i="110"/>
  <c r="A52" i="97" l="1"/>
  <c r="G51" i="97"/>
  <c r="B162" i="110"/>
  <c r="G52" i="97" l="1"/>
  <c r="A53" i="97"/>
  <c r="B164" i="110"/>
  <c r="B163" i="110"/>
  <c r="B165" i="110"/>
  <c r="B170" i="110"/>
  <c r="G53" i="97" l="1"/>
  <c r="A54" i="97"/>
  <c r="B166" i="110"/>
  <c r="B168" i="110"/>
  <c r="B167" i="110"/>
  <c r="B171" i="110"/>
  <c r="B172" i="110"/>
  <c r="B173" i="110"/>
  <c r="A55" i="97" l="1"/>
  <c r="G54" i="97"/>
  <c r="B169" i="110"/>
  <c r="B175" i="110"/>
  <c r="B176" i="110"/>
  <c r="B180" i="110"/>
  <c r="B174" i="110"/>
  <c r="A56" i="97" l="1"/>
  <c r="G55" i="97"/>
  <c r="B177" i="110"/>
  <c r="B181" i="110"/>
  <c r="B184" i="110"/>
  <c r="B182" i="110"/>
  <c r="B183" i="110"/>
  <c r="A57" i="97" l="1"/>
  <c r="G56" i="97"/>
  <c r="B185" i="110"/>
  <c r="B186" i="110"/>
  <c r="B187" i="110"/>
  <c r="A58" i="97" l="1"/>
  <c r="G57" i="97"/>
  <c r="B188" i="110"/>
  <c r="G58" i="97" l="1"/>
  <c r="A59" i="97"/>
  <c r="B189" i="110"/>
  <c r="B191" i="110"/>
  <c r="B190" i="110"/>
  <c r="A60" i="97" l="1"/>
  <c r="G59" i="97"/>
  <c r="G60" i="97" l="1"/>
  <c r="A61" i="97"/>
  <c r="A62" i="97" l="1"/>
  <c r="G61" i="97"/>
  <c r="G62" i="97" l="1"/>
  <c r="A63" i="97"/>
  <c r="A64" i="97" l="1"/>
  <c r="G63" i="97"/>
  <c r="G64" i="97" l="1"/>
  <c r="A65" i="97"/>
  <c r="A66" i="97" l="1"/>
  <c r="G65" i="97"/>
  <c r="G66" i="97" l="1"/>
  <c r="A67" i="97"/>
  <c r="A68" i="97" l="1"/>
  <c r="G67" i="97"/>
  <c r="G68" i="97" l="1"/>
  <c r="A69" i="97"/>
  <c r="A70" i="97" l="1"/>
  <c r="G69" i="97"/>
  <c r="G70" i="97" l="1"/>
  <c r="A71" i="97"/>
  <c r="A72" i="97" l="1"/>
  <c r="G71" i="97"/>
  <c r="G72" i="97" l="1"/>
  <c r="A73" i="97"/>
  <c r="A74" i="97" l="1"/>
  <c r="G73" i="97"/>
  <c r="G74" i="97" l="1"/>
  <c r="A75" i="97"/>
  <c r="A76" i="97" l="1"/>
  <c r="G75" i="97"/>
  <c r="A77" i="97" l="1"/>
  <c r="G76" i="97"/>
  <c r="A78" i="97" l="1"/>
  <c r="G77" i="97"/>
  <c r="A79" i="97" l="1"/>
  <c r="G78" i="97"/>
  <c r="G79" i="97" l="1"/>
  <c r="A80" i="97"/>
  <c r="A81" i="97" l="1"/>
  <c r="G80" i="97"/>
  <c r="G81" i="97" l="1"/>
  <c r="A82" i="97"/>
  <c r="A83" i="97" l="1"/>
  <c r="G82" i="97"/>
  <c r="A84" i="97" l="1"/>
  <c r="G83" i="97"/>
  <c r="A85" i="97" l="1"/>
  <c r="G84" i="97"/>
  <c r="G85" i="97" l="1"/>
  <c r="A86" i="97"/>
  <c r="G86" i="97" l="1"/>
  <c r="A87" i="97"/>
  <c r="A88" i="97" l="1"/>
  <c r="G87" i="97"/>
  <c r="G88" i="97" l="1"/>
  <c r="A89" i="97"/>
  <c r="G89" i="97" l="1"/>
  <c r="A90" i="97"/>
  <c r="G90" i="97" l="1"/>
  <c r="A91" i="97"/>
  <c r="A92" i="97" l="1"/>
  <c r="G91" i="97"/>
  <c r="G92" i="97" l="1"/>
  <c r="A93" i="97"/>
  <c r="A30" i="98" l="1"/>
  <c r="G93" i="97"/>
  <c r="A31" i="98" l="1"/>
  <c r="G30" i="98"/>
  <c r="A32" i="98" l="1"/>
  <c r="G31" i="98"/>
  <c r="A33" i="98" l="1"/>
  <c r="G32" i="98"/>
  <c r="A34" i="98" l="1"/>
  <c r="G33" i="98"/>
  <c r="A35" i="98" l="1"/>
  <c r="G34" i="98"/>
  <c r="G35" i="98" l="1"/>
  <c r="A36" i="98"/>
  <c r="G36" i="98" l="1"/>
  <c r="A37" i="98"/>
  <c r="G37" i="98" l="1"/>
  <c r="A38" i="98"/>
  <c r="A39" i="98" l="1"/>
  <c r="G38" i="98"/>
  <c r="G39" i="98" l="1"/>
  <c r="A40" i="98"/>
  <c r="A41" i="98" l="1"/>
  <c r="G40" i="98"/>
  <c r="A42" i="98" l="1"/>
  <c r="G41" i="98"/>
  <c r="G42" i="98" l="1"/>
  <c r="A43" i="98"/>
  <c r="G43" i="98" l="1"/>
  <c r="A44" i="98"/>
  <c r="A45" i="98" l="1"/>
  <c r="G44" i="98"/>
  <c r="A46" i="98" l="1"/>
  <c r="G45" i="98"/>
  <c r="A47" i="98" l="1"/>
  <c r="G46" i="98"/>
  <c r="A48" i="98" l="1"/>
  <c r="G47" i="98"/>
  <c r="G48" i="98" l="1"/>
  <c r="A49" i="98"/>
  <c r="A50" i="98" l="1"/>
  <c r="G49" i="98"/>
  <c r="A51" i="98" l="1"/>
  <c r="G50" i="98"/>
  <c r="A52" i="98" l="1"/>
  <c r="G51" i="98"/>
  <c r="G52" i="98" l="1"/>
  <c r="A53" i="98"/>
  <c r="A54" i="98" l="1"/>
  <c r="G53" i="98"/>
  <c r="G54" i="98" l="1"/>
  <c r="A55" i="98"/>
  <c r="G55" i="98" l="1"/>
  <c r="A56" i="98"/>
  <c r="A57" i="98" l="1"/>
  <c r="G56" i="98"/>
  <c r="A58" i="98" l="1"/>
  <c r="G57" i="98"/>
  <c r="A59" i="98" l="1"/>
  <c r="G58" i="98"/>
  <c r="A60" i="98" l="1"/>
  <c r="G59" i="98"/>
  <c r="G60" i="98" l="1"/>
  <c r="A61" i="98"/>
  <c r="A62" i="98" l="1"/>
  <c r="G61" i="98"/>
  <c r="G62" i="98" l="1"/>
  <c r="A63" i="98"/>
  <c r="A64" i="98" l="1"/>
  <c r="G63" i="98"/>
  <c r="G64" i="98" l="1"/>
  <c r="A65" i="98"/>
  <c r="A66" i="98" l="1"/>
  <c r="G65" i="98"/>
  <c r="G66" i="98" l="1"/>
  <c r="A67" i="98"/>
  <c r="A68" i="98" l="1"/>
  <c r="G67" i="98"/>
  <c r="G68" i="98" l="1"/>
  <c r="A69" i="98"/>
  <c r="A70" i="98" l="1"/>
  <c r="G69" i="98"/>
  <c r="G70" i="98" l="1"/>
  <c r="A71" i="98"/>
  <c r="A72" i="98" l="1"/>
  <c r="G71" i="98"/>
  <c r="G72" i="98" l="1"/>
  <c r="A73" i="98"/>
  <c r="A74" i="98" l="1"/>
  <c r="G73" i="98"/>
  <c r="G74" i="98" l="1"/>
  <c r="A75" i="98"/>
  <c r="A76" i="98" l="1"/>
  <c r="G75" i="98"/>
  <c r="G76" i="98" l="1"/>
  <c r="A77" i="98"/>
  <c r="A78" i="98" l="1"/>
  <c r="G77" i="98"/>
  <c r="A79" i="98" l="1"/>
  <c r="G78" i="98"/>
  <c r="A80" i="98" l="1"/>
  <c r="G79" i="98"/>
  <c r="A81" i="98" l="1"/>
  <c r="G80" i="98"/>
  <c r="G81" i="98" l="1"/>
  <c r="A82" i="98"/>
  <c r="A83" i="98" l="1"/>
  <c r="G82" i="98"/>
  <c r="G83" i="98" l="1"/>
  <c r="A84" i="98"/>
  <c r="A85" i="98" l="1"/>
  <c r="G84" i="98"/>
  <c r="A86" i="98" l="1"/>
  <c r="G85" i="98"/>
  <c r="G86" i="98" l="1"/>
  <c r="A87" i="98"/>
  <c r="G87" i="98" l="1"/>
  <c r="A88" i="98"/>
  <c r="G88" i="98" l="1"/>
  <c r="A89" i="98"/>
  <c r="G89" i="98" l="1"/>
  <c r="A90" i="98"/>
  <c r="A91" i="98" l="1"/>
  <c r="G90" i="98"/>
  <c r="G91" i="98" l="1"/>
  <c r="A92" i="98"/>
  <c r="G92" i="98" l="1"/>
  <c r="A93" i="98"/>
  <c r="G93" i="98" l="1"/>
  <c r="A94" i="98"/>
  <c r="G94" i="98" l="1"/>
  <c r="A95" i="98"/>
  <c r="A96" i="98" l="1"/>
  <c r="G95" i="98"/>
  <c r="G96" i="98" l="1"/>
  <c r="A97" i="98"/>
  <c r="G97" i="98" l="1"/>
  <c r="A98" i="98"/>
  <c r="G98" i="98" l="1"/>
  <c r="A99" i="98"/>
  <c r="G99" i="98" l="1"/>
  <c r="A30" i="99"/>
  <c r="A31" i="99" l="1"/>
  <c r="G30" i="99"/>
  <c r="A32" i="99" l="1"/>
  <c r="G31" i="99"/>
  <c r="A33" i="99" l="1"/>
  <c r="G32" i="99"/>
  <c r="G33" i="99" l="1"/>
  <c r="A34" i="99"/>
  <c r="G34" i="99" l="1"/>
  <c r="A35" i="99"/>
  <c r="A36" i="99" l="1"/>
  <c r="G35" i="99"/>
  <c r="G36" i="99" l="1"/>
  <c r="A37" i="99"/>
  <c r="A38" i="99" l="1"/>
  <c r="G37" i="99"/>
  <c r="G38" i="99" l="1"/>
  <c r="A39" i="99"/>
  <c r="A40" i="99" l="1"/>
  <c r="G39" i="99"/>
  <c r="A41" i="99" l="1"/>
  <c r="G40" i="99"/>
  <c r="G41" i="99" l="1"/>
  <c r="A42" i="99"/>
  <c r="G42" i="99" l="1"/>
  <c r="A43" i="99"/>
  <c r="G43" i="99" l="1"/>
  <c r="A44" i="99"/>
  <c r="G44" i="99" l="1"/>
  <c r="A45" i="99"/>
  <c r="A46" i="99" l="1"/>
  <c r="G45" i="99"/>
  <c r="G46" i="99" l="1"/>
  <c r="A47" i="99"/>
  <c r="A48" i="99" l="1"/>
  <c r="G47" i="99"/>
  <c r="G48" i="99" l="1"/>
  <c r="A49" i="99"/>
  <c r="G49" i="99" l="1"/>
  <c r="A50" i="99"/>
  <c r="G50" i="99" l="1"/>
  <c r="A51" i="99"/>
  <c r="A52" i="99" l="1"/>
  <c r="G51" i="99"/>
  <c r="G52" i="99" l="1"/>
  <c r="A53" i="99"/>
  <c r="A54" i="99" l="1"/>
  <c r="G53" i="99"/>
  <c r="G54" i="99" l="1"/>
  <c r="A55" i="99"/>
  <c r="A56" i="99" l="1"/>
  <c r="G55" i="99"/>
  <c r="A57" i="99" l="1"/>
  <c r="G56" i="99"/>
  <c r="A58" i="99" l="1"/>
  <c r="G57" i="99"/>
  <c r="A59" i="99" l="1"/>
  <c r="G58" i="99"/>
  <c r="G59" i="99" l="1"/>
  <c r="A60" i="99"/>
  <c r="A61" i="99" l="1"/>
  <c r="G60" i="99"/>
  <c r="G61" i="99" l="1"/>
  <c r="A62" i="99"/>
  <c r="A63" i="99" l="1"/>
  <c r="G62" i="99"/>
  <c r="G63" i="99" l="1"/>
  <c r="A64" i="99"/>
  <c r="A65" i="99" l="1"/>
  <c r="G64" i="99"/>
  <c r="G65" i="99" l="1"/>
  <c r="A66" i="99"/>
  <c r="A67" i="99" l="1"/>
  <c r="G66" i="99"/>
  <c r="G67" i="99" l="1"/>
  <c r="A68" i="99"/>
  <c r="A69" i="99" l="1"/>
  <c r="G68" i="99"/>
  <c r="G69" i="99" l="1"/>
  <c r="A70" i="99"/>
  <c r="A71" i="99" l="1"/>
  <c r="G70" i="99"/>
  <c r="G71" i="99" l="1"/>
  <c r="A72" i="99"/>
  <c r="A73" i="99" l="1"/>
  <c r="G72" i="99"/>
  <c r="G73" i="99" l="1"/>
  <c r="A74" i="99"/>
  <c r="A75" i="99" l="1"/>
  <c r="G74" i="99"/>
  <c r="G75" i="99" l="1"/>
  <c r="A76" i="99"/>
  <c r="A77" i="99" l="1"/>
  <c r="G76" i="99"/>
  <c r="A78" i="99" l="1"/>
  <c r="G77" i="99"/>
  <c r="A79" i="99" l="1"/>
  <c r="G78" i="99"/>
  <c r="A80" i="99" l="1"/>
  <c r="G79" i="99"/>
  <c r="G80" i="99" l="1"/>
  <c r="A81" i="99"/>
  <c r="A82" i="99" l="1"/>
  <c r="G81" i="99"/>
  <c r="G82" i="99" l="1"/>
  <c r="A83" i="99"/>
  <c r="A84" i="99" l="1"/>
  <c r="G83" i="99"/>
  <c r="A85" i="99" l="1"/>
  <c r="G84" i="99"/>
  <c r="A86" i="99" l="1"/>
  <c r="G85" i="99"/>
  <c r="A87" i="99" l="1"/>
  <c r="G86" i="99"/>
  <c r="G87" i="99" l="1"/>
  <c r="A88" i="99"/>
  <c r="G88" i="99" l="1"/>
  <c r="A89" i="99"/>
  <c r="G89" i="99" l="1"/>
  <c r="A90" i="99"/>
  <c r="A91" i="99" l="1"/>
  <c r="G90" i="99"/>
  <c r="G91" i="99" l="1"/>
  <c r="A92" i="99"/>
  <c r="A93" i="99" l="1"/>
  <c r="G92" i="99"/>
  <c r="G93" i="99" l="1"/>
  <c r="A94" i="99"/>
  <c r="G94" i="99" l="1"/>
  <c r="A95" i="99"/>
  <c r="G95" i="99" l="1"/>
  <c r="A96" i="99"/>
  <c r="G96" i="99" l="1"/>
  <c r="A97" i="99"/>
  <c r="G97" i="99" l="1"/>
  <c r="A98" i="99"/>
  <c r="A99" i="99" l="1"/>
  <c r="G98" i="99"/>
  <c r="G99" i="99" l="1"/>
  <c r="A100" i="99"/>
  <c r="A101" i="99" l="1"/>
  <c r="G100" i="99"/>
  <c r="G101" i="99" l="1"/>
  <c r="A102" i="99"/>
  <c r="A103" i="99" l="1"/>
  <c r="G102" i="99"/>
  <c r="A30" i="100" l="1"/>
  <c r="G103" i="99"/>
  <c r="A31" i="100" l="1"/>
  <c r="G30" i="100"/>
  <c r="A32" i="100" l="1"/>
  <c r="G31" i="100"/>
  <c r="A33" i="100" l="1"/>
  <c r="G32" i="100"/>
  <c r="G33" i="100" l="1"/>
  <c r="A34" i="100"/>
  <c r="A35" i="100" l="1"/>
  <c r="G34" i="100"/>
  <c r="A36" i="100" l="1"/>
  <c r="G35" i="100"/>
  <c r="G36" i="100" l="1"/>
  <c r="A37" i="100"/>
  <c r="A38" i="100" l="1"/>
  <c r="G37" i="100"/>
  <c r="G38" i="100" l="1"/>
  <c r="A39" i="100"/>
  <c r="A40" i="100" l="1"/>
  <c r="G39" i="100"/>
  <c r="G40" i="100" l="1"/>
  <c r="A41" i="100"/>
  <c r="G41" i="100" l="1"/>
  <c r="A42" i="100"/>
  <c r="A43" i="100" l="1"/>
  <c r="G42" i="100"/>
  <c r="A44" i="100" l="1"/>
  <c r="G43" i="100"/>
  <c r="G44" i="100" l="1"/>
  <c r="A45" i="100"/>
  <c r="A46" i="100" l="1"/>
  <c r="G45" i="100"/>
  <c r="A47" i="100" l="1"/>
  <c r="G46" i="100"/>
  <c r="A48" i="100" l="1"/>
  <c r="G47" i="100"/>
  <c r="G48" i="100" l="1"/>
  <c r="A49" i="100"/>
  <c r="A50" i="100" l="1"/>
  <c r="G49" i="100"/>
  <c r="A51" i="100" l="1"/>
  <c r="G50" i="100"/>
  <c r="A52" i="100" l="1"/>
  <c r="G51" i="100"/>
  <c r="G52" i="100" l="1"/>
  <c r="A53" i="100"/>
  <c r="A54" i="100" l="1"/>
  <c r="G53" i="100"/>
  <c r="G54" i="100" l="1"/>
  <c r="A55" i="100"/>
  <c r="G55" i="100" l="1"/>
  <c r="A56" i="100"/>
  <c r="A57" i="100" l="1"/>
  <c r="G56" i="100"/>
  <c r="A58" i="100" l="1"/>
  <c r="G57" i="100"/>
  <c r="A59" i="100" l="1"/>
  <c r="G58" i="100"/>
  <c r="A60" i="100" l="1"/>
  <c r="G59" i="100"/>
  <c r="G60" i="100" l="1"/>
  <c r="A61" i="100"/>
  <c r="A62" i="100" l="1"/>
  <c r="G61" i="100"/>
  <c r="G62" i="100" l="1"/>
  <c r="A63" i="100"/>
  <c r="A64" i="100" l="1"/>
  <c r="G63" i="100"/>
  <c r="G64" i="100" l="1"/>
  <c r="A65" i="100"/>
  <c r="A66" i="100" l="1"/>
  <c r="G65" i="100"/>
  <c r="G66" i="100" l="1"/>
  <c r="A67" i="100"/>
  <c r="A68" i="100" l="1"/>
  <c r="G67" i="100"/>
  <c r="G68" i="100" l="1"/>
  <c r="A69" i="100"/>
  <c r="A70" i="100" l="1"/>
  <c r="G69" i="100"/>
  <c r="G70" i="100" l="1"/>
  <c r="A71" i="100"/>
  <c r="A72" i="100" l="1"/>
  <c r="G71" i="100"/>
  <c r="G72" i="100" l="1"/>
  <c r="A73" i="100"/>
  <c r="A74" i="100" l="1"/>
  <c r="G73" i="100"/>
  <c r="G74" i="100" l="1"/>
  <c r="A75" i="100"/>
  <c r="A76" i="100" l="1"/>
  <c r="G75" i="100"/>
  <c r="G76" i="100" l="1"/>
  <c r="A77" i="100"/>
  <c r="A78" i="100" l="1"/>
  <c r="G77" i="100"/>
  <c r="A79" i="100" l="1"/>
  <c r="G78" i="100"/>
  <c r="A80" i="100" l="1"/>
  <c r="G79" i="100"/>
  <c r="A81" i="100" l="1"/>
  <c r="G80" i="100"/>
  <c r="G81" i="100" l="1"/>
  <c r="A82" i="100"/>
  <c r="G82" i="100" l="1"/>
  <c r="A83" i="100"/>
  <c r="G83" i="100" l="1"/>
  <c r="A84" i="100"/>
  <c r="A85" i="100" l="1"/>
  <c r="G84" i="100"/>
  <c r="A86" i="100" l="1"/>
  <c r="G85" i="100"/>
  <c r="G86" i="100" l="1"/>
  <c r="A87" i="100"/>
  <c r="G87" i="100" l="1"/>
  <c r="A88" i="100"/>
  <c r="G88" i="100" l="1"/>
  <c r="A89" i="100"/>
  <c r="G89" i="100" l="1"/>
  <c r="A90" i="100"/>
  <c r="G90" i="100" l="1"/>
  <c r="A91" i="100"/>
  <c r="A92" i="100" l="1"/>
  <c r="G91" i="100"/>
  <c r="G92" i="100" l="1"/>
  <c r="A93" i="100"/>
  <c r="G93" i="100" l="1"/>
  <c r="A94" i="100"/>
  <c r="G94" i="100" l="1"/>
  <c r="A95" i="100"/>
  <c r="G95" i="100" l="1"/>
  <c r="A96" i="100"/>
  <c r="G96" i="100" l="1"/>
  <c r="A97" i="100"/>
  <c r="G97" i="100" l="1"/>
  <c r="A98" i="100"/>
  <c r="G98" i="100" l="1"/>
  <c r="A99" i="100"/>
  <c r="G99" i="100" l="1"/>
  <c r="A100" i="100"/>
  <c r="G100" i="100" l="1"/>
  <c r="A101" i="100"/>
  <c r="A102" i="100" l="1"/>
  <c r="G101" i="100"/>
  <c r="G102" i="100" l="1"/>
  <c r="A103" i="100"/>
  <c r="A104" i="100" l="1"/>
  <c r="G103" i="100"/>
  <c r="G104" i="100" l="1"/>
  <c r="A105" i="100"/>
  <c r="A30" i="101" l="1"/>
  <c r="G105" i="100"/>
  <c r="A31" i="101" l="1"/>
  <c r="G30" i="101"/>
  <c r="A32" i="101" l="1"/>
  <c r="G31" i="101"/>
  <c r="A33" i="101" l="1"/>
  <c r="G32" i="101"/>
  <c r="A34" i="101" l="1"/>
  <c r="G33" i="101"/>
  <c r="A35" i="101" l="1"/>
  <c r="G34" i="101"/>
  <c r="A36" i="101" l="1"/>
  <c r="G35" i="101"/>
  <c r="A37" i="101" l="1"/>
  <c r="G36" i="101"/>
  <c r="A38" i="101" l="1"/>
  <c r="G37" i="101"/>
  <c r="A39" i="101" l="1"/>
  <c r="G38" i="101"/>
  <c r="A40" i="101" l="1"/>
  <c r="G39" i="101"/>
  <c r="A41" i="101" l="1"/>
  <c r="G40" i="101"/>
  <c r="A42" i="101" l="1"/>
  <c r="G41" i="101"/>
  <c r="A43" i="101" l="1"/>
  <c r="G42" i="101"/>
  <c r="A44" i="101" l="1"/>
  <c r="G43" i="101"/>
  <c r="A45" i="101" l="1"/>
  <c r="G44" i="101"/>
  <c r="A46" i="101" l="1"/>
  <c r="G45" i="101"/>
  <c r="A47" i="101" l="1"/>
  <c r="G46" i="101"/>
  <c r="A48" i="101" l="1"/>
  <c r="G47" i="101"/>
  <c r="A49" i="101" l="1"/>
  <c r="G48" i="101"/>
  <c r="A50" i="101" l="1"/>
  <c r="G49" i="101"/>
  <c r="A51" i="101" l="1"/>
  <c r="G50" i="101"/>
  <c r="A52" i="101" l="1"/>
  <c r="G51" i="101"/>
  <c r="A53" i="101" l="1"/>
  <c r="G52" i="101"/>
  <c r="A54" i="101" l="1"/>
  <c r="G53" i="101"/>
  <c r="A55" i="101" l="1"/>
  <c r="G54" i="101"/>
  <c r="A56" i="101" l="1"/>
  <c r="G55" i="101"/>
  <c r="A57" i="101" l="1"/>
  <c r="G56" i="101"/>
  <c r="A58" i="101" l="1"/>
  <c r="G57" i="101"/>
  <c r="A59" i="101" l="1"/>
  <c r="G58" i="101"/>
  <c r="A60" i="101" l="1"/>
  <c r="G59" i="101"/>
  <c r="A61" i="101" l="1"/>
  <c r="G60" i="101"/>
  <c r="A62" i="101" l="1"/>
  <c r="G61" i="101"/>
  <c r="A63" i="101" l="1"/>
  <c r="G62" i="101"/>
  <c r="A64" i="101" l="1"/>
  <c r="G63" i="101"/>
  <c r="A65" i="101" l="1"/>
  <c r="G64" i="101"/>
  <c r="A66" i="101" l="1"/>
  <c r="G65" i="101"/>
  <c r="A67" i="101" l="1"/>
  <c r="G66" i="101"/>
  <c r="A68" i="101" l="1"/>
  <c r="G67" i="101"/>
  <c r="A69" i="101" l="1"/>
  <c r="G68" i="101"/>
  <c r="A70" i="101" l="1"/>
  <c r="G69" i="101"/>
  <c r="A71" i="101" l="1"/>
  <c r="G70" i="101"/>
  <c r="A72" i="101" l="1"/>
  <c r="G71" i="101"/>
  <c r="A73" i="101" l="1"/>
  <c r="G72" i="101"/>
  <c r="A74" i="101" l="1"/>
  <c r="G73" i="101"/>
  <c r="A75" i="101" l="1"/>
  <c r="G74" i="101"/>
  <c r="A76" i="101" l="1"/>
  <c r="G75" i="101"/>
  <c r="A77" i="101" l="1"/>
  <c r="G76" i="101"/>
  <c r="A78" i="101" l="1"/>
  <c r="G77" i="101"/>
  <c r="A79" i="101" l="1"/>
  <c r="G78" i="101"/>
  <c r="A80" i="101" l="1"/>
  <c r="G79" i="101"/>
  <c r="A81" i="101" l="1"/>
  <c r="G80" i="101"/>
  <c r="A82" i="101" l="1"/>
  <c r="G81" i="101"/>
  <c r="A83" i="101" l="1"/>
  <c r="G82" i="101"/>
  <c r="A84" i="101" l="1"/>
  <c r="G83" i="101"/>
  <c r="A85" i="101" l="1"/>
  <c r="G84" i="101"/>
  <c r="A86" i="101" l="1"/>
  <c r="G85" i="101"/>
  <c r="A87" i="101" l="1"/>
  <c r="G86" i="101"/>
  <c r="A88" i="101" l="1"/>
  <c r="G87" i="101"/>
  <c r="A89" i="101" l="1"/>
  <c r="G88" i="101"/>
  <c r="A90" i="101" l="1"/>
  <c r="G89" i="101"/>
  <c r="A91" i="101" l="1"/>
  <c r="G90" i="101"/>
  <c r="A92" i="101" l="1"/>
  <c r="G91" i="101"/>
  <c r="A93" i="101" l="1"/>
  <c r="G92" i="101"/>
  <c r="A94" i="101" l="1"/>
  <c r="G93" i="101"/>
  <c r="G94" i="101" l="1"/>
  <c r="A95" i="101"/>
  <c r="G95" i="101" l="1"/>
  <c r="A96" i="101"/>
  <c r="G96" i="101" l="1"/>
  <c r="A97" i="101"/>
  <c r="G97" i="101" l="1"/>
  <c r="A98" i="101"/>
  <c r="G98" i="101" l="1"/>
  <c r="A99" i="101"/>
  <c r="A30" i="102" l="1"/>
  <c r="G99" i="101"/>
  <c r="A31" i="102" l="1"/>
  <c r="G30" i="102"/>
  <c r="A32" i="102" l="1"/>
  <c r="G31" i="102"/>
  <c r="A33" i="102" l="1"/>
  <c r="G32" i="102"/>
  <c r="G33" i="102" l="1"/>
  <c r="A34" i="102"/>
  <c r="G34" i="102" l="1"/>
  <c r="A35" i="102"/>
  <c r="A36" i="102" l="1"/>
  <c r="G35" i="102"/>
  <c r="G36" i="102" l="1"/>
  <c r="A37" i="102"/>
  <c r="A38" i="102" l="1"/>
  <c r="G37" i="102"/>
  <c r="G38" i="102" l="1"/>
  <c r="A39" i="102"/>
  <c r="A40" i="102" l="1"/>
  <c r="G39" i="102"/>
  <c r="A41" i="102" l="1"/>
  <c r="G40" i="102"/>
  <c r="G41" i="102" l="1"/>
  <c r="A42" i="102"/>
  <c r="G42" i="102" l="1"/>
  <c r="A43" i="102"/>
  <c r="G43" i="102" l="1"/>
  <c r="A44" i="102"/>
  <c r="G44" i="102" l="1"/>
  <c r="A45" i="102"/>
  <c r="A46" i="102" l="1"/>
  <c r="G45" i="102"/>
  <c r="G46" i="102" l="1"/>
  <c r="A47" i="102"/>
  <c r="A48" i="102" l="1"/>
  <c r="G47" i="102"/>
  <c r="G48" i="102" l="1"/>
  <c r="A49" i="102"/>
  <c r="G49" i="102" l="1"/>
  <c r="A50" i="102"/>
  <c r="G50" i="102" l="1"/>
  <c r="A51" i="102"/>
  <c r="A52" i="102" l="1"/>
  <c r="G51" i="102"/>
  <c r="G52" i="102" l="1"/>
  <c r="A53" i="102"/>
  <c r="A54" i="102" l="1"/>
  <c r="G53" i="102"/>
  <c r="A55" i="102" l="1"/>
  <c r="G54" i="102"/>
  <c r="G55" i="102" l="1"/>
  <c r="A56" i="102"/>
  <c r="G56" i="102" l="1"/>
  <c r="A57" i="102"/>
  <c r="G57" i="102" l="1"/>
  <c r="A58" i="102"/>
  <c r="G58" i="102" l="1"/>
  <c r="A59" i="102"/>
  <c r="A60" i="102" l="1"/>
  <c r="G59" i="102"/>
  <c r="G60" i="102" l="1"/>
  <c r="A61" i="102"/>
  <c r="A62" i="102" l="1"/>
  <c r="G61" i="102"/>
  <c r="G62" i="102" l="1"/>
  <c r="A63" i="102"/>
  <c r="A64" i="102" l="1"/>
  <c r="G63" i="102"/>
  <c r="G64" i="102" l="1"/>
  <c r="A65" i="102"/>
  <c r="A66" i="102" l="1"/>
  <c r="G65" i="102"/>
  <c r="G66" i="102" l="1"/>
  <c r="A67" i="102"/>
  <c r="A68" i="102" l="1"/>
  <c r="G67" i="102"/>
  <c r="G68" i="102" l="1"/>
  <c r="A69" i="102"/>
  <c r="A70" i="102" l="1"/>
  <c r="G69" i="102"/>
  <c r="G70" i="102" l="1"/>
  <c r="A71" i="102"/>
  <c r="A72" i="102" l="1"/>
  <c r="G71" i="102"/>
  <c r="G72" i="102" l="1"/>
  <c r="A73" i="102"/>
  <c r="A74" i="102" l="1"/>
  <c r="G73" i="102"/>
  <c r="G74" i="102" l="1"/>
  <c r="A75" i="102"/>
  <c r="A76" i="102" l="1"/>
  <c r="G75" i="102"/>
  <c r="G76" i="102" l="1"/>
  <c r="A77" i="102"/>
  <c r="A78" i="102" l="1"/>
  <c r="G77" i="102"/>
  <c r="A79" i="102" l="1"/>
  <c r="G78" i="102"/>
  <c r="A80" i="102" l="1"/>
  <c r="G79" i="102"/>
  <c r="G80" i="102" l="1"/>
  <c r="A81" i="102"/>
  <c r="A82" i="102" l="1"/>
  <c r="G81" i="102"/>
  <c r="G82" i="102" l="1"/>
  <c r="A83" i="102"/>
  <c r="A84" i="102" l="1"/>
  <c r="G83" i="102"/>
  <c r="G84" i="102" l="1"/>
  <c r="A85" i="102"/>
  <c r="A86" i="102" l="1"/>
  <c r="G85" i="102"/>
  <c r="G86" i="102" l="1"/>
  <c r="A87" i="102"/>
  <c r="G87" i="102" l="1"/>
  <c r="A88" i="102"/>
  <c r="G88" i="102" l="1"/>
  <c r="A89" i="102"/>
  <c r="A90" i="102" l="1"/>
  <c r="G89" i="102"/>
  <c r="G90" i="102" l="1"/>
  <c r="A91" i="102"/>
  <c r="A92" i="102" l="1"/>
  <c r="G91" i="102"/>
  <c r="A93" i="102" l="1"/>
  <c r="G92" i="102"/>
  <c r="G93" i="102" l="1"/>
  <c r="A94" i="102"/>
  <c r="G94" i="102" l="1"/>
  <c r="A95" i="102"/>
  <c r="A96" i="102" l="1"/>
  <c r="G95" i="102"/>
  <c r="A97" i="102" l="1"/>
  <c r="G96" i="102"/>
  <c r="A98" i="102" l="1"/>
  <c r="G97" i="102"/>
  <c r="A99" i="102" l="1"/>
  <c r="G98" i="102"/>
  <c r="A100" i="102" l="1"/>
  <c r="G99" i="102"/>
  <c r="A101" i="102" l="1"/>
  <c r="G100" i="102"/>
  <c r="G101" i="102" l="1"/>
  <c r="A102" i="102"/>
  <c r="G102" i="102" l="1"/>
  <c r="A103" i="102"/>
  <c r="G103" i="102" l="1"/>
  <c r="A104" i="102"/>
  <c r="A105" i="102" l="1"/>
  <c r="G104" i="102"/>
  <c r="A30" i="103" l="1"/>
  <c r="G105" i="102"/>
  <c r="A31" i="103" l="1"/>
  <c r="G30" i="103"/>
  <c r="A32" i="103" l="1"/>
  <c r="G31" i="103"/>
  <c r="G32" i="103" l="1"/>
  <c r="A33" i="103"/>
  <c r="A34" i="103" l="1"/>
  <c r="G33" i="103"/>
  <c r="G34" i="103" l="1"/>
  <c r="A35" i="103"/>
  <c r="A36" i="103" l="1"/>
  <c r="G35" i="103"/>
  <c r="A37" i="103" l="1"/>
  <c r="G36" i="103"/>
  <c r="G37" i="103" l="1"/>
  <c r="A38" i="103"/>
  <c r="A39" i="103" l="1"/>
  <c r="G38" i="103"/>
  <c r="A40" i="103" l="1"/>
  <c r="G39" i="103"/>
  <c r="G40" i="103" l="1"/>
  <c r="A41" i="103"/>
  <c r="G41" i="103" l="1"/>
  <c r="A42" i="103"/>
  <c r="G42" i="103" l="1"/>
  <c r="A43" i="103"/>
  <c r="A44" i="103" l="1"/>
  <c r="G43" i="103"/>
  <c r="A45" i="103" l="1"/>
  <c r="G44" i="103"/>
  <c r="A46" i="103" l="1"/>
  <c r="G45" i="103"/>
  <c r="G46" i="103" l="1"/>
  <c r="A47" i="103"/>
  <c r="A48" i="103" l="1"/>
  <c r="G47" i="103"/>
  <c r="A49" i="103" l="1"/>
  <c r="G48" i="103"/>
  <c r="A50" i="103" l="1"/>
  <c r="G49" i="103"/>
  <c r="A51" i="103" l="1"/>
  <c r="G50" i="103"/>
  <c r="G51" i="103" l="1"/>
  <c r="A52" i="103"/>
  <c r="G52" i="103" l="1"/>
  <c r="A53" i="103"/>
  <c r="G53" i="103" l="1"/>
  <c r="A54" i="103"/>
  <c r="A55" i="103" l="1"/>
  <c r="G54" i="103"/>
  <c r="G55" i="103" l="1"/>
  <c r="A56" i="103"/>
  <c r="A57" i="103" l="1"/>
  <c r="G56" i="103"/>
  <c r="A58" i="103" l="1"/>
  <c r="G57" i="103"/>
  <c r="G58" i="103" l="1"/>
  <c r="A59" i="103"/>
  <c r="G59" i="103" l="1"/>
  <c r="A60" i="103"/>
  <c r="G60" i="103" l="1"/>
  <c r="A61" i="103"/>
  <c r="G61" i="103" l="1"/>
  <c r="A62" i="103"/>
  <c r="A63" i="103" l="1"/>
  <c r="G62" i="103"/>
  <c r="G63" i="103" l="1"/>
  <c r="A64" i="103"/>
  <c r="A65" i="103" l="1"/>
  <c r="G64" i="103"/>
  <c r="G65" i="103" l="1"/>
  <c r="A66" i="103"/>
  <c r="A67" i="103" l="1"/>
  <c r="G66" i="103"/>
  <c r="G67" i="103" l="1"/>
  <c r="A68" i="103"/>
  <c r="A69" i="103" l="1"/>
  <c r="G68" i="103"/>
  <c r="G69" i="103" l="1"/>
  <c r="A70" i="103"/>
  <c r="A71" i="103" l="1"/>
  <c r="G70" i="103"/>
  <c r="G71" i="103" l="1"/>
  <c r="A72" i="103"/>
  <c r="A73" i="103" l="1"/>
  <c r="G72" i="103"/>
  <c r="G73" i="103" l="1"/>
  <c r="A74" i="103"/>
  <c r="A75" i="103" l="1"/>
  <c r="G74" i="103"/>
  <c r="G75" i="103" l="1"/>
  <c r="A76" i="103"/>
  <c r="A77" i="103" l="1"/>
  <c r="G76" i="103"/>
  <c r="G77" i="103" l="1"/>
  <c r="A78" i="103"/>
  <c r="A79" i="103" l="1"/>
  <c r="G78" i="103"/>
  <c r="G79" i="103" l="1"/>
  <c r="A80" i="103"/>
  <c r="A81" i="103" l="1"/>
  <c r="G80" i="103"/>
  <c r="A82" i="103" l="1"/>
  <c r="G81" i="103"/>
  <c r="A83" i="103" l="1"/>
  <c r="G82" i="103"/>
  <c r="A84" i="103" l="1"/>
  <c r="G83" i="103"/>
  <c r="G84" i="103" l="1"/>
  <c r="A85" i="103"/>
  <c r="G85" i="103" l="1"/>
  <c r="A86" i="103"/>
  <c r="A87" i="103" l="1"/>
  <c r="G86" i="103"/>
  <c r="G87" i="103" l="1"/>
  <c r="A88" i="103"/>
  <c r="G88" i="103" l="1"/>
  <c r="A89" i="103"/>
  <c r="A90" i="103" l="1"/>
  <c r="G89" i="103"/>
  <c r="G90" i="103" l="1"/>
  <c r="A91" i="103"/>
  <c r="A92" i="103" l="1"/>
  <c r="G91" i="103"/>
  <c r="G92" i="103" l="1"/>
  <c r="A93" i="103"/>
  <c r="G93" i="103" l="1"/>
  <c r="A38" i="104"/>
  <c r="A39" i="104" l="1"/>
  <c r="G38" i="104"/>
  <c r="A40" i="104" l="1"/>
  <c r="G39" i="104"/>
  <c r="A41" i="104" l="1"/>
  <c r="G40" i="104"/>
  <c r="G41" i="104" l="1"/>
  <c r="A42" i="104"/>
  <c r="A43" i="104" l="1"/>
  <c r="G42" i="104"/>
  <c r="A44" i="104" l="1"/>
  <c r="G43" i="104"/>
  <c r="G44" i="104" l="1"/>
  <c r="A45" i="104"/>
  <c r="A46" i="104" l="1"/>
  <c r="G45" i="104"/>
  <c r="G46" i="104" l="1"/>
  <c r="A47" i="104"/>
  <c r="G47" i="104" l="1"/>
  <c r="A48" i="104"/>
  <c r="G48" i="104" l="1"/>
  <c r="A49" i="104"/>
  <c r="G49" i="104" l="1"/>
  <c r="A50" i="104"/>
  <c r="A51" i="104" l="1"/>
  <c r="G50" i="104"/>
  <c r="A52" i="104" l="1"/>
  <c r="G51" i="104"/>
  <c r="G52" i="104" l="1"/>
  <c r="A53" i="104"/>
  <c r="A54" i="104" l="1"/>
  <c r="G53" i="104"/>
  <c r="A55" i="104" l="1"/>
  <c r="G54" i="104"/>
  <c r="A56" i="104" l="1"/>
  <c r="G55" i="104"/>
  <c r="A57" i="104" l="1"/>
  <c r="G56" i="104"/>
  <c r="A58" i="104" l="1"/>
  <c r="G57" i="104"/>
  <c r="G58" i="104" l="1"/>
  <c r="A59" i="104"/>
  <c r="G59" i="104" l="1"/>
  <c r="A60" i="104"/>
  <c r="G60" i="104" l="1"/>
  <c r="A61" i="104"/>
  <c r="A62" i="104" l="1"/>
  <c r="G61" i="104"/>
  <c r="G62" i="104" l="1"/>
  <c r="A63" i="104"/>
  <c r="A64" i="104" l="1"/>
  <c r="G63" i="104"/>
  <c r="A65" i="104" l="1"/>
  <c r="G64" i="104"/>
  <c r="G65" i="104" l="1"/>
  <c r="A66" i="104"/>
  <c r="G66" i="104" l="1"/>
  <c r="A67" i="104"/>
  <c r="G67" i="104" l="1"/>
  <c r="A68" i="104"/>
  <c r="G68" i="104" l="1"/>
  <c r="A69" i="104"/>
  <c r="A70" i="104" l="1"/>
  <c r="G69" i="104"/>
  <c r="G70" i="104" l="1"/>
  <c r="A71" i="104"/>
  <c r="A72" i="104" l="1"/>
  <c r="G71" i="104"/>
  <c r="G72" i="104" l="1"/>
  <c r="A73" i="104"/>
  <c r="A74" i="104" l="1"/>
  <c r="G73" i="104"/>
  <c r="G74" i="104" l="1"/>
  <c r="A75" i="104"/>
  <c r="A76" i="104" l="1"/>
  <c r="G75" i="104"/>
  <c r="G76" i="104" l="1"/>
  <c r="A77" i="104"/>
  <c r="A78" i="104" l="1"/>
  <c r="G77" i="104"/>
  <c r="G78" i="104" l="1"/>
  <c r="A79" i="104"/>
  <c r="A80" i="104" l="1"/>
  <c r="G79" i="104"/>
  <c r="G80" i="104" l="1"/>
  <c r="A81" i="104"/>
  <c r="A82" i="104" l="1"/>
  <c r="G81" i="104"/>
  <c r="G82" i="104" l="1"/>
  <c r="A83" i="104"/>
  <c r="A84" i="104" l="1"/>
  <c r="G83" i="104"/>
  <c r="G84" i="104" l="1"/>
  <c r="A85" i="104"/>
  <c r="A86" i="104" l="1"/>
  <c r="G85" i="104"/>
  <c r="G86" i="104" l="1"/>
  <c r="A87" i="104"/>
  <c r="A88" i="104" l="1"/>
  <c r="G87" i="104"/>
  <c r="G88" i="104" l="1"/>
  <c r="A89" i="104"/>
  <c r="A90" i="104" l="1"/>
  <c r="G89" i="104"/>
  <c r="G90" i="104" l="1"/>
  <c r="A91" i="104"/>
  <c r="A92" i="104" l="1"/>
  <c r="G91" i="104"/>
  <c r="G92" i="104" l="1"/>
  <c r="A93" i="104"/>
  <c r="A94" i="104" l="1"/>
  <c r="G93" i="104"/>
  <c r="G94" i="104" l="1"/>
  <c r="A95" i="104"/>
  <c r="A96" i="104" l="1"/>
  <c r="G95" i="104"/>
  <c r="A97" i="104" l="1"/>
  <c r="G96" i="104"/>
  <c r="A98" i="104" l="1"/>
  <c r="G97" i="104"/>
  <c r="A99" i="104" l="1"/>
  <c r="G98" i="104"/>
  <c r="A100" i="104" l="1"/>
  <c r="G99" i="104"/>
  <c r="A101" i="104" l="1"/>
  <c r="G100" i="104"/>
  <c r="A102" i="104" l="1"/>
  <c r="G101" i="104"/>
  <c r="G102" i="104" l="1"/>
  <c r="A103" i="104"/>
  <c r="G103" i="104" l="1"/>
  <c r="A104" i="104"/>
  <c r="A105" i="104" l="1"/>
  <c r="G104" i="104"/>
  <c r="G105" i="104" l="1"/>
  <c r="A106" i="104"/>
  <c r="A107" i="104" l="1"/>
  <c r="G106" i="104"/>
  <c r="A108" i="104" l="1"/>
  <c r="G107" i="104"/>
  <c r="A109" i="104" l="1"/>
  <c r="G108" i="104"/>
  <c r="A110" i="104" l="1"/>
  <c r="G109" i="104"/>
  <c r="A111" i="104" l="1"/>
  <c r="G110" i="104"/>
  <c r="G111" i="104" l="1"/>
  <c r="A112" i="104"/>
  <c r="G112" i="104" l="1"/>
  <c r="A113" i="104"/>
  <c r="A114" i="104" l="1"/>
  <c r="G113" i="104"/>
  <c r="G114" i="104" l="1"/>
  <c r="A115" i="104"/>
  <c r="A116" i="104" l="1"/>
  <c r="G115" i="104"/>
  <c r="A117" i="104" l="1"/>
  <c r="G116" i="104"/>
  <c r="G117" i="104" l="1"/>
  <c r="A118" i="104"/>
  <c r="G118" i="104" l="1"/>
  <c r="A119" i="104"/>
  <c r="A120" i="104" l="1"/>
  <c r="G119" i="104"/>
  <c r="G120" i="104" l="1"/>
  <c r="A121" i="104"/>
  <c r="A122" i="104" l="1"/>
  <c r="G121" i="104"/>
  <c r="A123" i="104" l="1"/>
  <c r="G122" i="104"/>
  <c r="A124" i="104" l="1"/>
  <c r="G123" i="104"/>
  <c r="A125" i="104" l="1"/>
  <c r="G124" i="104"/>
  <c r="A126" i="104" l="1"/>
  <c r="G125" i="104"/>
  <c r="A127" i="104" l="1"/>
  <c r="G126" i="104"/>
  <c r="G127" i="104" l="1"/>
  <c r="A128" i="104"/>
  <c r="G128" i="104" l="1"/>
  <c r="A129" i="104"/>
  <c r="G129" i="104" l="1"/>
  <c r="A130" i="104"/>
  <c r="G130" i="104" l="1"/>
  <c r="A131" i="104"/>
  <c r="G131" i="104" l="1"/>
  <c r="A132" i="104"/>
  <c r="G132" i="104" l="1"/>
  <c r="A133" i="104"/>
  <c r="A38" i="105" l="1"/>
  <c r="G133" i="104"/>
  <c r="A39" i="105" l="1"/>
  <c r="G38" i="105"/>
  <c r="A40" i="105" l="1"/>
  <c r="G39" i="105"/>
  <c r="G40" i="105" l="1"/>
  <c r="A41" i="105"/>
  <c r="G41" i="105" l="1"/>
  <c r="A42" i="105"/>
  <c r="G42" i="105" l="1"/>
  <c r="A43" i="105"/>
  <c r="G43" i="105" l="1"/>
  <c r="A44" i="105"/>
  <c r="A45" i="105" l="1"/>
  <c r="G44" i="105"/>
  <c r="A46" i="105" l="1"/>
  <c r="G45" i="105"/>
  <c r="G46" i="105" l="1"/>
  <c r="A47" i="105"/>
  <c r="A48" i="105" l="1"/>
  <c r="G47" i="105"/>
  <c r="G48" i="105" l="1"/>
  <c r="A49" i="105"/>
  <c r="A50" i="105" l="1"/>
  <c r="G49" i="105"/>
  <c r="G50" i="105" l="1"/>
  <c r="A51" i="105"/>
  <c r="G51" i="105" l="1"/>
  <c r="A52" i="105"/>
  <c r="A53" i="105" l="1"/>
  <c r="G52" i="105"/>
  <c r="A54" i="105" l="1"/>
  <c r="G53" i="105"/>
  <c r="A55" i="105" l="1"/>
  <c r="G54" i="105"/>
  <c r="G55" i="105" l="1"/>
  <c r="A56" i="105"/>
  <c r="A57" i="105" l="1"/>
  <c r="G56" i="105"/>
  <c r="A58" i="105" l="1"/>
  <c r="G57" i="105"/>
  <c r="G58" i="105" l="1"/>
  <c r="A59" i="105"/>
  <c r="A60" i="105" l="1"/>
  <c r="G59" i="105"/>
  <c r="A61" i="105" l="1"/>
  <c r="G60" i="105"/>
  <c r="A62" i="105" l="1"/>
  <c r="G61" i="105"/>
  <c r="G62" i="105" l="1"/>
  <c r="A63" i="105"/>
  <c r="A64" i="105" l="1"/>
  <c r="G63" i="105"/>
  <c r="G64" i="105" l="1"/>
  <c r="A65" i="105"/>
  <c r="G65" i="105" l="1"/>
  <c r="A66" i="105"/>
  <c r="A67" i="105" l="1"/>
  <c r="G66" i="105"/>
  <c r="A68" i="105" l="1"/>
  <c r="G67" i="105"/>
  <c r="A69" i="105" l="1"/>
  <c r="G68" i="105"/>
  <c r="A70" i="105" l="1"/>
  <c r="G69" i="105"/>
  <c r="G70" i="105" l="1"/>
  <c r="A71" i="105"/>
  <c r="A72" i="105" l="1"/>
  <c r="G71" i="105"/>
  <c r="G72" i="105" l="1"/>
  <c r="A73" i="105"/>
  <c r="A74" i="105" l="1"/>
  <c r="G73" i="105"/>
  <c r="G74" i="105" l="1"/>
  <c r="A75" i="105"/>
  <c r="A76" i="105" l="1"/>
  <c r="G75" i="105"/>
  <c r="G76" i="105" l="1"/>
  <c r="A77" i="105"/>
  <c r="G77" i="105" l="1"/>
  <c r="A78" i="105"/>
  <c r="A79" i="105" l="1"/>
  <c r="G78" i="105"/>
  <c r="G79" i="105" l="1"/>
  <c r="A80" i="105"/>
  <c r="A81" i="105" l="1"/>
  <c r="G80" i="105"/>
  <c r="A82" i="105" l="1"/>
  <c r="G81" i="105"/>
  <c r="G82" i="105" l="1"/>
  <c r="A83" i="105"/>
  <c r="A84" i="105" l="1"/>
  <c r="G83" i="105"/>
  <c r="G84" i="105" l="1"/>
  <c r="A85" i="105"/>
  <c r="A86" i="105" l="1"/>
  <c r="G85" i="105"/>
  <c r="G86" i="105" l="1"/>
  <c r="A87" i="105"/>
  <c r="A88" i="105" l="1"/>
  <c r="G87" i="105"/>
  <c r="G88" i="105" l="1"/>
  <c r="A89" i="105"/>
  <c r="A90" i="105" l="1"/>
  <c r="G89" i="105"/>
  <c r="G90" i="105" l="1"/>
  <c r="A91" i="105"/>
  <c r="A92" i="105" l="1"/>
  <c r="G91" i="105"/>
  <c r="G92" i="105" l="1"/>
  <c r="A93" i="105"/>
  <c r="A94" i="105" l="1"/>
  <c r="G93" i="105"/>
  <c r="G94" i="105" l="1"/>
  <c r="A95" i="105"/>
  <c r="A96" i="105" l="1"/>
  <c r="G95" i="105"/>
  <c r="G96" i="105" l="1"/>
  <c r="A97" i="105"/>
  <c r="A98" i="105" l="1"/>
  <c r="G97" i="105"/>
  <c r="A99" i="105" l="1"/>
  <c r="G98" i="105"/>
  <c r="A100" i="105" l="1"/>
  <c r="G99" i="105"/>
  <c r="G100" i="105" l="1"/>
  <c r="A101" i="105"/>
  <c r="A102" i="105" l="1"/>
  <c r="G101" i="105"/>
  <c r="G102" i="105" l="1"/>
  <c r="A103" i="105"/>
  <c r="A104" i="105" l="1"/>
  <c r="G103" i="105"/>
  <c r="G104" i="105" l="1"/>
  <c r="A105" i="105"/>
  <c r="A106" i="105" l="1"/>
  <c r="G105" i="105"/>
  <c r="G106" i="105" l="1"/>
  <c r="A107" i="105"/>
  <c r="A108" i="105" l="1"/>
  <c r="G107" i="105"/>
  <c r="G108" i="105" l="1"/>
  <c r="A109" i="105"/>
  <c r="A110" i="105" l="1"/>
  <c r="G109" i="105"/>
  <c r="G110" i="105" l="1"/>
  <c r="A111" i="105"/>
  <c r="A112" i="105" l="1"/>
  <c r="G111" i="105"/>
  <c r="G112" i="105" l="1"/>
  <c r="A113" i="105"/>
  <c r="A114" i="105" l="1"/>
  <c r="G113" i="105"/>
  <c r="G114" i="105" l="1"/>
  <c r="A115" i="105"/>
  <c r="A116" i="105" l="1"/>
  <c r="G115" i="105"/>
  <c r="G116" i="105" l="1"/>
  <c r="A117" i="105"/>
  <c r="A118" i="105" l="1"/>
  <c r="G117" i="105"/>
  <c r="G118" i="105" l="1"/>
  <c r="A119" i="105"/>
  <c r="A120" i="105" l="1"/>
  <c r="G119" i="105"/>
  <c r="A121" i="105" l="1"/>
  <c r="G120" i="105"/>
  <c r="A122" i="105" l="1"/>
  <c r="G121" i="105"/>
  <c r="G122" i="105" l="1"/>
  <c r="A123" i="105"/>
  <c r="A54" i="106" l="1"/>
  <c r="G123" i="105"/>
  <c r="A55" i="106" l="1"/>
  <c r="G54" i="106"/>
  <c r="A56" i="106" l="1"/>
  <c r="G55" i="106"/>
  <c r="A57" i="106" l="1"/>
  <c r="G56" i="106"/>
  <c r="A58" i="106" l="1"/>
  <c r="G57" i="106"/>
  <c r="A59" i="106" l="1"/>
  <c r="G58" i="106"/>
  <c r="A60" i="106" l="1"/>
  <c r="G59" i="106"/>
  <c r="G60" i="106" l="1"/>
  <c r="A61" i="106"/>
  <c r="G61" i="106" l="1"/>
  <c r="A62" i="106"/>
  <c r="G62" i="106" l="1"/>
  <c r="A63" i="106"/>
  <c r="A64" i="106" l="1"/>
  <c r="G63" i="106"/>
  <c r="A65" i="106" l="1"/>
  <c r="G64" i="106"/>
  <c r="G65" i="106" l="1"/>
  <c r="A66" i="106"/>
  <c r="A67" i="106" l="1"/>
  <c r="G66" i="106"/>
  <c r="G67" i="106" l="1"/>
  <c r="A68" i="106"/>
  <c r="A69" i="106" l="1"/>
  <c r="G68" i="106"/>
  <c r="G69" i="106" l="1"/>
  <c r="A70" i="106"/>
  <c r="G70" i="106" l="1"/>
  <c r="A71" i="106"/>
  <c r="A72" i="106" l="1"/>
  <c r="G71" i="106"/>
  <c r="G72" i="106" l="1"/>
  <c r="A73" i="106"/>
  <c r="G73" i="106" l="1"/>
  <c r="A74" i="106"/>
  <c r="A75" i="106" l="1"/>
  <c r="G74" i="106"/>
  <c r="A76" i="106" l="1"/>
  <c r="G75" i="106"/>
  <c r="A77" i="106" l="1"/>
  <c r="G76" i="106"/>
  <c r="G77" i="106" l="1"/>
  <c r="A78" i="106"/>
  <c r="A79" i="106" l="1"/>
  <c r="G78" i="106"/>
  <c r="A80" i="106" l="1"/>
  <c r="G79" i="106"/>
  <c r="A81" i="106" l="1"/>
  <c r="G80" i="106"/>
  <c r="G81" i="106" l="1"/>
  <c r="A82" i="106"/>
  <c r="G82" i="106" l="1"/>
  <c r="A83" i="106"/>
  <c r="A84" i="106" l="1"/>
  <c r="G83" i="106"/>
  <c r="A85" i="106" l="1"/>
  <c r="G84" i="106"/>
  <c r="G85" i="106" l="1"/>
  <c r="A86" i="106"/>
  <c r="G86" i="106" l="1"/>
  <c r="A87" i="106"/>
  <c r="G87" i="106" l="1"/>
  <c r="A88" i="106"/>
  <c r="G88" i="106" l="1"/>
  <c r="A89" i="106"/>
  <c r="A90" i="106" l="1"/>
  <c r="G89" i="106"/>
  <c r="G90" i="106" l="1"/>
  <c r="A91" i="106"/>
  <c r="A92" i="106" l="1"/>
  <c r="G91" i="106"/>
  <c r="G92" i="106" l="1"/>
  <c r="A93" i="106"/>
  <c r="A94" i="106" l="1"/>
  <c r="G93" i="106"/>
  <c r="G94" i="106" l="1"/>
  <c r="A95" i="106"/>
  <c r="A96" i="106" l="1"/>
  <c r="G95" i="106"/>
  <c r="G96" i="106" l="1"/>
  <c r="A97" i="106"/>
  <c r="A98" i="106" l="1"/>
  <c r="G97" i="106"/>
  <c r="G98" i="106" l="1"/>
  <c r="A99" i="106"/>
  <c r="A100" i="106" l="1"/>
  <c r="G99" i="106"/>
  <c r="G100" i="106" l="1"/>
  <c r="A101" i="106"/>
  <c r="A102" i="106" l="1"/>
  <c r="G101" i="106"/>
  <c r="G102" i="106" l="1"/>
  <c r="A103" i="106"/>
  <c r="A104" i="106" l="1"/>
  <c r="G103" i="106"/>
  <c r="G104" i="106" l="1"/>
  <c r="A105" i="106"/>
  <c r="A106" i="106" l="1"/>
  <c r="G105" i="106"/>
  <c r="G106" i="106" l="1"/>
  <c r="A107" i="106"/>
  <c r="A108" i="106" l="1"/>
  <c r="G107" i="106"/>
  <c r="G108" i="106" l="1"/>
  <c r="A109" i="106"/>
  <c r="A110" i="106" l="1"/>
  <c r="G109" i="106"/>
  <c r="G110" i="106" l="1"/>
  <c r="A111" i="106"/>
  <c r="A112" i="106" l="1"/>
  <c r="G111" i="106"/>
  <c r="G112" i="106" l="1"/>
  <c r="A113" i="106"/>
  <c r="A114" i="106" l="1"/>
  <c r="G113" i="106"/>
  <c r="G114" i="106" l="1"/>
  <c r="A115" i="106"/>
  <c r="A116" i="106" l="1"/>
  <c r="G115" i="106"/>
  <c r="G116" i="106" l="1"/>
  <c r="A117" i="106"/>
  <c r="A118" i="106" l="1"/>
  <c r="G117" i="106"/>
  <c r="G118" i="106" l="1"/>
  <c r="A119" i="106"/>
  <c r="A120" i="106" l="1"/>
  <c r="G119" i="106"/>
  <c r="G120" i="106" l="1"/>
  <c r="A121" i="106"/>
  <c r="A122" i="106" l="1"/>
  <c r="G121" i="106"/>
  <c r="G122" i="106" l="1"/>
  <c r="A123" i="106"/>
  <c r="A124" i="106" l="1"/>
  <c r="G123" i="106"/>
  <c r="G124" i="106" l="1"/>
  <c r="A125" i="106"/>
  <c r="A126" i="106" l="1"/>
  <c r="G125" i="106"/>
  <c r="G126" i="106" l="1"/>
  <c r="A127" i="106"/>
  <c r="A128" i="106" l="1"/>
  <c r="G127" i="106"/>
  <c r="G128" i="106" l="1"/>
  <c r="A129" i="106"/>
  <c r="A130" i="106" l="1"/>
  <c r="G129" i="106"/>
  <c r="G130" i="106" l="1"/>
  <c r="A131" i="106"/>
  <c r="A132" i="106" l="1"/>
  <c r="G131" i="106"/>
  <c r="A133" i="106" l="1"/>
  <c r="G132" i="106"/>
  <c r="A134" i="106" l="1"/>
  <c r="G133" i="106"/>
  <c r="G134" i="106" l="1"/>
  <c r="A135" i="106"/>
  <c r="A136" i="106" l="1"/>
  <c r="G135" i="106"/>
  <c r="A137" i="106" l="1"/>
  <c r="G136" i="106"/>
  <c r="G137" i="106" l="1"/>
  <c r="A138" i="106"/>
  <c r="G138" i="106" l="1"/>
  <c r="A139" i="106"/>
  <c r="G139" i="106" l="1"/>
  <c r="A140" i="106"/>
  <c r="G140" i="106" l="1"/>
  <c r="A141" i="106"/>
  <c r="G141" i="106" l="1"/>
  <c r="A142" i="106"/>
  <c r="A143" i="106" l="1"/>
  <c r="G142" i="106"/>
  <c r="A144" i="106" l="1"/>
  <c r="G143" i="106"/>
  <c r="A145" i="106" l="1"/>
  <c r="G144" i="106"/>
  <c r="G145" i="106" l="1"/>
  <c r="A146" i="106"/>
  <c r="A147" i="106" l="1"/>
  <c r="G146" i="106"/>
  <c r="G147" i="106" l="1"/>
  <c r="A148" i="106"/>
  <c r="A149" i="106" l="1"/>
  <c r="G148" i="106"/>
  <c r="A150" i="106" l="1"/>
  <c r="G149" i="106"/>
  <c r="G150" i="106" l="1"/>
  <c r="A151" i="106"/>
  <c r="A152" i="106" l="1"/>
  <c r="G151" i="106"/>
  <c r="G152" i="106" l="1"/>
  <c r="A153" i="106"/>
  <c r="G153" i="106" l="1"/>
  <c r="A154" i="106"/>
  <c r="A155" i="106" l="1"/>
  <c r="G154" i="106"/>
  <c r="A156" i="106" l="1"/>
  <c r="G155" i="106"/>
  <c r="A157" i="106" l="1"/>
  <c r="G156" i="106"/>
  <c r="G157" i="106" l="1"/>
  <c r="A158" i="106"/>
  <c r="G158" i="106" l="1"/>
  <c r="A159" i="106"/>
  <c r="A160" i="106" l="1"/>
  <c r="G159" i="106"/>
  <c r="A161" i="106" l="1"/>
  <c r="G160" i="106"/>
  <c r="A162" i="106" l="1"/>
  <c r="G161" i="106"/>
  <c r="G162" i="106" l="1"/>
  <c r="A163" i="106"/>
  <c r="G163" i="106" l="1"/>
  <c r="A164" i="106"/>
  <c r="G164" i="106" l="1"/>
  <c r="A165" i="106"/>
  <c r="G165" i="106" l="1"/>
  <c r="A166" i="106"/>
  <c r="G166" i="106" l="1"/>
  <c r="A167" i="106"/>
  <c r="G167" i="106" l="1"/>
  <c r="A168" i="106"/>
  <c r="A169" i="106" l="1"/>
  <c r="G168" i="106"/>
  <c r="A170" i="106" l="1"/>
  <c r="G169" i="106"/>
  <c r="G170" i="106" l="1"/>
  <c r="A171" i="106"/>
  <c r="G171" i="106" l="1"/>
  <c r="A172" i="106"/>
  <c r="A173" i="106" l="1"/>
  <c r="G172" i="106"/>
  <c r="G173" i="106" l="1"/>
  <c r="A174" i="106"/>
  <c r="G174" i="106" l="1"/>
  <c r="A175" i="106"/>
  <c r="A176" i="106" l="1"/>
  <c r="G175" i="106"/>
  <c r="A177" i="106" l="1"/>
  <c r="G176" i="106"/>
  <c r="A178" i="106" l="1"/>
  <c r="G177" i="106"/>
  <c r="G178" i="106" l="1"/>
  <c r="A179" i="106"/>
  <c r="A180" i="106" l="1"/>
  <c r="G179" i="106"/>
  <c r="G180" i="106" l="1"/>
  <c r="A181" i="106"/>
  <c r="G181" i="106" l="1"/>
  <c r="A182" i="106"/>
  <c r="A183" i="106" l="1"/>
  <c r="G182" i="106"/>
  <c r="A184" i="106" l="1"/>
  <c r="G183" i="106"/>
  <c r="G184" i="106" l="1"/>
  <c r="A185" i="106"/>
  <c r="G185" i="106" l="1"/>
  <c r="A186" i="106"/>
  <c r="A187" i="106" l="1"/>
  <c r="G186" i="106"/>
  <c r="G187" i="106" l="1"/>
  <c r="A54" i="107"/>
  <c r="A55" i="107" l="1"/>
  <c r="G54" i="107"/>
  <c r="A56" i="107" l="1"/>
  <c r="G55" i="107"/>
  <c r="G56" i="107" l="1"/>
  <c r="A57" i="107"/>
  <c r="G57" i="107" l="1"/>
  <c r="A58" i="107"/>
  <c r="G58" i="107" l="1"/>
  <c r="A59" i="107"/>
  <c r="G59" i="107" l="1"/>
  <c r="A60" i="107"/>
  <c r="A61" i="107" l="1"/>
  <c r="G60" i="107"/>
  <c r="A62" i="107" l="1"/>
  <c r="G61" i="107"/>
  <c r="G62" i="107" l="1"/>
  <c r="A63" i="107"/>
  <c r="A64" i="107" l="1"/>
  <c r="G63" i="107"/>
  <c r="G64" i="107" l="1"/>
  <c r="A65" i="107"/>
  <c r="A66" i="107" l="1"/>
  <c r="G65" i="107"/>
  <c r="A67" i="107" l="1"/>
  <c r="G66" i="107"/>
  <c r="A68" i="107" l="1"/>
  <c r="G67" i="107"/>
  <c r="G68" i="107" l="1"/>
  <c r="A69" i="107"/>
  <c r="A70" i="107" l="1"/>
  <c r="G69" i="107"/>
  <c r="A71" i="107" l="1"/>
  <c r="G70" i="107"/>
  <c r="A72" i="107" l="1"/>
  <c r="G71" i="107"/>
  <c r="A73" i="107" l="1"/>
  <c r="G72" i="107"/>
  <c r="G73" i="107" l="1"/>
  <c r="A74" i="107"/>
  <c r="A75" i="107" l="1"/>
  <c r="G74" i="107"/>
  <c r="G75" i="107" l="1"/>
  <c r="A76" i="107"/>
  <c r="A77" i="107" l="1"/>
  <c r="G76" i="107"/>
  <c r="G77" i="107" l="1"/>
  <c r="A78" i="107"/>
  <c r="G78" i="107" l="1"/>
  <c r="A79" i="107"/>
  <c r="G79" i="107" l="1"/>
  <c r="A80" i="107"/>
  <c r="G80" i="107" l="1"/>
  <c r="A81" i="107"/>
  <c r="A82" i="107" l="1"/>
  <c r="G81" i="107"/>
  <c r="G82" i="107" l="1"/>
  <c r="A83" i="107"/>
  <c r="G83" i="107" l="1"/>
  <c r="A84" i="107"/>
  <c r="G84" i="107" l="1"/>
  <c r="A85" i="107"/>
  <c r="G85" i="107" l="1"/>
  <c r="A86" i="107"/>
  <c r="G86" i="107" l="1"/>
  <c r="A87" i="107"/>
  <c r="A88" i="107" l="1"/>
  <c r="G87" i="107"/>
  <c r="G88" i="107" l="1"/>
  <c r="A89" i="107"/>
  <c r="A90" i="107" l="1"/>
  <c r="G89" i="107"/>
  <c r="G90" i="107" l="1"/>
  <c r="A91" i="107"/>
  <c r="A92" i="107" l="1"/>
  <c r="G91" i="107"/>
  <c r="G92" i="107" l="1"/>
  <c r="A93" i="107"/>
  <c r="A94" i="107" l="1"/>
  <c r="G93" i="107"/>
  <c r="G94" i="107" l="1"/>
  <c r="A95" i="107"/>
  <c r="A96" i="107" l="1"/>
  <c r="G95" i="107"/>
  <c r="G96" i="107" l="1"/>
  <c r="A97" i="107"/>
  <c r="A98" i="107" l="1"/>
  <c r="G97" i="107"/>
  <c r="G98" i="107" l="1"/>
  <c r="A99" i="107"/>
  <c r="A100" i="107" l="1"/>
  <c r="G99" i="107"/>
  <c r="G100" i="107" l="1"/>
  <c r="A101" i="107"/>
  <c r="A102" i="107" l="1"/>
  <c r="G101" i="107"/>
  <c r="G102" i="107" l="1"/>
  <c r="A103" i="107"/>
  <c r="A104" i="107" l="1"/>
  <c r="G103" i="107"/>
  <c r="G104" i="107" l="1"/>
  <c r="A105" i="107"/>
  <c r="A106" i="107" l="1"/>
  <c r="G105" i="107"/>
  <c r="G106" i="107" l="1"/>
  <c r="A107" i="107"/>
  <c r="A108" i="107" l="1"/>
  <c r="G107" i="107"/>
  <c r="G108" i="107" l="1"/>
  <c r="A109" i="107"/>
  <c r="A110" i="107" l="1"/>
  <c r="G109" i="107"/>
  <c r="G110" i="107" l="1"/>
  <c r="A111" i="107"/>
  <c r="A112" i="107" l="1"/>
  <c r="G111" i="107"/>
  <c r="G112" i="107" l="1"/>
  <c r="A113" i="107"/>
  <c r="A114" i="107" l="1"/>
  <c r="G113" i="107"/>
  <c r="G114" i="107" l="1"/>
  <c r="A115" i="107"/>
  <c r="A116" i="107" l="1"/>
  <c r="G115" i="107"/>
  <c r="G116" i="107" l="1"/>
  <c r="A117" i="107"/>
  <c r="A118" i="107" l="1"/>
  <c r="G117" i="107"/>
  <c r="G118" i="107" l="1"/>
  <c r="A119" i="107"/>
  <c r="A120" i="107" l="1"/>
  <c r="G119" i="107"/>
  <c r="G120" i="107" l="1"/>
  <c r="A121" i="107"/>
  <c r="A122" i="107" l="1"/>
  <c r="G121" i="107"/>
  <c r="G122" i="107" l="1"/>
  <c r="A123" i="107"/>
  <c r="A124" i="107" l="1"/>
  <c r="G123" i="107"/>
  <c r="G124" i="107" l="1"/>
  <c r="A125" i="107"/>
  <c r="A126" i="107" l="1"/>
  <c r="G125" i="107"/>
  <c r="G126" i="107" l="1"/>
  <c r="A127" i="107"/>
  <c r="A128" i="107" l="1"/>
  <c r="G127" i="107"/>
  <c r="G128" i="107" l="1"/>
  <c r="A129" i="107"/>
  <c r="A130" i="107" l="1"/>
  <c r="G129" i="107"/>
  <c r="G130" i="107" l="1"/>
  <c r="A131" i="107"/>
  <c r="G131" i="107" l="1"/>
  <c r="A132" i="107"/>
  <c r="A133" i="107" l="1"/>
  <c r="G132" i="107"/>
  <c r="G133" i="107" l="1"/>
  <c r="A134" i="107"/>
  <c r="A135" i="107" l="1"/>
  <c r="G134" i="107"/>
  <c r="G135" i="107" l="1"/>
  <c r="A136" i="107"/>
  <c r="A137" i="107" l="1"/>
  <c r="G136" i="107"/>
  <c r="G137" i="107" l="1"/>
  <c r="A138" i="107"/>
  <c r="A139" i="107" l="1"/>
  <c r="G138" i="107"/>
  <c r="G139" i="107" l="1"/>
  <c r="A140" i="107"/>
  <c r="A141" i="107" l="1"/>
  <c r="G140" i="107"/>
  <c r="G141" i="107" l="1"/>
  <c r="A142" i="107"/>
  <c r="G142" i="107" l="1"/>
  <c r="A143" i="107"/>
  <c r="G143" i="107" l="1"/>
  <c r="A144" i="107"/>
  <c r="G144" i="107" l="1"/>
  <c r="A145" i="107"/>
  <c r="A146" i="107" l="1"/>
  <c r="G145" i="107"/>
  <c r="G146" i="107" l="1"/>
  <c r="A147" i="107"/>
  <c r="A148" i="107" l="1"/>
  <c r="G147" i="107"/>
  <c r="G148" i="107" l="1"/>
  <c r="A149" i="107"/>
  <c r="A150" i="107" l="1"/>
  <c r="G149" i="107"/>
  <c r="G150" i="107" l="1"/>
  <c r="A151" i="107"/>
  <c r="A152" i="107" l="1"/>
  <c r="G151" i="107"/>
  <c r="A153" i="107" l="1"/>
  <c r="G152" i="107"/>
  <c r="G153" i="107" l="1"/>
  <c r="A154" i="107"/>
  <c r="A155" i="107" l="1"/>
  <c r="G154" i="107"/>
  <c r="G155" i="107" l="1"/>
  <c r="A156" i="107"/>
  <c r="G156" i="107" l="1"/>
  <c r="A157" i="107"/>
  <c r="A158" i="107" l="1"/>
  <c r="G157" i="107"/>
  <c r="A159" i="107" l="1"/>
  <c r="G158" i="107"/>
  <c r="A160" i="107" l="1"/>
  <c r="G159" i="107"/>
  <c r="G160" i="107" l="1"/>
  <c r="A161" i="107"/>
  <c r="G161" i="107" l="1"/>
  <c r="A162" i="107"/>
  <c r="A163" i="107" l="1"/>
  <c r="G162" i="107"/>
  <c r="A164" i="107" l="1"/>
  <c r="G163" i="107"/>
  <c r="G164" i="107" l="1"/>
  <c r="A165" i="107"/>
  <c r="G165" i="107" l="1"/>
  <c r="A166" i="107"/>
  <c r="A167" i="107" l="1"/>
  <c r="G166" i="107"/>
  <c r="A168" i="107" l="1"/>
  <c r="G167" i="107"/>
  <c r="G168" i="107" l="1"/>
  <c r="A169" i="107"/>
  <c r="A170" i="107" l="1"/>
  <c r="G169" i="107"/>
  <c r="A171" i="107" l="1"/>
  <c r="G170" i="107"/>
  <c r="A172" i="107" l="1"/>
  <c r="G171" i="107"/>
  <c r="G172" i="107" l="1"/>
  <c r="A173" i="107"/>
  <c r="A174" i="107" l="1"/>
  <c r="G173" i="107"/>
  <c r="A175" i="107" l="1"/>
  <c r="G174" i="107"/>
  <c r="A176" i="107" l="1"/>
  <c r="G175" i="107"/>
  <c r="G176" i="107" l="1"/>
  <c r="A177" i="107"/>
  <c r="G177" i="107" l="1"/>
  <c r="A178" i="107"/>
  <c r="G178" i="107" l="1"/>
  <c r="A179" i="107"/>
  <c r="G179" i="107" l="1"/>
  <c r="A180" i="107"/>
  <c r="A181" i="107" l="1"/>
  <c r="G180" i="107"/>
  <c r="A182" i="107" l="1"/>
  <c r="G181" i="107"/>
  <c r="G182" i="107" l="1"/>
  <c r="A183" i="107"/>
  <c r="G183" i="107" l="1"/>
  <c r="A184" i="107"/>
  <c r="A185" i="107" l="1"/>
  <c r="G184" i="107"/>
  <c r="G185" i="107" l="1"/>
  <c r="A186" i="107"/>
  <c r="A187" i="107" l="1"/>
  <c r="G186" i="107"/>
  <c r="A188" i="107" l="1"/>
  <c r="G187" i="107"/>
  <c r="G188" i="107" l="1"/>
  <c r="A189" i="107"/>
  <c r="A190" i="107" l="1"/>
  <c r="G189" i="107"/>
  <c r="G190" i="107" l="1"/>
  <c r="A191" i="107"/>
  <c r="G191" i="107" l="1"/>
  <c r="A192" i="107"/>
  <c r="A193" i="107" l="1"/>
  <c r="G192" i="107"/>
  <c r="A194" i="107" l="1"/>
  <c r="G193" i="107"/>
  <c r="G194" i="107" l="1"/>
  <c r="A195" i="107"/>
  <c r="A196" i="107" l="1"/>
  <c r="G195" i="107"/>
  <c r="G196" i="107" l="1"/>
  <c r="A197" i="107"/>
  <c r="A198" i="107" l="1"/>
  <c r="G197" i="107"/>
  <c r="G198" i="107" l="1"/>
  <c r="A199" i="107"/>
  <c r="A200" i="107" l="1"/>
  <c r="G199" i="107"/>
  <c r="A201" i="107" l="1"/>
  <c r="G200" i="107"/>
  <c r="A202" i="107" l="1"/>
  <c r="G201" i="107"/>
  <c r="G202" i="107" l="1"/>
  <c r="A203" i="107"/>
  <c r="G203" i="107" l="1"/>
  <c r="A54" i="108"/>
  <c r="A55" i="108" l="1"/>
  <c r="G54" i="108"/>
  <c r="A56" i="108" l="1"/>
  <c r="G55" i="108"/>
  <c r="G56" i="108" l="1"/>
  <c r="A57" i="108"/>
  <c r="G57" i="108" l="1"/>
  <c r="A58" i="108"/>
  <c r="G58" i="108" l="1"/>
  <c r="A59" i="108"/>
  <c r="A60" i="108" l="1"/>
  <c r="G59" i="108"/>
  <c r="A61" i="108" l="1"/>
  <c r="G60" i="108"/>
  <c r="G61" i="108" l="1"/>
  <c r="A62" i="108"/>
  <c r="A63" i="108" l="1"/>
  <c r="G62" i="108"/>
  <c r="G63" i="108" l="1"/>
  <c r="A64" i="108"/>
  <c r="A65" i="108" l="1"/>
  <c r="G64" i="108"/>
  <c r="A66" i="108" l="1"/>
  <c r="G65" i="108"/>
  <c r="A67" i="108" l="1"/>
  <c r="G66" i="108"/>
  <c r="G67" i="108" l="1"/>
  <c r="A68" i="108"/>
  <c r="G68" i="108" l="1"/>
  <c r="A69" i="108"/>
  <c r="A70" i="108" l="1"/>
  <c r="G69" i="108"/>
  <c r="G70" i="108" l="1"/>
  <c r="A71" i="108"/>
  <c r="A72" i="108" l="1"/>
  <c r="G71" i="108"/>
  <c r="A73" i="108" l="1"/>
  <c r="G72" i="108"/>
  <c r="G73" i="108" l="1"/>
  <c r="A74" i="108"/>
  <c r="A75" i="108" l="1"/>
  <c r="G74" i="108"/>
  <c r="A76" i="108" l="1"/>
  <c r="G75" i="108"/>
  <c r="A77" i="108" l="1"/>
  <c r="G76" i="108"/>
  <c r="G77" i="108" l="1"/>
  <c r="A78" i="108"/>
  <c r="A79" i="108" l="1"/>
  <c r="G78" i="108"/>
  <c r="G79" i="108" l="1"/>
  <c r="A80" i="108"/>
  <c r="G80" i="108" l="1"/>
  <c r="A81" i="108"/>
  <c r="G81" i="108" l="1"/>
  <c r="A82" i="108"/>
  <c r="G82" i="108" l="1"/>
  <c r="A83" i="108"/>
  <c r="G83" i="108" l="1"/>
  <c r="A84" i="108"/>
  <c r="G84" i="108" l="1"/>
  <c r="A85" i="108"/>
  <c r="G85" i="108" l="1"/>
  <c r="A86" i="108"/>
  <c r="A87" i="108" l="1"/>
  <c r="G86" i="108"/>
  <c r="G87" i="108" l="1"/>
  <c r="A88" i="108"/>
  <c r="A89" i="108" l="1"/>
  <c r="G88" i="108"/>
  <c r="G89" i="108" l="1"/>
  <c r="A90" i="108"/>
  <c r="A91" i="108" l="1"/>
  <c r="G90" i="108"/>
  <c r="G91" i="108" l="1"/>
  <c r="A92" i="108"/>
  <c r="A93" i="108" l="1"/>
  <c r="G92" i="108"/>
  <c r="G93" i="108" l="1"/>
  <c r="A94" i="108"/>
  <c r="A95" i="108" l="1"/>
  <c r="G94" i="108"/>
  <c r="G95" i="108" l="1"/>
  <c r="A96" i="108"/>
  <c r="A97" i="108" l="1"/>
  <c r="G96" i="108"/>
  <c r="G97" i="108" l="1"/>
  <c r="A98" i="108"/>
  <c r="A99" i="108" l="1"/>
  <c r="G98" i="108"/>
  <c r="G99" i="108" l="1"/>
  <c r="A100" i="108"/>
  <c r="A101" i="108" l="1"/>
  <c r="G100" i="108"/>
  <c r="G101" i="108" l="1"/>
  <c r="A102" i="108"/>
  <c r="A103" i="108" l="1"/>
  <c r="G102" i="108"/>
  <c r="G103" i="108" l="1"/>
  <c r="A104" i="108"/>
  <c r="A105" i="108" l="1"/>
  <c r="G104" i="108"/>
  <c r="G105" i="108" l="1"/>
  <c r="A106" i="108"/>
  <c r="A107" i="108" l="1"/>
  <c r="G106" i="108"/>
  <c r="G107" i="108" l="1"/>
  <c r="A108" i="108"/>
  <c r="A109" i="108" l="1"/>
  <c r="G108" i="108"/>
  <c r="G109" i="108" l="1"/>
  <c r="A110" i="108"/>
  <c r="A111" i="108" l="1"/>
  <c r="G110" i="108"/>
  <c r="G111" i="108" l="1"/>
  <c r="A112" i="108"/>
  <c r="A113" i="108" l="1"/>
  <c r="G112" i="108"/>
  <c r="G113" i="108" l="1"/>
  <c r="A114" i="108"/>
  <c r="A115" i="108" l="1"/>
  <c r="G114" i="108"/>
  <c r="G115" i="108" l="1"/>
  <c r="A116" i="108"/>
  <c r="A117" i="108" l="1"/>
  <c r="G116" i="108"/>
  <c r="G117" i="108" l="1"/>
  <c r="A118" i="108"/>
  <c r="A119" i="108" l="1"/>
  <c r="G118" i="108"/>
  <c r="G119" i="108" l="1"/>
  <c r="A120" i="108"/>
  <c r="A121" i="108" l="1"/>
  <c r="G120" i="108"/>
  <c r="G121" i="108" l="1"/>
  <c r="A122" i="108"/>
  <c r="A123" i="108" l="1"/>
  <c r="G122" i="108"/>
  <c r="G123" i="108" l="1"/>
  <c r="A124" i="108"/>
  <c r="A125" i="108" l="1"/>
  <c r="G124" i="108"/>
  <c r="G125" i="108" l="1"/>
  <c r="A126" i="108"/>
  <c r="A127" i="108" l="1"/>
  <c r="G126" i="108"/>
  <c r="G127" i="108" l="1"/>
  <c r="A128" i="108"/>
  <c r="A129" i="108" l="1"/>
  <c r="G128" i="108"/>
  <c r="G129" i="108" l="1"/>
  <c r="A130" i="108"/>
  <c r="A131" i="108" l="1"/>
  <c r="G130" i="108"/>
  <c r="G131" i="108" l="1"/>
  <c r="A132" i="108"/>
  <c r="G132" i="108" l="1"/>
  <c r="A133" i="108"/>
  <c r="A134" i="108" l="1"/>
  <c r="G133" i="108"/>
  <c r="A135" i="108" l="1"/>
  <c r="G134" i="108"/>
  <c r="A136" i="108" l="1"/>
  <c r="G135" i="108"/>
  <c r="G136" i="108" l="1"/>
  <c r="A137" i="108"/>
  <c r="A138" i="108" l="1"/>
  <c r="G137" i="108"/>
  <c r="G138" i="108" l="1"/>
  <c r="A139" i="108"/>
  <c r="G139" i="108" l="1"/>
  <c r="A140" i="108"/>
  <c r="G140" i="108" l="1"/>
  <c r="A141" i="108"/>
  <c r="A142" i="108" l="1"/>
  <c r="G141" i="108"/>
  <c r="G142" i="108" l="1"/>
  <c r="A143" i="108"/>
  <c r="G143" i="108" l="1"/>
  <c r="A144" i="108"/>
  <c r="A145" i="108" l="1"/>
  <c r="G144" i="108"/>
  <c r="G145" i="108" l="1"/>
  <c r="A146" i="108"/>
  <c r="A147" i="108" l="1"/>
  <c r="G146" i="108"/>
  <c r="G147" i="108" l="1"/>
  <c r="A148" i="108"/>
  <c r="A149" i="108" l="1"/>
  <c r="G148" i="108"/>
  <c r="G149" i="108" l="1"/>
  <c r="A150" i="108"/>
  <c r="A151" i="108" l="1"/>
  <c r="G150" i="108"/>
  <c r="A152" i="108" l="1"/>
  <c r="G151" i="108"/>
  <c r="G152" i="108" l="1"/>
  <c r="A153" i="108"/>
  <c r="A154" i="108" l="1"/>
  <c r="G153" i="108"/>
  <c r="G154" i="108" l="1"/>
  <c r="A155" i="108"/>
  <c r="G155" i="108" l="1"/>
  <c r="A156" i="108"/>
  <c r="G156" i="108" l="1"/>
  <c r="A157" i="108"/>
  <c r="A158" i="108" l="1"/>
  <c r="G157" i="108"/>
  <c r="A159" i="108" l="1"/>
  <c r="G158" i="108"/>
  <c r="G159" i="108" l="1"/>
  <c r="A160" i="108"/>
  <c r="G160" i="108" l="1"/>
  <c r="A161" i="108"/>
  <c r="A162" i="108" l="1"/>
  <c r="G161" i="108"/>
  <c r="A163" i="108" l="1"/>
  <c r="G162" i="108"/>
  <c r="G163" i="108" l="1"/>
  <c r="A164" i="108"/>
  <c r="A165" i="108" l="1"/>
  <c r="G164" i="108"/>
  <c r="A166" i="108" l="1"/>
  <c r="G165" i="108"/>
  <c r="A167" i="108" l="1"/>
  <c r="G166" i="108"/>
  <c r="A168" i="108" l="1"/>
  <c r="G167" i="108"/>
  <c r="G168" i="108" l="1"/>
  <c r="A169" i="108"/>
  <c r="A170" i="108" l="1"/>
  <c r="G169" i="108"/>
  <c r="A171" i="108" l="1"/>
  <c r="G170" i="108"/>
  <c r="G171" i="108" l="1"/>
  <c r="A172" i="108"/>
  <c r="A173" i="108" l="1"/>
  <c r="G172" i="108"/>
  <c r="G173" i="108" l="1"/>
  <c r="A174" i="108"/>
  <c r="A175" i="108" l="1"/>
  <c r="G174" i="108"/>
  <c r="A176" i="108" l="1"/>
  <c r="G175" i="108"/>
  <c r="G176" i="108" l="1"/>
  <c r="A177" i="108"/>
  <c r="G177" i="108" l="1"/>
  <c r="A178" i="108"/>
  <c r="G178" i="108" l="1"/>
  <c r="A179" i="108"/>
  <c r="A180" i="108" l="1"/>
  <c r="G179" i="108"/>
  <c r="G180" i="108" l="1"/>
  <c r="A181" i="108"/>
  <c r="A182" i="108" l="1"/>
  <c r="G181" i="108"/>
  <c r="G182" i="108" l="1"/>
  <c r="A183" i="108"/>
  <c r="G183" i="108" l="1"/>
  <c r="A184" i="108"/>
  <c r="G184" i="108" l="1"/>
  <c r="A185" i="108"/>
  <c r="G185" i="108" l="1"/>
  <c r="A186" i="108"/>
  <c r="G186" i="108" l="1"/>
  <c r="A187" i="108"/>
  <c r="G187" i="108" l="1"/>
  <c r="A188" i="108"/>
  <c r="G188" i="108" l="1"/>
  <c r="A189" i="108"/>
  <c r="G189" i="108" l="1"/>
  <c r="A190" i="108"/>
  <c r="A191" i="108" l="1"/>
  <c r="G190" i="108"/>
  <c r="G191" i="108" l="1"/>
  <c r="A192" i="108"/>
  <c r="G192" i="108" l="1"/>
  <c r="A193" i="108"/>
  <c r="A194" i="108" l="1"/>
  <c r="G193" i="108"/>
  <c r="G194" i="108" l="1"/>
  <c r="A195" i="108"/>
  <c r="A196" i="108" l="1"/>
  <c r="G195" i="108"/>
  <c r="G196" i="108" l="1"/>
  <c r="A197" i="108"/>
  <c r="A54" i="109" l="1"/>
  <c r="G197" i="108"/>
  <c r="A55" i="109" l="1"/>
  <c r="G54" i="109"/>
  <c r="A56" i="109" l="1"/>
  <c r="G55" i="109"/>
  <c r="A57" i="109" l="1"/>
  <c r="G56" i="109"/>
  <c r="G57" i="109" l="1"/>
  <c r="A58" i="109"/>
  <c r="A59" i="109" l="1"/>
  <c r="G58" i="109"/>
  <c r="A60" i="109" l="1"/>
  <c r="G59" i="109"/>
  <c r="A61" i="109" l="1"/>
  <c r="G60" i="109"/>
  <c r="G61" i="109" l="1"/>
  <c r="A62" i="109"/>
  <c r="G62" i="109" l="1"/>
  <c r="A63" i="109"/>
  <c r="A64" i="109" l="1"/>
  <c r="G63" i="109"/>
  <c r="G64" i="109" l="1"/>
  <c r="A65" i="109"/>
  <c r="A66" i="109" l="1"/>
  <c r="G65" i="109"/>
  <c r="G66" i="109" l="1"/>
  <c r="A67" i="109"/>
  <c r="G67" i="109" l="1"/>
  <c r="A68" i="109"/>
  <c r="G68" i="109" l="1"/>
  <c r="A69" i="109"/>
  <c r="A70" i="109" l="1"/>
  <c r="G69" i="109"/>
  <c r="G70" i="109" l="1"/>
  <c r="A71" i="109"/>
  <c r="A72" i="109" l="1"/>
  <c r="G71" i="109"/>
  <c r="G72" i="109" l="1"/>
  <c r="A73" i="109"/>
  <c r="A74" i="109" l="1"/>
  <c r="G73" i="109"/>
  <c r="G74" i="109" l="1"/>
  <c r="A75" i="109"/>
  <c r="A76" i="109" l="1"/>
  <c r="G75" i="109"/>
  <c r="G76" i="109" l="1"/>
  <c r="A77" i="109"/>
  <c r="A78" i="109" l="1"/>
  <c r="G77" i="109"/>
  <c r="G78" i="109" l="1"/>
  <c r="A79" i="109"/>
  <c r="A80" i="109" l="1"/>
  <c r="G79" i="109"/>
  <c r="G80" i="109" l="1"/>
  <c r="A81" i="109"/>
  <c r="A82" i="109" l="1"/>
  <c r="G81" i="109"/>
  <c r="A83" i="109" l="1"/>
  <c r="G82" i="109"/>
  <c r="A84" i="109" l="1"/>
  <c r="G83" i="109"/>
  <c r="A85" i="109" l="1"/>
  <c r="G84" i="109"/>
  <c r="A86" i="109" l="1"/>
  <c r="G85" i="109"/>
  <c r="A87" i="109" l="1"/>
  <c r="G86" i="109"/>
  <c r="A88" i="109" l="1"/>
  <c r="G87" i="109"/>
  <c r="G88" i="109" l="1"/>
  <c r="A89" i="109"/>
  <c r="A90" i="109" l="1"/>
  <c r="G89" i="109"/>
  <c r="A91" i="109" l="1"/>
  <c r="G90" i="109"/>
  <c r="G91" i="109" l="1"/>
  <c r="A92" i="109"/>
  <c r="A93" i="109" l="1"/>
  <c r="G92" i="109"/>
  <c r="G93" i="109" l="1"/>
  <c r="A94" i="109"/>
  <c r="A95" i="109" l="1"/>
  <c r="G94" i="109"/>
  <c r="G95" i="109" l="1"/>
  <c r="A96" i="109"/>
  <c r="A97" i="109" l="1"/>
  <c r="G96" i="109"/>
  <c r="G97" i="109" l="1"/>
  <c r="A98" i="109"/>
  <c r="A99" i="109" l="1"/>
  <c r="G98" i="109"/>
  <c r="G99" i="109" l="1"/>
  <c r="A100" i="109"/>
  <c r="A101" i="109" l="1"/>
  <c r="G100" i="109"/>
  <c r="G101" i="109" l="1"/>
  <c r="A102" i="109"/>
  <c r="A103" i="109" l="1"/>
  <c r="G102" i="109"/>
  <c r="G103" i="109" l="1"/>
  <c r="A104" i="109"/>
  <c r="A105" i="109" l="1"/>
  <c r="G104" i="109"/>
  <c r="G105" i="109" l="1"/>
  <c r="A106" i="109"/>
  <c r="A107" i="109" l="1"/>
  <c r="G106" i="109"/>
  <c r="G107" i="109" l="1"/>
  <c r="A108" i="109"/>
  <c r="A109" i="109" l="1"/>
  <c r="G108" i="109"/>
  <c r="G109" i="109" l="1"/>
  <c r="A110" i="109"/>
  <c r="A111" i="109" l="1"/>
  <c r="G110" i="109"/>
  <c r="G111" i="109" l="1"/>
  <c r="A112" i="109"/>
  <c r="A113" i="109" l="1"/>
  <c r="G112" i="109"/>
  <c r="G113" i="109" l="1"/>
  <c r="A114" i="109"/>
  <c r="A115" i="109" l="1"/>
  <c r="G114" i="109"/>
  <c r="G115" i="109" l="1"/>
  <c r="A116" i="109"/>
  <c r="A117" i="109" l="1"/>
  <c r="G116" i="109"/>
  <c r="G117" i="109" l="1"/>
  <c r="A118" i="109"/>
  <c r="A119" i="109" l="1"/>
  <c r="G118" i="109"/>
  <c r="G119" i="109" l="1"/>
  <c r="A120" i="109"/>
  <c r="A121" i="109" l="1"/>
  <c r="G120" i="109"/>
  <c r="G121" i="109" l="1"/>
  <c r="A122" i="109"/>
  <c r="A123" i="109" l="1"/>
  <c r="G122" i="109"/>
  <c r="G123" i="109" l="1"/>
  <c r="A124" i="109"/>
  <c r="A125" i="109" l="1"/>
  <c r="G124" i="109"/>
  <c r="G125" i="109" l="1"/>
  <c r="A126" i="109"/>
  <c r="A127" i="109" l="1"/>
  <c r="G126" i="109"/>
  <c r="G127" i="109" l="1"/>
  <c r="A128" i="109"/>
  <c r="A129" i="109" l="1"/>
  <c r="G128" i="109"/>
  <c r="G129" i="109" l="1"/>
  <c r="A130" i="109"/>
  <c r="A131" i="109" l="1"/>
  <c r="G130" i="109"/>
  <c r="G131" i="109" l="1"/>
  <c r="A132" i="109"/>
  <c r="A133" i="109" l="1"/>
  <c r="G132" i="109"/>
  <c r="G133" i="109" l="1"/>
  <c r="A134" i="109"/>
  <c r="A135" i="109" l="1"/>
  <c r="G134" i="109"/>
  <c r="G135" i="109" l="1"/>
  <c r="A136" i="109"/>
  <c r="G136" i="109" l="1"/>
  <c r="A137" i="109"/>
  <c r="G137" i="109" l="1"/>
  <c r="A138" i="109"/>
  <c r="A139" i="109" l="1"/>
  <c r="G138" i="109"/>
  <c r="G139" i="109" l="1"/>
  <c r="A140" i="109"/>
  <c r="A141" i="109" l="1"/>
  <c r="G140" i="109"/>
  <c r="A142" i="109" l="1"/>
  <c r="G141" i="109"/>
  <c r="G142" i="109" l="1"/>
  <c r="A143" i="109"/>
  <c r="G143" i="109" l="1"/>
  <c r="A144" i="109"/>
  <c r="G144" i="109" l="1"/>
  <c r="A145" i="109"/>
  <c r="G145" i="109" l="1"/>
  <c r="A146" i="109"/>
  <c r="A147" i="109" l="1"/>
  <c r="G146" i="109"/>
  <c r="G147" i="109" l="1"/>
  <c r="A148" i="109"/>
  <c r="A149" i="109" l="1"/>
  <c r="G148" i="109"/>
  <c r="G149" i="109" l="1"/>
  <c r="A150" i="109"/>
  <c r="A151" i="109" l="1"/>
  <c r="G150" i="109"/>
  <c r="G151" i="109" l="1"/>
  <c r="A152" i="109"/>
  <c r="A153" i="109" l="1"/>
  <c r="G152" i="109"/>
  <c r="A154" i="109" l="1"/>
  <c r="G153" i="109"/>
  <c r="G154" i="109" l="1"/>
  <c r="A155" i="109"/>
  <c r="A156" i="109" l="1"/>
  <c r="G155" i="109"/>
  <c r="G156" i="109" l="1"/>
  <c r="A157" i="109"/>
  <c r="G157" i="109" l="1"/>
  <c r="A158" i="109"/>
  <c r="G158" i="109" l="1"/>
  <c r="A159" i="109"/>
  <c r="A160" i="109" l="1"/>
  <c r="G159" i="109"/>
  <c r="A161" i="109" l="1"/>
  <c r="G160" i="109"/>
  <c r="G161" i="109" l="1"/>
  <c r="A162" i="109"/>
  <c r="G162" i="109" l="1"/>
  <c r="A163" i="109"/>
  <c r="A164" i="109" l="1"/>
  <c r="G163" i="109"/>
  <c r="A165" i="109" l="1"/>
  <c r="G164" i="109"/>
  <c r="A166" i="109" l="1"/>
  <c r="G165" i="109"/>
  <c r="G166" i="109" l="1"/>
  <c r="A167" i="109"/>
  <c r="A168" i="109" l="1"/>
  <c r="G167" i="109"/>
  <c r="G168" i="109" l="1"/>
  <c r="A169" i="109"/>
  <c r="A170" i="109" l="1"/>
  <c r="G169" i="109"/>
  <c r="G170" i="109" l="1"/>
  <c r="A171" i="109"/>
  <c r="G171" i="109" l="1"/>
  <c r="A172" i="109"/>
  <c r="G172" i="109" l="1"/>
  <c r="A173" i="109"/>
  <c r="G173" i="109" l="1"/>
  <c r="A174" i="109"/>
  <c r="G174" i="109" l="1"/>
  <c r="A175" i="109"/>
  <c r="G175" i="109" l="1"/>
  <c r="A176" i="109"/>
  <c r="A177" i="109" l="1"/>
  <c r="G176" i="109"/>
  <c r="A178" i="109" l="1"/>
  <c r="G177" i="109"/>
  <c r="A179" i="109" l="1"/>
  <c r="G178" i="109"/>
  <c r="A180" i="109" l="1"/>
  <c r="G179" i="109"/>
  <c r="G180" i="109" l="1"/>
  <c r="A181" i="109"/>
  <c r="A182" i="109" l="1"/>
  <c r="G181" i="109"/>
  <c r="A183" i="109" l="1"/>
  <c r="G182" i="109"/>
  <c r="G183" i="109" l="1"/>
  <c r="A184" i="109"/>
  <c r="A185" i="109" l="1"/>
  <c r="G184" i="109"/>
  <c r="A186" i="109" l="1"/>
  <c r="G185" i="109"/>
  <c r="G186" i="109" l="1"/>
  <c r="A187" i="109"/>
  <c r="G187" i="109" l="1"/>
  <c r="A188" i="109"/>
  <c r="G188" i="109" l="1"/>
  <c r="A189" i="109"/>
  <c r="G189" i="109" l="1"/>
  <c r="A190" i="109"/>
  <c r="A191" i="109" l="1"/>
  <c r="G190" i="109"/>
  <c r="G191" i="109" l="1"/>
  <c r="A54" i="110"/>
  <c r="A55" i="110" l="1"/>
  <c r="G54" i="110"/>
  <c r="A56" i="110" l="1"/>
  <c r="G55" i="110"/>
  <c r="A57" i="110" l="1"/>
  <c r="G56" i="110"/>
  <c r="A58" i="110" l="1"/>
  <c r="G57" i="110"/>
  <c r="A59" i="110" l="1"/>
  <c r="G58" i="110"/>
  <c r="A60" i="110" l="1"/>
  <c r="G59" i="110"/>
  <c r="A61" i="110" l="1"/>
  <c r="G60" i="110"/>
  <c r="A62" i="110" l="1"/>
  <c r="G61" i="110"/>
  <c r="A63" i="110" l="1"/>
  <c r="G62" i="110"/>
  <c r="A64" i="110" l="1"/>
  <c r="G63" i="110"/>
  <c r="A65" i="110" l="1"/>
  <c r="G64" i="110"/>
  <c r="A66" i="110" l="1"/>
  <c r="G65" i="110"/>
  <c r="A67" i="110" l="1"/>
  <c r="G66" i="110"/>
  <c r="A68" i="110" l="1"/>
  <c r="G67" i="110"/>
  <c r="A69" i="110" l="1"/>
  <c r="G68" i="110"/>
  <c r="A70" i="110" l="1"/>
  <c r="G69" i="110"/>
  <c r="A71" i="110" l="1"/>
  <c r="G70" i="110"/>
  <c r="A72" i="110" l="1"/>
  <c r="G71" i="110"/>
  <c r="A73" i="110" l="1"/>
  <c r="G72" i="110"/>
  <c r="A74" i="110" l="1"/>
  <c r="G73" i="110"/>
  <c r="A75" i="110" l="1"/>
  <c r="G74" i="110"/>
  <c r="A76" i="110" l="1"/>
  <c r="G75" i="110"/>
  <c r="A77" i="110" l="1"/>
  <c r="G76" i="110"/>
  <c r="A78" i="110" l="1"/>
  <c r="G77" i="110"/>
  <c r="A79" i="110" l="1"/>
  <c r="G78" i="110"/>
  <c r="A80" i="110" l="1"/>
  <c r="G79" i="110"/>
  <c r="A81" i="110" l="1"/>
  <c r="G80" i="110"/>
  <c r="A82" i="110" l="1"/>
  <c r="G81" i="110"/>
  <c r="A83" i="110" l="1"/>
  <c r="G82" i="110"/>
  <c r="A84" i="110" l="1"/>
  <c r="G83" i="110"/>
  <c r="A85" i="110" l="1"/>
  <c r="G84" i="110"/>
  <c r="A86" i="110" l="1"/>
  <c r="G85" i="110"/>
  <c r="A87" i="110" l="1"/>
  <c r="G86" i="110"/>
  <c r="A88" i="110" l="1"/>
  <c r="G87" i="110"/>
  <c r="A89" i="110" l="1"/>
  <c r="G88" i="110"/>
  <c r="A90" i="110" l="1"/>
  <c r="G89" i="110"/>
  <c r="A91" i="110" l="1"/>
  <c r="G90" i="110"/>
  <c r="A92" i="110" l="1"/>
  <c r="G91" i="110"/>
  <c r="A93" i="110" l="1"/>
  <c r="G92" i="110"/>
  <c r="A94" i="110" l="1"/>
  <c r="G93" i="110"/>
  <c r="A95" i="110" l="1"/>
  <c r="G94" i="110"/>
  <c r="A96" i="110" l="1"/>
  <c r="G95" i="110"/>
  <c r="A97" i="110" l="1"/>
  <c r="G96" i="110"/>
  <c r="A98" i="110" l="1"/>
  <c r="G97" i="110"/>
  <c r="A99" i="110" l="1"/>
  <c r="G98" i="110"/>
  <c r="A100" i="110" l="1"/>
  <c r="G99" i="110"/>
  <c r="A101" i="110" l="1"/>
  <c r="G100" i="110"/>
  <c r="A102" i="110" l="1"/>
  <c r="G101" i="110"/>
  <c r="A103" i="110" l="1"/>
  <c r="G102" i="110"/>
  <c r="A104" i="110" l="1"/>
  <c r="G103" i="110"/>
  <c r="A105" i="110" l="1"/>
  <c r="G104" i="110"/>
  <c r="A106" i="110" l="1"/>
  <c r="G105" i="110"/>
  <c r="A107" i="110" l="1"/>
  <c r="G106" i="110"/>
  <c r="A108" i="110" l="1"/>
  <c r="G107" i="110"/>
  <c r="A109" i="110" l="1"/>
  <c r="G108" i="110"/>
  <c r="A110" i="110" l="1"/>
  <c r="G109" i="110"/>
  <c r="A111" i="110" l="1"/>
  <c r="G110" i="110"/>
  <c r="A112" i="110" l="1"/>
  <c r="G111" i="110"/>
  <c r="A113" i="110" l="1"/>
  <c r="G112" i="110"/>
  <c r="A114" i="110" l="1"/>
  <c r="G113" i="110"/>
  <c r="A115" i="110" l="1"/>
  <c r="G114" i="110"/>
  <c r="A116" i="110" l="1"/>
  <c r="G115" i="110"/>
  <c r="A117" i="110" l="1"/>
  <c r="G116" i="110"/>
  <c r="A118" i="110" l="1"/>
  <c r="G117" i="110"/>
  <c r="A119" i="110" l="1"/>
  <c r="G118" i="110"/>
  <c r="A120" i="110" l="1"/>
  <c r="G119" i="110"/>
  <c r="A121" i="110" l="1"/>
  <c r="G120" i="110"/>
  <c r="A122" i="110" l="1"/>
  <c r="G121" i="110"/>
  <c r="A123" i="110" l="1"/>
  <c r="G122" i="110"/>
  <c r="A124" i="110" l="1"/>
  <c r="G123" i="110"/>
  <c r="A125" i="110" l="1"/>
  <c r="G124" i="110"/>
  <c r="A126" i="110" l="1"/>
  <c r="G125" i="110"/>
  <c r="A127" i="110" l="1"/>
  <c r="G126" i="110"/>
  <c r="A128" i="110" l="1"/>
  <c r="G127" i="110"/>
  <c r="A129" i="110" l="1"/>
  <c r="G128" i="110"/>
  <c r="A130" i="110" l="1"/>
  <c r="G129" i="110"/>
  <c r="A131" i="110" l="1"/>
  <c r="G130" i="110"/>
  <c r="A132" i="110" l="1"/>
  <c r="G131" i="110"/>
  <c r="A133" i="110" l="1"/>
  <c r="G132" i="110"/>
  <c r="A134" i="110" l="1"/>
  <c r="G133" i="110"/>
  <c r="A135" i="110" l="1"/>
  <c r="G134" i="110"/>
  <c r="A136" i="110" l="1"/>
  <c r="G135" i="110"/>
  <c r="A137" i="110" l="1"/>
  <c r="G136" i="110"/>
  <c r="A138" i="110" l="1"/>
  <c r="G137" i="110"/>
  <c r="A139" i="110" l="1"/>
  <c r="G138" i="110"/>
  <c r="A140" i="110" l="1"/>
  <c r="G139" i="110"/>
  <c r="A141" i="110" l="1"/>
  <c r="G140" i="110"/>
  <c r="A142" i="110" l="1"/>
  <c r="G141" i="110"/>
  <c r="A143" i="110" l="1"/>
  <c r="G142" i="110"/>
  <c r="A144" i="110" l="1"/>
  <c r="G143" i="110"/>
  <c r="A145" i="110" l="1"/>
  <c r="G144" i="110"/>
  <c r="A146" i="110" l="1"/>
  <c r="G145" i="110"/>
  <c r="A147" i="110" l="1"/>
  <c r="G146" i="110"/>
  <c r="A148" i="110" l="1"/>
  <c r="G147" i="110"/>
  <c r="A149" i="110" l="1"/>
  <c r="G148" i="110"/>
  <c r="A150" i="110" l="1"/>
  <c r="G149" i="110"/>
  <c r="A151" i="110" l="1"/>
  <c r="G150" i="110"/>
  <c r="A152" i="110" l="1"/>
  <c r="G151" i="110"/>
  <c r="A153" i="110" l="1"/>
  <c r="G152" i="110"/>
  <c r="A154" i="110" l="1"/>
  <c r="G153" i="110"/>
  <c r="A155" i="110" l="1"/>
  <c r="G154" i="110"/>
  <c r="A156" i="110" l="1"/>
  <c r="G155" i="110"/>
  <c r="A157" i="110" l="1"/>
  <c r="G156" i="110"/>
  <c r="A158" i="110" l="1"/>
  <c r="G157" i="110"/>
  <c r="A159" i="110" l="1"/>
  <c r="G158" i="110"/>
  <c r="A160" i="110" l="1"/>
  <c r="G159" i="110"/>
  <c r="A161" i="110" l="1"/>
  <c r="G160" i="110"/>
  <c r="A162" i="110" l="1"/>
  <c r="G161" i="110"/>
  <c r="A163" i="110" l="1"/>
  <c r="G162" i="110"/>
  <c r="A164" i="110" l="1"/>
  <c r="G163" i="110"/>
  <c r="A165" i="110" l="1"/>
  <c r="G164" i="110"/>
  <c r="A166" i="110" l="1"/>
  <c r="G165" i="110"/>
  <c r="A167" i="110" l="1"/>
  <c r="G166" i="110"/>
  <c r="A168" i="110" l="1"/>
  <c r="G167" i="110"/>
  <c r="A169" i="110" l="1"/>
  <c r="G168" i="110"/>
  <c r="A170" i="110" l="1"/>
  <c r="G169" i="110"/>
  <c r="A171" i="110" l="1"/>
  <c r="G170" i="110"/>
  <c r="A172" i="110" l="1"/>
  <c r="G171" i="110"/>
  <c r="A173" i="110" l="1"/>
  <c r="G172" i="110"/>
  <c r="A174" i="110" l="1"/>
  <c r="G173" i="110"/>
  <c r="A175" i="110" l="1"/>
  <c r="G174" i="110"/>
  <c r="A176" i="110" l="1"/>
  <c r="G175" i="110"/>
  <c r="A177" i="110" l="1"/>
  <c r="G176" i="110"/>
  <c r="A178" i="110" l="1"/>
  <c r="G177" i="110"/>
  <c r="G178" i="110" l="1"/>
  <c r="A179" i="110"/>
  <c r="G179" i="110" l="1"/>
  <c r="A180" i="110"/>
  <c r="A181" i="110" l="1"/>
  <c r="G180" i="110"/>
  <c r="A182" i="110" l="1"/>
  <c r="G181" i="110"/>
  <c r="A183" i="110" l="1"/>
  <c r="G182" i="110"/>
  <c r="A184" i="110" l="1"/>
  <c r="G183" i="110"/>
  <c r="A185" i="110" l="1"/>
  <c r="G184" i="110"/>
  <c r="A186" i="110" l="1"/>
  <c r="G185" i="110"/>
  <c r="A187" i="110" l="1"/>
  <c r="G186" i="110"/>
  <c r="A188" i="110" l="1"/>
  <c r="G187" i="110"/>
  <c r="A189" i="110" l="1"/>
  <c r="G188" i="110"/>
  <c r="A190" i="110" l="1"/>
  <c r="G189" i="110"/>
  <c r="A191" i="110" l="1"/>
  <c r="G190" i="110"/>
  <c r="A54" i="111" l="1"/>
  <c r="G191" i="110"/>
  <c r="A55" i="111" l="1"/>
  <c r="G54" i="111"/>
  <c r="A56" i="111" l="1"/>
  <c r="G55" i="111"/>
  <c r="A57" i="111" l="1"/>
  <c r="G56" i="111"/>
  <c r="A58" i="111" l="1"/>
  <c r="G57" i="111"/>
  <c r="G58" i="111" l="1"/>
  <c r="A59" i="111"/>
  <c r="A60" i="111" l="1"/>
  <c r="G59" i="111"/>
  <c r="A61" i="111" l="1"/>
  <c r="G60" i="111"/>
  <c r="A62" i="111" l="1"/>
  <c r="G61" i="111"/>
  <c r="G62" i="111" l="1"/>
  <c r="A63" i="111"/>
  <c r="G63" i="111" l="1"/>
  <c r="A64" i="111"/>
  <c r="A65" i="111" l="1"/>
  <c r="G64" i="111"/>
  <c r="G65" i="111" l="1"/>
  <c r="A66" i="111"/>
  <c r="A67" i="111" l="1"/>
  <c r="G66" i="111"/>
  <c r="G67" i="111" l="1"/>
  <c r="A68" i="111"/>
  <c r="G68" i="111" l="1"/>
  <c r="A69" i="111"/>
  <c r="G69" i="111" l="1"/>
  <c r="A70" i="111"/>
  <c r="G70" i="111" l="1"/>
  <c r="A71" i="111"/>
  <c r="G71" i="111" l="1"/>
  <c r="A72" i="111"/>
  <c r="G72" i="111" l="1"/>
  <c r="A73" i="111"/>
  <c r="G73" i="111" l="1"/>
  <c r="A74" i="111"/>
  <c r="A75" i="111" l="1"/>
  <c r="G74" i="111"/>
  <c r="G75" i="111" l="1"/>
  <c r="A76" i="111"/>
  <c r="A77" i="111" l="1"/>
  <c r="G76" i="111"/>
  <c r="G77" i="111" l="1"/>
  <c r="A78" i="111"/>
  <c r="A79" i="111" l="1"/>
  <c r="G78" i="111"/>
  <c r="G79" i="111" l="1"/>
  <c r="A80" i="111"/>
  <c r="G80" i="111" l="1"/>
  <c r="A81" i="111"/>
  <c r="G81" i="111" l="1"/>
  <c r="A82" i="111"/>
  <c r="G82" i="111" l="1"/>
  <c r="A83" i="111"/>
  <c r="A84" i="111" l="1"/>
  <c r="G83" i="111"/>
  <c r="G84" i="111" l="1"/>
  <c r="A85" i="111"/>
  <c r="G85" i="111" l="1"/>
  <c r="A86" i="111"/>
  <c r="G86" i="111" l="1"/>
  <c r="A87" i="111"/>
  <c r="A88" i="111" l="1"/>
  <c r="G87" i="111"/>
  <c r="G88" i="111" l="1"/>
  <c r="A89" i="111"/>
  <c r="A90" i="111" l="1"/>
  <c r="G89" i="111"/>
  <c r="G90" i="111" l="1"/>
  <c r="A91" i="111"/>
  <c r="A92" i="111" l="1"/>
  <c r="G91" i="111"/>
  <c r="G92" i="111" l="1"/>
  <c r="A93" i="111"/>
  <c r="A94" i="111" l="1"/>
  <c r="G93" i="111"/>
  <c r="G94" i="111" l="1"/>
  <c r="A95" i="111"/>
  <c r="A96" i="111" l="1"/>
  <c r="G95" i="111"/>
  <c r="G96" i="111" l="1"/>
  <c r="A97" i="111"/>
  <c r="A98" i="111" l="1"/>
  <c r="G97" i="111"/>
  <c r="G98" i="111" l="1"/>
  <c r="A99" i="111"/>
  <c r="A100" i="111" l="1"/>
  <c r="G99" i="111"/>
  <c r="G100" i="111" l="1"/>
  <c r="A101" i="111"/>
  <c r="A102" i="111" l="1"/>
  <c r="G101" i="111"/>
  <c r="G102" i="111" l="1"/>
  <c r="A103" i="111"/>
  <c r="A104" i="111" l="1"/>
  <c r="G103" i="111"/>
  <c r="G104" i="111" l="1"/>
  <c r="A105" i="111"/>
  <c r="A106" i="111" l="1"/>
  <c r="G105" i="111"/>
  <c r="G106" i="111" l="1"/>
  <c r="A107" i="111"/>
  <c r="A108" i="111" l="1"/>
  <c r="G107" i="111"/>
  <c r="G108" i="111" l="1"/>
  <c r="A109" i="111"/>
  <c r="A110" i="111" l="1"/>
  <c r="G109" i="111"/>
  <c r="G110" i="111" l="1"/>
  <c r="A111" i="111"/>
  <c r="A112" i="111" l="1"/>
  <c r="G111" i="111"/>
  <c r="G112" i="111" l="1"/>
  <c r="A113" i="111"/>
  <c r="A114" i="111" l="1"/>
  <c r="G113" i="111"/>
  <c r="G114" i="111" l="1"/>
  <c r="A115" i="111"/>
  <c r="A116" i="111" l="1"/>
  <c r="G115" i="111"/>
  <c r="G116" i="111" l="1"/>
  <c r="A117" i="111"/>
  <c r="A118" i="111" l="1"/>
  <c r="G117" i="111"/>
  <c r="G118" i="111" l="1"/>
  <c r="A119" i="111"/>
  <c r="A120" i="111" l="1"/>
  <c r="G119" i="111"/>
  <c r="G120" i="111" l="1"/>
  <c r="A121" i="111"/>
  <c r="A122" i="111" l="1"/>
  <c r="G121" i="111"/>
  <c r="G122" i="111" l="1"/>
  <c r="A123" i="111"/>
  <c r="A124" i="111" l="1"/>
  <c r="G123" i="111"/>
  <c r="G124" i="111" l="1"/>
  <c r="A125" i="111"/>
  <c r="A126" i="111" l="1"/>
  <c r="G125" i="111"/>
  <c r="G126" i="111" l="1"/>
  <c r="A127" i="111"/>
  <c r="A128" i="111" l="1"/>
  <c r="G127" i="111"/>
  <c r="G128" i="111" l="1"/>
  <c r="A129" i="111"/>
  <c r="A130" i="111" l="1"/>
  <c r="G129" i="111"/>
  <c r="G130" i="111" l="1"/>
  <c r="A131" i="111"/>
  <c r="A132" i="111" l="1"/>
  <c r="G131" i="111"/>
  <c r="G132" i="111" l="1"/>
  <c r="A133" i="111"/>
  <c r="A134" i="111" l="1"/>
  <c r="G133" i="111"/>
  <c r="G134" i="111" l="1"/>
  <c r="A135" i="111"/>
  <c r="G135" i="111" l="1"/>
  <c r="A136" i="111"/>
  <c r="A137" i="111" l="1"/>
  <c r="G136" i="111"/>
  <c r="A138" i="111" l="1"/>
  <c r="G137" i="111"/>
  <c r="A139" i="111" l="1"/>
  <c r="G138" i="111"/>
  <c r="G139" i="111" l="1"/>
  <c r="A140" i="111"/>
  <c r="A141" i="111" l="1"/>
  <c r="G140" i="111"/>
  <c r="G141" i="111" l="1"/>
  <c r="A142" i="111"/>
  <c r="G142" i="111" l="1"/>
  <c r="A143" i="111"/>
  <c r="G143" i="111" l="1"/>
  <c r="A144" i="111"/>
  <c r="A145" i="111" l="1"/>
  <c r="G144" i="111"/>
  <c r="G145" i="111" l="1"/>
  <c r="A146" i="111"/>
  <c r="G146" i="111" l="1"/>
  <c r="A147" i="111"/>
  <c r="A148" i="111" l="1"/>
  <c r="G147" i="111"/>
  <c r="G148" i="111" l="1"/>
  <c r="A149" i="111"/>
  <c r="A150" i="111" l="1"/>
  <c r="G149" i="111"/>
  <c r="G150" i="111" l="1"/>
  <c r="A151" i="111"/>
  <c r="A152" i="111" l="1"/>
  <c r="G151" i="111"/>
  <c r="G152" i="111" l="1"/>
  <c r="A153" i="111"/>
  <c r="A154" i="111" l="1"/>
  <c r="G153" i="111"/>
  <c r="A155" i="111" l="1"/>
  <c r="G154" i="111"/>
  <c r="G155" i="111" l="1"/>
  <c r="A156" i="111"/>
  <c r="A157" i="111" l="1"/>
  <c r="G156" i="111"/>
  <c r="G157" i="111" l="1"/>
  <c r="A158" i="111"/>
  <c r="G158" i="111" l="1"/>
  <c r="A159" i="111"/>
  <c r="G159" i="111" l="1"/>
  <c r="A160" i="111"/>
  <c r="A161" i="111" l="1"/>
  <c r="G160" i="111"/>
  <c r="A162" i="111" l="1"/>
  <c r="G161" i="111"/>
  <c r="A163" i="111" l="1"/>
  <c r="G162" i="111"/>
  <c r="A164" i="111" l="1"/>
  <c r="G163" i="111"/>
  <c r="A165" i="111" l="1"/>
  <c r="G164" i="111"/>
  <c r="G165" i="111" l="1"/>
  <c r="A166" i="111"/>
  <c r="A167" i="111" l="1"/>
  <c r="G166" i="111"/>
  <c r="G167" i="111" l="1"/>
  <c r="A168" i="111"/>
  <c r="A169" i="111" l="1"/>
  <c r="G168" i="111"/>
  <c r="G169" i="111" l="1"/>
  <c r="A170" i="111"/>
  <c r="G170" i="111" l="1"/>
  <c r="A171" i="111"/>
  <c r="G171" i="111" l="1"/>
  <c r="A172" i="111"/>
  <c r="G172" i="111" l="1"/>
  <c r="A173" i="111"/>
  <c r="A174" i="111" l="1"/>
  <c r="G173" i="111"/>
  <c r="G174" i="111" l="1"/>
  <c r="A175" i="111"/>
  <c r="A176" i="111" l="1"/>
  <c r="G175" i="111"/>
  <c r="G176" i="111" l="1"/>
  <c r="A177" i="111"/>
  <c r="G177" i="111" l="1"/>
  <c r="A178" i="111"/>
  <c r="G178" i="111" l="1"/>
  <c r="A179" i="111"/>
  <c r="G179" i="111" l="1"/>
  <c r="A180" i="111"/>
  <c r="G180" i="111" l="1"/>
  <c r="A181" i="111"/>
  <c r="A182" i="111" l="1"/>
  <c r="G181" i="111"/>
  <c r="G182" i="111" l="1"/>
  <c r="A183" i="111"/>
  <c r="A184" i="111" l="1"/>
  <c r="G183" i="111"/>
  <c r="G184" i="111" l="1"/>
  <c r="A185" i="111"/>
  <c r="A186" i="111" l="1"/>
  <c r="G185" i="111"/>
  <c r="G186" i="111" l="1"/>
  <c r="A187" i="111"/>
  <c r="G187" i="111" l="1"/>
  <c r="A188" i="111"/>
  <c r="G188" i="111" l="1"/>
  <c r="A189" i="111"/>
  <c r="G189" i="111" l="1"/>
  <c r="A190" i="111"/>
  <c r="G190" i="111" l="1"/>
  <c r="A191" i="111"/>
  <c r="A192" i="111" l="1"/>
  <c r="G191" i="111"/>
  <c r="A193" i="111" l="1"/>
  <c r="G192" i="111"/>
  <c r="G193" i="111" l="1"/>
  <c r="A194" i="111"/>
  <c r="G194" i="111" l="1"/>
  <c r="A195" i="111"/>
  <c r="G195" i="111" l="1"/>
  <c r="A196" i="111"/>
  <c r="G196" i="111" l="1"/>
  <c r="A197" i="111"/>
  <c r="G197" i="111" l="1"/>
  <c r="A198" i="111"/>
  <c r="G198" i="111" l="1"/>
  <c r="A199" i="111"/>
  <c r="A54" i="112" l="1"/>
  <c r="G199" i="111"/>
  <c r="A55" i="112" l="1"/>
  <c r="G54" i="112"/>
  <c r="A56" i="112" l="1"/>
  <c r="G55" i="112"/>
  <c r="G56" i="112" l="1"/>
  <c r="A57" i="112"/>
  <c r="G57" i="112" l="1"/>
  <c r="A58" i="112"/>
  <c r="A59" i="112" l="1"/>
  <c r="G58" i="112"/>
  <c r="G59" i="112" l="1"/>
  <c r="A60" i="112"/>
  <c r="G60" i="112" l="1"/>
  <c r="A61" i="112"/>
  <c r="G61" i="112" l="1"/>
  <c r="A62" i="112"/>
  <c r="A63" i="112" l="1"/>
  <c r="G62" i="112"/>
  <c r="A64" i="112" l="1"/>
  <c r="G63" i="112"/>
  <c r="G64" i="112" l="1"/>
  <c r="A65" i="112"/>
  <c r="A66" i="112" l="1"/>
  <c r="G65" i="112"/>
  <c r="G66" i="112" l="1"/>
  <c r="A67" i="112"/>
  <c r="A68" i="112" l="1"/>
  <c r="G67" i="112"/>
  <c r="A69" i="112" l="1"/>
  <c r="G68" i="112"/>
  <c r="A70" i="112" l="1"/>
  <c r="G69" i="112"/>
  <c r="A71" i="112" l="1"/>
  <c r="G70" i="112"/>
  <c r="A72" i="112" l="1"/>
  <c r="G71" i="112"/>
  <c r="A73" i="112" l="1"/>
  <c r="G72" i="112"/>
  <c r="A74" i="112" l="1"/>
  <c r="G73" i="112"/>
  <c r="A75" i="112" l="1"/>
  <c r="G74" i="112"/>
  <c r="A76" i="112" l="1"/>
  <c r="G75" i="112"/>
  <c r="A77" i="112" l="1"/>
  <c r="G76" i="112"/>
  <c r="G77" i="112" l="1"/>
  <c r="A78" i="112"/>
  <c r="A79" i="112" l="1"/>
  <c r="G78" i="112"/>
  <c r="A80" i="112" l="1"/>
  <c r="G79" i="112"/>
  <c r="G80" i="112" l="1"/>
  <c r="A81" i="112"/>
  <c r="G81" i="112" l="1"/>
  <c r="A82" i="112"/>
  <c r="A83" i="112" l="1"/>
  <c r="G82" i="112"/>
  <c r="A84" i="112" l="1"/>
  <c r="G83" i="112"/>
  <c r="G84" i="112" l="1"/>
  <c r="A85" i="112"/>
  <c r="G85" i="112" l="1"/>
  <c r="A86" i="112"/>
  <c r="G86" i="112" l="1"/>
  <c r="A87" i="112"/>
  <c r="G87" i="112" l="1"/>
  <c r="A88" i="112"/>
  <c r="G88" i="112" l="1"/>
  <c r="A89" i="112"/>
  <c r="A90" i="112" l="1"/>
  <c r="G89" i="112"/>
  <c r="G90" i="112" l="1"/>
  <c r="A91" i="112"/>
  <c r="A92" i="112" l="1"/>
  <c r="G91" i="112"/>
  <c r="A93" i="112" l="1"/>
  <c r="G92" i="112"/>
  <c r="G93" i="112" l="1"/>
  <c r="A94" i="112"/>
  <c r="A95" i="112" l="1"/>
  <c r="G94" i="112"/>
  <c r="G95" i="112" l="1"/>
  <c r="A96" i="112"/>
  <c r="A97" i="112" l="1"/>
  <c r="G96" i="112"/>
  <c r="G97" i="112" l="1"/>
  <c r="A98" i="112"/>
  <c r="A99" i="112" l="1"/>
  <c r="G98" i="112"/>
  <c r="G99" i="112" l="1"/>
  <c r="A100" i="112"/>
  <c r="A101" i="112" l="1"/>
  <c r="G100" i="112"/>
  <c r="G101" i="112" l="1"/>
  <c r="A102" i="112"/>
  <c r="A103" i="112" l="1"/>
  <c r="G102" i="112"/>
  <c r="G103" i="112" l="1"/>
  <c r="A104" i="112"/>
  <c r="A105" i="112" l="1"/>
  <c r="G104" i="112"/>
  <c r="G105" i="112" l="1"/>
  <c r="A106" i="112"/>
  <c r="A107" i="112" l="1"/>
  <c r="G106" i="112"/>
  <c r="G107" i="112" l="1"/>
  <c r="A108" i="112"/>
  <c r="A109" i="112" l="1"/>
  <c r="G108" i="112"/>
  <c r="G109" i="112" l="1"/>
  <c r="A110" i="112"/>
  <c r="A111" i="112" l="1"/>
  <c r="G110" i="112"/>
  <c r="G111" i="112" l="1"/>
  <c r="A112" i="112"/>
  <c r="A113" i="112" l="1"/>
  <c r="G112" i="112"/>
  <c r="G113" i="112" l="1"/>
  <c r="A114" i="112"/>
  <c r="A115" i="112" l="1"/>
  <c r="G114" i="112"/>
  <c r="G115" i="112" l="1"/>
  <c r="A116" i="112"/>
  <c r="A117" i="112" l="1"/>
  <c r="G116" i="112"/>
  <c r="A118" i="112" l="1"/>
  <c r="G117" i="112"/>
  <c r="G118" i="112" l="1"/>
  <c r="A119" i="112"/>
  <c r="A120" i="112" l="1"/>
  <c r="G119" i="112"/>
  <c r="G120" i="112" l="1"/>
  <c r="A121" i="112"/>
  <c r="A122" i="112" l="1"/>
  <c r="G121" i="112"/>
  <c r="G122" i="112" l="1"/>
  <c r="A123" i="112"/>
  <c r="A124" i="112" l="1"/>
  <c r="G123" i="112"/>
  <c r="G124" i="112" l="1"/>
  <c r="A125" i="112"/>
  <c r="A126" i="112" l="1"/>
  <c r="G125" i="112"/>
  <c r="G126" i="112" l="1"/>
  <c r="A127" i="112"/>
  <c r="A128" i="112" l="1"/>
  <c r="G127" i="112"/>
  <c r="G128" i="112" l="1"/>
  <c r="A129" i="112"/>
  <c r="A130" i="112" l="1"/>
  <c r="G129" i="112"/>
  <c r="G130" i="112" l="1"/>
  <c r="A131" i="112"/>
  <c r="A132" i="112" l="1"/>
  <c r="G131" i="112"/>
  <c r="G132" i="112" l="1"/>
  <c r="A133" i="112"/>
  <c r="A134" i="112" l="1"/>
  <c r="G133" i="112"/>
  <c r="G134" i="112" l="1"/>
  <c r="A135" i="112"/>
  <c r="A136" i="112" l="1"/>
  <c r="G135" i="112"/>
  <c r="G136" i="112" l="1"/>
  <c r="A137" i="112"/>
  <c r="A138" i="112" l="1"/>
  <c r="G137" i="112"/>
  <c r="G138" i="112" l="1"/>
  <c r="A139" i="112"/>
  <c r="A140" i="112" l="1"/>
  <c r="G139" i="112"/>
  <c r="G140" i="112" l="1"/>
  <c r="A141" i="112"/>
  <c r="A142" i="112" l="1"/>
  <c r="G141" i="112"/>
  <c r="A143" i="112" l="1"/>
  <c r="G142" i="112"/>
  <c r="G143" i="112" l="1"/>
  <c r="A144" i="112"/>
  <c r="G144" i="112" l="1"/>
  <c r="A145" i="112"/>
  <c r="G145" i="112" l="1"/>
  <c r="A146" i="112"/>
  <c r="G146" i="112" l="1"/>
  <c r="A147" i="112"/>
  <c r="A148" i="112" l="1"/>
  <c r="G147" i="112"/>
  <c r="G148" i="112" l="1"/>
  <c r="A149" i="112"/>
  <c r="A150" i="112" l="1"/>
  <c r="G149" i="112"/>
  <c r="G150" i="112" l="1"/>
  <c r="A151" i="112"/>
  <c r="A152" i="112" l="1"/>
  <c r="G151" i="112"/>
  <c r="G152" i="112" l="1"/>
  <c r="A153" i="112"/>
  <c r="A154" i="112" l="1"/>
  <c r="G153" i="112"/>
  <c r="A155" i="112" l="1"/>
  <c r="G154" i="112"/>
  <c r="G155" i="112" l="1"/>
  <c r="A156" i="112"/>
  <c r="A157" i="112" l="1"/>
  <c r="G156" i="112"/>
  <c r="G157" i="112" l="1"/>
  <c r="A158" i="112"/>
  <c r="G158" i="112" l="1"/>
  <c r="A159" i="112"/>
  <c r="G159" i="112" l="1"/>
  <c r="A160" i="112"/>
  <c r="A161" i="112" l="1"/>
  <c r="G160" i="112"/>
  <c r="A162" i="112" l="1"/>
  <c r="G161" i="112"/>
  <c r="A163" i="112" l="1"/>
  <c r="G162" i="112"/>
  <c r="G163" i="112" l="1"/>
  <c r="A164" i="112"/>
  <c r="A165" i="112" l="1"/>
  <c r="G164" i="112"/>
  <c r="G165" i="112" l="1"/>
  <c r="A166" i="112"/>
  <c r="A167" i="112" l="1"/>
  <c r="G166" i="112"/>
  <c r="G167" i="112" l="1"/>
  <c r="A168" i="112"/>
  <c r="A169" i="112" l="1"/>
  <c r="G168" i="112"/>
  <c r="A170" i="112" l="1"/>
  <c r="G169" i="112"/>
  <c r="G170" i="112" l="1"/>
  <c r="A171" i="112"/>
  <c r="A172" i="112" l="1"/>
  <c r="G171" i="112"/>
  <c r="A173" i="112" l="1"/>
  <c r="G172" i="112"/>
  <c r="G173" i="112" l="1"/>
  <c r="A174" i="112"/>
  <c r="G174" i="112" l="1"/>
  <c r="A175" i="112"/>
  <c r="A176" i="112" l="1"/>
  <c r="G175" i="112"/>
  <c r="G176" i="112" l="1"/>
  <c r="A177" i="112"/>
  <c r="A178" i="112" l="1"/>
  <c r="G177" i="112"/>
  <c r="G178" i="112" l="1"/>
  <c r="A179" i="112"/>
  <c r="G179" i="112" l="1"/>
  <c r="A180" i="112"/>
  <c r="A181" i="112" l="1"/>
  <c r="G180" i="112"/>
  <c r="G181" i="112" l="1"/>
  <c r="A182" i="112"/>
  <c r="A183" i="112" l="1"/>
  <c r="G182" i="112"/>
  <c r="G183" i="112" l="1"/>
  <c r="A184" i="112"/>
  <c r="G184" i="112" l="1"/>
  <c r="A185" i="112"/>
  <c r="A54" i="113" l="1"/>
  <c r="G185" i="112"/>
  <c r="G54" i="113" l="1"/>
  <c r="A55" i="113"/>
  <c r="A56" i="113" l="1"/>
  <c r="G55" i="113"/>
  <c r="G56" i="113" l="1"/>
  <c r="A57" i="113"/>
  <c r="G57" i="113" l="1"/>
  <c r="A58" i="113"/>
  <c r="A59" i="113" l="1"/>
  <c r="G58" i="113"/>
  <c r="G59" i="113" l="1"/>
  <c r="A60" i="113"/>
  <c r="G60" i="113" l="1"/>
  <c r="A61" i="113"/>
  <c r="G61" i="113" l="1"/>
  <c r="A62" i="113"/>
  <c r="A63" i="113" l="1"/>
  <c r="G62" i="113"/>
  <c r="A64" i="113" l="1"/>
  <c r="G63" i="113"/>
  <c r="G64" i="113" l="1"/>
  <c r="A65" i="113"/>
  <c r="A66" i="113" l="1"/>
  <c r="G65" i="113"/>
  <c r="G66" i="113" l="1"/>
  <c r="A67" i="113"/>
  <c r="A68" i="113" l="1"/>
  <c r="G67" i="113"/>
  <c r="A69" i="113" l="1"/>
  <c r="G68" i="113"/>
  <c r="A70" i="113" l="1"/>
  <c r="G69" i="113"/>
  <c r="A71" i="113" l="1"/>
  <c r="G70" i="113"/>
  <c r="A72" i="113" l="1"/>
  <c r="G71" i="113"/>
  <c r="A73" i="113" l="1"/>
  <c r="G72" i="113"/>
  <c r="A74" i="113" l="1"/>
  <c r="G73" i="113"/>
  <c r="A75" i="113" l="1"/>
  <c r="G74" i="113"/>
  <c r="A76" i="113" l="1"/>
  <c r="G75" i="113"/>
  <c r="A77" i="113" l="1"/>
  <c r="G76" i="113"/>
  <c r="A78" i="113" l="1"/>
  <c r="G77" i="113"/>
  <c r="A79" i="113" l="1"/>
  <c r="G78" i="113"/>
  <c r="A80" i="113" l="1"/>
  <c r="G79" i="113"/>
  <c r="A81" i="113" l="1"/>
  <c r="G80" i="113"/>
  <c r="A82" i="113" l="1"/>
  <c r="G81" i="113"/>
  <c r="G82" i="113" l="1"/>
  <c r="A83" i="113"/>
  <c r="A84" i="113" l="1"/>
  <c r="G83" i="113"/>
  <c r="A85" i="113" l="1"/>
  <c r="G84" i="113"/>
  <c r="G85" i="113" l="1"/>
  <c r="A86" i="113"/>
  <c r="G86" i="113" l="1"/>
  <c r="A87" i="113"/>
  <c r="A88" i="113" l="1"/>
  <c r="G87" i="113"/>
  <c r="G88" i="113" l="1"/>
  <c r="A89" i="113"/>
  <c r="A90" i="113" l="1"/>
  <c r="G89" i="113"/>
  <c r="G90" i="113" l="1"/>
  <c r="A91" i="113"/>
  <c r="A92" i="113" l="1"/>
  <c r="G91" i="113"/>
  <c r="G92" i="113" l="1"/>
  <c r="A93" i="113"/>
  <c r="A94" i="113" l="1"/>
  <c r="G93" i="113"/>
  <c r="G94" i="113" l="1"/>
  <c r="A95" i="113"/>
  <c r="A96" i="113" l="1"/>
  <c r="G95" i="113"/>
  <c r="G96" i="113" l="1"/>
  <c r="A97" i="113"/>
  <c r="A98" i="113" l="1"/>
  <c r="G97" i="113"/>
  <c r="G98" i="113" l="1"/>
  <c r="A99" i="113"/>
  <c r="A100" i="113" l="1"/>
  <c r="G99" i="113"/>
  <c r="G100" i="113" l="1"/>
  <c r="A101" i="113"/>
  <c r="A102" i="113" l="1"/>
  <c r="G101" i="113"/>
  <c r="G102" i="113" l="1"/>
  <c r="A103" i="113"/>
  <c r="A104" i="113" l="1"/>
  <c r="G103" i="113"/>
  <c r="G104" i="113" l="1"/>
  <c r="A105" i="113"/>
  <c r="A106" i="113" l="1"/>
  <c r="G105" i="113"/>
  <c r="G106" i="113" l="1"/>
  <c r="A107" i="113"/>
  <c r="A108" i="113" l="1"/>
  <c r="G107" i="113"/>
  <c r="G108" i="113" l="1"/>
  <c r="A109" i="113"/>
  <c r="A110" i="113" l="1"/>
  <c r="G109" i="113"/>
  <c r="G110" i="113" l="1"/>
  <c r="A111" i="113"/>
  <c r="A112" i="113" l="1"/>
  <c r="G111" i="113"/>
  <c r="G112" i="113" l="1"/>
  <c r="A113" i="113"/>
  <c r="A114" i="113" l="1"/>
  <c r="G113" i="113"/>
  <c r="G114" i="113" l="1"/>
  <c r="A115" i="113"/>
  <c r="A116" i="113" l="1"/>
  <c r="G115" i="113"/>
  <c r="G116" i="113" l="1"/>
  <c r="A117" i="113"/>
  <c r="A118" i="113" l="1"/>
  <c r="G117" i="113"/>
  <c r="G118" i="113" l="1"/>
  <c r="A119" i="113"/>
  <c r="A120" i="113" l="1"/>
  <c r="G119" i="113"/>
  <c r="G120" i="113" l="1"/>
  <c r="A121" i="113"/>
  <c r="A122" i="113" l="1"/>
  <c r="G121" i="113"/>
  <c r="G122" i="113" l="1"/>
  <c r="A123" i="113"/>
  <c r="A124" i="113" l="1"/>
  <c r="G123" i="113"/>
  <c r="G124" i="113" l="1"/>
  <c r="A125" i="113"/>
  <c r="A126" i="113" l="1"/>
  <c r="G125" i="113"/>
  <c r="G126" i="113" l="1"/>
  <c r="A127" i="113"/>
  <c r="A128" i="113" l="1"/>
  <c r="G127" i="113"/>
  <c r="G128" i="113" l="1"/>
  <c r="A129" i="113"/>
  <c r="A130" i="113" l="1"/>
  <c r="G129" i="113"/>
  <c r="G130" i="113" l="1"/>
  <c r="A131" i="113"/>
  <c r="A132" i="113" l="1"/>
  <c r="G131" i="113"/>
  <c r="G132" i="113" l="1"/>
  <c r="A133" i="113"/>
  <c r="A134" i="113" l="1"/>
  <c r="G133" i="113"/>
  <c r="G134" i="113" l="1"/>
  <c r="A135" i="113"/>
  <c r="A136" i="113" l="1"/>
  <c r="G135" i="113"/>
  <c r="G136" i="113" l="1"/>
  <c r="A137" i="113"/>
  <c r="A138" i="113" l="1"/>
  <c r="G137" i="113"/>
  <c r="G138" i="113" l="1"/>
  <c r="A139" i="113"/>
  <c r="A140" i="113" l="1"/>
  <c r="G139" i="113"/>
  <c r="G140" i="113" l="1"/>
  <c r="A141" i="113"/>
  <c r="A142" i="113" l="1"/>
  <c r="G141" i="113"/>
  <c r="A143" i="113" l="1"/>
  <c r="G142" i="113"/>
  <c r="A144" i="113" l="1"/>
  <c r="G143" i="113"/>
  <c r="G144" i="113" l="1"/>
  <c r="A145" i="113"/>
  <c r="A146" i="113" l="1"/>
  <c r="G145" i="113"/>
  <c r="A147" i="113" l="1"/>
  <c r="G146" i="113"/>
  <c r="G147" i="113" l="1"/>
  <c r="A148" i="113"/>
  <c r="A149" i="113" l="1"/>
  <c r="G148" i="113"/>
  <c r="G149" i="113" l="1"/>
  <c r="A150" i="113"/>
  <c r="G150" i="113" l="1"/>
  <c r="A151" i="113"/>
  <c r="A152" i="113" l="1"/>
  <c r="G151" i="113"/>
  <c r="G152" i="113" l="1"/>
  <c r="A153" i="113"/>
  <c r="A154" i="113" l="1"/>
  <c r="G153" i="113"/>
  <c r="A155" i="113" l="1"/>
  <c r="G154" i="113"/>
  <c r="G155" i="113" l="1"/>
  <c r="A156" i="113"/>
  <c r="A157" i="113" l="1"/>
  <c r="G156" i="113"/>
  <c r="A158" i="113" l="1"/>
  <c r="G157" i="113"/>
  <c r="A159" i="113" l="1"/>
  <c r="G158" i="113"/>
  <c r="A160" i="113" l="1"/>
  <c r="G159" i="113"/>
  <c r="A161" i="113" l="1"/>
  <c r="G160" i="113"/>
  <c r="A162" i="113" l="1"/>
  <c r="G161" i="113"/>
  <c r="G162" i="113" l="1"/>
  <c r="A163" i="113"/>
  <c r="G163" i="113" l="1"/>
  <c r="A164" i="113"/>
  <c r="A165" i="113" l="1"/>
  <c r="G164" i="113"/>
  <c r="A166" i="113" l="1"/>
  <c r="G165" i="113"/>
  <c r="A167" i="113" l="1"/>
  <c r="G166" i="113"/>
  <c r="A168" i="113" l="1"/>
  <c r="G167" i="113"/>
  <c r="A169" i="113" l="1"/>
  <c r="G168" i="113"/>
  <c r="A170" i="113" l="1"/>
  <c r="G169" i="113"/>
  <c r="G170" i="113" l="1"/>
  <c r="A171" i="113"/>
  <c r="G171" i="113" l="1"/>
  <c r="A172" i="113"/>
  <c r="A173" i="113" l="1"/>
  <c r="G172" i="113"/>
  <c r="G173" i="113" l="1"/>
  <c r="A174" i="113"/>
  <c r="A175" i="113" l="1"/>
  <c r="G174" i="113"/>
  <c r="A176" i="113" l="1"/>
  <c r="G175" i="113"/>
  <c r="A177" i="113" l="1"/>
  <c r="G176" i="113"/>
  <c r="A178" i="113" l="1"/>
  <c r="G177" i="113"/>
  <c r="G178" i="113" l="1"/>
  <c r="A179" i="113"/>
  <c r="G179" i="113" l="1"/>
  <c r="A180" i="113"/>
  <c r="A181" i="113" l="1"/>
  <c r="G180" i="113"/>
  <c r="G181" i="113" l="1"/>
  <c r="A182" i="113"/>
  <c r="A183" i="113" l="1"/>
  <c r="G182" i="113"/>
  <c r="G183" i="113" l="1"/>
  <c r="A184" i="113"/>
  <c r="A185" i="113" l="1"/>
  <c r="G184" i="113"/>
  <c r="A186" i="113" l="1"/>
  <c r="G185" i="113"/>
  <c r="G186" i="113" l="1"/>
  <c r="A187" i="113"/>
  <c r="A188" i="113" l="1"/>
  <c r="G187" i="113"/>
  <c r="G188" i="113" l="1"/>
  <c r="A189" i="113"/>
  <c r="A190" i="113" l="1"/>
  <c r="G189" i="113"/>
  <c r="A191" i="113" l="1"/>
  <c r="G190" i="113"/>
  <c r="G191" i="113" l="1"/>
  <c r="A192" i="113"/>
  <c r="G192" i="113" l="1"/>
  <c r="A193" i="113"/>
  <c r="A194" i="113" l="1"/>
  <c r="G193" i="113"/>
  <c r="G194" i="113" l="1"/>
  <c r="A195" i="113"/>
  <c r="G195" i="113" l="1"/>
  <c r="A54" i="114"/>
  <c r="A55" i="114" l="1"/>
  <c r="G54" i="114"/>
  <c r="G55" i="114" l="1"/>
  <c r="A56" i="114"/>
  <c r="A57" i="114" l="1"/>
  <c r="G56" i="114"/>
  <c r="G57" i="114" l="1"/>
  <c r="A58" i="114"/>
  <c r="A59" i="114" l="1"/>
  <c r="G58" i="114"/>
  <c r="A60" i="114" l="1"/>
  <c r="G59" i="114"/>
  <c r="G60" i="114" l="1"/>
  <c r="A61" i="114"/>
  <c r="A62" i="114" l="1"/>
  <c r="G61" i="114"/>
  <c r="A63" i="114" l="1"/>
  <c r="G62" i="114"/>
  <c r="A64" i="114" l="1"/>
  <c r="G63" i="114"/>
  <c r="G64" i="114" l="1"/>
  <c r="A65" i="114"/>
  <c r="G65" i="114" l="1"/>
  <c r="A66" i="114"/>
  <c r="A67" i="114" l="1"/>
  <c r="G66" i="114"/>
  <c r="G67" i="114" l="1"/>
  <c r="A68" i="114"/>
  <c r="A69" i="114" l="1"/>
  <c r="G68" i="114"/>
  <c r="G69" i="114" l="1"/>
  <c r="A70" i="114"/>
  <c r="A71" i="114" l="1"/>
  <c r="G70" i="114"/>
  <c r="A72" i="114" l="1"/>
  <c r="G71" i="114"/>
  <c r="A73" i="114" l="1"/>
  <c r="G72" i="114"/>
  <c r="A74" i="114" l="1"/>
  <c r="G73" i="114"/>
  <c r="A75" i="114" l="1"/>
  <c r="G74" i="114"/>
  <c r="A76" i="114" l="1"/>
  <c r="G75" i="114"/>
  <c r="A77" i="114" l="1"/>
  <c r="G76" i="114"/>
  <c r="A78" i="114" l="1"/>
  <c r="G77" i="114"/>
  <c r="A79" i="114" l="1"/>
  <c r="G78" i="114"/>
  <c r="A80" i="114" l="1"/>
  <c r="G79" i="114"/>
  <c r="A81" i="114" l="1"/>
  <c r="G80" i="114"/>
  <c r="A82" i="114" l="1"/>
  <c r="G81" i="114"/>
  <c r="G82" i="114" l="1"/>
  <c r="A83" i="114"/>
  <c r="G83" i="114" l="1"/>
  <c r="A84" i="114"/>
  <c r="G84" i="114" l="1"/>
  <c r="A85" i="114"/>
  <c r="G85" i="114" l="1"/>
  <c r="A86" i="114"/>
  <c r="A87" i="114" l="1"/>
  <c r="G86" i="114"/>
  <c r="G87" i="114" l="1"/>
  <c r="A88" i="114"/>
  <c r="A89" i="114" l="1"/>
  <c r="G88" i="114"/>
  <c r="G89" i="114" l="1"/>
  <c r="A90" i="114"/>
  <c r="A91" i="114" l="1"/>
  <c r="G90" i="114"/>
  <c r="G91" i="114" l="1"/>
  <c r="A92" i="114"/>
  <c r="A93" i="114" l="1"/>
  <c r="G92" i="114"/>
  <c r="G93" i="114" l="1"/>
  <c r="A94" i="114"/>
  <c r="A95" i="114" l="1"/>
  <c r="G94" i="114"/>
  <c r="G95" i="114" l="1"/>
  <c r="A96" i="114"/>
  <c r="A97" i="114" l="1"/>
  <c r="G96" i="114"/>
  <c r="G97" i="114" l="1"/>
  <c r="A98" i="114"/>
  <c r="A99" i="114" l="1"/>
  <c r="G98" i="114"/>
  <c r="G99" i="114" l="1"/>
  <c r="A100" i="114"/>
  <c r="A101" i="114" l="1"/>
  <c r="G100" i="114"/>
  <c r="G101" i="114" l="1"/>
  <c r="A102" i="114"/>
  <c r="A103" i="114" l="1"/>
  <c r="G102" i="114"/>
  <c r="G103" i="114" l="1"/>
  <c r="A104" i="114"/>
  <c r="A105" i="114" l="1"/>
  <c r="G104" i="114"/>
  <c r="G105" i="114" l="1"/>
  <c r="A106" i="114"/>
  <c r="A107" i="114" l="1"/>
  <c r="G106" i="114"/>
  <c r="G107" i="114" l="1"/>
  <c r="A108" i="114"/>
  <c r="A109" i="114" l="1"/>
  <c r="G108" i="114"/>
  <c r="G109" i="114" l="1"/>
  <c r="A110" i="114"/>
  <c r="A111" i="114" l="1"/>
  <c r="G110" i="114"/>
  <c r="G111" i="114" l="1"/>
  <c r="A112" i="114"/>
  <c r="A113" i="114" l="1"/>
  <c r="G112" i="114"/>
  <c r="G113" i="114" l="1"/>
  <c r="A114" i="114"/>
  <c r="A115" i="114" l="1"/>
  <c r="G114" i="114"/>
  <c r="G115" i="114" l="1"/>
  <c r="A116" i="114"/>
  <c r="A117" i="114" l="1"/>
  <c r="G116" i="114"/>
  <c r="G117" i="114" l="1"/>
  <c r="A118" i="114"/>
  <c r="A119" i="114" l="1"/>
  <c r="G118" i="114"/>
  <c r="G119" i="114" l="1"/>
  <c r="A120" i="114"/>
  <c r="A121" i="114" l="1"/>
  <c r="G120" i="114"/>
  <c r="G121" i="114" l="1"/>
  <c r="A122" i="114"/>
  <c r="A123" i="114" l="1"/>
  <c r="G122" i="114"/>
  <c r="G123" i="114" l="1"/>
  <c r="A124" i="114"/>
  <c r="A125" i="114" l="1"/>
  <c r="G124" i="114"/>
  <c r="G125" i="114" l="1"/>
  <c r="A126" i="114"/>
  <c r="A127" i="114" l="1"/>
  <c r="G126" i="114"/>
  <c r="G127" i="114" l="1"/>
  <c r="A128" i="114"/>
  <c r="A129" i="114" l="1"/>
  <c r="G128" i="114"/>
  <c r="G129" i="114" l="1"/>
  <c r="A130" i="114"/>
  <c r="A131" i="114" l="1"/>
  <c r="G130" i="114"/>
  <c r="G131" i="114" l="1"/>
  <c r="A132" i="114"/>
  <c r="A133" i="114" l="1"/>
  <c r="G132" i="114"/>
  <c r="G133" i="114" l="1"/>
  <c r="A134" i="114"/>
  <c r="A135" i="114" l="1"/>
  <c r="G134" i="114"/>
  <c r="G135" i="114" l="1"/>
  <c r="A136" i="114"/>
  <c r="A137" i="114" l="1"/>
  <c r="G136" i="114"/>
  <c r="G137" i="114" l="1"/>
  <c r="A138" i="114"/>
  <c r="A139" i="114" l="1"/>
  <c r="G138" i="114"/>
  <c r="G139" i="114" l="1"/>
  <c r="A140" i="114"/>
  <c r="A141" i="114" l="1"/>
  <c r="G140" i="114"/>
  <c r="G141" i="114" l="1"/>
  <c r="A142" i="114"/>
  <c r="A143" i="114" l="1"/>
  <c r="G142" i="114"/>
  <c r="G143" i="114" l="1"/>
  <c r="A144" i="114"/>
  <c r="A145" i="114" l="1"/>
  <c r="G144" i="114"/>
  <c r="G145" i="114" l="1"/>
  <c r="A146" i="114"/>
  <c r="G146" i="114" l="1"/>
  <c r="A147" i="114"/>
  <c r="G147" i="114" l="1"/>
  <c r="A148" i="114"/>
  <c r="G148" i="114" l="1"/>
  <c r="A149" i="114"/>
  <c r="A150" i="114" l="1"/>
  <c r="G149" i="114"/>
  <c r="G150" i="114" l="1"/>
  <c r="A151" i="114"/>
  <c r="A152" i="114" l="1"/>
  <c r="G151" i="114"/>
  <c r="G152" i="114" l="1"/>
  <c r="A153" i="114"/>
  <c r="A154" i="114" l="1"/>
  <c r="G153" i="114"/>
  <c r="G154" i="114" l="1"/>
  <c r="A155" i="114"/>
  <c r="A156" i="114" l="1"/>
  <c r="G155" i="114"/>
  <c r="A157" i="114" l="1"/>
  <c r="G156" i="114"/>
  <c r="A158" i="114" l="1"/>
  <c r="G157" i="114"/>
  <c r="A159" i="114" l="1"/>
  <c r="G158" i="114"/>
  <c r="G159" i="114" l="1"/>
  <c r="A160" i="114"/>
  <c r="G160" i="114" l="1"/>
  <c r="A161" i="114"/>
  <c r="G161" i="114" l="1"/>
  <c r="A162" i="114"/>
  <c r="A163" i="114" l="1"/>
  <c r="G162" i="114"/>
  <c r="G163" i="114" l="1"/>
  <c r="A164" i="114"/>
  <c r="A165" i="114" l="1"/>
  <c r="G164" i="114"/>
  <c r="A166" i="114" l="1"/>
  <c r="G165" i="114"/>
  <c r="G166" i="114" l="1"/>
  <c r="A167" i="114"/>
  <c r="G167" i="114" l="1"/>
  <c r="A168" i="114"/>
  <c r="A169" i="114" l="1"/>
  <c r="G168" i="114"/>
  <c r="A170" i="114" l="1"/>
  <c r="G169" i="114"/>
  <c r="A171" i="114" l="1"/>
  <c r="G170" i="114"/>
  <c r="G171" i="114" l="1"/>
  <c r="A172" i="114"/>
  <c r="A173" i="114" l="1"/>
  <c r="G172" i="114"/>
  <c r="G173" i="114" l="1"/>
  <c r="A174" i="114"/>
  <c r="A175" i="114" l="1"/>
  <c r="G174" i="114"/>
  <c r="A176" i="114" l="1"/>
  <c r="G175" i="114"/>
  <c r="G176" i="114" l="1"/>
  <c r="A177" i="114"/>
  <c r="A178" i="114" l="1"/>
  <c r="G177" i="114"/>
  <c r="A179" i="114" l="1"/>
  <c r="G178" i="114"/>
  <c r="G179" i="114" l="1"/>
  <c r="A180" i="114"/>
  <c r="G180" i="114" l="1"/>
  <c r="A181" i="114"/>
  <c r="A182" i="114" l="1"/>
  <c r="G181" i="114"/>
  <c r="G182" i="114" l="1"/>
  <c r="A183" i="114"/>
  <c r="A184" i="114" l="1"/>
  <c r="G183" i="114"/>
  <c r="G184" i="114" l="1"/>
  <c r="A185" i="114"/>
  <c r="G185" i="114" l="1"/>
  <c r="A186" i="114"/>
  <c r="A187" i="114" l="1"/>
  <c r="G186" i="114"/>
  <c r="G187" i="114" l="1"/>
  <c r="A188" i="114"/>
  <c r="A189" i="114" l="1"/>
  <c r="G188" i="114"/>
  <c r="G189" i="114" l="1"/>
  <c r="A190" i="114"/>
  <c r="G190" i="114" l="1"/>
  <c r="A191" i="114"/>
  <c r="G191" i="114" l="1"/>
  <c r="A192" i="114"/>
  <c r="A193" i="114" l="1"/>
  <c r="G192" i="114"/>
  <c r="G193" i="114" l="1"/>
  <c r="A194" i="114"/>
  <c r="A195" i="114" l="1"/>
  <c r="G194" i="114"/>
  <c r="A196" i="114" l="1"/>
  <c r="G195" i="114"/>
  <c r="A197" i="114" l="1"/>
  <c r="G196" i="114"/>
  <c r="G197" i="114" l="1"/>
  <c r="A54" i="115"/>
  <c r="A55" i="115" l="1"/>
  <c r="G54" i="115"/>
  <c r="A56" i="115" l="1"/>
  <c r="G55" i="115"/>
  <c r="G56" i="115" l="1"/>
  <c r="A57" i="115"/>
  <c r="A58" i="115" l="1"/>
  <c r="G57" i="115"/>
  <c r="A59" i="115" l="1"/>
  <c r="G58" i="115"/>
  <c r="G59" i="115" l="1"/>
  <c r="A60" i="115"/>
  <c r="A61" i="115" l="1"/>
  <c r="G60" i="115"/>
  <c r="A62" i="115" l="1"/>
  <c r="G61" i="115"/>
  <c r="A63" i="115" l="1"/>
  <c r="G62" i="115"/>
  <c r="G63" i="115" l="1"/>
  <c r="A64" i="115"/>
  <c r="G64" i="115" l="1"/>
  <c r="A65" i="115"/>
  <c r="A66" i="115" l="1"/>
  <c r="G65" i="115"/>
  <c r="G66" i="115" l="1"/>
  <c r="A67" i="115"/>
  <c r="A68" i="115" l="1"/>
  <c r="G67" i="115"/>
  <c r="A69" i="115" l="1"/>
  <c r="G68" i="115"/>
  <c r="A70" i="115" l="1"/>
  <c r="G69" i="115"/>
  <c r="A71" i="115" l="1"/>
  <c r="G70" i="115"/>
  <c r="A72" i="115" l="1"/>
  <c r="G71" i="115"/>
  <c r="A73" i="115" l="1"/>
  <c r="G72" i="115"/>
  <c r="A74" i="115" l="1"/>
  <c r="G73" i="115"/>
  <c r="A75" i="115" l="1"/>
  <c r="G74" i="115"/>
  <c r="A76" i="115" l="1"/>
  <c r="G75" i="115"/>
  <c r="A77" i="115" l="1"/>
  <c r="G76" i="115"/>
  <c r="A78" i="115" l="1"/>
  <c r="G77" i="115"/>
  <c r="G78" i="115" l="1"/>
  <c r="A79" i="115"/>
  <c r="A80" i="115" l="1"/>
  <c r="G79" i="115"/>
  <c r="G80" i="115" l="1"/>
  <c r="A81" i="115"/>
  <c r="G81" i="115" l="1"/>
  <c r="A82" i="115"/>
  <c r="G82" i="115" l="1"/>
  <c r="A83" i="115"/>
  <c r="G83" i="115" l="1"/>
  <c r="A84" i="115"/>
  <c r="G84" i="115" l="1"/>
  <c r="A85" i="115"/>
  <c r="A86" i="115" l="1"/>
  <c r="G85" i="115"/>
  <c r="G86" i="115" l="1"/>
  <c r="A87" i="115"/>
  <c r="A88" i="115" l="1"/>
  <c r="G87" i="115"/>
  <c r="G88" i="115" l="1"/>
  <c r="A89" i="115"/>
  <c r="A90" i="115" l="1"/>
  <c r="G89" i="115"/>
  <c r="G90" i="115" l="1"/>
  <c r="A91" i="115"/>
  <c r="A92" i="115" l="1"/>
  <c r="G91" i="115"/>
  <c r="G92" i="115" l="1"/>
  <c r="A93" i="115"/>
  <c r="A94" i="115" l="1"/>
  <c r="G93" i="115"/>
  <c r="G94" i="115" l="1"/>
  <c r="A95" i="115"/>
  <c r="A96" i="115" l="1"/>
  <c r="G95" i="115"/>
  <c r="G96" i="115" l="1"/>
  <c r="A97" i="115"/>
  <c r="A98" i="115" l="1"/>
  <c r="G97" i="115"/>
  <c r="G98" i="115" l="1"/>
  <c r="A99" i="115"/>
  <c r="A100" i="115" l="1"/>
  <c r="G99" i="115"/>
  <c r="G100" i="115" l="1"/>
  <c r="A101" i="115"/>
  <c r="A102" i="115" l="1"/>
  <c r="G101" i="115"/>
  <c r="G102" i="115" l="1"/>
  <c r="A103" i="115"/>
  <c r="A104" i="115" l="1"/>
  <c r="G103" i="115"/>
  <c r="G104" i="115" l="1"/>
  <c r="A105" i="115"/>
  <c r="A106" i="115" l="1"/>
  <c r="G105" i="115"/>
  <c r="G106" i="115" l="1"/>
  <c r="A107" i="115"/>
  <c r="A108" i="115" l="1"/>
  <c r="G107" i="115"/>
  <c r="G108" i="115" l="1"/>
  <c r="A109" i="115"/>
  <c r="A110" i="115" l="1"/>
  <c r="G109" i="115"/>
  <c r="A111" i="115" l="1"/>
  <c r="G110" i="115"/>
  <c r="G111" i="115" l="1"/>
  <c r="A112" i="115"/>
  <c r="A113" i="115" l="1"/>
  <c r="G112" i="115"/>
  <c r="A114" i="115" l="1"/>
  <c r="G113" i="115"/>
  <c r="G114" i="115" l="1"/>
  <c r="A115" i="115"/>
  <c r="A116" i="115" l="1"/>
  <c r="G115" i="115"/>
  <c r="G116" i="115" l="1"/>
  <c r="A117" i="115"/>
  <c r="A118" i="115" l="1"/>
  <c r="G117" i="115"/>
  <c r="G118" i="115" l="1"/>
  <c r="A119" i="115"/>
  <c r="A120" i="115" l="1"/>
  <c r="G119" i="115"/>
  <c r="G120" i="115" l="1"/>
  <c r="A121" i="115"/>
  <c r="A122" i="115" l="1"/>
  <c r="G121" i="115"/>
  <c r="G122" i="115" l="1"/>
  <c r="A123" i="115"/>
  <c r="A124" i="115" l="1"/>
  <c r="G123" i="115"/>
  <c r="G124" i="115" l="1"/>
  <c r="A125" i="115"/>
  <c r="A126" i="115" l="1"/>
  <c r="G125" i="115"/>
  <c r="G126" i="115" l="1"/>
  <c r="A127" i="115"/>
  <c r="A128" i="115" l="1"/>
  <c r="G127" i="115"/>
  <c r="G128" i="115" l="1"/>
  <c r="A129" i="115"/>
  <c r="A130" i="115" l="1"/>
  <c r="G129" i="115"/>
  <c r="G130" i="115" l="1"/>
  <c r="A131" i="115"/>
  <c r="A132" i="115" l="1"/>
  <c r="G131" i="115"/>
  <c r="G132" i="115" l="1"/>
  <c r="A133" i="115"/>
  <c r="A134" i="115" l="1"/>
  <c r="G133" i="115"/>
  <c r="G134" i="115" l="1"/>
  <c r="A135" i="115"/>
  <c r="A136" i="115" l="1"/>
  <c r="G135" i="115"/>
  <c r="G136" i="115" l="1"/>
  <c r="A137" i="115"/>
  <c r="A138" i="115" l="1"/>
  <c r="G137" i="115"/>
  <c r="G138" i="115" l="1"/>
  <c r="A139" i="115"/>
  <c r="A140" i="115" l="1"/>
  <c r="G139" i="115"/>
  <c r="G140" i="115" l="1"/>
  <c r="A141" i="115"/>
  <c r="G141" i="115" l="1"/>
  <c r="A142" i="115"/>
  <c r="A143" i="115" l="1"/>
  <c r="G142" i="115"/>
  <c r="A144" i="115" l="1"/>
  <c r="G143" i="115"/>
  <c r="A145" i="115" l="1"/>
  <c r="G144" i="115"/>
  <c r="G145" i="115" l="1"/>
  <c r="A146" i="115"/>
  <c r="A147" i="115" l="1"/>
  <c r="G146" i="115"/>
  <c r="A148" i="115" l="1"/>
  <c r="G147" i="115"/>
  <c r="G148" i="115" l="1"/>
  <c r="A149" i="115"/>
  <c r="A150" i="115" l="1"/>
  <c r="G149" i="115"/>
  <c r="G150" i="115" l="1"/>
  <c r="A151" i="115"/>
  <c r="A152" i="115" l="1"/>
  <c r="G151" i="115"/>
  <c r="G152" i="115" l="1"/>
  <c r="A153" i="115"/>
  <c r="A154" i="115" l="1"/>
  <c r="G153" i="115"/>
  <c r="G154" i="115" l="1"/>
  <c r="A155" i="115"/>
  <c r="G155" i="115" l="1"/>
  <c r="A156" i="115"/>
  <c r="G156" i="115" l="1"/>
  <c r="A157" i="115"/>
  <c r="A158" i="115" l="1"/>
  <c r="G157" i="115"/>
  <c r="G158" i="115" l="1"/>
  <c r="A159" i="115"/>
  <c r="A160" i="115" l="1"/>
  <c r="G159" i="115"/>
  <c r="G160" i="115" l="1"/>
  <c r="A161" i="115"/>
  <c r="G161" i="115" l="1"/>
  <c r="A162" i="115"/>
  <c r="A163" i="115" l="1"/>
  <c r="G162" i="115"/>
  <c r="G163" i="115" l="1"/>
  <c r="A164" i="115"/>
  <c r="A165" i="115" l="1"/>
  <c r="G164" i="115"/>
  <c r="G165" i="115" l="1"/>
  <c r="A166" i="115"/>
  <c r="G166" i="115" l="1"/>
  <c r="A167" i="115"/>
  <c r="G167" i="115" l="1"/>
  <c r="A168" i="115"/>
  <c r="A169" i="115" l="1"/>
  <c r="G168" i="115"/>
  <c r="G169" i="115" l="1"/>
  <c r="A170" i="115"/>
  <c r="G170" i="115" l="1"/>
  <c r="A171" i="115"/>
  <c r="G171" i="115" l="1"/>
  <c r="A172" i="115"/>
  <c r="A173" i="115" l="1"/>
  <c r="G172" i="115"/>
  <c r="G173" i="115" l="1"/>
  <c r="A174" i="115"/>
  <c r="A175" i="115" l="1"/>
  <c r="G174" i="115"/>
  <c r="G175" i="115" l="1"/>
  <c r="A176" i="115"/>
  <c r="A177" i="115" l="1"/>
  <c r="G176" i="115"/>
  <c r="G177" i="115" l="1"/>
  <c r="A178" i="115"/>
  <c r="G178" i="115" l="1"/>
  <c r="A179" i="115"/>
  <c r="A180" i="115" l="1"/>
  <c r="G179" i="115"/>
  <c r="G180" i="115" l="1"/>
  <c r="A181" i="115"/>
  <c r="G181" i="115" l="1"/>
  <c r="A182" i="115"/>
  <c r="A183" i="115" l="1"/>
  <c r="G182" i="115"/>
  <c r="A184" i="115" l="1"/>
  <c r="G183" i="115"/>
  <c r="G184" i="115" l="1"/>
  <c r="A185" i="115"/>
  <c r="A186" i="115" l="1"/>
  <c r="G185" i="115"/>
  <c r="G186" i="115" l="1"/>
  <c r="A187" i="115"/>
  <c r="A188" i="115" l="1"/>
  <c r="G187" i="115"/>
  <c r="G188" i="115" l="1"/>
  <c r="A189" i="115"/>
  <c r="A190" i="115" l="1"/>
  <c r="G189" i="115"/>
  <c r="G190" i="115" l="1"/>
  <c r="A191" i="115"/>
  <c r="A192" i="115" l="1"/>
  <c r="G191" i="115"/>
  <c r="G192" i="115" l="1"/>
  <c r="A193" i="115"/>
  <c r="A194" i="115" l="1"/>
  <c r="G193" i="115"/>
  <c r="A195" i="115" l="1"/>
  <c r="G194" i="115"/>
  <c r="G195" i="115" l="1"/>
  <c r="A196" i="115"/>
  <c r="A197" i="115" l="1"/>
  <c r="G196" i="115"/>
  <c r="A54" i="116" l="1"/>
  <c r="G197" i="115"/>
  <c r="A55" i="116" l="1"/>
  <c r="G54" i="116"/>
  <c r="A56" i="116" l="1"/>
  <c r="G55" i="116"/>
  <c r="G56" i="116" l="1"/>
  <c r="A57" i="116"/>
  <c r="A58" i="116" l="1"/>
  <c r="G57" i="116"/>
  <c r="G58" i="116" l="1"/>
  <c r="A59" i="116"/>
  <c r="G59" i="116" l="1"/>
  <c r="A60" i="116"/>
  <c r="A61" i="116" l="1"/>
  <c r="G60" i="116"/>
  <c r="G61" i="116" l="1"/>
  <c r="A62" i="116"/>
  <c r="G62" i="116" l="1"/>
  <c r="A63" i="116"/>
  <c r="G63" i="116" l="1"/>
  <c r="A64" i="116"/>
  <c r="A65" i="116" l="1"/>
  <c r="G64" i="116"/>
  <c r="A66" i="116" l="1"/>
  <c r="G65" i="116"/>
  <c r="G66" i="116" l="1"/>
  <c r="A67" i="116"/>
  <c r="A68" i="116" l="1"/>
  <c r="G67" i="116"/>
  <c r="G68" i="116" l="1"/>
  <c r="A69" i="116"/>
  <c r="A70" i="116" l="1"/>
  <c r="G69" i="116"/>
  <c r="G70" i="116" l="1"/>
  <c r="A71" i="116"/>
  <c r="A72" i="116" l="1"/>
  <c r="G71" i="116"/>
  <c r="G72" i="116" l="1"/>
  <c r="A73" i="116"/>
  <c r="A74" i="116" l="1"/>
  <c r="G73" i="116"/>
  <c r="G74" i="116" l="1"/>
  <c r="A75" i="116"/>
  <c r="A76" i="116" l="1"/>
  <c r="G75" i="116"/>
  <c r="G76" i="116" l="1"/>
  <c r="A77" i="116"/>
  <c r="A78" i="116" l="1"/>
  <c r="G77" i="116"/>
  <c r="G78" i="116" l="1"/>
  <c r="A79" i="116"/>
  <c r="A80" i="116" l="1"/>
  <c r="G79" i="116"/>
  <c r="G80" i="116" l="1"/>
  <c r="A81" i="116"/>
  <c r="A82" i="116" l="1"/>
  <c r="G81" i="116"/>
  <c r="G82" i="116" l="1"/>
  <c r="A83" i="116"/>
  <c r="A84" i="116" l="1"/>
  <c r="G83" i="116"/>
  <c r="G84" i="116" l="1"/>
  <c r="A85" i="116"/>
  <c r="G85" i="116" l="1"/>
  <c r="A86" i="116"/>
  <c r="A87" i="116" l="1"/>
  <c r="G86" i="116"/>
  <c r="A88" i="116" l="1"/>
  <c r="G87" i="116"/>
  <c r="G88" i="116" l="1"/>
  <c r="A89" i="116"/>
  <c r="A90" i="116" l="1"/>
  <c r="G89" i="116"/>
  <c r="G90" i="116" l="1"/>
  <c r="A91" i="116"/>
  <c r="A92" i="116" l="1"/>
  <c r="G91" i="116"/>
  <c r="G92" i="116" l="1"/>
  <c r="A93" i="116"/>
  <c r="A94" i="116" l="1"/>
  <c r="G93" i="116"/>
  <c r="G94" i="116" l="1"/>
  <c r="A95" i="116"/>
  <c r="A96" i="116" l="1"/>
  <c r="G95" i="116"/>
  <c r="G96" i="116" l="1"/>
  <c r="A97" i="116"/>
  <c r="A98" i="116" l="1"/>
  <c r="G97" i="116"/>
  <c r="G98" i="116" l="1"/>
  <c r="A99" i="116"/>
  <c r="A100" i="116" l="1"/>
  <c r="G99" i="116"/>
  <c r="G100" i="116" l="1"/>
  <c r="A101" i="116"/>
  <c r="A102" i="116" l="1"/>
  <c r="G101" i="116"/>
  <c r="G102" i="116" l="1"/>
  <c r="A103" i="116"/>
  <c r="A104" i="116" l="1"/>
  <c r="G103" i="116"/>
  <c r="G104" i="116" l="1"/>
  <c r="A105" i="116"/>
  <c r="A106" i="116" l="1"/>
  <c r="G105" i="116"/>
  <c r="G106" i="116" l="1"/>
  <c r="A107" i="116"/>
  <c r="A108" i="116" l="1"/>
  <c r="G107" i="116"/>
  <c r="G108" i="116" l="1"/>
  <c r="A109" i="116"/>
  <c r="A110" i="116" l="1"/>
  <c r="G109" i="116"/>
  <c r="G110" i="116" l="1"/>
  <c r="A111" i="116"/>
  <c r="A112" i="116" l="1"/>
  <c r="G111" i="116"/>
  <c r="G112" i="116" l="1"/>
  <c r="A113" i="116"/>
  <c r="A114" i="116" l="1"/>
  <c r="G113" i="116"/>
  <c r="G114" i="116" l="1"/>
  <c r="A115" i="116"/>
  <c r="A116" i="116" l="1"/>
  <c r="G115" i="116"/>
  <c r="G116" i="116" l="1"/>
  <c r="A117" i="116"/>
  <c r="A118" i="116" l="1"/>
  <c r="G117" i="116"/>
  <c r="G118" i="116" l="1"/>
  <c r="A119" i="116"/>
  <c r="A120" i="116" l="1"/>
  <c r="G119" i="116"/>
  <c r="G120" i="116" l="1"/>
  <c r="A121" i="116"/>
  <c r="A122" i="116" l="1"/>
  <c r="G121" i="116"/>
  <c r="G122" i="116" l="1"/>
  <c r="A123" i="116"/>
  <c r="A124" i="116" l="1"/>
  <c r="G123" i="116"/>
  <c r="G124" i="116" l="1"/>
  <c r="A125" i="116"/>
  <c r="A126" i="116" l="1"/>
  <c r="G125" i="116"/>
  <c r="G126" i="116" l="1"/>
  <c r="A127" i="116"/>
  <c r="A128" i="116" l="1"/>
  <c r="G127" i="116"/>
  <c r="G128" i="116" l="1"/>
  <c r="A129" i="116"/>
  <c r="A130" i="116" l="1"/>
  <c r="G129" i="116"/>
  <c r="G130" i="116" l="1"/>
  <c r="A131" i="116"/>
  <c r="A132" i="116" l="1"/>
  <c r="G131" i="116"/>
  <c r="G132" i="116" l="1"/>
  <c r="A133" i="116"/>
  <c r="A134" i="116" l="1"/>
  <c r="G133" i="116"/>
  <c r="G134" i="116" l="1"/>
  <c r="A135" i="116"/>
  <c r="A136" i="116" l="1"/>
  <c r="G135" i="116"/>
  <c r="G136" i="116" l="1"/>
  <c r="A137" i="116"/>
  <c r="A138" i="116" l="1"/>
  <c r="G137" i="116"/>
  <c r="G138" i="116" l="1"/>
  <c r="A139" i="116"/>
  <c r="A140" i="116" l="1"/>
  <c r="G139" i="116"/>
  <c r="G140" i="116" l="1"/>
  <c r="A141" i="116"/>
  <c r="A142" i="116" l="1"/>
  <c r="G141" i="116"/>
  <c r="G142" i="116" l="1"/>
  <c r="A143" i="116"/>
  <c r="A144" i="116" l="1"/>
  <c r="G143" i="116"/>
  <c r="A145" i="116" l="1"/>
  <c r="G144" i="116"/>
  <c r="A146" i="116" l="1"/>
  <c r="G145" i="116"/>
  <c r="G146" i="116" l="1"/>
  <c r="A147" i="116"/>
  <c r="A148" i="116" l="1"/>
  <c r="G147" i="116"/>
  <c r="A149" i="116" l="1"/>
  <c r="G148" i="116"/>
  <c r="G149" i="116" l="1"/>
  <c r="A150" i="116"/>
  <c r="A151" i="116" l="1"/>
  <c r="G150" i="116"/>
  <c r="G151" i="116" l="1"/>
  <c r="A152" i="116"/>
  <c r="A153" i="116" l="1"/>
  <c r="G152" i="116"/>
  <c r="G153" i="116" l="1"/>
  <c r="A154" i="116"/>
  <c r="A155" i="116" l="1"/>
  <c r="G154" i="116"/>
  <c r="G155" i="116" l="1"/>
  <c r="A156" i="116"/>
  <c r="G156" i="116" l="1"/>
  <c r="A157" i="116"/>
  <c r="G157" i="116" l="1"/>
  <c r="A158" i="116"/>
  <c r="A159" i="116" l="1"/>
  <c r="G158" i="116"/>
  <c r="G159" i="116" l="1"/>
  <c r="A160" i="116"/>
  <c r="A161" i="116" l="1"/>
  <c r="G160" i="116"/>
  <c r="A162" i="116" l="1"/>
  <c r="G161" i="116"/>
  <c r="A163" i="116" l="1"/>
  <c r="G162" i="116"/>
  <c r="A164" i="116" l="1"/>
  <c r="G163" i="116"/>
  <c r="G164" i="116" l="1"/>
  <c r="A165" i="116"/>
  <c r="A166" i="116" l="1"/>
  <c r="G165" i="116"/>
  <c r="G166" i="116" l="1"/>
  <c r="A167" i="116"/>
  <c r="A168" i="116" l="1"/>
  <c r="G167" i="116"/>
  <c r="G168" i="116" l="1"/>
  <c r="A169" i="116"/>
  <c r="A170" i="116" l="1"/>
  <c r="G169" i="116"/>
  <c r="G170" i="116" l="1"/>
  <c r="A171" i="116"/>
  <c r="A172" i="116" l="1"/>
  <c r="G171" i="116"/>
  <c r="A173" i="116" l="1"/>
  <c r="G172" i="116"/>
  <c r="G173" i="116" l="1"/>
  <c r="A174" i="116"/>
  <c r="A175" i="116" l="1"/>
  <c r="G174" i="116"/>
  <c r="G175" i="116" l="1"/>
  <c r="A176" i="116"/>
  <c r="G176" i="116" l="1"/>
  <c r="A177" i="116"/>
  <c r="A178" i="116" l="1"/>
  <c r="G177" i="116"/>
  <c r="G178" i="116" l="1"/>
  <c r="A179" i="116"/>
  <c r="A180" i="116" l="1"/>
  <c r="G179" i="116"/>
  <c r="A181" i="116" l="1"/>
  <c r="G180" i="116"/>
  <c r="A182" i="116" l="1"/>
  <c r="G181" i="116"/>
  <c r="G182" i="116" l="1"/>
  <c r="A183" i="116"/>
  <c r="G183" i="116" l="1"/>
  <c r="A184" i="116"/>
  <c r="G184" i="116" l="1"/>
  <c r="A185" i="116"/>
  <c r="G185" i="116" l="1"/>
  <c r="A186" i="116"/>
  <c r="G186" i="116" l="1"/>
  <c r="A187" i="116"/>
  <c r="G187" i="116" l="1"/>
  <c r="A188" i="116"/>
  <c r="A189" i="116" l="1"/>
  <c r="G188" i="116"/>
  <c r="A190" i="116" l="1"/>
  <c r="G189" i="116"/>
  <c r="G190" i="116" l="1"/>
  <c r="A191" i="116"/>
  <c r="G191" i="116" l="1"/>
  <c r="A192" i="116"/>
  <c r="G192" i="116" l="1"/>
  <c r="A193" i="116"/>
  <c r="A194" i="116" l="1"/>
  <c r="G193" i="116"/>
  <c r="A195" i="116" l="1"/>
  <c r="G194" i="116"/>
  <c r="A196" i="116" l="1"/>
  <c r="G195" i="116"/>
  <c r="A197" i="116" l="1"/>
  <c r="G196" i="116"/>
  <c r="A54" i="117" l="1"/>
  <c r="G197" i="116"/>
  <c r="A55" i="117" l="1"/>
  <c r="G54" i="117"/>
  <c r="G55" i="117" l="1"/>
  <c r="A56" i="117"/>
  <c r="A57" i="117" l="1"/>
  <c r="G56" i="117"/>
  <c r="G57" i="117" l="1"/>
  <c r="A58" i="117"/>
  <c r="A59" i="117" l="1"/>
  <c r="G58" i="117"/>
  <c r="G59" i="117" l="1"/>
  <c r="A60" i="117"/>
  <c r="G60" i="117" l="1"/>
  <c r="A61" i="117"/>
  <c r="A62" i="117" l="1"/>
  <c r="G61" i="117"/>
  <c r="G62" i="117" l="1"/>
  <c r="A63" i="117"/>
  <c r="A64" i="117" l="1"/>
  <c r="G63" i="117"/>
  <c r="G64" i="117" l="1"/>
  <c r="A65" i="117"/>
  <c r="A66" i="117" l="1"/>
  <c r="G65" i="117"/>
  <c r="A67" i="117" l="1"/>
  <c r="G66" i="117"/>
  <c r="G67" i="117" l="1"/>
  <c r="A68" i="117"/>
  <c r="A69" i="117" l="1"/>
  <c r="G68" i="117"/>
  <c r="A70" i="117" l="1"/>
  <c r="G69" i="117"/>
  <c r="A71" i="117" l="1"/>
  <c r="G70" i="117"/>
  <c r="G71" i="117" l="1"/>
  <c r="A72" i="117"/>
  <c r="A73" i="117" l="1"/>
  <c r="G72" i="117"/>
  <c r="G73" i="117" l="1"/>
  <c r="A74" i="117"/>
  <c r="A75" i="117" l="1"/>
  <c r="G74" i="117"/>
  <c r="G75" i="117" l="1"/>
  <c r="A76" i="117"/>
  <c r="A77" i="117" l="1"/>
  <c r="G76" i="117"/>
  <c r="A78" i="117" l="1"/>
  <c r="G77" i="117"/>
  <c r="A79" i="117" l="1"/>
  <c r="G78" i="117"/>
  <c r="A80" i="117" l="1"/>
  <c r="G79" i="117"/>
  <c r="A81" i="117" l="1"/>
  <c r="G80" i="117"/>
  <c r="A82" i="117" l="1"/>
  <c r="G81" i="117"/>
  <c r="A83" i="117" l="1"/>
  <c r="G82" i="117"/>
  <c r="G83" i="117" l="1"/>
  <c r="A84" i="117"/>
  <c r="A85" i="117" l="1"/>
  <c r="G84" i="117"/>
  <c r="G85" i="117" l="1"/>
  <c r="A86" i="117"/>
  <c r="G86" i="117" l="1"/>
  <c r="A87" i="117"/>
  <c r="G87" i="117" l="1"/>
  <c r="A88" i="117"/>
  <c r="A89" i="117" l="1"/>
  <c r="G88" i="117"/>
  <c r="G89" i="117" l="1"/>
  <c r="A90" i="117"/>
  <c r="A91" i="117" l="1"/>
  <c r="G90" i="117"/>
  <c r="G91" i="117" l="1"/>
  <c r="A92" i="117"/>
  <c r="A93" i="117" l="1"/>
  <c r="G92" i="117"/>
  <c r="G93" i="117" l="1"/>
  <c r="A94" i="117"/>
  <c r="A95" i="117" l="1"/>
  <c r="G94" i="117"/>
  <c r="G95" i="117" l="1"/>
  <c r="A96" i="117"/>
  <c r="A97" i="117" l="1"/>
  <c r="G96" i="117"/>
  <c r="G97" i="117" l="1"/>
  <c r="A98" i="117"/>
  <c r="A99" i="117" l="1"/>
  <c r="G98" i="117"/>
  <c r="G99" i="117" l="1"/>
  <c r="A100" i="117"/>
  <c r="A101" i="117" l="1"/>
  <c r="G100" i="117"/>
  <c r="G101" i="117" l="1"/>
  <c r="A102" i="117"/>
  <c r="A103" i="117" l="1"/>
  <c r="G102" i="117"/>
  <c r="G103" i="117" l="1"/>
  <c r="A104" i="117"/>
  <c r="A105" i="117" l="1"/>
  <c r="G104" i="117"/>
  <c r="G105" i="117" l="1"/>
  <c r="A106" i="117"/>
  <c r="A107" i="117" l="1"/>
  <c r="G106" i="117"/>
  <c r="G107" i="117" l="1"/>
  <c r="A108" i="117"/>
  <c r="A109" i="117" l="1"/>
  <c r="G108" i="117"/>
  <c r="G109" i="117" l="1"/>
  <c r="A110" i="117"/>
  <c r="A111" i="117" l="1"/>
  <c r="G110" i="117"/>
  <c r="G111" i="117" l="1"/>
  <c r="A112" i="117"/>
  <c r="A113" i="117" l="1"/>
  <c r="G112" i="117"/>
  <c r="G113" i="117" l="1"/>
  <c r="A114" i="117"/>
  <c r="A115" i="117" l="1"/>
  <c r="G114" i="117"/>
  <c r="G115" i="117" l="1"/>
  <c r="A116" i="117"/>
  <c r="A117" i="117" l="1"/>
  <c r="G116" i="117"/>
  <c r="G117" i="117" l="1"/>
  <c r="A118" i="117"/>
  <c r="A119" i="117" l="1"/>
  <c r="G118" i="117"/>
  <c r="G119" i="117" l="1"/>
  <c r="A120" i="117"/>
  <c r="A121" i="117" l="1"/>
  <c r="G120" i="117"/>
  <c r="G121" i="117" l="1"/>
  <c r="A122" i="117"/>
  <c r="A123" i="117" l="1"/>
  <c r="G122" i="117"/>
  <c r="G123" i="117" l="1"/>
  <c r="A124" i="117"/>
  <c r="A125" i="117" l="1"/>
  <c r="G124" i="117"/>
  <c r="G125" i="117" l="1"/>
  <c r="A126" i="117"/>
  <c r="A127" i="117" l="1"/>
  <c r="G126" i="117"/>
  <c r="G127" i="117" l="1"/>
  <c r="A128" i="117"/>
  <c r="A129" i="117" l="1"/>
  <c r="G128" i="117"/>
  <c r="G129" i="117" l="1"/>
  <c r="A130" i="117"/>
  <c r="A131" i="117" l="1"/>
  <c r="G130" i="117"/>
  <c r="G131" i="117" l="1"/>
  <c r="A132" i="117"/>
  <c r="A133" i="117" l="1"/>
  <c r="G132" i="117"/>
  <c r="G133" i="117" l="1"/>
  <c r="A134" i="117"/>
  <c r="A135" i="117" l="1"/>
  <c r="G134" i="117"/>
  <c r="G135" i="117" l="1"/>
  <c r="A136" i="117"/>
  <c r="A137" i="117" l="1"/>
  <c r="G136" i="117"/>
  <c r="G137" i="117" l="1"/>
  <c r="A138" i="117"/>
  <c r="A139" i="117" l="1"/>
  <c r="G138" i="117"/>
  <c r="G139" i="117" l="1"/>
  <c r="A140" i="117"/>
  <c r="A141" i="117" l="1"/>
  <c r="G140" i="117"/>
  <c r="A142" i="117" l="1"/>
  <c r="G141" i="117"/>
  <c r="G142" i="117" l="1"/>
  <c r="A143" i="117"/>
  <c r="A144" i="117" l="1"/>
  <c r="G143" i="117"/>
  <c r="G144" i="117" l="1"/>
  <c r="A145" i="117"/>
  <c r="G145" i="117" l="1"/>
  <c r="A146" i="117"/>
  <c r="G146" i="117" l="1"/>
  <c r="A147" i="117"/>
  <c r="A148" i="117" l="1"/>
  <c r="G147" i="117"/>
  <c r="G148" i="117" l="1"/>
  <c r="A149" i="117"/>
  <c r="G149" i="117" l="1"/>
  <c r="A150" i="117"/>
  <c r="A151" i="117" l="1"/>
  <c r="G150" i="117"/>
  <c r="G151" i="117" l="1"/>
  <c r="A152" i="117"/>
  <c r="A153" i="117" l="1"/>
  <c r="G152" i="117"/>
  <c r="G153" i="117" l="1"/>
  <c r="A154" i="117"/>
  <c r="A155" i="117" l="1"/>
  <c r="G154" i="117"/>
  <c r="G155" i="117" l="1"/>
  <c r="A156" i="117"/>
  <c r="A157" i="117" l="1"/>
  <c r="G156" i="117"/>
  <c r="A158" i="117" l="1"/>
  <c r="G157" i="117"/>
  <c r="G158" i="117" l="1"/>
  <c r="A159" i="117"/>
  <c r="G159" i="117" l="1"/>
  <c r="A160" i="117"/>
  <c r="A161" i="117" l="1"/>
  <c r="G160" i="117"/>
  <c r="A162" i="117" l="1"/>
  <c r="G161" i="117"/>
  <c r="A163" i="117" l="1"/>
  <c r="G162" i="117"/>
  <c r="G163" i="117" l="1"/>
  <c r="A164" i="117"/>
  <c r="A165" i="117" l="1"/>
  <c r="G164" i="117"/>
  <c r="G165" i="117" l="1"/>
  <c r="A166" i="117"/>
  <c r="A167" i="117" l="1"/>
  <c r="G166" i="117"/>
  <c r="G167" i="117" l="1"/>
  <c r="A168" i="117"/>
  <c r="A169" i="117" l="1"/>
  <c r="G168" i="117"/>
  <c r="G169" i="117" l="1"/>
  <c r="A170" i="117"/>
  <c r="A171" i="117" l="1"/>
  <c r="G170" i="117"/>
  <c r="G171" i="117" l="1"/>
  <c r="A172" i="117"/>
  <c r="A173" i="117" l="1"/>
  <c r="G172" i="117"/>
  <c r="G173" i="117" l="1"/>
  <c r="A174" i="117"/>
  <c r="A175" i="117" l="1"/>
  <c r="G174" i="117"/>
  <c r="G175" i="117" l="1"/>
  <c r="A176" i="117"/>
  <c r="G176" i="117" l="1"/>
  <c r="A177" i="117"/>
  <c r="A178" i="117" l="1"/>
  <c r="G177" i="117"/>
  <c r="G178" i="117" l="1"/>
  <c r="A179" i="117"/>
  <c r="A180" i="117" l="1"/>
  <c r="G179" i="117"/>
  <c r="A181" i="117" l="1"/>
  <c r="G181" i="117" s="1"/>
  <c r="G180" i="117"/>
</calcChain>
</file>

<file path=xl/sharedStrings.xml><?xml version="1.0" encoding="utf-8"?>
<sst xmlns="http://schemas.openxmlformats.org/spreadsheetml/2006/main" count="1147" uniqueCount="18">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</sst>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>B15</f>
        <v>3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3, 20, 2, 0, 1);</v>
      </c>
    </row>
    <row r="17" spans="1:7" x14ac:dyDescent="0.25">
      <c r="A17" s="3">
        <f t="shared" si="2"/>
        <v>11</v>
      </c>
      <c r="B17" s="3">
        <f>B15</f>
        <v>3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3, 251, 0, 2, 1);</v>
      </c>
    </row>
    <row r="18" spans="1:7" x14ac:dyDescent="0.25">
      <c r="A18" s="3">
        <f t="shared" si="2"/>
        <v>12</v>
      </c>
      <c r="B18" s="3">
        <f t="shared" ref="B18" si="4">B15</f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401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(401, 92, 251, 2, 2, 2);</v>
      </c>
    </row>
    <row r="33" spans="1:7" x14ac:dyDescent="0.25">
      <c r="A33" s="3">
        <f>A32+1</f>
        <v>402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(402, 92, 251, 1, 0, 1);</v>
      </c>
    </row>
    <row r="34" spans="1:7" x14ac:dyDescent="0.25">
      <c r="A34" s="3">
        <f t="shared" ref="A34:B96" si="7">A33+1</f>
        <v>403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(403, 92, 256, 0, 0, 2);</v>
      </c>
    </row>
    <row r="35" spans="1:7" x14ac:dyDescent="0.25">
      <c r="A35" s="3">
        <f t="shared" si="7"/>
        <v>404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(404, 92, 256, 0, 0, 1);</v>
      </c>
    </row>
    <row r="36" spans="1:7" x14ac:dyDescent="0.25">
      <c r="A36" s="4">
        <f>A35+1</f>
        <v>405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(405, 93, 20, 1, 1, 2);</v>
      </c>
    </row>
    <row r="37" spans="1:7" x14ac:dyDescent="0.25">
      <c r="A37" s="4">
        <f t="shared" si="7"/>
        <v>406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(406, 93, 20, 1, 0, 1);</v>
      </c>
    </row>
    <row r="38" spans="1:7" x14ac:dyDescent="0.25">
      <c r="A38" s="4">
        <f t="shared" si="7"/>
        <v>407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(407, 93, 224, 1, 1, 2);</v>
      </c>
    </row>
    <row r="39" spans="1:7" x14ac:dyDescent="0.25">
      <c r="A39" s="4">
        <f t="shared" si="7"/>
        <v>408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(408, 93, 224, 1, 0, 1);</v>
      </c>
    </row>
    <row r="40" spans="1:7" x14ac:dyDescent="0.25">
      <c r="A40" s="3">
        <f t="shared" si="7"/>
        <v>409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(409, 94, 20, 2, 2, 2);</v>
      </c>
    </row>
    <row r="41" spans="1:7" x14ac:dyDescent="0.25">
      <c r="A41" s="3">
        <f t="shared" si="7"/>
        <v>410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(410, 94, 20, 1, 0, 1);</v>
      </c>
    </row>
    <row r="42" spans="1:7" x14ac:dyDescent="0.25">
      <c r="A42" s="3">
        <f t="shared" si="7"/>
        <v>411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(411, 94, 256, 1, 0, 2);</v>
      </c>
    </row>
    <row r="43" spans="1:7" x14ac:dyDescent="0.25">
      <c r="A43" s="3">
        <f t="shared" si="7"/>
        <v>412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(412, 94, 256, 1, 0, 1);</v>
      </c>
    </row>
    <row r="44" spans="1:7" x14ac:dyDescent="0.25">
      <c r="A44" s="4">
        <f t="shared" si="7"/>
        <v>413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(413, 95, 251, 1, 0, 2);</v>
      </c>
    </row>
    <row r="45" spans="1:7" x14ac:dyDescent="0.25">
      <c r="A45" s="4">
        <f t="shared" si="7"/>
        <v>414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(414, 95, 251, 1, 0, 1);</v>
      </c>
    </row>
    <row r="46" spans="1:7" x14ac:dyDescent="0.25">
      <c r="A46" s="4">
        <f t="shared" si="7"/>
        <v>415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(415, 95, 224, 2, 2, 2);</v>
      </c>
    </row>
    <row r="47" spans="1:7" x14ac:dyDescent="0.25">
      <c r="A47" s="4">
        <f t="shared" si="7"/>
        <v>416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(416, 95, 224, 1, 0, 1);</v>
      </c>
    </row>
    <row r="48" spans="1:7" x14ac:dyDescent="0.25">
      <c r="A48" s="3">
        <f t="shared" si="7"/>
        <v>417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(417, 96, 224, 2, 2, 2);</v>
      </c>
    </row>
    <row r="49" spans="1:7" x14ac:dyDescent="0.25">
      <c r="A49" s="3">
        <f t="shared" si="7"/>
        <v>418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(418, 96, 224, 2, 0, 1);</v>
      </c>
    </row>
    <row r="50" spans="1:7" x14ac:dyDescent="0.25">
      <c r="A50" s="3">
        <f t="shared" si="7"/>
        <v>419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(419, 96, 256, 1, 0, 2);</v>
      </c>
    </row>
    <row r="51" spans="1:7" x14ac:dyDescent="0.25">
      <c r="A51" s="3">
        <f t="shared" si="7"/>
        <v>420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(420, 96, 256, 0, 0, 1);</v>
      </c>
    </row>
    <row r="52" spans="1:7" x14ac:dyDescent="0.25">
      <c r="A52" s="4">
        <f t="shared" si="7"/>
        <v>421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(421, 97, 251, 1, 1, 2);</v>
      </c>
    </row>
    <row r="53" spans="1:7" x14ac:dyDescent="0.25">
      <c r="A53" s="4">
        <f t="shared" si="7"/>
        <v>422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(422, 97, 251, 0, 0, 1);</v>
      </c>
    </row>
    <row r="54" spans="1:7" x14ac:dyDescent="0.25">
      <c r="A54" s="4">
        <f t="shared" si="7"/>
        <v>423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(423, 97, 20, 1, 1, 2);</v>
      </c>
    </row>
    <row r="55" spans="1:7" x14ac:dyDescent="0.25">
      <c r="A55" s="4">
        <f t="shared" si="7"/>
        <v>424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(424, 97, 20, 1, 0, 1);</v>
      </c>
    </row>
    <row r="56" spans="1:7" x14ac:dyDescent="0.25">
      <c r="A56" s="3">
        <f t="shared" si="7"/>
        <v>425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(425, 98, 234, 4, 2, 2);</v>
      </c>
    </row>
    <row r="57" spans="1:7" x14ac:dyDescent="0.25">
      <c r="A57" s="3">
        <f t="shared" si="7"/>
        <v>426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(426, 98, 234, 3, 0, 1);</v>
      </c>
    </row>
    <row r="58" spans="1:7" x14ac:dyDescent="0.25">
      <c r="A58" s="3">
        <f t="shared" si="7"/>
        <v>427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(427, 98, 2438, 2, 0, 2);</v>
      </c>
    </row>
    <row r="59" spans="1:7" x14ac:dyDescent="0.25">
      <c r="A59" s="3">
        <f t="shared" si="7"/>
        <v>428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(428, 98, 2438, 0, 0, 1);</v>
      </c>
    </row>
    <row r="60" spans="1:7" x14ac:dyDescent="0.25">
      <c r="A60" s="4">
        <f t="shared" si="7"/>
        <v>429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(429, 99, 212, 2, 1, 2);</v>
      </c>
    </row>
    <row r="61" spans="1:7" x14ac:dyDescent="0.25">
      <c r="A61" s="4">
        <f t="shared" si="7"/>
        <v>430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(430, 99, 212, 1, 0, 1);</v>
      </c>
    </row>
    <row r="62" spans="1:7" x14ac:dyDescent="0.25">
      <c r="A62" s="4">
        <f t="shared" si="7"/>
        <v>431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(431, 99, 249, 2, 1, 2);</v>
      </c>
    </row>
    <row r="63" spans="1:7" x14ac:dyDescent="0.25">
      <c r="A63" s="4">
        <f t="shared" si="7"/>
        <v>432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(432, 99, 249, 1, 0, 1);</v>
      </c>
    </row>
    <row r="64" spans="1:7" x14ac:dyDescent="0.25">
      <c r="A64" s="3">
        <f t="shared" si="7"/>
        <v>433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(433, 100, 234, 1, 2, 2);</v>
      </c>
    </row>
    <row r="65" spans="1:7" x14ac:dyDescent="0.25">
      <c r="A65" s="3">
        <f t="shared" si="7"/>
        <v>434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(434, 100, 234, 1, 0, 1);</v>
      </c>
    </row>
    <row r="66" spans="1:7" x14ac:dyDescent="0.25">
      <c r="A66" s="3">
        <f t="shared" si="7"/>
        <v>435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(435, 100, 249, 0, 0, 2);</v>
      </c>
    </row>
    <row r="67" spans="1:7" x14ac:dyDescent="0.25">
      <c r="A67" s="3">
        <f t="shared" si="7"/>
        <v>436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(436, 100, 249, 0, 0, 1);</v>
      </c>
    </row>
    <row r="68" spans="1:7" x14ac:dyDescent="0.25">
      <c r="A68" s="4">
        <f t="shared" si="7"/>
        <v>437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(437, 101, 212, 1, 2, 2);</v>
      </c>
    </row>
    <row r="69" spans="1:7" x14ac:dyDescent="0.25">
      <c r="A69" s="4">
        <f t="shared" si="7"/>
        <v>438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(438, 101, 212, 0, 0, 1);</v>
      </c>
    </row>
    <row r="70" spans="1:7" x14ac:dyDescent="0.25">
      <c r="A70" s="4">
        <f t="shared" si="7"/>
        <v>439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(439, 101, 2438, 0, 0, 2);</v>
      </c>
    </row>
    <row r="71" spans="1:7" x14ac:dyDescent="0.25">
      <c r="A71" s="4">
        <f t="shared" si="7"/>
        <v>440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(440, 101, 2438, 0, 0, 1);</v>
      </c>
    </row>
    <row r="72" spans="1:7" x14ac:dyDescent="0.25">
      <c r="A72" s="3">
        <f t="shared" si="7"/>
        <v>441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(441, 102, 212, 3, 2, 2);</v>
      </c>
    </row>
    <row r="73" spans="1:7" x14ac:dyDescent="0.25">
      <c r="A73" s="3">
        <f t="shared" si="7"/>
        <v>442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(442, 102, 212, 2, 0, 1);</v>
      </c>
    </row>
    <row r="74" spans="1:7" x14ac:dyDescent="0.25">
      <c r="A74" s="3">
        <f t="shared" si="7"/>
        <v>443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(443, 102, 234, 1, 0, 2);</v>
      </c>
    </row>
    <row r="75" spans="1:7" x14ac:dyDescent="0.25">
      <c r="A75" s="3">
        <f t="shared" si="7"/>
        <v>444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(444, 102, 234, 0, 0, 1);</v>
      </c>
    </row>
    <row r="76" spans="1:7" x14ac:dyDescent="0.25">
      <c r="A76" s="4">
        <f t="shared" si="7"/>
        <v>445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(445, 103, 2438, 1, 1, 2);</v>
      </c>
    </row>
    <row r="77" spans="1:7" x14ac:dyDescent="0.25">
      <c r="A77" s="4">
        <f t="shared" si="7"/>
        <v>446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(446, 103, 2438, 1, 0, 1);</v>
      </c>
    </row>
    <row r="78" spans="1:7" x14ac:dyDescent="0.25">
      <c r="A78" s="4">
        <f t="shared" si="7"/>
        <v>447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(447, 103, 249, 1, 1, 2);</v>
      </c>
    </row>
    <row r="79" spans="1:7" x14ac:dyDescent="0.25">
      <c r="A79" s="4">
        <f t="shared" si="7"/>
        <v>448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(448, 103, 249, 1, 0, 1);</v>
      </c>
    </row>
    <row r="80" spans="1:7" x14ac:dyDescent="0.25">
      <c r="A80" s="3">
        <f t="shared" si="7"/>
        <v>449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(449, 104, 224, 1, 1, 2);</v>
      </c>
    </row>
    <row r="81" spans="1:7" x14ac:dyDescent="0.25">
      <c r="A81" s="3">
        <f t="shared" si="7"/>
        <v>450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(450, 104, 224, 0, 0, 1);</v>
      </c>
    </row>
    <row r="82" spans="1:7" x14ac:dyDescent="0.25">
      <c r="A82" s="3">
        <f t="shared" si="7"/>
        <v>451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(451, 104, 234, 1, 1, 2);</v>
      </c>
    </row>
    <row r="83" spans="1:7" x14ac:dyDescent="0.25">
      <c r="A83" s="3">
        <f t="shared" si="7"/>
        <v>452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(452, 104, 234, 0, 0, 1);</v>
      </c>
    </row>
    <row r="84" spans="1:7" x14ac:dyDescent="0.25">
      <c r="A84" s="4">
        <f t="shared" si="7"/>
        <v>453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(453, 105, 212, 2, 2, 2);</v>
      </c>
    </row>
    <row r="85" spans="1:7" x14ac:dyDescent="0.25">
      <c r="A85" s="4">
        <f t="shared" si="7"/>
        <v>454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(454, 105, 212, 1, 0, 1);</v>
      </c>
    </row>
    <row r="86" spans="1:7" x14ac:dyDescent="0.25">
      <c r="A86" s="4">
        <f t="shared" si="7"/>
        <v>455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(455, 105, 20, 1, 0, 2);</v>
      </c>
    </row>
    <row r="87" spans="1:7" x14ac:dyDescent="0.25">
      <c r="A87" s="4">
        <f t="shared" si="7"/>
        <v>456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(456, 105, 20, 1, 0, 1);</v>
      </c>
    </row>
    <row r="88" spans="1:7" x14ac:dyDescent="0.25">
      <c r="A88" s="3">
        <f t="shared" si="7"/>
        <v>457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(457, 106, 212, 2, 2, 2);</v>
      </c>
    </row>
    <row r="89" spans="1:7" x14ac:dyDescent="0.25">
      <c r="A89" s="3">
        <f t="shared" si="7"/>
        <v>458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(458, 106, 212, 0, 0, 1);</v>
      </c>
    </row>
    <row r="90" spans="1:7" x14ac:dyDescent="0.25">
      <c r="A90" s="3">
        <f t="shared" si="7"/>
        <v>459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(459, 106, 234, 1, 0, 2);</v>
      </c>
    </row>
    <row r="91" spans="1:7" x14ac:dyDescent="0.25">
      <c r="A91" s="3">
        <f t="shared" si="7"/>
        <v>460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(460, 106, 234, 0, 0, 1);</v>
      </c>
    </row>
    <row r="92" spans="1:7" x14ac:dyDescent="0.25">
      <c r="A92" s="4">
        <f t="shared" si="7"/>
        <v>461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(461, 107, 224, 4, 2, 2);</v>
      </c>
    </row>
    <row r="93" spans="1:7" x14ac:dyDescent="0.25">
      <c r="A93" s="4">
        <f t="shared" si="7"/>
        <v>462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(462, 107, 224, 1, 0, 1);</v>
      </c>
    </row>
    <row r="94" spans="1:7" x14ac:dyDescent="0.25">
      <c r="A94" s="4">
        <f t="shared" ref="A94:A103" si="22">A93+1</f>
        <v>463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(463, 107, 20, 2, 0, 2);</v>
      </c>
    </row>
    <row r="95" spans="1:7" x14ac:dyDescent="0.25">
      <c r="A95" s="4">
        <f t="shared" si="7"/>
        <v>464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(464, 107, 20, 1, 0, 1);</v>
      </c>
    </row>
    <row r="96" spans="1:7" x14ac:dyDescent="0.25">
      <c r="A96" s="3">
        <f t="shared" si="7"/>
        <v>465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(465, 108, 234, 3, 2, 2);</v>
      </c>
    </row>
    <row r="97" spans="1:7" x14ac:dyDescent="0.25">
      <c r="A97" s="3">
        <f t="shared" si="22"/>
        <v>466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(466, 108, 234, 1, 0, 1);</v>
      </c>
    </row>
    <row r="98" spans="1:7" x14ac:dyDescent="0.25">
      <c r="A98" s="3">
        <f t="shared" si="22"/>
        <v>467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(467, 108, 20, 2, 0, 2);</v>
      </c>
    </row>
    <row r="99" spans="1:7" x14ac:dyDescent="0.25">
      <c r="A99" s="3">
        <f t="shared" si="22"/>
        <v>468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(468, 108, 20, 1, 0, 1);</v>
      </c>
    </row>
    <row r="100" spans="1:7" x14ac:dyDescent="0.25">
      <c r="A100" s="4">
        <f t="shared" si="22"/>
        <v>469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(469, 109, 224, 1, 1, 2);</v>
      </c>
    </row>
    <row r="101" spans="1:7" x14ac:dyDescent="0.25">
      <c r="A101" s="4">
        <f t="shared" si="22"/>
        <v>470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(470, 109, 224, 1, 0, 1);</v>
      </c>
    </row>
    <row r="102" spans="1:7" x14ac:dyDescent="0.25">
      <c r="A102" s="4">
        <f t="shared" si="22"/>
        <v>471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(471, 109, 212, 1, 1, 2);</v>
      </c>
    </row>
    <row r="103" spans="1:7" x14ac:dyDescent="0.25">
      <c r="A103" s="4">
        <f t="shared" si="22"/>
        <v>472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(472,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473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(473, 110, 233, 2, 2, 2);</v>
      </c>
    </row>
    <row r="31" spans="1:7" x14ac:dyDescent="0.25">
      <c r="A31" s="3">
        <f>A30+1</f>
        <v>474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(474, 110, 233, 1, 0, 1);</v>
      </c>
    </row>
    <row r="32" spans="1:7" x14ac:dyDescent="0.25">
      <c r="A32" s="3">
        <f t="shared" ref="A32:A47" si="7">A31+1</f>
        <v>475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(475, 110, 260, 1, 0, 2);</v>
      </c>
    </row>
    <row r="33" spans="1:7" x14ac:dyDescent="0.25">
      <c r="A33" s="3">
        <f t="shared" si="7"/>
        <v>476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(476, 110, 260, 1, 0, 1);</v>
      </c>
    </row>
    <row r="34" spans="1:7" x14ac:dyDescent="0.25">
      <c r="A34" s="4">
        <f>A33+1</f>
        <v>477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(477, 111, 234, 4, 2, 2);</v>
      </c>
    </row>
    <row r="35" spans="1:7" x14ac:dyDescent="0.25">
      <c r="A35" s="4">
        <f t="shared" si="7"/>
        <v>478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(478, 111, 234, 3, 0, 1);</v>
      </c>
    </row>
    <row r="36" spans="1:7" x14ac:dyDescent="0.25">
      <c r="A36" s="4">
        <f t="shared" si="7"/>
        <v>479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(479, 111, 2265030, 2, 0, 2);</v>
      </c>
    </row>
    <row r="37" spans="1:7" x14ac:dyDescent="0.25">
      <c r="A37" s="4">
        <f t="shared" si="7"/>
        <v>480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(480, 111, 2265030, 0, 0, 1);</v>
      </c>
    </row>
    <row r="38" spans="1:7" x14ac:dyDescent="0.25">
      <c r="A38" s="3">
        <f t="shared" si="7"/>
        <v>481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(481, 112, 260, 2, 2, 2);</v>
      </c>
    </row>
    <row r="39" spans="1:7" x14ac:dyDescent="0.25">
      <c r="A39" s="3">
        <f t="shared" si="7"/>
        <v>482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(482, 112, 260, 1, 0, 1);</v>
      </c>
    </row>
    <row r="40" spans="1:7" x14ac:dyDescent="0.25">
      <c r="A40" s="3">
        <f t="shared" si="7"/>
        <v>483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(483, 112, 2265030, 0, 0, 2);</v>
      </c>
    </row>
    <row r="41" spans="1:7" x14ac:dyDescent="0.25">
      <c r="A41" s="3">
        <f t="shared" si="7"/>
        <v>484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(484, 112, 2265030, 0, 0, 1);</v>
      </c>
    </row>
    <row r="42" spans="1:7" x14ac:dyDescent="0.25">
      <c r="A42" s="4">
        <f t="shared" si="7"/>
        <v>485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(485, 113, 234, 1, 1, 2);</v>
      </c>
    </row>
    <row r="43" spans="1:7" x14ac:dyDescent="0.25">
      <c r="A43" s="4">
        <f t="shared" si="7"/>
        <v>486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(486, 113, 234, 1, 0, 1);</v>
      </c>
    </row>
    <row r="44" spans="1:7" x14ac:dyDescent="0.25">
      <c r="A44" s="4">
        <f t="shared" si="7"/>
        <v>487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(487, 113, 233, 1, 1, 2);</v>
      </c>
    </row>
    <row r="45" spans="1:7" x14ac:dyDescent="0.25">
      <c r="A45" s="4">
        <f t="shared" si="7"/>
        <v>488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(488, 113, 233, 0, 0, 1);</v>
      </c>
    </row>
    <row r="46" spans="1:7" x14ac:dyDescent="0.25">
      <c r="A46" s="3">
        <f t="shared" si="7"/>
        <v>489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(489, 114, 260, 0, 1, 2);</v>
      </c>
    </row>
    <row r="47" spans="1:7" x14ac:dyDescent="0.25">
      <c r="A47" s="3">
        <f t="shared" si="7"/>
        <v>490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(490, 114, 260, 0, 0, 1);</v>
      </c>
    </row>
    <row r="48" spans="1:7" x14ac:dyDescent="0.25">
      <c r="A48" s="3">
        <f t="shared" ref="A48:A63" si="10">A47+1</f>
        <v>491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(491, 114, 234, 0, 1, 2);</v>
      </c>
    </row>
    <row r="49" spans="1:7" x14ac:dyDescent="0.25">
      <c r="A49" s="3">
        <f t="shared" si="10"/>
        <v>492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(492, 114, 234, 0, 0, 1);</v>
      </c>
    </row>
    <row r="50" spans="1:7" x14ac:dyDescent="0.25">
      <c r="A50" s="4">
        <f t="shared" si="10"/>
        <v>493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(493, 115, 233, 3, 2, 2);</v>
      </c>
    </row>
    <row r="51" spans="1:7" x14ac:dyDescent="0.25">
      <c r="A51" s="4">
        <f t="shared" si="10"/>
        <v>494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(494, 115, 233, 1, 0, 1);</v>
      </c>
    </row>
    <row r="52" spans="1:7" x14ac:dyDescent="0.25">
      <c r="A52" s="4">
        <f t="shared" si="10"/>
        <v>495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(495, 115, 2265030, 0, 0, 2);</v>
      </c>
    </row>
    <row r="53" spans="1:7" x14ac:dyDescent="0.25">
      <c r="A53" s="4">
        <f t="shared" si="10"/>
        <v>496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(496, 115, 2265030, 0, 0, 1);</v>
      </c>
    </row>
    <row r="54" spans="1:7" x14ac:dyDescent="0.25">
      <c r="A54" s="3">
        <f t="shared" si="10"/>
        <v>497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(497, 116, 212, 1, 1, 2);</v>
      </c>
    </row>
    <row r="55" spans="1:7" x14ac:dyDescent="0.25">
      <c r="A55" s="3">
        <f t="shared" si="10"/>
        <v>498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(498, 116, 212, 1, 0, 1);</v>
      </c>
    </row>
    <row r="56" spans="1:7" x14ac:dyDescent="0.25">
      <c r="A56" s="3">
        <f t="shared" si="10"/>
        <v>499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(499, 116, 216, 1, 1, 2);</v>
      </c>
    </row>
    <row r="57" spans="1:7" x14ac:dyDescent="0.25">
      <c r="A57" s="3">
        <f t="shared" si="10"/>
        <v>500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(500, 116, 216, 0, 0, 1);</v>
      </c>
    </row>
    <row r="58" spans="1:7" x14ac:dyDescent="0.25">
      <c r="A58" s="4">
        <f t="shared" si="10"/>
        <v>501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(501, 117, 256, 3, 2, 2);</v>
      </c>
    </row>
    <row r="59" spans="1:7" x14ac:dyDescent="0.25">
      <c r="A59" s="4">
        <f t="shared" si="10"/>
        <v>502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(502, 117, 256, 2, 0, 1);</v>
      </c>
    </row>
    <row r="60" spans="1:7" x14ac:dyDescent="0.25">
      <c r="A60" s="4">
        <f t="shared" si="10"/>
        <v>503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(503, 117, 242, 1, 0, 2);</v>
      </c>
    </row>
    <row r="61" spans="1:7" x14ac:dyDescent="0.25">
      <c r="A61" s="4">
        <f t="shared" si="10"/>
        <v>504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(504, 117, 242, 0, 0, 1);</v>
      </c>
    </row>
    <row r="62" spans="1:7" x14ac:dyDescent="0.25">
      <c r="A62" s="3">
        <f t="shared" si="10"/>
        <v>505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(505, 118, 216, 3, 2, 2);</v>
      </c>
    </row>
    <row r="63" spans="1:7" x14ac:dyDescent="0.25">
      <c r="A63" s="3">
        <f t="shared" si="10"/>
        <v>506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(506, 118, 216, 2, 0, 1);</v>
      </c>
    </row>
    <row r="64" spans="1:7" x14ac:dyDescent="0.25">
      <c r="A64" s="3">
        <f t="shared" ref="A64:A79" si="15">A63+1</f>
        <v>507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(507, 118, 256, 1, 0, 2);</v>
      </c>
    </row>
    <row r="65" spans="1:7" x14ac:dyDescent="0.25">
      <c r="A65" s="3">
        <f t="shared" si="15"/>
        <v>508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(508, 118, 256, 0, 0, 1);</v>
      </c>
    </row>
    <row r="66" spans="1:7" x14ac:dyDescent="0.25">
      <c r="A66" s="4">
        <f t="shared" si="15"/>
        <v>509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(509, 119, 212, 1, 2, 2);</v>
      </c>
    </row>
    <row r="67" spans="1:7" x14ac:dyDescent="0.25">
      <c r="A67" s="4">
        <f t="shared" si="15"/>
        <v>510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(510, 119, 212, 1, 0, 1);</v>
      </c>
    </row>
    <row r="68" spans="1:7" x14ac:dyDescent="0.25">
      <c r="A68" s="4">
        <f t="shared" si="15"/>
        <v>511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(511, 119, 242, 0, 0, 2);</v>
      </c>
    </row>
    <row r="69" spans="1:7" x14ac:dyDescent="0.25">
      <c r="A69" s="4">
        <f t="shared" si="15"/>
        <v>512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(512, 119, 242, 0, 0, 1);</v>
      </c>
    </row>
    <row r="70" spans="1:7" x14ac:dyDescent="0.25">
      <c r="A70" s="3">
        <f t="shared" si="15"/>
        <v>513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(513, 120, 242, 0, 1, 2);</v>
      </c>
    </row>
    <row r="71" spans="1:7" x14ac:dyDescent="0.25">
      <c r="A71" s="3">
        <f t="shared" si="15"/>
        <v>514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(514, 120, 242, 0, 0, 1);</v>
      </c>
    </row>
    <row r="72" spans="1:7" x14ac:dyDescent="0.25">
      <c r="A72" s="3">
        <f t="shared" si="15"/>
        <v>515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(515, 120, 216, 0, 1, 2);</v>
      </c>
    </row>
    <row r="73" spans="1:7" x14ac:dyDescent="0.25">
      <c r="A73" s="3">
        <f t="shared" si="15"/>
        <v>516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(516, 120, 216, 0, 0, 1);</v>
      </c>
    </row>
    <row r="74" spans="1:7" x14ac:dyDescent="0.25">
      <c r="A74" s="4">
        <f t="shared" si="15"/>
        <v>517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(517, 121, 256, 3, 2, 2);</v>
      </c>
    </row>
    <row r="75" spans="1:7" x14ac:dyDescent="0.25">
      <c r="A75" s="4">
        <f t="shared" si="15"/>
        <v>518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(518, 121, 256, 3, 0, 1);</v>
      </c>
    </row>
    <row r="76" spans="1:7" x14ac:dyDescent="0.25">
      <c r="A76" s="4">
        <f t="shared" si="15"/>
        <v>519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(519, 121, 212, 0, 0, 2);</v>
      </c>
    </row>
    <row r="77" spans="1:7" x14ac:dyDescent="0.25">
      <c r="A77" s="4">
        <f t="shared" si="15"/>
        <v>520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(520, 121, 212, 0, 0, 1);</v>
      </c>
    </row>
    <row r="78" spans="1:7" x14ac:dyDescent="0.25">
      <c r="A78" s="3">
        <f t="shared" si="15"/>
        <v>521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(521, 122, 233, 1, 2, 2);</v>
      </c>
    </row>
    <row r="79" spans="1:7" x14ac:dyDescent="0.25">
      <c r="A79" s="3">
        <f t="shared" si="15"/>
        <v>522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(522, 122, 233, 0, 0, 1);</v>
      </c>
    </row>
    <row r="80" spans="1:7" x14ac:dyDescent="0.25">
      <c r="A80" s="3">
        <f t="shared" ref="A80:B93" si="20">A79+1</f>
        <v>523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(523, 122, 216, 0, 0, 2);</v>
      </c>
    </row>
    <row r="81" spans="1:7" x14ac:dyDescent="0.25">
      <c r="A81" s="3">
        <f t="shared" si="20"/>
        <v>524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(524, 122, 216, 0, 0, 1);</v>
      </c>
    </row>
    <row r="82" spans="1:7" x14ac:dyDescent="0.25">
      <c r="A82" s="4">
        <f t="shared" si="20"/>
        <v>525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(525, 123, 256, 2, 2, 2);</v>
      </c>
    </row>
    <row r="83" spans="1:7" x14ac:dyDescent="0.25">
      <c r="A83" s="4">
        <f t="shared" si="20"/>
        <v>526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(526, 123, 256, 1, 0, 1);</v>
      </c>
    </row>
    <row r="84" spans="1:7" x14ac:dyDescent="0.25">
      <c r="A84" s="4">
        <f t="shared" si="20"/>
        <v>527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(527, 123, 234, 1, 0, 2);</v>
      </c>
    </row>
    <row r="85" spans="1:7" x14ac:dyDescent="0.25">
      <c r="A85" s="4">
        <f t="shared" si="20"/>
        <v>528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(528, 123, 234, 0, 0, 1);</v>
      </c>
    </row>
    <row r="86" spans="1:7" x14ac:dyDescent="0.25">
      <c r="A86" s="3">
        <f t="shared" si="20"/>
        <v>529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(529, 124, 234, 1, 2, 2);</v>
      </c>
    </row>
    <row r="87" spans="1:7" x14ac:dyDescent="0.25">
      <c r="A87" s="3">
        <f t="shared" si="20"/>
        <v>530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(530, 124, 234, 1, 0, 1);</v>
      </c>
    </row>
    <row r="88" spans="1:7" x14ac:dyDescent="0.25">
      <c r="A88" s="3">
        <f t="shared" si="20"/>
        <v>531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(531, 124, 216, 1, 0, 2);</v>
      </c>
    </row>
    <row r="89" spans="1:7" x14ac:dyDescent="0.25">
      <c r="A89" s="3">
        <f t="shared" si="20"/>
        <v>532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(532, 124, 216, 1, 0, 1);</v>
      </c>
    </row>
    <row r="90" spans="1:7" x14ac:dyDescent="0.25">
      <c r="A90" s="4">
        <f t="shared" si="20"/>
        <v>533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(533, 125, 233, 2, 2, 2);</v>
      </c>
    </row>
    <row r="91" spans="1:7" x14ac:dyDescent="0.25">
      <c r="A91" s="4">
        <f t="shared" si="20"/>
        <v>534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(534, 125, 233, 1, 0, 1);</v>
      </c>
    </row>
    <row r="92" spans="1:7" x14ac:dyDescent="0.25">
      <c r="A92" s="4">
        <f t="shared" si="20"/>
        <v>535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(535, 125, 256, 0, 0, 2);</v>
      </c>
    </row>
    <row r="93" spans="1:7" x14ac:dyDescent="0.25">
      <c r="A93" s="4">
        <f t="shared" si="20"/>
        <v>536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(536,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537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(537, 126, 234, 3, 2, 2);</v>
      </c>
    </row>
    <row r="31" spans="1:7" x14ac:dyDescent="0.25">
      <c r="A31" s="3">
        <f>A30+1</f>
        <v>538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(538, 126, 234, 2, 0, 1);</v>
      </c>
    </row>
    <row r="32" spans="1:7" x14ac:dyDescent="0.25">
      <c r="A32" s="3">
        <f t="shared" ref="A32:B96" si="7">A31+1</f>
        <v>539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(539, 126, 255, 1, 0, 2);</v>
      </c>
    </row>
    <row r="33" spans="1:7" x14ac:dyDescent="0.25">
      <c r="A33" s="3">
        <f t="shared" si="7"/>
        <v>540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(540, 126, 255, 0, 0, 1);</v>
      </c>
    </row>
    <row r="34" spans="1:7" x14ac:dyDescent="0.25">
      <c r="A34" s="4">
        <f>A33+1</f>
        <v>541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(541, 127, 20, 2, 2, 2);</v>
      </c>
    </row>
    <row r="35" spans="1:7" x14ac:dyDescent="0.25">
      <c r="A35" s="4">
        <f t="shared" si="7"/>
        <v>542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(542, 127, 20, 2, 0, 1);</v>
      </c>
    </row>
    <row r="36" spans="1:7" x14ac:dyDescent="0.25">
      <c r="A36" s="4">
        <f t="shared" si="7"/>
        <v>543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(543, 127, 225, 1, 0, 2);</v>
      </c>
    </row>
    <row r="37" spans="1:7" x14ac:dyDescent="0.25">
      <c r="A37" s="4">
        <f t="shared" si="7"/>
        <v>544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(544, 127, 225, 1, 0, 1);</v>
      </c>
    </row>
    <row r="38" spans="1:7" x14ac:dyDescent="0.25">
      <c r="A38" s="3">
        <f t="shared" si="7"/>
        <v>545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(545, 128, 20, 2, 2, 2);</v>
      </c>
    </row>
    <row r="39" spans="1:7" x14ac:dyDescent="0.25">
      <c r="A39" s="3">
        <f t="shared" si="7"/>
        <v>546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(546, 128, 20, 2, 0, 1);</v>
      </c>
    </row>
    <row r="40" spans="1:7" x14ac:dyDescent="0.25">
      <c r="A40" s="3">
        <f t="shared" si="7"/>
        <v>547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(547, 128, 255, 1, 0, 2);</v>
      </c>
    </row>
    <row r="41" spans="1:7" x14ac:dyDescent="0.25">
      <c r="A41" s="3">
        <f t="shared" si="7"/>
        <v>548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(548, 128, 255, 0, 0, 1);</v>
      </c>
    </row>
    <row r="42" spans="1:7" x14ac:dyDescent="0.25">
      <c r="A42" s="4">
        <f t="shared" si="7"/>
        <v>549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(549, 129, 234, 0, 1, 2);</v>
      </c>
    </row>
    <row r="43" spans="1:7" x14ac:dyDescent="0.25">
      <c r="A43" s="4">
        <f t="shared" si="7"/>
        <v>550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(550, 129, 234, 0, 0, 1);</v>
      </c>
    </row>
    <row r="44" spans="1:7" x14ac:dyDescent="0.25">
      <c r="A44" s="4">
        <f t="shared" si="7"/>
        <v>551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(551, 129, 225, 0, 1, 2);</v>
      </c>
    </row>
    <row r="45" spans="1:7" x14ac:dyDescent="0.25">
      <c r="A45" s="4">
        <f t="shared" si="7"/>
        <v>552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(552, 129, 225, 0, 0, 1);</v>
      </c>
    </row>
    <row r="46" spans="1:7" x14ac:dyDescent="0.25">
      <c r="A46" s="3">
        <f t="shared" si="7"/>
        <v>553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(553, 130, 225, 1, 1, 2);</v>
      </c>
    </row>
    <row r="47" spans="1:7" x14ac:dyDescent="0.25">
      <c r="A47" s="3">
        <f t="shared" si="7"/>
        <v>554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(554, 130, 225, 1, 0, 1);</v>
      </c>
    </row>
    <row r="48" spans="1:7" x14ac:dyDescent="0.25">
      <c r="A48" s="3">
        <f t="shared" si="7"/>
        <v>555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(555, 130, 255, 1, 1, 2);</v>
      </c>
    </row>
    <row r="49" spans="1:7" x14ac:dyDescent="0.25">
      <c r="A49" s="3">
        <f t="shared" si="7"/>
        <v>556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(556, 130, 255, 0, 0, 1);</v>
      </c>
    </row>
    <row r="50" spans="1:7" x14ac:dyDescent="0.25">
      <c r="A50" s="4">
        <f t="shared" si="7"/>
        <v>557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(557, 131, 234, 1, 2, 2);</v>
      </c>
    </row>
    <row r="51" spans="1:7" x14ac:dyDescent="0.25">
      <c r="A51" s="4">
        <f t="shared" si="7"/>
        <v>558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(558, 131, 234, 1, 0, 1);</v>
      </c>
    </row>
    <row r="52" spans="1:7" x14ac:dyDescent="0.25">
      <c r="A52" s="4">
        <f t="shared" si="7"/>
        <v>559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(559, 131, 20, 0, 0, 2);</v>
      </c>
    </row>
    <row r="53" spans="1:7" x14ac:dyDescent="0.25">
      <c r="A53" s="4">
        <f t="shared" si="7"/>
        <v>560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(560, 131, 20, 0, 0, 1);</v>
      </c>
    </row>
    <row r="54" spans="1:7" x14ac:dyDescent="0.25">
      <c r="A54" s="3">
        <f t="shared" si="7"/>
        <v>561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(561, 132, 233, 0, 1, 2);</v>
      </c>
    </row>
    <row r="55" spans="1:7" x14ac:dyDescent="0.25">
      <c r="A55" s="3">
        <f t="shared" si="7"/>
        <v>562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(562, 132, 233, 0, 0, 1);</v>
      </c>
    </row>
    <row r="56" spans="1:7" x14ac:dyDescent="0.25">
      <c r="A56" s="3">
        <f t="shared" si="7"/>
        <v>563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(563, 132, 213, 0, 1, 2);</v>
      </c>
    </row>
    <row r="57" spans="1:7" x14ac:dyDescent="0.25">
      <c r="A57" s="3">
        <f t="shared" si="7"/>
        <v>564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(564, 132, 213, 0, 0, 1);</v>
      </c>
    </row>
    <row r="58" spans="1:7" x14ac:dyDescent="0.25">
      <c r="A58" s="4">
        <f t="shared" si="7"/>
        <v>565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(565, 133, 212, 1, 1, 2);</v>
      </c>
    </row>
    <row r="59" spans="1:7" x14ac:dyDescent="0.25">
      <c r="A59" s="4">
        <f t="shared" si="7"/>
        <v>566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(566, 133, 212, 1, 0, 1);</v>
      </c>
    </row>
    <row r="60" spans="1:7" x14ac:dyDescent="0.25">
      <c r="A60" s="4">
        <f t="shared" si="7"/>
        <v>567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(567, 133, 224, 1, 1, 2);</v>
      </c>
    </row>
    <row r="61" spans="1:7" x14ac:dyDescent="0.25">
      <c r="A61" s="4">
        <f t="shared" si="7"/>
        <v>568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(568, 133, 224, 1, 0, 1);</v>
      </c>
    </row>
    <row r="62" spans="1:7" x14ac:dyDescent="0.25">
      <c r="A62" s="3">
        <f t="shared" si="7"/>
        <v>569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(569, 134, 213, 1, 2, 2);</v>
      </c>
    </row>
    <row r="63" spans="1:7" x14ac:dyDescent="0.25">
      <c r="A63" s="3">
        <f t="shared" si="7"/>
        <v>570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(570, 134, 213, 0, 0, 1);</v>
      </c>
    </row>
    <row r="64" spans="1:7" x14ac:dyDescent="0.25">
      <c r="A64" s="3">
        <f t="shared" si="7"/>
        <v>571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(571, 134, 212, 0, 0, 2);</v>
      </c>
    </row>
    <row r="65" spans="1:7" x14ac:dyDescent="0.25">
      <c r="A65" s="3">
        <f t="shared" si="7"/>
        <v>572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(572, 134, 212, 0, 0, 1);</v>
      </c>
    </row>
    <row r="66" spans="1:7" x14ac:dyDescent="0.25">
      <c r="A66" s="4">
        <f t="shared" si="7"/>
        <v>573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(573, 135, 233, 1, 2, 2);</v>
      </c>
    </row>
    <row r="67" spans="1:7" x14ac:dyDescent="0.25">
      <c r="A67" s="4">
        <f t="shared" si="7"/>
        <v>574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(574, 135, 233, 0, 0, 1);</v>
      </c>
    </row>
    <row r="68" spans="1:7" x14ac:dyDescent="0.25">
      <c r="A68" s="4">
        <f t="shared" si="7"/>
        <v>575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(575, 135, 224, 0, 0, 2);</v>
      </c>
    </row>
    <row r="69" spans="1:7" x14ac:dyDescent="0.25">
      <c r="A69" s="4">
        <f t="shared" si="7"/>
        <v>576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(576, 135, 224, 0, 0, 1);</v>
      </c>
    </row>
    <row r="70" spans="1:7" x14ac:dyDescent="0.25">
      <c r="A70" s="3">
        <f t="shared" si="7"/>
        <v>577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(577, 136, 213, 3, 2, 2);</v>
      </c>
    </row>
    <row r="71" spans="1:7" x14ac:dyDescent="0.25">
      <c r="A71" s="3">
        <f t="shared" si="7"/>
        <v>578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(578, 136, 213, 2, 0, 1);</v>
      </c>
    </row>
    <row r="72" spans="1:7" x14ac:dyDescent="0.25">
      <c r="A72" s="3">
        <f t="shared" si="7"/>
        <v>579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(579, 136, 224, 2, 0, 2);</v>
      </c>
    </row>
    <row r="73" spans="1:7" x14ac:dyDescent="0.25">
      <c r="A73" s="3">
        <f t="shared" si="7"/>
        <v>580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(580, 136, 224, 0, 0, 1);</v>
      </c>
    </row>
    <row r="74" spans="1:7" x14ac:dyDescent="0.25">
      <c r="A74" s="4">
        <f t="shared" si="7"/>
        <v>581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(581, 137, 212, 1, 2, 2);</v>
      </c>
    </row>
    <row r="75" spans="1:7" x14ac:dyDescent="0.25">
      <c r="A75" s="4">
        <f t="shared" si="7"/>
        <v>582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(582, 137, 212, 1, 0, 1);</v>
      </c>
    </row>
    <row r="76" spans="1:7" x14ac:dyDescent="0.25">
      <c r="A76" s="4">
        <f t="shared" si="7"/>
        <v>583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(583, 137, 233, 0, 0, 2);</v>
      </c>
    </row>
    <row r="77" spans="1:7" x14ac:dyDescent="0.25">
      <c r="A77" s="4">
        <f t="shared" si="7"/>
        <v>584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(584, 137, 233, 0, 0, 1);</v>
      </c>
    </row>
    <row r="78" spans="1:7" x14ac:dyDescent="0.25">
      <c r="A78" s="3">
        <f t="shared" si="7"/>
        <v>585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(585, 138, 234, 1, 2, 2);</v>
      </c>
    </row>
    <row r="79" spans="1:7" x14ac:dyDescent="0.25">
      <c r="A79" s="3">
        <f t="shared" si="7"/>
        <v>586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(586, 138, 234, 1, 0, 1);</v>
      </c>
    </row>
    <row r="80" spans="1:7" x14ac:dyDescent="0.25">
      <c r="A80" s="3">
        <f t="shared" si="7"/>
        <v>587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(587, 138, 212, 0, 0, 2);</v>
      </c>
    </row>
    <row r="81" spans="1:7" x14ac:dyDescent="0.25">
      <c r="A81" s="3">
        <f t="shared" si="7"/>
        <v>588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(588, 138, 212, 0, 0, 1);</v>
      </c>
    </row>
    <row r="82" spans="1:7" x14ac:dyDescent="0.25">
      <c r="A82" s="4">
        <f t="shared" si="7"/>
        <v>589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(589, 139, 213, 2, 0, 2);</v>
      </c>
    </row>
    <row r="83" spans="1:7" x14ac:dyDescent="0.25">
      <c r="A83" s="4">
        <f t="shared" si="7"/>
        <v>590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(590, 139, 213, 0, 0, 1);</v>
      </c>
    </row>
    <row r="84" spans="1:7" x14ac:dyDescent="0.25">
      <c r="A84" s="4">
        <f t="shared" si="7"/>
        <v>591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(591, 139, 20, 2, 0, 2);</v>
      </c>
    </row>
    <row r="85" spans="1:7" x14ac:dyDescent="0.25">
      <c r="A85" s="4">
        <f t="shared" si="7"/>
        <v>592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(592, 139, 20, 1, 0, 1);</v>
      </c>
    </row>
    <row r="86" spans="1:7" x14ac:dyDescent="0.25">
      <c r="A86" s="4">
        <f t="shared" si="7"/>
        <v>593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(593, 139, 213, 2, 1, 4);</v>
      </c>
    </row>
    <row r="87" spans="1:7" x14ac:dyDescent="0.25">
      <c r="A87" s="4">
        <f t="shared" si="7"/>
        <v>594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(594, 139, 213, 2, 0, 3);</v>
      </c>
    </row>
    <row r="88" spans="1:7" x14ac:dyDescent="0.25">
      <c r="A88" s="4">
        <f t="shared" si="7"/>
        <v>595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(595, 139, 20, 2, 1, 4);</v>
      </c>
    </row>
    <row r="89" spans="1:7" x14ac:dyDescent="0.25">
      <c r="A89" s="4">
        <f t="shared" si="7"/>
        <v>596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(596, 139, 20, 2, 0, 3);</v>
      </c>
    </row>
    <row r="90" spans="1:7" x14ac:dyDescent="0.25">
      <c r="A90" s="4">
        <f t="shared" si="7"/>
        <v>597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(597, 139, 213, 4, 0, 7);</v>
      </c>
    </row>
    <row r="91" spans="1:7" x14ac:dyDescent="0.25">
      <c r="A91" s="4">
        <f t="shared" si="7"/>
        <v>598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(598, 139, 20, 2, 0, 7);</v>
      </c>
    </row>
    <row r="92" spans="1:7" x14ac:dyDescent="0.25">
      <c r="A92" s="3">
        <f t="shared" si="7"/>
        <v>599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(599, 140, 212, 2, 2, 2);</v>
      </c>
    </row>
    <row r="93" spans="1:7" x14ac:dyDescent="0.25">
      <c r="A93" s="3">
        <f t="shared" si="7"/>
        <v>600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(600, 140, 212, 1, 0, 1);</v>
      </c>
    </row>
    <row r="94" spans="1:7" x14ac:dyDescent="0.25">
      <c r="A94" s="3">
        <f t="shared" si="7"/>
        <v>601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(601, 140, 20, 0, 0, 2);</v>
      </c>
    </row>
    <row r="95" spans="1:7" x14ac:dyDescent="0.25">
      <c r="A95" s="3">
        <f t="shared" si="7"/>
        <v>602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(602, 140, 20, 0, 0, 1);</v>
      </c>
    </row>
    <row r="96" spans="1:7" x14ac:dyDescent="0.25">
      <c r="A96" s="4">
        <f t="shared" si="7"/>
        <v>603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(603, 141, 234, 3, 2, 2);</v>
      </c>
    </row>
    <row r="97" spans="1:7" x14ac:dyDescent="0.25">
      <c r="A97" s="4">
        <f t="shared" ref="A97:A99" si="21">A96+1</f>
        <v>604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(604, 141, 234, 2, 0, 1);</v>
      </c>
    </row>
    <row r="98" spans="1:7" x14ac:dyDescent="0.25">
      <c r="A98" s="4">
        <f t="shared" si="21"/>
        <v>605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(605, 141, 213, 0, 0, 2);</v>
      </c>
    </row>
    <row r="99" spans="1:7" x14ac:dyDescent="0.25">
      <c r="A99" s="4">
        <f t="shared" si="21"/>
        <v>606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(606,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607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(607, 142, 218, 2, 1, 2);</v>
      </c>
    </row>
    <row r="31" spans="1:7" x14ac:dyDescent="0.25">
      <c r="A31" s="3">
        <f>A30+1</f>
        <v>608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(608, 142, 218, 0, 0, 1);</v>
      </c>
    </row>
    <row r="32" spans="1:7" x14ac:dyDescent="0.25">
      <c r="A32" s="3">
        <f t="shared" ref="A32:A47" si="7">A31+1</f>
        <v>609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(609, 142, 233, 2, 1, 2);</v>
      </c>
    </row>
    <row r="33" spans="1:7" x14ac:dyDescent="0.25">
      <c r="A33" s="3">
        <f t="shared" si="7"/>
        <v>610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(610, 142, 233, 1, 0, 1);</v>
      </c>
    </row>
    <row r="34" spans="1:7" x14ac:dyDescent="0.25">
      <c r="A34" s="4">
        <f>A33+1</f>
        <v>611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(611, 143, 237, 1, 1, 2);</v>
      </c>
    </row>
    <row r="35" spans="1:7" x14ac:dyDescent="0.25">
      <c r="A35" s="4">
        <f t="shared" si="7"/>
        <v>612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(612, 143, 237, 0, 0, 1);</v>
      </c>
    </row>
    <row r="36" spans="1:7" x14ac:dyDescent="0.25">
      <c r="A36" s="4">
        <f t="shared" si="7"/>
        <v>613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(613, 143, 216, 1, 1, 2);</v>
      </c>
    </row>
    <row r="37" spans="1:7" x14ac:dyDescent="0.25">
      <c r="A37" s="4">
        <f t="shared" si="7"/>
        <v>614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(614, 143, 216, 0, 0, 1);</v>
      </c>
    </row>
    <row r="38" spans="1:7" x14ac:dyDescent="0.25">
      <c r="A38" s="3">
        <f t="shared" si="7"/>
        <v>615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(615, 144, 237, 0, 1, 2);</v>
      </c>
    </row>
    <row r="39" spans="1:7" x14ac:dyDescent="0.25">
      <c r="A39" s="3">
        <f t="shared" si="7"/>
        <v>616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(616, 144, 237, 0, 0, 1);</v>
      </c>
    </row>
    <row r="40" spans="1:7" x14ac:dyDescent="0.25">
      <c r="A40" s="3">
        <f t="shared" si="7"/>
        <v>617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(617, 144, 233, 0, 1, 2);</v>
      </c>
    </row>
    <row r="41" spans="1:7" x14ac:dyDescent="0.25">
      <c r="A41" s="3">
        <f t="shared" si="7"/>
        <v>618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(618, 144, 233, 0, 0, 1);</v>
      </c>
    </row>
    <row r="42" spans="1:7" x14ac:dyDescent="0.25">
      <c r="A42" s="4">
        <f t="shared" si="7"/>
        <v>619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(619, 145, 218, 2, 2, 2);</v>
      </c>
    </row>
    <row r="43" spans="1:7" x14ac:dyDescent="0.25">
      <c r="A43" s="4">
        <f t="shared" si="7"/>
        <v>620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(620, 145, 218, 1, 0, 1);</v>
      </c>
    </row>
    <row r="44" spans="1:7" x14ac:dyDescent="0.25">
      <c r="A44" s="4">
        <f t="shared" si="7"/>
        <v>621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(621, 145, 216, 0, 0, 2);</v>
      </c>
    </row>
    <row r="45" spans="1:7" x14ac:dyDescent="0.25">
      <c r="A45" s="4">
        <f t="shared" si="7"/>
        <v>622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(622, 145, 216, 0, 0, 1);</v>
      </c>
    </row>
    <row r="46" spans="1:7" x14ac:dyDescent="0.25">
      <c r="A46" s="3">
        <f t="shared" si="7"/>
        <v>623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(623, 146, 233, 1, 2, 2);</v>
      </c>
    </row>
    <row r="47" spans="1:7" x14ac:dyDescent="0.25">
      <c r="A47" s="3">
        <f t="shared" si="7"/>
        <v>624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(624, 146, 233, 1, 0, 1);</v>
      </c>
    </row>
    <row r="48" spans="1:7" x14ac:dyDescent="0.25">
      <c r="A48" s="3">
        <f t="shared" ref="A48:A63" si="10">A47+1</f>
        <v>625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(625, 146, 216, 0, 0, 2);</v>
      </c>
    </row>
    <row r="49" spans="1:7" x14ac:dyDescent="0.25">
      <c r="A49" s="3">
        <f t="shared" si="10"/>
        <v>626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(626, 146, 216, 0, 0, 1);</v>
      </c>
    </row>
    <row r="50" spans="1:7" x14ac:dyDescent="0.25">
      <c r="A50" s="4">
        <f t="shared" si="10"/>
        <v>627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(627, 147, 218, 0, 1, 2);</v>
      </c>
    </row>
    <row r="51" spans="1:7" x14ac:dyDescent="0.25">
      <c r="A51" s="4">
        <f t="shared" si="10"/>
        <v>628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(628, 147, 218, 0, 0, 1);</v>
      </c>
    </row>
    <row r="52" spans="1:7" x14ac:dyDescent="0.25">
      <c r="A52" s="4">
        <f t="shared" si="10"/>
        <v>629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(629, 147, 237, 0, 1, 2);</v>
      </c>
    </row>
    <row r="53" spans="1:7" x14ac:dyDescent="0.25">
      <c r="A53" s="4">
        <f t="shared" si="10"/>
        <v>630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(630, 147, 237, 0, 0, 1);</v>
      </c>
    </row>
    <row r="54" spans="1:7" x14ac:dyDescent="0.25">
      <c r="A54" s="3">
        <f t="shared" si="10"/>
        <v>631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(631, 148, 234, 3, 2, 2);</v>
      </c>
    </row>
    <row r="55" spans="1:7" x14ac:dyDescent="0.25">
      <c r="A55" s="3">
        <f t="shared" si="10"/>
        <v>632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(632, 148, 234, 2, 0, 1);</v>
      </c>
    </row>
    <row r="56" spans="1:7" x14ac:dyDescent="0.25">
      <c r="A56" s="3">
        <f t="shared" si="10"/>
        <v>633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(633, 148, 251, 0, 0, 2);</v>
      </c>
    </row>
    <row r="57" spans="1:7" x14ac:dyDescent="0.25">
      <c r="A57" s="3">
        <f t="shared" si="10"/>
        <v>634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(634, 148, 251, 0, 0, 1);</v>
      </c>
    </row>
    <row r="58" spans="1:7" x14ac:dyDescent="0.25">
      <c r="A58" s="4">
        <f t="shared" si="10"/>
        <v>635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(635, 149, 213, 1, 2, 2);</v>
      </c>
    </row>
    <row r="59" spans="1:7" x14ac:dyDescent="0.25">
      <c r="A59" s="4">
        <f t="shared" si="10"/>
        <v>636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(636, 149, 213, 0, 0, 1);</v>
      </c>
    </row>
    <row r="60" spans="1:7" x14ac:dyDescent="0.25">
      <c r="A60" s="4">
        <f t="shared" si="10"/>
        <v>637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(637, 149, 260, 0, 0, 2);</v>
      </c>
    </row>
    <row r="61" spans="1:7" x14ac:dyDescent="0.25">
      <c r="A61" s="4">
        <f t="shared" si="10"/>
        <v>638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(638, 149, 260, 0, 0, 1);</v>
      </c>
    </row>
    <row r="62" spans="1:7" x14ac:dyDescent="0.25">
      <c r="A62" s="3">
        <f t="shared" si="10"/>
        <v>639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(639, 150, 260, 1, 2, 2);</v>
      </c>
    </row>
    <row r="63" spans="1:7" x14ac:dyDescent="0.25">
      <c r="A63" s="3">
        <f t="shared" si="10"/>
        <v>640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(640, 150, 260, 0, 0, 1);</v>
      </c>
    </row>
    <row r="64" spans="1:7" x14ac:dyDescent="0.25">
      <c r="A64" s="3">
        <f t="shared" ref="A64:A79" si="15">A63+1</f>
        <v>641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(641, 150, 251, 0, 0, 2);</v>
      </c>
    </row>
    <row r="65" spans="1:7" x14ac:dyDescent="0.25">
      <c r="A65" s="3">
        <f t="shared" si="15"/>
        <v>642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(642, 150, 251, 0, 0, 1);</v>
      </c>
    </row>
    <row r="66" spans="1:7" x14ac:dyDescent="0.25">
      <c r="A66" s="4">
        <f t="shared" si="15"/>
        <v>643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(643, 151, 213, 2, 2, 2);</v>
      </c>
    </row>
    <row r="67" spans="1:7" x14ac:dyDescent="0.25">
      <c r="A67" s="4">
        <f t="shared" si="15"/>
        <v>644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(644, 151, 213, 1, 0, 1);</v>
      </c>
    </row>
    <row r="68" spans="1:7" x14ac:dyDescent="0.25">
      <c r="A68" s="4">
        <f t="shared" si="15"/>
        <v>645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(645, 151, 234, 1, 0, 2);</v>
      </c>
    </row>
    <row r="69" spans="1:7" x14ac:dyDescent="0.25">
      <c r="A69" s="4">
        <f t="shared" si="15"/>
        <v>646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(646, 151, 234, 1, 0, 1);</v>
      </c>
    </row>
    <row r="70" spans="1:7" x14ac:dyDescent="0.25">
      <c r="A70" s="3">
        <f t="shared" si="15"/>
        <v>647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(647, 152, 213, 0, 1, 2);</v>
      </c>
    </row>
    <row r="71" spans="1:7" x14ac:dyDescent="0.25">
      <c r="A71" s="3">
        <f t="shared" si="15"/>
        <v>648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(648, 152, 213, 0, 0, 1);</v>
      </c>
    </row>
    <row r="72" spans="1:7" x14ac:dyDescent="0.25">
      <c r="A72" s="3">
        <f t="shared" si="15"/>
        <v>649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(649, 152, 251, 0, 1, 2);</v>
      </c>
    </row>
    <row r="73" spans="1:7" x14ac:dyDescent="0.25">
      <c r="A73" s="3">
        <f t="shared" si="15"/>
        <v>650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(650, 152, 251, 0, 0, 1);</v>
      </c>
    </row>
    <row r="74" spans="1:7" x14ac:dyDescent="0.25">
      <c r="A74" s="4">
        <f t="shared" si="15"/>
        <v>651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(651, 153, 260, 3, 2, 2);</v>
      </c>
    </row>
    <row r="75" spans="1:7" x14ac:dyDescent="0.25">
      <c r="A75" s="4">
        <f t="shared" si="15"/>
        <v>652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(652, 153, 260, 1, 0, 1);</v>
      </c>
    </row>
    <row r="76" spans="1:7" x14ac:dyDescent="0.25">
      <c r="A76" s="4">
        <f t="shared" si="15"/>
        <v>653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(653, 153, 234, 0, 0, 2);</v>
      </c>
    </row>
    <row r="77" spans="1:7" x14ac:dyDescent="0.25">
      <c r="A77" s="4">
        <f t="shared" si="15"/>
        <v>654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(654, 153, 234, 0, 0, 1);</v>
      </c>
    </row>
    <row r="78" spans="1:7" x14ac:dyDescent="0.25">
      <c r="A78" s="3">
        <f t="shared" si="15"/>
        <v>655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(655, 154, 233, 2, 0, 2);</v>
      </c>
    </row>
    <row r="79" spans="1:7" x14ac:dyDescent="0.25">
      <c r="A79" s="3">
        <f t="shared" si="15"/>
        <v>656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(656, 154, 233, 1, 0, 1);</v>
      </c>
    </row>
    <row r="80" spans="1:7" x14ac:dyDescent="0.25">
      <c r="A80" s="3">
        <f t="shared" ref="A80:A93" si="20">A79+1</f>
        <v>657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(657, 154, 213, 2, 0, 2);</v>
      </c>
    </row>
    <row r="81" spans="1:7" x14ac:dyDescent="0.25">
      <c r="A81" s="3">
        <f t="shared" si="20"/>
        <v>658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(658, 154, 213, 1, 0, 1);</v>
      </c>
    </row>
    <row r="82" spans="1:7" x14ac:dyDescent="0.25">
      <c r="A82" s="3">
        <f t="shared" si="20"/>
        <v>659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(659, 154, 233, 3, 2, 4);</v>
      </c>
    </row>
    <row r="83" spans="1:7" x14ac:dyDescent="0.25">
      <c r="A83" s="3">
        <f t="shared" si="20"/>
        <v>660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(660, 154, 233, 3, 0, 3);</v>
      </c>
    </row>
    <row r="84" spans="1:7" x14ac:dyDescent="0.25">
      <c r="A84" s="3">
        <f t="shared" si="20"/>
        <v>661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(661, 154, 213, 2, 0, 4);</v>
      </c>
    </row>
    <row r="85" spans="1:7" x14ac:dyDescent="0.25">
      <c r="A85" s="3">
        <f t="shared" si="20"/>
        <v>662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(662, 154, 213, 2, 0, 3);</v>
      </c>
    </row>
    <row r="86" spans="1:7" x14ac:dyDescent="0.25">
      <c r="A86" s="4">
        <f t="shared" si="20"/>
        <v>663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(663, 155, 218, 2, 2, 2);</v>
      </c>
    </row>
    <row r="87" spans="1:7" x14ac:dyDescent="0.25">
      <c r="A87" s="4">
        <f t="shared" si="20"/>
        <v>664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(664, 155, 218, 1, 0, 1);</v>
      </c>
    </row>
    <row r="88" spans="1:7" x14ac:dyDescent="0.25">
      <c r="A88" s="4">
        <f t="shared" si="20"/>
        <v>665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(665, 155, 260, 1, 0, 2);</v>
      </c>
    </row>
    <row r="89" spans="1:7" x14ac:dyDescent="0.25">
      <c r="A89" s="4">
        <f t="shared" si="20"/>
        <v>666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(666, 155, 260, 1, 0, 1);</v>
      </c>
    </row>
    <row r="90" spans="1:7" x14ac:dyDescent="0.25">
      <c r="A90" s="3">
        <f t="shared" si="20"/>
        <v>667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(667, 156, 260, 2, 2, 2);</v>
      </c>
    </row>
    <row r="91" spans="1:7" x14ac:dyDescent="0.25">
      <c r="A91" s="3">
        <f t="shared" si="20"/>
        <v>668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(668, 156, 260, 2, 0, 1);</v>
      </c>
    </row>
    <row r="92" spans="1:7" x14ac:dyDescent="0.25">
      <c r="A92" s="3">
        <f t="shared" si="20"/>
        <v>669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(669, 156, 213, 0, 0, 2);</v>
      </c>
    </row>
    <row r="93" spans="1:7" x14ac:dyDescent="0.25">
      <c r="A93" s="3">
        <f t="shared" si="20"/>
        <v>670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(670, 156, 213, 0, 0, 1);</v>
      </c>
    </row>
    <row r="94" spans="1:7" x14ac:dyDescent="0.25">
      <c r="A94" s="4">
        <f t="shared" ref="A94:B103" si="24">A93+1</f>
        <v>671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(671, 157, 233, 1, 0, 2);</v>
      </c>
    </row>
    <row r="95" spans="1:7" x14ac:dyDescent="0.25">
      <c r="A95" s="4">
        <f t="shared" si="24"/>
        <v>672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(672, 157, 233, 1, 0, 1);</v>
      </c>
    </row>
    <row r="96" spans="1:7" x14ac:dyDescent="0.25">
      <c r="A96" s="4">
        <f t="shared" si="24"/>
        <v>673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(673, 157, 218, 1, 0, 2);</v>
      </c>
    </row>
    <row r="97" spans="1:7" x14ac:dyDescent="0.25">
      <c r="A97" s="4">
        <f t="shared" si="24"/>
        <v>674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(674, 157, 218, 0, 0, 1);</v>
      </c>
    </row>
    <row r="98" spans="1:7" x14ac:dyDescent="0.25">
      <c r="A98" s="4">
        <f t="shared" si="24"/>
        <v>675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(675, 157, 233, 1, 1, 4);</v>
      </c>
    </row>
    <row r="99" spans="1:7" x14ac:dyDescent="0.25">
      <c r="A99" s="4">
        <f t="shared" si="24"/>
        <v>676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(676, 157, 233, 1, 0, 3);</v>
      </c>
    </row>
    <row r="100" spans="1:7" x14ac:dyDescent="0.25">
      <c r="A100" s="4">
        <f t="shared" si="24"/>
        <v>677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(677, 157, 218, 1, 1, 4);</v>
      </c>
    </row>
    <row r="101" spans="1:7" x14ac:dyDescent="0.25">
      <c r="A101" s="4">
        <f t="shared" si="24"/>
        <v>678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(678, 157, 218, 1, 0, 3);</v>
      </c>
    </row>
    <row r="102" spans="1:7" x14ac:dyDescent="0.25">
      <c r="A102" s="4">
        <f t="shared" si="24"/>
        <v>679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(679, 157, 233, 7, 0, 7);</v>
      </c>
    </row>
    <row r="103" spans="1:7" x14ac:dyDescent="0.25">
      <c r="A103" s="4">
        <f t="shared" si="24"/>
        <v>680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(680,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681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(681, 158, 225, 3, 2, 2);</v>
      </c>
    </row>
    <row r="31" spans="1:7" x14ac:dyDescent="0.25">
      <c r="A31" s="3">
        <f>A30+1</f>
        <v>682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(682, 158, 225, 1, 0, 1);</v>
      </c>
    </row>
    <row r="32" spans="1:7" x14ac:dyDescent="0.25">
      <c r="A32" s="3">
        <f t="shared" ref="A32:B102" si="7">A31+1</f>
        <v>683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(683, 158, 228, 0, 0, 2);</v>
      </c>
    </row>
    <row r="33" spans="1:7" x14ac:dyDescent="0.25">
      <c r="A33" s="3">
        <f t="shared" si="7"/>
        <v>684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(684, 158, 228, 0, 0, 1);</v>
      </c>
    </row>
    <row r="34" spans="1:7" x14ac:dyDescent="0.25">
      <c r="A34" s="4">
        <f>A33+1</f>
        <v>685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(685, 159, 20, 1, 3, 2);</v>
      </c>
    </row>
    <row r="35" spans="1:7" x14ac:dyDescent="0.25">
      <c r="A35" s="4">
        <f t="shared" si="7"/>
        <v>686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(686, 159, 20, 0, 0, 1);</v>
      </c>
    </row>
    <row r="36" spans="1:7" x14ac:dyDescent="0.25">
      <c r="A36" s="4">
        <f t="shared" si="7"/>
        <v>687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(687, 159, 237, 0, 0, 2);</v>
      </c>
    </row>
    <row r="37" spans="1:7" x14ac:dyDescent="0.25">
      <c r="A37" s="4">
        <f t="shared" si="7"/>
        <v>688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(688, 159, 237, 0, 0, 1);</v>
      </c>
    </row>
    <row r="38" spans="1:7" x14ac:dyDescent="0.25">
      <c r="A38" s="3">
        <f t="shared" si="7"/>
        <v>689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(689, 160, 237, 4, 3, 2);</v>
      </c>
    </row>
    <row r="39" spans="1:7" x14ac:dyDescent="0.25">
      <c r="A39" s="3">
        <f t="shared" si="7"/>
        <v>690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(690, 160, 237, 3, 0, 1);</v>
      </c>
    </row>
    <row r="40" spans="1:7" x14ac:dyDescent="0.25">
      <c r="A40" s="3">
        <f t="shared" si="7"/>
        <v>691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(691, 160, 225, 1, 0, 2);</v>
      </c>
    </row>
    <row r="41" spans="1:7" x14ac:dyDescent="0.25">
      <c r="A41" s="3">
        <f t="shared" si="7"/>
        <v>692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(692, 160, 225, 0, 0, 1);</v>
      </c>
    </row>
    <row r="42" spans="1:7" x14ac:dyDescent="0.25">
      <c r="A42" s="4">
        <f t="shared" si="7"/>
        <v>693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(693, 161, 225, 1, 0, 2);</v>
      </c>
    </row>
    <row r="43" spans="1:7" x14ac:dyDescent="0.25">
      <c r="A43" s="4">
        <f t="shared" si="7"/>
        <v>694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(694, 161, 225, 0, 0, 1);</v>
      </c>
    </row>
    <row r="44" spans="1:7" x14ac:dyDescent="0.25">
      <c r="A44" s="4">
        <f t="shared" si="7"/>
        <v>695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(695, 161, 20, 2, 3, 2);</v>
      </c>
    </row>
    <row r="45" spans="1:7" x14ac:dyDescent="0.25">
      <c r="A45" s="4">
        <f t="shared" si="7"/>
        <v>696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(696, 161, 20, 0, 0, 1);</v>
      </c>
    </row>
    <row r="46" spans="1:7" x14ac:dyDescent="0.25">
      <c r="A46" s="3">
        <f t="shared" si="7"/>
        <v>697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(697, 162, 20, 0, 1, 2);</v>
      </c>
    </row>
    <row r="47" spans="1:7" x14ac:dyDescent="0.25">
      <c r="A47" s="3">
        <f t="shared" si="7"/>
        <v>698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(698, 162, 20, 0, 0, 1);</v>
      </c>
    </row>
    <row r="48" spans="1:7" x14ac:dyDescent="0.25">
      <c r="A48" s="3">
        <f t="shared" si="7"/>
        <v>699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(699, 162, 225, 0, 1, 2);</v>
      </c>
    </row>
    <row r="49" spans="1:7" x14ac:dyDescent="0.25">
      <c r="A49" s="3">
        <f t="shared" si="7"/>
        <v>700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(700, 162, 225, 0, 0, 1);</v>
      </c>
    </row>
    <row r="50" spans="1:7" x14ac:dyDescent="0.25">
      <c r="A50" s="4">
        <f t="shared" si="7"/>
        <v>701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(701, 163, 225, 0, 0, 2);</v>
      </c>
    </row>
    <row r="51" spans="1:7" x14ac:dyDescent="0.25">
      <c r="A51" s="4">
        <f t="shared" si="7"/>
        <v>702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(702, 163, 225, 0, 0, 1);</v>
      </c>
    </row>
    <row r="52" spans="1:7" x14ac:dyDescent="0.25">
      <c r="A52" s="4">
        <f t="shared" si="7"/>
        <v>703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(703, 163, 237, 2, 3, 2);</v>
      </c>
    </row>
    <row r="53" spans="1:7" x14ac:dyDescent="0.25">
      <c r="A53" s="4">
        <f t="shared" si="7"/>
        <v>704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(704, 163, 237, 1, 0, 1);</v>
      </c>
    </row>
    <row r="54" spans="1:7" x14ac:dyDescent="0.25">
      <c r="A54" s="3">
        <f t="shared" si="7"/>
        <v>705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(705, 164, 233, 1, 0, 2);</v>
      </c>
    </row>
    <row r="55" spans="1:7" x14ac:dyDescent="0.25">
      <c r="A55" s="3">
        <f t="shared" si="7"/>
        <v>706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(706, 164, 233, 1, 0, 1);</v>
      </c>
    </row>
    <row r="56" spans="1:7" x14ac:dyDescent="0.25">
      <c r="A56" s="3">
        <f t="shared" si="7"/>
        <v>707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(707, 164, 234, 2, 3, 2);</v>
      </c>
    </row>
    <row r="57" spans="1:7" x14ac:dyDescent="0.25">
      <c r="A57" s="3">
        <f t="shared" si="7"/>
        <v>708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(708, 164, 234, 2, 0, 1);</v>
      </c>
    </row>
    <row r="58" spans="1:7" x14ac:dyDescent="0.25">
      <c r="A58" s="4">
        <f t="shared" si="7"/>
        <v>709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(709, 165, 213, 3, 3, 2);</v>
      </c>
    </row>
    <row r="59" spans="1:7" x14ac:dyDescent="0.25">
      <c r="A59" s="4">
        <f t="shared" si="7"/>
        <v>710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(710, 165, 213, 3, 0, 1);</v>
      </c>
    </row>
    <row r="60" spans="1:7" x14ac:dyDescent="0.25">
      <c r="A60" s="4">
        <f t="shared" si="7"/>
        <v>711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(711, 165, 265, 0, 0, 2);</v>
      </c>
    </row>
    <row r="61" spans="1:7" x14ac:dyDescent="0.25">
      <c r="A61" s="4">
        <f t="shared" si="7"/>
        <v>712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(712, 165, 265, 0, 0, 1);</v>
      </c>
    </row>
    <row r="62" spans="1:7" x14ac:dyDescent="0.25">
      <c r="A62" s="3">
        <f t="shared" si="7"/>
        <v>713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(713, 166, 265, 2, 1, 2);</v>
      </c>
    </row>
    <row r="63" spans="1:7" x14ac:dyDescent="0.25">
      <c r="A63" s="3">
        <f t="shared" si="7"/>
        <v>714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(714, 166, 265, 2, 0, 1);</v>
      </c>
    </row>
    <row r="64" spans="1:7" x14ac:dyDescent="0.25">
      <c r="A64" s="3">
        <f t="shared" si="7"/>
        <v>715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(715, 166, 234, 2, 1, 2);</v>
      </c>
    </row>
    <row r="65" spans="1:7" x14ac:dyDescent="0.25">
      <c r="A65" s="3">
        <f t="shared" si="7"/>
        <v>716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(716, 166, 234, 2, 0, 1);</v>
      </c>
    </row>
    <row r="66" spans="1:7" x14ac:dyDescent="0.25">
      <c r="A66" s="4">
        <f t="shared" si="7"/>
        <v>717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(717, 167, 213, 2, 3, 2);</v>
      </c>
    </row>
    <row r="67" spans="1:7" x14ac:dyDescent="0.25">
      <c r="A67" s="4">
        <f t="shared" si="7"/>
        <v>718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(718, 167, 213, 0, 0, 1);</v>
      </c>
    </row>
    <row r="68" spans="1:7" x14ac:dyDescent="0.25">
      <c r="A68" s="4">
        <f t="shared" si="7"/>
        <v>719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(719, 167, 233, 0, 0, 2);</v>
      </c>
    </row>
    <row r="69" spans="1:7" x14ac:dyDescent="0.25">
      <c r="A69" s="4">
        <f t="shared" si="7"/>
        <v>720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(720, 167, 233, 0, 0, 1);</v>
      </c>
    </row>
    <row r="70" spans="1:7" x14ac:dyDescent="0.25">
      <c r="A70" s="3">
        <f t="shared" si="7"/>
        <v>721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(721, 168, 213, 0, 1, 2);</v>
      </c>
    </row>
    <row r="71" spans="1:7" x14ac:dyDescent="0.25">
      <c r="A71" s="3">
        <f t="shared" si="7"/>
        <v>722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(722, 168, 213, 0, 0, 1);</v>
      </c>
    </row>
    <row r="72" spans="1:7" x14ac:dyDescent="0.25">
      <c r="A72" s="3">
        <f t="shared" si="7"/>
        <v>723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(723, 168, 234, 0, 1, 2);</v>
      </c>
    </row>
    <row r="73" spans="1:7" x14ac:dyDescent="0.25">
      <c r="A73" s="3">
        <f t="shared" si="7"/>
        <v>724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(724, 168, 234, 0, 0, 1);</v>
      </c>
    </row>
    <row r="74" spans="1:7" x14ac:dyDescent="0.25">
      <c r="A74" s="4">
        <f t="shared" si="7"/>
        <v>725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(725, 169, 233, 1, 3, 2);</v>
      </c>
    </row>
    <row r="75" spans="1:7" x14ac:dyDescent="0.25">
      <c r="A75" s="4">
        <f t="shared" si="7"/>
        <v>726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(726, 169, 233, 1, 0, 1);</v>
      </c>
    </row>
    <row r="76" spans="1:7" x14ac:dyDescent="0.25">
      <c r="A76" s="4">
        <f t="shared" si="7"/>
        <v>727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(727, 169, 265, 0, 0, 2);</v>
      </c>
    </row>
    <row r="77" spans="1:7" x14ac:dyDescent="0.25">
      <c r="A77" s="4">
        <f t="shared" si="7"/>
        <v>728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(728, 169, 265, 0, 0, 1);</v>
      </c>
    </row>
    <row r="78" spans="1:7" x14ac:dyDescent="0.25">
      <c r="A78" s="3">
        <f t="shared" si="7"/>
        <v>729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(729, 170, 20, 2, 0, 2);</v>
      </c>
    </row>
    <row r="79" spans="1:7" x14ac:dyDescent="0.25">
      <c r="A79" s="3">
        <f t="shared" si="7"/>
        <v>730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(730, 170, 20, 2, 0, 1);</v>
      </c>
    </row>
    <row r="80" spans="1:7" x14ac:dyDescent="0.25">
      <c r="A80" s="3">
        <f t="shared" si="7"/>
        <v>731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(731, 170, 234, 2, 0, 2);</v>
      </c>
    </row>
    <row r="81" spans="1:7" x14ac:dyDescent="0.25">
      <c r="A81" s="3">
        <f t="shared" si="7"/>
        <v>732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(732, 170, 234, 1, 0, 1);</v>
      </c>
    </row>
    <row r="82" spans="1:7" x14ac:dyDescent="0.25">
      <c r="A82" s="3">
        <f t="shared" si="7"/>
        <v>733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(733, 170, 20, 2, 1, 4);</v>
      </c>
    </row>
    <row r="83" spans="1:7" x14ac:dyDescent="0.25">
      <c r="A83" s="3">
        <f t="shared" si="7"/>
        <v>734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(734, 170, 20, 2, 0, 3);</v>
      </c>
    </row>
    <row r="84" spans="1:7" x14ac:dyDescent="0.25">
      <c r="A84" s="3">
        <f t="shared" si="7"/>
        <v>735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(735, 170, 234, 2, 1, 4);</v>
      </c>
    </row>
    <row r="85" spans="1:7" x14ac:dyDescent="0.25">
      <c r="A85" s="3">
        <f t="shared" si="7"/>
        <v>736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(736, 170, 234, 2, 0, 3);</v>
      </c>
    </row>
    <row r="86" spans="1:7" x14ac:dyDescent="0.25">
      <c r="A86" s="3">
        <f t="shared" si="7"/>
        <v>737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(737, 170, 20, 7, 0, 7);</v>
      </c>
    </row>
    <row r="87" spans="1:7" x14ac:dyDescent="0.25">
      <c r="A87" s="3">
        <f t="shared" si="7"/>
        <v>738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(738, 170, 234, 8, 0, 7);</v>
      </c>
    </row>
    <row r="88" spans="1:7" x14ac:dyDescent="0.25">
      <c r="A88" s="4">
        <f t="shared" si="7"/>
        <v>739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(739, 171, 213, 0, 0, 2);</v>
      </c>
    </row>
    <row r="89" spans="1:7" x14ac:dyDescent="0.25">
      <c r="A89" s="4">
        <f t="shared" si="7"/>
        <v>740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(740, 171, 213, 0, 0, 1);</v>
      </c>
    </row>
    <row r="90" spans="1:7" x14ac:dyDescent="0.25">
      <c r="A90" s="4">
        <f t="shared" si="7"/>
        <v>741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(741, 171, 237, 0, 0, 2);</v>
      </c>
    </row>
    <row r="91" spans="1:7" x14ac:dyDescent="0.25">
      <c r="A91" s="4">
        <f t="shared" si="7"/>
        <v>742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(742, 171, 237, 0, 0, 1);</v>
      </c>
    </row>
    <row r="92" spans="1:7" x14ac:dyDescent="0.25">
      <c r="A92" s="4">
        <f t="shared" si="7"/>
        <v>743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(743, 171, 213, 0, 1, 4);</v>
      </c>
    </row>
    <row r="93" spans="1:7" x14ac:dyDescent="0.25">
      <c r="A93" s="4">
        <f t="shared" si="7"/>
        <v>744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(744, 171, 213, 0, 0, 3);</v>
      </c>
    </row>
    <row r="94" spans="1:7" x14ac:dyDescent="0.25">
      <c r="A94" s="4">
        <f t="shared" si="7"/>
        <v>745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(745, 171, 237, 0, 1, 4);</v>
      </c>
    </row>
    <row r="95" spans="1:7" x14ac:dyDescent="0.25">
      <c r="A95" s="4">
        <f t="shared" si="7"/>
        <v>746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(746, 171, 237, 0, 0, 3);</v>
      </c>
    </row>
    <row r="96" spans="1:7" x14ac:dyDescent="0.25">
      <c r="A96" s="4">
        <f t="shared" si="7"/>
        <v>747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(747, 171, 213, 4, 0, 7);</v>
      </c>
    </row>
    <row r="97" spans="1:7" x14ac:dyDescent="0.25">
      <c r="A97" s="4">
        <f t="shared" si="7"/>
        <v>748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(748, 171, 237, 5, 0, 7);</v>
      </c>
    </row>
    <row r="98" spans="1:7" x14ac:dyDescent="0.25">
      <c r="A98" s="3">
        <f t="shared" si="7"/>
        <v>749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(749, 172, 213, 3, 2, 2);</v>
      </c>
    </row>
    <row r="99" spans="1:7" x14ac:dyDescent="0.25">
      <c r="A99" s="3">
        <f t="shared" si="7"/>
        <v>750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(750, 172, 213, 0, 0, 1);</v>
      </c>
    </row>
    <row r="100" spans="1:7" x14ac:dyDescent="0.25">
      <c r="A100" s="3">
        <f t="shared" si="7"/>
        <v>751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(751, 172, 20, 1, 0, 2);</v>
      </c>
    </row>
    <row r="101" spans="1:7" x14ac:dyDescent="0.25">
      <c r="A101" s="3">
        <f t="shared" si="7"/>
        <v>752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(752, 172, 20, 0, 0, 1);</v>
      </c>
    </row>
    <row r="102" spans="1:7" x14ac:dyDescent="0.25">
      <c r="A102" s="4">
        <f t="shared" si="7"/>
        <v>753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(753, 173, 237, 3, 2, 2);</v>
      </c>
    </row>
    <row r="103" spans="1:7" x14ac:dyDescent="0.25">
      <c r="A103" s="4">
        <f t="shared" ref="A103:A105" si="21">A102+1</f>
        <v>754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(754, 173, 237, 1, 0, 1);</v>
      </c>
    </row>
    <row r="104" spans="1:7" x14ac:dyDescent="0.25">
      <c r="A104" s="4">
        <f t="shared" si="21"/>
        <v>755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(755, 173, 234, 1, 0, 2);</v>
      </c>
    </row>
    <row r="105" spans="1:7" x14ac:dyDescent="0.25">
      <c r="A105" s="4">
        <f t="shared" si="21"/>
        <v>756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(756,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757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(757, 174, 221, 1, 2, 2);</v>
      </c>
    </row>
    <row r="31" spans="1:7" x14ac:dyDescent="0.25">
      <c r="A31" s="3">
        <f>A30+1</f>
        <v>758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(758, 174, 221, 0, 0, 1);</v>
      </c>
    </row>
    <row r="32" spans="1:7" x14ac:dyDescent="0.25">
      <c r="A32" s="3">
        <f t="shared" ref="A32:A47" si="7">A31+1</f>
        <v>759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(759, 174, 20, 0, 0, 2);</v>
      </c>
    </row>
    <row r="33" spans="1:7" x14ac:dyDescent="0.25">
      <c r="A33" s="3">
        <f t="shared" si="7"/>
        <v>760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(760, 174, 20, 0, 0, 1);</v>
      </c>
    </row>
    <row r="34" spans="1:7" x14ac:dyDescent="0.25">
      <c r="A34" s="4">
        <f>A33+1</f>
        <v>761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(761, 175, 225, 3, 2, 2);</v>
      </c>
    </row>
    <row r="35" spans="1:7" x14ac:dyDescent="0.25">
      <c r="A35" s="4">
        <f t="shared" si="7"/>
        <v>762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(762, 175, 225, 2, 0, 1);</v>
      </c>
    </row>
    <row r="36" spans="1:7" x14ac:dyDescent="0.25">
      <c r="A36" s="4">
        <f t="shared" si="7"/>
        <v>763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(763, 175, 258, 0, 0, 2);</v>
      </c>
    </row>
    <row r="37" spans="1:7" x14ac:dyDescent="0.25">
      <c r="A37" s="4">
        <f t="shared" si="7"/>
        <v>764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(764, 175, 258, 0, 0, 1);</v>
      </c>
    </row>
    <row r="38" spans="1:7" x14ac:dyDescent="0.25">
      <c r="A38" s="3">
        <f t="shared" si="7"/>
        <v>765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(765, 176, 221, 2, 2, 2);</v>
      </c>
    </row>
    <row r="39" spans="1:7" x14ac:dyDescent="0.25">
      <c r="A39" s="3">
        <f t="shared" si="7"/>
        <v>766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(766, 176, 221, 1, 0, 1);</v>
      </c>
    </row>
    <row r="40" spans="1:7" x14ac:dyDescent="0.25">
      <c r="A40" s="3">
        <f t="shared" si="7"/>
        <v>767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(767, 176, 258, 0, 0, 2);</v>
      </c>
    </row>
    <row r="41" spans="1:7" x14ac:dyDescent="0.25">
      <c r="A41" s="3">
        <f t="shared" si="7"/>
        <v>768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(768, 176, 258, 0, 0, 1);</v>
      </c>
    </row>
    <row r="42" spans="1:7" x14ac:dyDescent="0.25">
      <c r="A42" s="4">
        <f t="shared" si="7"/>
        <v>769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(769, 177, 20, 2, 2, 2);</v>
      </c>
    </row>
    <row r="43" spans="1:7" x14ac:dyDescent="0.25">
      <c r="A43" s="4">
        <f t="shared" si="7"/>
        <v>770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(770, 177, 20, 0, 0, 1);</v>
      </c>
    </row>
    <row r="44" spans="1:7" x14ac:dyDescent="0.25">
      <c r="A44" s="4">
        <f t="shared" si="7"/>
        <v>771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(771, 177, 225, 0, 0, 2);</v>
      </c>
    </row>
    <row r="45" spans="1:7" x14ac:dyDescent="0.25">
      <c r="A45" s="4">
        <f t="shared" si="7"/>
        <v>772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(772, 177, 225, 0, 0, 1);</v>
      </c>
    </row>
    <row r="46" spans="1:7" x14ac:dyDescent="0.25">
      <c r="A46" s="3">
        <f t="shared" si="7"/>
        <v>773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(773, 178, 225, 1, 2, 2);</v>
      </c>
    </row>
    <row r="47" spans="1:7" x14ac:dyDescent="0.25">
      <c r="A47" s="3">
        <f t="shared" si="7"/>
        <v>774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(774, 178, 225, 0, 0, 1);</v>
      </c>
    </row>
    <row r="48" spans="1:7" x14ac:dyDescent="0.25">
      <c r="A48" s="3">
        <f t="shared" ref="A48:A63" si="10">A47+1</f>
        <v>775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(775, 178, 221, 0, 0, 2);</v>
      </c>
    </row>
    <row r="49" spans="1:7" x14ac:dyDescent="0.25">
      <c r="A49" s="3">
        <f t="shared" si="10"/>
        <v>776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(776, 178, 221, 0, 0, 1);</v>
      </c>
    </row>
    <row r="50" spans="1:7" x14ac:dyDescent="0.25">
      <c r="A50" s="4">
        <f t="shared" si="10"/>
        <v>777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(777, 179, 20, 2, 2, 2);</v>
      </c>
    </row>
    <row r="51" spans="1:7" x14ac:dyDescent="0.25">
      <c r="A51" s="4">
        <f t="shared" si="10"/>
        <v>778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(778, 179, 20, 2, 0, 1);</v>
      </c>
    </row>
    <row r="52" spans="1:7" x14ac:dyDescent="0.25">
      <c r="A52" s="4">
        <f t="shared" si="10"/>
        <v>779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(779, 179, 258, 0, 0, 2);</v>
      </c>
    </row>
    <row r="53" spans="1:7" x14ac:dyDescent="0.25">
      <c r="A53" s="4">
        <f t="shared" si="10"/>
        <v>780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(780, 179, 258, 0, 0, 1);</v>
      </c>
    </row>
    <row r="54" spans="1:7" x14ac:dyDescent="0.25">
      <c r="A54" s="3">
        <f t="shared" si="10"/>
        <v>781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(781, 180, 213, 0, 1, 2);</v>
      </c>
    </row>
    <row r="55" spans="1:7" x14ac:dyDescent="0.25">
      <c r="A55" s="3">
        <f t="shared" si="10"/>
        <v>782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(782, 180, 213, 0, 0, 1);</v>
      </c>
    </row>
    <row r="56" spans="1:7" x14ac:dyDescent="0.25">
      <c r="A56" s="3">
        <f t="shared" si="10"/>
        <v>783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(783, 180, 212, 0, 1, 2);</v>
      </c>
    </row>
    <row r="57" spans="1:7" x14ac:dyDescent="0.25">
      <c r="A57" s="3">
        <f t="shared" si="10"/>
        <v>784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(784, 180, 212, 0, 0, 1);</v>
      </c>
    </row>
    <row r="58" spans="1:7" x14ac:dyDescent="0.25">
      <c r="A58" s="4">
        <f t="shared" si="10"/>
        <v>785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(785, 181, 237, 3, 2, 2);</v>
      </c>
    </row>
    <row r="59" spans="1:7" x14ac:dyDescent="0.25">
      <c r="A59" s="4">
        <f t="shared" si="10"/>
        <v>786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(786, 181, 237, 0, 0, 1);</v>
      </c>
    </row>
    <row r="60" spans="1:7" x14ac:dyDescent="0.25">
      <c r="A60" s="4">
        <f t="shared" si="10"/>
        <v>787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(787, 181, 260, 2, 0, 2);</v>
      </c>
    </row>
    <row r="61" spans="1:7" x14ac:dyDescent="0.25">
      <c r="A61" s="4">
        <f t="shared" si="10"/>
        <v>788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(788, 181, 260, 0, 0, 1);</v>
      </c>
    </row>
    <row r="62" spans="1:7" x14ac:dyDescent="0.25">
      <c r="A62" s="3">
        <f t="shared" si="10"/>
        <v>789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(789, 182, 213, 0, 1, 2);</v>
      </c>
    </row>
    <row r="63" spans="1:7" x14ac:dyDescent="0.25">
      <c r="A63" s="3">
        <f t="shared" si="10"/>
        <v>790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(790, 182, 213, 0, 0, 1);</v>
      </c>
    </row>
    <row r="64" spans="1:7" x14ac:dyDescent="0.25">
      <c r="A64" s="3">
        <f t="shared" ref="A64:A79" si="15">A63+1</f>
        <v>791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(791, 182, 260, 0, 1, 2);</v>
      </c>
    </row>
    <row r="65" spans="1:7" x14ac:dyDescent="0.25">
      <c r="A65" s="3">
        <f t="shared" si="15"/>
        <v>792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(792, 182, 260, 0, 0, 1);</v>
      </c>
    </row>
    <row r="66" spans="1:7" x14ac:dyDescent="0.25">
      <c r="A66" s="4">
        <f t="shared" si="15"/>
        <v>793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(793, 183, 237, 1, 1, 2);</v>
      </c>
    </row>
    <row r="67" spans="1:7" x14ac:dyDescent="0.25">
      <c r="A67" s="4">
        <f t="shared" si="15"/>
        <v>794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(794, 183, 237, 0, 0, 1);</v>
      </c>
    </row>
    <row r="68" spans="1:7" x14ac:dyDescent="0.25">
      <c r="A68" s="4">
        <f t="shared" si="15"/>
        <v>795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(795, 183, 212, 1, 1, 2);</v>
      </c>
    </row>
    <row r="69" spans="1:7" x14ac:dyDescent="0.25">
      <c r="A69" s="4">
        <f t="shared" si="15"/>
        <v>796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(796, 183, 212, 0, 0, 1);</v>
      </c>
    </row>
    <row r="70" spans="1:7" x14ac:dyDescent="0.25">
      <c r="A70" s="3">
        <f t="shared" si="15"/>
        <v>797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(797, 184, 212, 1, 2, 2);</v>
      </c>
    </row>
    <row r="71" spans="1:7" x14ac:dyDescent="0.25">
      <c r="A71" s="3">
        <f t="shared" si="15"/>
        <v>798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(798, 184, 212, 1, 0, 1);</v>
      </c>
    </row>
    <row r="72" spans="1:7" x14ac:dyDescent="0.25">
      <c r="A72" s="3">
        <f t="shared" si="15"/>
        <v>799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(799, 184, 260, 0, 0, 2);</v>
      </c>
    </row>
    <row r="73" spans="1:7" x14ac:dyDescent="0.25">
      <c r="A73" s="3">
        <f t="shared" si="15"/>
        <v>800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(800, 184, 260, 0, 0, 1);</v>
      </c>
    </row>
    <row r="74" spans="1:7" x14ac:dyDescent="0.25">
      <c r="A74" s="4">
        <f t="shared" si="15"/>
        <v>801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(801, 185, 237, 3, 2, 2);</v>
      </c>
    </row>
    <row r="75" spans="1:7" x14ac:dyDescent="0.25">
      <c r="A75" s="4">
        <f t="shared" si="15"/>
        <v>802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(802, 185, 237, 0, 0, 1);</v>
      </c>
    </row>
    <row r="76" spans="1:7" x14ac:dyDescent="0.25">
      <c r="A76" s="4">
        <f t="shared" si="15"/>
        <v>803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(803, 185, 213, 2, 0, 2);</v>
      </c>
    </row>
    <row r="77" spans="1:7" x14ac:dyDescent="0.25">
      <c r="A77" s="4">
        <f t="shared" si="15"/>
        <v>804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(804, 185, 213, 0, 0, 1);</v>
      </c>
    </row>
    <row r="78" spans="1:7" x14ac:dyDescent="0.25">
      <c r="A78" s="3">
        <f t="shared" si="15"/>
        <v>805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(805, 186, 237, 1, 2, 2);</v>
      </c>
    </row>
    <row r="79" spans="1:7" x14ac:dyDescent="0.25">
      <c r="A79" s="3">
        <f t="shared" si="15"/>
        <v>806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(806, 186, 237, 0, 0, 1);</v>
      </c>
    </row>
    <row r="80" spans="1:7" x14ac:dyDescent="0.25">
      <c r="A80" s="3">
        <f t="shared" ref="A80:A86" si="20">A79+1</f>
        <v>807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(807, 186, 225, 0, 0, 2);</v>
      </c>
    </row>
    <row r="81" spans="1:7" x14ac:dyDescent="0.25">
      <c r="A81" s="3">
        <f t="shared" si="20"/>
        <v>808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(808, 186, 225, 0, 0, 1);</v>
      </c>
    </row>
    <row r="82" spans="1:7" x14ac:dyDescent="0.25">
      <c r="A82" s="4">
        <f t="shared" si="20"/>
        <v>809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(809, 187, 20, 1, 2, 2);</v>
      </c>
    </row>
    <row r="83" spans="1:7" x14ac:dyDescent="0.25">
      <c r="A83" s="4">
        <f t="shared" si="20"/>
        <v>810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(810, 187, 20, 0, 0, 1);</v>
      </c>
    </row>
    <row r="84" spans="1:7" x14ac:dyDescent="0.25">
      <c r="A84" s="4">
        <f t="shared" si="20"/>
        <v>811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(811, 187, 212, 0, 0, 2);</v>
      </c>
    </row>
    <row r="85" spans="1:7" x14ac:dyDescent="0.25">
      <c r="A85" s="4">
        <f t="shared" si="20"/>
        <v>812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(812, 187, 212, 0, 0, 1);</v>
      </c>
    </row>
    <row r="86" spans="1:7" x14ac:dyDescent="0.25">
      <c r="A86" s="3">
        <f t="shared" si="20"/>
        <v>813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(813, 188, 225, 3, 2, 2);</v>
      </c>
    </row>
    <row r="87" spans="1:7" x14ac:dyDescent="0.25">
      <c r="A87" s="3">
        <f t="shared" ref="A87:B99" si="23">A86+1</f>
        <v>814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(814, 188, 225, 2, 0, 1);</v>
      </c>
    </row>
    <row r="88" spans="1:7" x14ac:dyDescent="0.25">
      <c r="A88" s="3">
        <f t="shared" si="23"/>
        <v>815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(815, 188, 212, 2, 0, 2);</v>
      </c>
    </row>
    <row r="89" spans="1:7" x14ac:dyDescent="0.25">
      <c r="A89" s="3">
        <f t="shared" si="23"/>
        <v>816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(816, 188, 212, 1, 0, 1);</v>
      </c>
    </row>
    <row r="90" spans="1:7" x14ac:dyDescent="0.25">
      <c r="A90" s="4">
        <f t="shared" si="23"/>
        <v>817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(817, 189, 20, 0, 0, 2);</v>
      </c>
    </row>
    <row r="91" spans="1:7" x14ac:dyDescent="0.25">
      <c r="A91" s="4">
        <f t="shared" si="23"/>
        <v>818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(818, 189, 20, 0, 0, 1);</v>
      </c>
    </row>
    <row r="92" spans="1:7" x14ac:dyDescent="0.25">
      <c r="A92" s="4">
        <f t="shared" si="23"/>
        <v>819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(819, 189, 237, 0, 0, 2);</v>
      </c>
    </row>
    <row r="93" spans="1:7" x14ac:dyDescent="0.25">
      <c r="A93" s="4">
        <f t="shared" si="23"/>
        <v>820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(820, 189, 237, 0, 0, 1);</v>
      </c>
    </row>
    <row r="94" spans="1:7" x14ac:dyDescent="0.25">
      <c r="A94" s="4">
        <f t="shared" si="23"/>
        <v>821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(821, 189, 20, 0, 1, 4);</v>
      </c>
    </row>
    <row r="95" spans="1:7" x14ac:dyDescent="0.25">
      <c r="A95" s="4">
        <f t="shared" si="23"/>
        <v>822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(822, 189, 20, 0, 0, 3);</v>
      </c>
    </row>
    <row r="96" spans="1:7" x14ac:dyDescent="0.25">
      <c r="A96" s="4">
        <f t="shared" si="23"/>
        <v>823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(823, 189, 237, 0, 1, 4);</v>
      </c>
    </row>
    <row r="97" spans="1:7" x14ac:dyDescent="0.25">
      <c r="A97" s="4">
        <f t="shared" si="23"/>
        <v>824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(824, 189, 237, 0, 0, 3);</v>
      </c>
    </row>
    <row r="98" spans="1:7" x14ac:dyDescent="0.25">
      <c r="A98" s="4">
        <f t="shared" si="23"/>
        <v>825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(825, 189, 20, 5, 0, 7);</v>
      </c>
    </row>
    <row r="99" spans="1:7" x14ac:dyDescent="0.25">
      <c r="A99" s="4">
        <f t="shared" si="23"/>
        <v>826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(826,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827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(827, 190, 212, 1, 1, 2);</v>
      </c>
    </row>
    <row r="31" spans="1:7" x14ac:dyDescent="0.25">
      <c r="A31" s="3">
        <f>A30+1</f>
        <v>828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(828, 190, 212, 0, 0, 1);</v>
      </c>
    </row>
    <row r="32" spans="1:7" x14ac:dyDescent="0.25">
      <c r="A32" s="3">
        <f t="shared" ref="A32:A102" si="7">A31+1</f>
        <v>829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(829, 190, 2438, 1, 1, 2);</v>
      </c>
    </row>
    <row r="33" spans="1:7" x14ac:dyDescent="0.25">
      <c r="A33" s="3">
        <f t="shared" si="7"/>
        <v>830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(830, 190, 2438, 1, 0, 1);</v>
      </c>
    </row>
    <row r="34" spans="1:7" x14ac:dyDescent="0.25">
      <c r="A34" s="4">
        <f>A33+1</f>
        <v>831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(831, 191, 225, 1, 1, 2);</v>
      </c>
    </row>
    <row r="35" spans="1:7" x14ac:dyDescent="0.25">
      <c r="A35" s="4">
        <f t="shared" si="7"/>
        <v>832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(832, 191, 225, 0, 0, 1);</v>
      </c>
    </row>
    <row r="36" spans="1:7" x14ac:dyDescent="0.25">
      <c r="A36" s="4">
        <f t="shared" si="7"/>
        <v>833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(833, 191, 213, 1, 1, 2);</v>
      </c>
    </row>
    <row r="37" spans="1:7" x14ac:dyDescent="0.25">
      <c r="A37" s="4">
        <f t="shared" si="7"/>
        <v>834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(834, 191, 213, 1, 0, 1);</v>
      </c>
    </row>
    <row r="38" spans="1:7" x14ac:dyDescent="0.25">
      <c r="A38" s="3">
        <f t="shared" si="7"/>
        <v>835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(835, 192, 225, 1, 1, 2);</v>
      </c>
    </row>
    <row r="39" spans="1:7" x14ac:dyDescent="0.25">
      <c r="A39" s="3">
        <f t="shared" si="7"/>
        <v>836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(836, 192, 225, 0, 0, 1);</v>
      </c>
    </row>
    <row r="40" spans="1:7" x14ac:dyDescent="0.25">
      <c r="A40" s="3">
        <f t="shared" si="7"/>
        <v>837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(837, 192, 2438, 1, 1, 2);</v>
      </c>
    </row>
    <row r="41" spans="1:7" x14ac:dyDescent="0.25">
      <c r="A41" s="3">
        <f t="shared" si="7"/>
        <v>838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(838, 192, 2438, 1, 0, 1);</v>
      </c>
    </row>
    <row r="42" spans="1:7" x14ac:dyDescent="0.25">
      <c r="A42" s="4">
        <f t="shared" si="7"/>
        <v>839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(839, 193, 212, 1, 2, 2);</v>
      </c>
    </row>
    <row r="43" spans="1:7" x14ac:dyDescent="0.25">
      <c r="A43" s="4">
        <f t="shared" si="7"/>
        <v>840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(840, 193, 212, 0, 0, 1);</v>
      </c>
    </row>
    <row r="44" spans="1:7" x14ac:dyDescent="0.25">
      <c r="A44" s="4">
        <f t="shared" si="7"/>
        <v>841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(841, 193, 213, 0, 0, 2);</v>
      </c>
    </row>
    <row r="45" spans="1:7" x14ac:dyDescent="0.25">
      <c r="A45" s="4">
        <f t="shared" si="7"/>
        <v>842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(842, 193, 213, 0, 0, 1);</v>
      </c>
    </row>
    <row r="46" spans="1:7" x14ac:dyDescent="0.25">
      <c r="A46" s="3">
        <f t="shared" si="7"/>
        <v>843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(843, 194, 213, 1, 2, 2);</v>
      </c>
    </row>
    <row r="47" spans="1:7" x14ac:dyDescent="0.25">
      <c r="A47" s="3">
        <f t="shared" si="7"/>
        <v>844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(844, 194, 213, 1, 0, 1);</v>
      </c>
    </row>
    <row r="48" spans="1:7" x14ac:dyDescent="0.25">
      <c r="A48" s="3">
        <f t="shared" si="7"/>
        <v>845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(845, 194, 2438, 0, 0, 2);</v>
      </c>
    </row>
    <row r="49" spans="1:7" x14ac:dyDescent="0.25">
      <c r="A49" s="3">
        <f t="shared" si="7"/>
        <v>846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(846, 194, 2438, 0, 0, 1);</v>
      </c>
    </row>
    <row r="50" spans="1:7" x14ac:dyDescent="0.25">
      <c r="A50" s="4">
        <f t="shared" si="7"/>
        <v>847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(847, 195, 212, 0, 1, 2);</v>
      </c>
    </row>
    <row r="51" spans="1:7" x14ac:dyDescent="0.25">
      <c r="A51" s="4">
        <f t="shared" si="7"/>
        <v>848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(848, 195, 212, 0, 0, 1);</v>
      </c>
    </row>
    <row r="52" spans="1:7" x14ac:dyDescent="0.25">
      <c r="A52" s="4">
        <f t="shared" si="7"/>
        <v>849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(849, 195, 225, 0, 1, 2);</v>
      </c>
    </row>
    <row r="53" spans="1:7" x14ac:dyDescent="0.25">
      <c r="A53" s="4">
        <f t="shared" si="7"/>
        <v>850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(850, 195, 225, 0, 0, 1);</v>
      </c>
    </row>
    <row r="54" spans="1:7" x14ac:dyDescent="0.25">
      <c r="A54" s="3">
        <f t="shared" si="7"/>
        <v>851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(851, 196, 237, 1, 2, 2);</v>
      </c>
    </row>
    <row r="55" spans="1:7" x14ac:dyDescent="0.25">
      <c r="A55" s="3">
        <f t="shared" si="7"/>
        <v>852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(852, 196, 237, 1, 0, 1);</v>
      </c>
    </row>
    <row r="56" spans="1:7" x14ac:dyDescent="0.25">
      <c r="A56" s="3">
        <f t="shared" si="7"/>
        <v>853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(853, 196, 20, 0, 0, 2);</v>
      </c>
    </row>
    <row r="57" spans="1:7" x14ac:dyDescent="0.25">
      <c r="A57" s="3">
        <f t="shared" si="7"/>
        <v>854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(854, 196, 20, 0, 0, 1);</v>
      </c>
    </row>
    <row r="58" spans="1:7" x14ac:dyDescent="0.25">
      <c r="A58" s="4">
        <f t="shared" si="7"/>
        <v>855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(855, 197, 234, 3, 2, 2);</v>
      </c>
    </row>
    <row r="59" spans="1:7" x14ac:dyDescent="0.25">
      <c r="A59" s="4">
        <f t="shared" si="7"/>
        <v>856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(856, 197, 234, 3, 0, 1);</v>
      </c>
    </row>
    <row r="60" spans="1:7" x14ac:dyDescent="0.25">
      <c r="A60" s="4">
        <f t="shared" si="7"/>
        <v>857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(857, 197, 254, 0, 0, 2);</v>
      </c>
    </row>
    <row r="61" spans="1:7" x14ac:dyDescent="0.25">
      <c r="A61" s="4">
        <f t="shared" si="7"/>
        <v>858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(858, 197, 254, 0, 0, 1);</v>
      </c>
    </row>
    <row r="62" spans="1:7" x14ac:dyDescent="0.25">
      <c r="A62" s="3">
        <f t="shared" si="7"/>
        <v>859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(859, 198, 237, 1, 1, 2);</v>
      </c>
    </row>
    <row r="63" spans="1:7" x14ac:dyDescent="0.25">
      <c r="A63" s="3">
        <f t="shared" si="7"/>
        <v>860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(860, 198, 237, 1, 0, 1);</v>
      </c>
    </row>
    <row r="64" spans="1:7" x14ac:dyDescent="0.25">
      <c r="A64" s="3">
        <f t="shared" si="7"/>
        <v>861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(861, 198, 234, 1, 1, 2);</v>
      </c>
    </row>
    <row r="65" spans="1:7" x14ac:dyDescent="0.25">
      <c r="A65" s="3">
        <f t="shared" si="7"/>
        <v>862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(862, 198, 234, 1, 0, 1);</v>
      </c>
    </row>
    <row r="66" spans="1:7" x14ac:dyDescent="0.25">
      <c r="A66" s="4">
        <f t="shared" si="7"/>
        <v>863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(863, 199, 20, 3, 2, 2);</v>
      </c>
    </row>
    <row r="67" spans="1:7" x14ac:dyDescent="0.25">
      <c r="A67" s="4">
        <f t="shared" si="7"/>
        <v>864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(864, 199, 20, 1, 0, 1);</v>
      </c>
    </row>
    <row r="68" spans="1:7" x14ac:dyDescent="0.25">
      <c r="A68" s="4">
        <f t="shared" si="7"/>
        <v>865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(865, 199, 254, 0, 0, 2);</v>
      </c>
    </row>
    <row r="69" spans="1:7" x14ac:dyDescent="0.25">
      <c r="A69" s="4">
        <f t="shared" si="7"/>
        <v>866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(866, 199, 254, 0, 0, 1);</v>
      </c>
    </row>
    <row r="70" spans="1:7" x14ac:dyDescent="0.25">
      <c r="A70" s="3">
        <f t="shared" si="7"/>
        <v>867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(867, 200, 237, 0, 1, 2);</v>
      </c>
    </row>
    <row r="71" spans="1:7" x14ac:dyDescent="0.25">
      <c r="A71" s="3">
        <f t="shared" si="7"/>
        <v>868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(868, 200, 237, 0, 0, 1);</v>
      </c>
    </row>
    <row r="72" spans="1:7" x14ac:dyDescent="0.25">
      <c r="A72" s="3">
        <f t="shared" si="7"/>
        <v>869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(869, 200, 254, 0, 1, 2);</v>
      </c>
    </row>
    <row r="73" spans="1:7" x14ac:dyDescent="0.25">
      <c r="A73" s="3">
        <f t="shared" si="7"/>
        <v>870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(870, 200, 254, 0, 0, 1);</v>
      </c>
    </row>
    <row r="74" spans="1:7" x14ac:dyDescent="0.25">
      <c r="A74" s="4">
        <f t="shared" si="7"/>
        <v>871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(871, 201, 234, 0, 1, 2);</v>
      </c>
    </row>
    <row r="75" spans="1:7" x14ac:dyDescent="0.25">
      <c r="A75" s="4">
        <f t="shared" si="7"/>
        <v>872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(872, 201, 234, 0, 0, 1);</v>
      </c>
    </row>
    <row r="76" spans="1:7" x14ac:dyDescent="0.25">
      <c r="A76" s="4">
        <f t="shared" si="7"/>
        <v>873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(873, 201, 20, 0, 1, 2);</v>
      </c>
    </row>
    <row r="77" spans="1:7" x14ac:dyDescent="0.25">
      <c r="A77" s="4">
        <f t="shared" si="7"/>
        <v>874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(874, 201, 20, 0, 0, 1);</v>
      </c>
    </row>
    <row r="78" spans="1:7" x14ac:dyDescent="0.25">
      <c r="A78" s="3">
        <f t="shared" si="7"/>
        <v>875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(875, 202, 234, 1, 0, 2);</v>
      </c>
    </row>
    <row r="79" spans="1:7" x14ac:dyDescent="0.25">
      <c r="A79" s="3">
        <f t="shared" si="7"/>
        <v>876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(876, 202, 234, 0, 0, 1);</v>
      </c>
    </row>
    <row r="80" spans="1:7" x14ac:dyDescent="0.25">
      <c r="A80" s="3">
        <f t="shared" si="7"/>
        <v>877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(877, 202, 213, 1, 0, 2);</v>
      </c>
    </row>
    <row r="81" spans="1:7" x14ac:dyDescent="0.25">
      <c r="A81" s="3">
        <f t="shared" si="7"/>
        <v>878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(878, 202, 213, 1, 0, 1);</v>
      </c>
    </row>
    <row r="82" spans="1:7" x14ac:dyDescent="0.25">
      <c r="A82" s="3">
        <f t="shared" si="7"/>
        <v>879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(879, 202, 234, 1, 1, 4);</v>
      </c>
    </row>
    <row r="83" spans="1:7" x14ac:dyDescent="0.25">
      <c r="A83" s="3">
        <f t="shared" si="7"/>
        <v>880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(880, 202, 234, 1, 0, 3);</v>
      </c>
    </row>
    <row r="84" spans="1:7" x14ac:dyDescent="0.25">
      <c r="A84" s="3">
        <f t="shared" si="7"/>
        <v>881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(881, 202, 213, 1, 1, 4);</v>
      </c>
    </row>
    <row r="85" spans="1:7" x14ac:dyDescent="0.25">
      <c r="A85" s="3">
        <f t="shared" si="7"/>
        <v>882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(882, 202, 213, 1, 0, 3);</v>
      </c>
    </row>
    <row r="86" spans="1:7" x14ac:dyDescent="0.25">
      <c r="A86" s="3">
        <f t="shared" si="7"/>
        <v>883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(883, 202, 234, 9, 0, 7);</v>
      </c>
    </row>
    <row r="87" spans="1:7" x14ac:dyDescent="0.25">
      <c r="A87" s="3">
        <f t="shared" si="7"/>
        <v>884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(884, 202, 213, 8, 0, 7);</v>
      </c>
    </row>
    <row r="88" spans="1:7" x14ac:dyDescent="0.25">
      <c r="A88" s="4">
        <f t="shared" si="7"/>
        <v>885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(885, 203, 212, 0, 0, 2);</v>
      </c>
    </row>
    <row r="89" spans="1:7" x14ac:dyDescent="0.25">
      <c r="A89" s="4">
        <f t="shared" si="7"/>
        <v>886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(886, 203, 212, 0, 0, 1);</v>
      </c>
    </row>
    <row r="90" spans="1:7" x14ac:dyDescent="0.25">
      <c r="A90" s="4">
        <f t="shared" si="7"/>
        <v>887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(887, 203, 237, 1, 2, 2);</v>
      </c>
    </row>
    <row r="91" spans="1:7" x14ac:dyDescent="0.25">
      <c r="A91" s="4">
        <f t="shared" si="7"/>
        <v>888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(888, 203, 237, 1, 0, 1);</v>
      </c>
    </row>
    <row r="92" spans="1:7" x14ac:dyDescent="0.25">
      <c r="A92" s="3">
        <f t="shared" si="7"/>
        <v>889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(889, 204, 212, 1, 0, 2);</v>
      </c>
    </row>
    <row r="93" spans="1:7" x14ac:dyDescent="0.25">
      <c r="A93" s="3">
        <f t="shared" si="7"/>
        <v>890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(890, 204, 212, 0, 0, 1);</v>
      </c>
    </row>
    <row r="94" spans="1:7" x14ac:dyDescent="0.25">
      <c r="A94" s="3">
        <f t="shared" si="7"/>
        <v>891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(891, 204, 213, 1, 0, 2);</v>
      </c>
    </row>
    <row r="95" spans="1:7" x14ac:dyDescent="0.25">
      <c r="A95" s="3">
        <f t="shared" si="7"/>
        <v>892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(892, 204, 213, 0, 0, 1);</v>
      </c>
    </row>
    <row r="96" spans="1:7" x14ac:dyDescent="0.25">
      <c r="A96" s="3">
        <f t="shared" si="7"/>
        <v>893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(893, 204, 212, 1, 1, 4);</v>
      </c>
    </row>
    <row r="97" spans="1:7" x14ac:dyDescent="0.25">
      <c r="A97" s="3">
        <f t="shared" si="7"/>
        <v>894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(894, 204, 212, 1, 0, 3);</v>
      </c>
    </row>
    <row r="98" spans="1:7" x14ac:dyDescent="0.25">
      <c r="A98" s="3">
        <f t="shared" si="7"/>
        <v>895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(895, 204, 213, 1, 1, 4);</v>
      </c>
    </row>
    <row r="99" spans="1:7" x14ac:dyDescent="0.25">
      <c r="A99" s="3">
        <f t="shared" si="7"/>
        <v>896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(896, 204, 213, 1, 0, 3);</v>
      </c>
    </row>
    <row r="100" spans="1:7" x14ac:dyDescent="0.25">
      <c r="A100" s="3">
        <f t="shared" si="7"/>
        <v>897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(897, 204, 212, 3, 0, 7);</v>
      </c>
    </row>
    <row r="101" spans="1:7" x14ac:dyDescent="0.25">
      <c r="A101" s="3">
        <f t="shared" si="7"/>
        <v>898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(898, 204, 213, 4, 0, 7);</v>
      </c>
    </row>
    <row r="102" spans="1:7" x14ac:dyDescent="0.25">
      <c r="A102" s="4">
        <f t="shared" si="7"/>
        <v>899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(899, 205, 237, 1, 2, 2);</v>
      </c>
    </row>
    <row r="103" spans="1:7" x14ac:dyDescent="0.25">
      <c r="A103" s="4">
        <f t="shared" ref="A103:A105" si="21">A102+1</f>
        <v>900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(900, 205, 237, 0, 0, 1);</v>
      </c>
    </row>
    <row r="104" spans="1:7" x14ac:dyDescent="0.25">
      <c r="A104" s="4">
        <f t="shared" si="21"/>
        <v>901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(901, 205, 234, 0, 0, 2);</v>
      </c>
    </row>
    <row r="105" spans="1:7" x14ac:dyDescent="0.25">
      <c r="A105" s="4">
        <f t="shared" si="21"/>
        <v>902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(902,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903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(903, 206, 213, 5, 2, 2);</v>
      </c>
    </row>
    <row r="31" spans="1:7" x14ac:dyDescent="0.25">
      <c r="A31" s="3">
        <f>A30+1</f>
        <v>904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(904, 206, 213, 1, 0, 1);</v>
      </c>
    </row>
    <row r="32" spans="1:7" x14ac:dyDescent="0.25">
      <c r="A32" s="3">
        <f t="shared" ref="A32:A90" si="7">A31+1</f>
        <v>905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(905, 206, 234, 1, 0, 2);</v>
      </c>
    </row>
    <row r="33" spans="1:7" x14ac:dyDescent="0.25">
      <c r="A33" s="3">
        <f t="shared" si="7"/>
        <v>906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(906, 206, 234, 0, 0, 1);</v>
      </c>
    </row>
    <row r="34" spans="1:7" x14ac:dyDescent="0.25">
      <c r="A34" s="4">
        <f>A33+1</f>
        <v>907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(907, 207, 225, 3, 2, 2);</v>
      </c>
    </row>
    <row r="35" spans="1:7" x14ac:dyDescent="0.25">
      <c r="A35" s="4">
        <f t="shared" si="7"/>
        <v>908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(908, 207, 225, 0, 0, 1);</v>
      </c>
    </row>
    <row r="36" spans="1:7" x14ac:dyDescent="0.25">
      <c r="A36" s="4">
        <f t="shared" si="7"/>
        <v>909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(909, 207, 20, 1, 0, 2);</v>
      </c>
    </row>
    <row r="37" spans="1:7" x14ac:dyDescent="0.25">
      <c r="A37" s="4">
        <f t="shared" si="7"/>
        <v>910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(910, 207, 20, 0, 0, 1);</v>
      </c>
    </row>
    <row r="38" spans="1:7" x14ac:dyDescent="0.25">
      <c r="A38" s="3">
        <f t="shared" si="7"/>
        <v>911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(911, 208, 234, 1, 2, 2);</v>
      </c>
    </row>
    <row r="39" spans="1:7" x14ac:dyDescent="0.25">
      <c r="A39" s="3">
        <f t="shared" si="7"/>
        <v>912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(912, 208, 234, 1, 0, 1);</v>
      </c>
    </row>
    <row r="40" spans="1:7" x14ac:dyDescent="0.25">
      <c r="A40" s="3">
        <f t="shared" si="7"/>
        <v>913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(913, 208, 20, 0, 0, 2);</v>
      </c>
    </row>
    <row r="41" spans="1:7" x14ac:dyDescent="0.25">
      <c r="A41" s="3">
        <f t="shared" si="7"/>
        <v>914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(914, 208, 20, 0, 0, 1);</v>
      </c>
    </row>
    <row r="42" spans="1:7" x14ac:dyDescent="0.25">
      <c r="A42" s="4">
        <f t="shared" si="7"/>
        <v>915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(915, 209, 213, 3, 2, 2);</v>
      </c>
    </row>
    <row r="43" spans="1:7" x14ac:dyDescent="0.25">
      <c r="A43" s="4">
        <f t="shared" si="7"/>
        <v>916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(916, 209, 213, 1, 0, 1);</v>
      </c>
    </row>
    <row r="44" spans="1:7" x14ac:dyDescent="0.25">
      <c r="A44" s="4">
        <f t="shared" si="7"/>
        <v>917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(917, 209, 225, 0, 0, 2);</v>
      </c>
    </row>
    <row r="45" spans="1:7" x14ac:dyDescent="0.25">
      <c r="A45" s="4">
        <f t="shared" si="7"/>
        <v>918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(918, 209, 225, 0, 0, 1);</v>
      </c>
    </row>
    <row r="46" spans="1:7" x14ac:dyDescent="0.25">
      <c r="A46" s="3">
        <f t="shared" si="7"/>
        <v>919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(919, 210, 234, 1, 2, 2);</v>
      </c>
    </row>
    <row r="47" spans="1:7" x14ac:dyDescent="0.25">
      <c r="A47" s="3">
        <f t="shared" si="7"/>
        <v>920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(920, 210, 234, 1, 0, 1);</v>
      </c>
    </row>
    <row r="48" spans="1:7" x14ac:dyDescent="0.25">
      <c r="A48" s="3">
        <f t="shared" si="7"/>
        <v>921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(921, 210, 225, 0, 0, 2);</v>
      </c>
    </row>
    <row r="49" spans="1:7" x14ac:dyDescent="0.25">
      <c r="A49" s="3">
        <f t="shared" si="7"/>
        <v>922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(922, 210, 225, 0, 0, 1);</v>
      </c>
    </row>
    <row r="50" spans="1:7" x14ac:dyDescent="0.25">
      <c r="A50" s="4">
        <f t="shared" si="7"/>
        <v>923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(923, 211, 213, 2, 2, 2);</v>
      </c>
    </row>
    <row r="51" spans="1:7" x14ac:dyDescent="0.25">
      <c r="A51" s="4">
        <f t="shared" si="7"/>
        <v>924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(924, 211, 213, 2, 0, 1);</v>
      </c>
    </row>
    <row r="52" spans="1:7" x14ac:dyDescent="0.25">
      <c r="A52" s="4">
        <f t="shared" si="7"/>
        <v>925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(925, 211, 20, 0, 0, 2);</v>
      </c>
    </row>
    <row r="53" spans="1:7" x14ac:dyDescent="0.25">
      <c r="A53" s="4">
        <f t="shared" si="7"/>
        <v>926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(926, 211, 20, 0, 0, 1);</v>
      </c>
    </row>
    <row r="54" spans="1:7" x14ac:dyDescent="0.25">
      <c r="A54" s="3">
        <f t="shared" si="7"/>
        <v>927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(927, 212, 260, 1, 2, 2);</v>
      </c>
    </row>
    <row r="55" spans="1:7" x14ac:dyDescent="0.25">
      <c r="A55" s="3">
        <f t="shared" si="7"/>
        <v>928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(928, 212, 260, 0, 0, 1);</v>
      </c>
    </row>
    <row r="56" spans="1:7" x14ac:dyDescent="0.25">
      <c r="A56" s="3">
        <f t="shared" si="7"/>
        <v>929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(929, 212, 237, 0, 0, 2);</v>
      </c>
    </row>
    <row r="57" spans="1:7" x14ac:dyDescent="0.25">
      <c r="A57" s="3">
        <f t="shared" si="7"/>
        <v>930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(930, 212, 237, 0, 0, 1);</v>
      </c>
    </row>
    <row r="58" spans="1:7" x14ac:dyDescent="0.25">
      <c r="A58" s="4">
        <f t="shared" si="7"/>
        <v>931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(931, 213, 213, 0, 1, 2);</v>
      </c>
    </row>
    <row r="59" spans="1:7" x14ac:dyDescent="0.25">
      <c r="A59" s="4">
        <f t="shared" si="7"/>
        <v>932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(932, 213, 213, 0, 0, 1);</v>
      </c>
    </row>
    <row r="60" spans="1:7" x14ac:dyDescent="0.25">
      <c r="A60" s="4">
        <f t="shared" si="7"/>
        <v>933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(933, 213, 254, 0, 1, 2);</v>
      </c>
    </row>
    <row r="61" spans="1:7" x14ac:dyDescent="0.25">
      <c r="A61" s="4">
        <f t="shared" si="7"/>
        <v>934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(934, 213, 254, 0, 0, 1);</v>
      </c>
    </row>
    <row r="62" spans="1:7" x14ac:dyDescent="0.25">
      <c r="A62" s="3">
        <f t="shared" si="7"/>
        <v>935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(935, 214, 260, 1, 2, 2);</v>
      </c>
    </row>
    <row r="63" spans="1:7" x14ac:dyDescent="0.25">
      <c r="A63" s="3">
        <f t="shared" si="7"/>
        <v>936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(936, 214, 260, 1, 0, 1);</v>
      </c>
    </row>
    <row r="64" spans="1:7" x14ac:dyDescent="0.25">
      <c r="A64" s="3">
        <f t="shared" si="7"/>
        <v>937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(937, 214, 254, 0, 0, 2);</v>
      </c>
    </row>
    <row r="65" spans="1:7" x14ac:dyDescent="0.25">
      <c r="A65" s="3">
        <f t="shared" si="7"/>
        <v>938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(938, 214, 254, 0, 0, 1);</v>
      </c>
    </row>
    <row r="66" spans="1:7" x14ac:dyDescent="0.25">
      <c r="A66" s="4">
        <f t="shared" si="7"/>
        <v>939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(939, 215, 213, 2, 2, 2);</v>
      </c>
    </row>
    <row r="67" spans="1:7" x14ac:dyDescent="0.25">
      <c r="A67" s="4">
        <f t="shared" si="7"/>
        <v>940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(940, 215, 213, 1, 0, 1);</v>
      </c>
    </row>
    <row r="68" spans="1:7" x14ac:dyDescent="0.25">
      <c r="A68" s="4">
        <f t="shared" si="7"/>
        <v>941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(941, 215, 237, 0, 0, 2);</v>
      </c>
    </row>
    <row r="69" spans="1:7" x14ac:dyDescent="0.25">
      <c r="A69" s="4">
        <f t="shared" si="7"/>
        <v>942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(942, 215, 237, 0, 0, 1);</v>
      </c>
    </row>
    <row r="70" spans="1:7" x14ac:dyDescent="0.25">
      <c r="A70" s="3">
        <f t="shared" si="7"/>
        <v>943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(943, 216, 260, 0, 1, 2);</v>
      </c>
    </row>
    <row r="71" spans="1:7" x14ac:dyDescent="0.25">
      <c r="A71" s="3">
        <f t="shared" si="7"/>
        <v>944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(944, 216, 260, 0, 0, 1);</v>
      </c>
    </row>
    <row r="72" spans="1:7" x14ac:dyDescent="0.25">
      <c r="A72" s="3">
        <f t="shared" si="7"/>
        <v>945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(945, 216, 213, 0, 1, 2);</v>
      </c>
    </row>
    <row r="73" spans="1:7" x14ac:dyDescent="0.25">
      <c r="A73" s="3">
        <f t="shared" si="7"/>
        <v>946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(946, 216, 213, 0, 0, 1);</v>
      </c>
    </row>
    <row r="74" spans="1:7" x14ac:dyDescent="0.25">
      <c r="A74" s="4">
        <f t="shared" si="7"/>
        <v>947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(947, 217, 237, 2, 2, 2);</v>
      </c>
    </row>
    <row r="75" spans="1:7" x14ac:dyDescent="0.25">
      <c r="A75" s="4">
        <f t="shared" si="7"/>
        <v>948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(948, 217, 237, 1, 0, 1);</v>
      </c>
    </row>
    <row r="76" spans="1:7" x14ac:dyDescent="0.25">
      <c r="A76" s="4">
        <f t="shared" si="7"/>
        <v>949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(949, 217, 254, 0, 0, 2);</v>
      </c>
    </row>
    <row r="77" spans="1:7" x14ac:dyDescent="0.25">
      <c r="A77" s="4">
        <f t="shared" si="7"/>
        <v>950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(950, 217, 254, 0, 0, 1);</v>
      </c>
    </row>
    <row r="78" spans="1:7" x14ac:dyDescent="0.25">
      <c r="A78" s="3">
        <f t="shared" si="7"/>
        <v>951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(951, 218, 260, 0, 0, 2);</v>
      </c>
    </row>
    <row r="79" spans="1:7" x14ac:dyDescent="0.25">
      <c r="A79" s="3">
        <f t="shared" si="7"/>
        <v>952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(952, 218, 260, 0, 0, 1);</v>
      </c>
    </row>
    <row r="80" spans="1:7" x14ac:dyDescent="0.25">
      <c r="A80" s="3">
        <f t="shared" si="7"/>
        <v>953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(953, 218, 234, 2, 2, 2);</v>
      </c>
    </row>
    <row r="81" spans="1:7" x14ac:dyDescent="0.25">
      <c r="A81" s="3">
        <f t="shared" si="7"/>
        <v>954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(954, 218, 234, 1, 0, 1);</v>
      </c>
    </row>
    <row r="82" spans="1:7" x14ac:dyDescent="0.25">
      <c r="A82" s="4">
        <f t="shared" si="7"/>
        <v>955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(955, 219, 213, 2, 2, 2);</v>
      </c>
    </row>
    <row r="83" spans="1:7" x14ac:dyDescent="0.25">
      <c r="A83" s="4">
        <f t="shared" si="7"/>
        <v>956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(956, 219, 213, 1, 0, 1);</v>
      </c>
    </row>
    <row r="84" spans="1:7" x14ac:dyDescent="0.25">
      <c r="A84" s="4">
        <f t="shared" si="7"/>
        <v>957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(957, 219, 221, 1, 0, 2);</v>
      </c>
    </row>
    <row r="85" spans="1:7" x14ac:dyDescent="0.25">
      <c r="A85" s="4">
        <f t="shared" si="7"/>
        <v>958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(958, 219, 221, 1, 0, 1);</v>
      </c>
    </row>
    <row r="86" spans="1:7" x14ac:dyDescent="0.25">
      <c r="A86" s="3">
        <f t="shared" si="7"/>
        <v>959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(959, 220, 260, 1, 2, 2);</v>
      </c>
    </row>
    <row r="87" spans="1:7" x14ac:dyDescent="0.25">
      <c r="A87" s="3">
        <f t="shared" si="7"/>
        <v>960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(960, 220, 260, 0, 0, 1);</v>
      </c>
    </row>
    <row r="88" spans="1:7" x14ac:dyDescent="0.25">
      <c r="A88" s="3">
        <f t="shared" si="7"/>
        <v>961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(961, 220, 221, 0, 0, 2);</v>
      </c>
    </row>
    <row r="89" spans="1:7" x14ac:dyDescent="0.25">
      <c r="A89" s="3">
        <f t="shared" si="7"/>
        <v>962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(962, 220, 221, 0, 0, 1);</v>
      </c>
    </row>
    <row r="90" spans="1:7" x14ac:dyDescent="0.25">
      <c r="A90" s="4">
        <f t="shared" si="7"/>
        <v>963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(963, 221, 213, 1, 2, 2);</v>
      </c>
    </row>
    <row r="91" spans="1:7" x14ac:dyDescent="0.25">
      <c r="A91" s="4">
        <f t="shared" ref="A91:A93" si="21">A90+1</f>
        <v>964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(964, 221, 213, 1, 0, 1);</v>
      </c>
    </row>
    <row r="92" spans="1:7" x14ac:dyDescent="0.25">
      <c r="A92" s="4">
        <f t="shared" si="21"/>
        <v>965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(965, 221, 234, 0, 0, 2);</v>
      </c>
    </row>
    <row r="93" spans="1:7" x14ac:dyDescent="0.25">
      <c r="A93" s="4">
        <f t="shared" si="21"/>
        <v>966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(966,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967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(967, 222, 234, 2, 2, 2);</v>
      </c>
    </row>
    <row r="39" spans="1:7" x14ac:dyDescent="0.25">
      <c r="A39" s="3">
        <f>A38+1</f>
        <v>968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(968, 222, 234, 1, 0, 1);</v>
      </c>
    </row>
    <row r="40" spans="1:7" x14ac:dyDescent="0.25">
      <c r="A40" s="3">
        <f t="shared" ref="A40:A107" si="7">A39+1</f>
        <v>969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(969, 222, 221, 1, 0, 2);</v>
      </c>
    </row>
    <row r="41" spans="1:7" x14ac:dyDescent="0.25">
      <c r="A41" s="3">
        <f t="shared" si="7"/>
        <v>970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(970, 222, 221, 0, 0, 1);</v>
      </c>
    </row>
    <row r="42" spans="1:7" x14ac:dyDescent="0.25">
      <c r="A42" s="4">
        <f>A41+1</f>
        <v>971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(971, 223, 234, 2, 2, 2);</v>
      </c>
    </row>
    <row r="43" spans="1:7" x14ac:dyDescent="0.25">
      <c r="A43" s="4">
        <f t="shared" si="7"/>
        <v>972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(972, 223, 234, 2, 0, 1);</v>
      </c>
    </row>
    <row r="44" spans="1:7" x14ac:dyDescent="0.25">
      <c r="A44" s="4">
        <f t="shared" si="7"/>
        <v>973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(973, 223, 254, 1, 0, 2);</v>
      </c>
    </row>
    <row r="45" spans="1:7" x14ac:dyDescent="0.25">
      <c r="A45" s="4">
        <f t="shared" si="7"/>
        <v>974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(974, 223, 254, 0, 0, 1);</v>
      </c>
    </row>
    <row r="46" spans="1:7" x14ac:dyDescent="0.25">
      <c r="A46" s="3">
        <f t="shared" si="7"/>
        <v>975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(975, 224, 221, 3, 2, 2);</v>
      </c>
    </row>
    <row r="47" spans="1:7" x14ac:dyDescent="0.25">
      <c r="A47" s="3">
        <f t="shared" si="7"/>
        <v>976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(976, 224, 221, 3, 0, 1);</v>
      </c>
    </row>
    <row r="48" spans="1:7" x14ac:dyDescent="0.25">
      <c r="A48" s="3">
        <f t="shared" si="7"/>
        <v>977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(977, 224, 254, 0, 0, 2);</v>
      </c>
    </row>
    <row r="49" spans="1:7" x14ac:dyDescent="0.25">
      <c r="A49" s="3">
        <f t="shared" si="7"/>
        <v>978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(978, 224, 254, 0, 0, 1);</v>
      </c>
    </row>
    <row r="50" spans="1:7" x14ac:dyDescent="0.25">
      <c r="A50" s="4">
        <f t="shared" si="7"/>
        <v>979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(979, 225, 237, 1, 2, 2);</v>
      </c>
    </row>
    <row r="51" spans="1:7" x14ac:dyDescent="0.25">
      <c r="A51" s="4">
        <f t="shared" si="7"/>
        <v>980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(980, 225, 237, 1, 0, 1);</v>
      </c>
    </row>
    <row r="52" spans="1:7" x14ac:dyDescent="0.25">
      <c r="A52" s="4">
        <f t="shared" si="7"/>
        <v>981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(981, 225, 212, 0, 0, 2);</v>
      </c>
    </row>
    <row r="53" spans="1:7" x14ac:dyDescent="0.25">
      <c r="A53" s="4">
        <f t="shared" si="7"/>
        <v>982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(982, 225, 212, 0, 0, 1);</v>
      </c>
    </row>
    <row r="54" spans="1:7" x14ac:dyDescent="0.25">
      <c r="A54" s="3">
        <f t="shared" si="7"/>
        <v>983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(983, 226, 212, 1, 1, 2);</v>
      </c>
    </row>
    <row r="55" spans="1:7" x14ac:dyDescent="0.25">
      <c r="A55" s="3">
        <f t="shared" si="7"/>
        <v>984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(984, 226, 212, 0, 0, 1);</v>
      </c>
    </row>
    <row r="56" spans="1:7" x14ac:dyDescent="0.25">
      <c r="A56" s="3">
        <f t="shared" si="7"/>
        <v>985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(985, 226, 2438, 1, 1, 2);</v>
      </c>
    </row>
    <row r="57" spans="1:7" x14ac:dyDescent="0.25">
      <c r="A57" s="3">
        <f t="shared" si="7"/>
        <v>986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(986, 226, 2438, 0, 0, 1);</v>
      </c>
    </row>
    <row r="58" spans="1:7" x14ac:dyDescent="0.25">
      <c r="A58" s="4">
        <f t="shared" si="7"/>
        <v>987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(987, 227, 237, 1, 1, 2);</v>
      </c>
    </row>
    <row r="59" spans="1:7" x14ac:dyDescent="0.25">
      <c r="A59" s="4">
        <f t="shared" si="7"/>
        <v>988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(988, 227, 237, 1, 0, 1);</v>
      </c>
    </row>
    <row r="60" spans="1:7" x14ac:dyDescent="0.25">
      <c r="A60" s="4">
        <f t="shared" si="7"/>
        <v>989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(989, 227, 2438, 1, 1, 2);</v>
      </c>
    </row>
    <row r="61" spans="1:7" x14ac:dyDescent="0.25">
      <c r="A61" s="4">
        <f t="shared" si="7"/>
        <v>990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(990, 227, 2438, 1, 0, 1);</v>
      </c>
    </row>
    <row r="62" spans="1:7" x14ac:dyDescent="0.25">
      <c r="A62" s="3">
        <f t="shared" si="7"/>
        <v>991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(991, 228, 225, 3, 2, 2);</v>
      </c>
    </row>
    <row r="63" spans="1:7" x14ac:dyDescent="0.25">
      <c r="A63" s="3">
        <f t="shared" si="7"/>
        <v>992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(992, 228, 225, 2, 0, 1);</v>
      </c>
    </row>
    <row r="64" spans="1:7" x14ac:dyDescent="0.25">
      <c r="A64" s="3">
        <f t="shared" si="7"/>
        <v>993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(993, 228, 213, 0, 0, 2);</v>
      </c>
    </row>
    <row r="65" spans="1:7" x14ac:dyDescent="0.25">
      <c r="A65" s="3">
        <f t="shared" si="7"/>
        <v>994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(994, 228, 213, 0, 0, 1);</v>
      </c>
    </row>
    <row r="66" spans="1:7" x14ac:dyDescent="0.25">
      <c r="A66" s="4">
        <f t="shared" si="7"/>
        <v>995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(995, 229, 225, 0, 1, 2);</v>
      </c>
    </row>
    <row r="67" spans="1:7" x14ac:dyDescent="0.25">
      <c r="A67" s="4">
        <f t="shared" si="7"/>
        <v>996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(996, 229, 225, 0, 0, 1);</v>
      </c>
    </row>
    <row r="68" spans="1:7" x14ac:dyDescent="0.25">
      <c r="A68" s="4">
        <f t="shared" si="7"/>
        <v>997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(997, 229, 242, 0, 1, 2);</v>
      </c>
    </row>
    <row r="69" spans="1:7" x14ac:dyDescent="0.25">
      <c r="A69" s="4">
        <f t="shared" si="7"/>
        <v>998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(998, 229, 242, 0, 0, 1);</v>
      </c>
    </row>
    <row r="70" spans="1:7" x14ac:dyDescent="0.25">
      <c r="A70" s="3">
        <f t="shared" si="7"/>
        <v>999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(999, 230, 213, 1, 1, 2);</v>
      </c>
    </row>
    <row r="71" spans="1:7" x14ac:dyDescent="0.25">
      <c r="A71" s="3">
        <f t="shared" si="7"/>
        <v>1000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(1000, 230, 213, 1, 0, 1);</v>
      </c>
    </row>
    <row r="72" spans="1:7" x14ac:dyDescent="0.25">
      <c r="A72" s="3">
        <f t="shared" si="7"/>
        <v>1001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(1001, 230, 242, 1, 1, 2);</v>
      </c>
    </row>
    <row r="73" spans="1:7" x14ac:dyDescent="0.25">
      <c r="A73" s="3">
        <f t="shared" si="7"/>
        <v>1002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(1002, 230, 242, 1, 0, 1);</v>
      </c>
    </row>
    <row r="74" spans="1:7" x14ac:dyDescent="0.25">
      <c r="A74" s="4">
        <f t="shared" si="7"/>
        <v>1003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(1003, 231, 260, 1, 2, 2);</v>
      </c>
    </row>
    <row r="75" spans="1:7" x14ac:dyDescent="0.25">
      <c r="A75" s="4">
        <f t="shared" si="7"/>
        <v>1004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(1004, 231, 260, 0, 0, 1);</v>
      </c>
    </row>
    <row r="76" spans="1:7" x14ac:dyDescent="0.25">
      <c r="A76" s="4">
        <f t="shared" si="7"/>
        <v>1005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(1005, 231, 20, 0, 0, 2);</v>
      </c>
    </row>
    <row r="77" spans="1:7" x14ac:dyDescent="0.25">
      <c r="A77" s="4">
        <f t="shared" si="7"/>
        <v>1006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(1006, 231, 20, 0, 0, 1);</v>
      </c>
    </row>
    <row r="78" spans="1:7" x14ac:dyDescent="0.25">
      <c r="A78" s="3">
        <f t="shared" si="7"/>
        <v>1007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(1007, 232, 233, 1, 2, 2);</v>
      </c>
    </row>
    <row r="79" spans="1:7" x14ac:dyDescent="0.25">
      <c r="A79" s="3">
        <f t="shared" si="7"/>
        <v>1008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(1008, 232, 233, 0, 0, 1);</v>
      </c>
    </row>
    <row r="80" spans="1:7" x14ac:dyDescent="0.25">
      <c r="A80" s="3">
        <f t="shared" si="7"/>
        <v>1009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(1009, 232, 260, 0, 0, 2);</v>
      </c>
    </row>
    <row r="81" spans="1:7" x14ac:dyDescent="0.25">
      <c r="A81" s="3">
        <f t="shared" si="7"/>
        <v>1010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(1010, 232, 260, 0, 0, 1);</v>
      </c>
    </row>
    <row r="82" spans="1:7" x14ac:dyDescent="0.25">
      <c r="A82" s="4">
        <f t="shared" si="7"/>
        <v>1011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(1011, 233, 233, 1, 2, 2);</v>
      </c>
    </row>
    <row r="83" spans="1:7" x14ac:dyDescent="0.25">
      <c r="A83" s="4">
        <f t="shared" si="7"/>
        <v>1012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(1012, 233, 233, 0, 0, 1);</v>
      </c>
    </row>
    <row r="84" spans="1:7" x14ac:dyDescent="0.25">
      <c r="A84" s="4">
        <f t="shared" si="7"/>
        <v>1013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(1013, 233, 20, 0, 0, 2);</v>
      </c>
    </row>
    <row r="85" spans="1:7" x14ac:dyDescent="0.25">
      <c r="A85" s="4">
        <f t="shared" si="7"/>
        <v>1014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(1014, 233, 20, 0, 0, 1);</v>
      </c>
    </row>
    <row r="86" spans="1:7" x14ac:dyDescent="0.25">
      <c r="A86" s="3">
        <f t="shared" si="7"/>
        <v>1015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(1015, 234, 234, 1, 2, 2);</v>
      </c>
    </row>
    <row r="87" spans="1:7" x14ac:dyDescent="0.25">
      <c r="A87" s="3">
        <f t="shared" si="7"/>
        <v>1016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(1016, 234, 234, 1, 0, 1);</v>
      </c>
    </row>
    <row r="88" spans="1:7" x14ac:dyDescent="0.25">
      <c r="A88" s="3">
        <f t="shared" si="7"/>
        <v>1017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(1017, 234, 2438, 0, 0, 2);</v>
      </c>
    </row>
    <row r="89" spans="1:7" x14ac:dyDescent="0.25">
      <c r="A89" s="3">
        <f t="shared" si="7"/>
        <v>1018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(1018, 234, 2438, 0, 0, 1);</v>
      </c>
    </row>
    <row r="90" spans="1:7" x14ac:dyDescent="0.25">
      <c r="A90" s="4">
        <f t="shared" si="7"/>
        <v>1019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(1019, 235, 237, 1, 2, 2);</v>
      </c>
    </row>
    <row r="91" spans="1:7" x14ac:dyDescent="0.25">
      <c r="A91" s="4">
        <f t="shared" si="7"/>
        <v>1020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(1020, 235, 237, 0, 0, 1);</v>
      </c>
    </row>
    <row r="92" spans="1:7" x14ac:dyDescent="0.25">
      <c r="A92" s="4">
        <f t="shared" si="7"/>
        <v>1021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(1021, 235, 221, 0, 0, 2);</v>
      </c>
    </row>
    <row r="93" spans="1:7" x14ac:dyDescent="0.25">
      <c r="A93" s="4">
        <f t="shared" si="7"/>
        <v>1022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(1022, 235, 221, 0, 0, 1);</v>
      </c>
    </row>
    <row r="94" spans="1:7" x14ac:dyDescent="0.25">
      <c r="A94" s="3">
        <f t="shared" si="7"/>
        <v>1023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(1023, 236, 225, 0, 0, 2);</v>
      </c>
    </row>
    <row r="95" spans="1:7" x14ac:dyDescent="0.25">
      <c r="A95" s="3">
        <f t="shared" si="7"/>
        <v>1024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(1024, 236, 225, 0, 0, 1);</v>
      </c>
    </row>
    <row r="96" spans="1:7" x14ac:dyDescent="0.25">
      <c r="A96" s="3">
        <f t="shared" si="7"/>
        <v>1025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(1025, 236, 260, 0, 0, 2);</v>
      </c>
    </row>
    <row r="97" spans="1:7" x14ac:dyDescent="0.25">
      <c r="A97" s="3">
        <f t="shared" si="7"/>
        <v>1026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(1026, 236, 260, 0, 0, 1);</v>
      </c>
    </row>
    <row r="98" spans="1:7" x14ac:dyDescent="0.25">
      <c r="A98" s="3">
        <f t="shared" si="7"/>
        <v>1027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(1027, 236, 225, 1, 2, 4);</v>
      </c>
    </row>
    <row r="99" spans="1:7" x14ac:dyDescent="0.25">
      <c r="A99" s="3">
        <f t="shared" si="7"/>
        <v>1028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(1028, 236, 225, 1, 0, 3);</v>
      </c>
    </row>
    <row r="100" spans="1:7" x14ac:dyDescent="0.25">
      <c r="A100" s="3">
        <f t="shared" si="7"/>
        <v>1029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(1029, 236, 260, 0, 2, 4);</v>
      </c>
    </row>
    <row r="101" spans="1:7" x14ac:dyDescent="0.25">
      <c r="A101" s="3">
        <f t="shared" si="7"/>
        <v>1030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(1030, 236, 260, 0, 0, 3);</v>
      </c>
    </row>
    <row r="102" spans="1:7" x14ac:dyDescent="0.25">
      <c r="A102" s="4">
        <f t="shared" si="7"/>
        <v>1031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(1031, 237, 233, 2, 2, 2);</v>
      </c>
    </row>
    <row r="103" spans="1:7" x14ac:dyDescent="0.25">
      <c r="A103" s="4">
        <f t="shared" si="7"/>
        <v>1032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(1032, 237, 233, 1, 0, 1);</v>
      </c>
    </row>
    <row r="104" spans="1:7" x14ac:dyDescent="0.25">
      <c r="A104" s="4">
        <f t="shared" si="7"/>
        <v>1033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(1033, 237, 242, 1, 0, 2);</v>
      </c>
    </row>
    <row r="105" spans="1:7" x14ac:dyDescent="0.25">
      <c r="A105" s="4">
        <f t="shared" si="7"/>
        <v>1034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(1034, 237, 242, 0, 0, 1);</v>
      </c>
    </row>
    <row r="106" spans="1:7" x14ac:dyDescent="0.25">
      <c r="A106" s="3">
        <f t="shared" si="7"/>
        <v>1035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(1035, 238, 233, 2, 2, 2);</v>
      </c>
    </row>
    <row r="107" spans="1:7" x14ac:dyDescent="0.25">
      <c r="A107" s="3">
        <f t="shared" si="7"/>
        <v>1036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(1036, 238, 233, 1, 0, 1);</v>
      </c>
    </row>
    <row r="108" spans="1:7" x14ac:dyDescent="0.25">
      <c r="A108" s="3">
        <f t="shared" ref="A108:A133" si="23">A107+1</f>
        <v>1037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(1037, 238, 234, 1, 0, 2);</v>
      </c>
    </row>
    <row r="109" spans="1:7" x14ac:dyDescent="0.25">
      <c r="A109" s="3">
        <f t="shared" si="23"/>
        <v>1038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(1038, 238, 234, 1, 0, 1);</v>
      </c>
    </row>
    <row r="110" spans="1:7" x14ac:dyDescent="0.25">
      <c r="A110" s="4">
        <f t="shared" si="23"/>
        <v>1039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(1039, 239, 237, 0, 0, 2);</v>
      </c>
    </row>
    <row r="111" spans="1:7" x14ac:dyDescent="0.25">
      <c r="A111" s="4">
        <f t="shared" si="23"/>
        <v>1040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(1040, 239, 237, 0, 0, 1);</v>
      </c>
    </row>
    <row r="112" spans="1:7" x14ac:dyDescent="0.25">
      <c r="A112" s="4">
        <f t="shared" si="23"/>
        <v>1041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(1041, 239, 225, 0, 0, 2);</v>
      </c>
    </row>
    <row r="113" spans="1:7" x14ac:dyDescent="0.25">
      <c r="A113" s="4">
        <f t="shared" si="23"/>
        <v>1042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(1042, 239, 225, 0, 0, 1);</v>
      </c>
    </row>
    <row r="114" spans="1:7" x14ac:dyDescent="0.25">
      <c r="A114" s="4">
        <f t="shared" si="23"/>
        <v>1043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(1043, 239, 237, 0, 1, 4);</v>
      </c>
    </row>
    <row r="115" spans="1:7" x14ac:dyDescent="0.25">
      <c r="A115" s="4">
        <f t="shared" si="23"/>
        <v>1044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(1044, 239, 237, 0, 0, 3);</v>
      </c>
    </row>
    <row r="116" spans="1:7" x14ac:dyDescent="0.25">
      <c r="A116" s="4">
        <f t="shared" si="23"/>
        <v>1045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(1045, 239, 225, 0, 1, 4);</v>
      </c>
    </row>
    <row r="117" spans="1:7" x14ac:dyDescent="0.25">
      <c r="A117" s="4">
        <f t="shared" si="23"/>
        <v>1046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(1046, 239, 225, 0, 0, 3);</v>
      </c>
    </row>
    <row r="118" spans="1:7" x14ac:dyDescent="0.25">
      <c r="A118" s="4">
        <f t="shared" si="23"/>
        <v>1047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(1047, 239, 237, 1, 0, 7);</v>
      </c>
    </row>
    <row r="119" spans="1:7" x14ac:dyDescent="0.25">
      <c r="A119" s="4">
        <f t="shared" si="23"/>
        <v>1048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(1048, 239, 225, 3, 0, 7);</v>
      </c>
    </row>
    <row r="120" spans="1:7" x14ac:dyDescent="0.25">
      <c r="A120" s="3">
        <f t="shared" si="23"/>
        <v>1049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(1049, 240, 234, 2, 2, 2);</v>
      </c>
    </row>
    <row r="121" spans="1:7" x14ac:dyDescent="0.25">
      <c r="A121" s="3">
        <f t="shared" si="23"/>
        <v>1050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(1050, 240, 234, 0, 0, 1);</v>
      </c>
    </row>
    <row r="122" spans="1:7" x14ac:dyDescent="0.25">
      <c r="A122" s="3">
        <f t="shared" si="23"/>
        <v>1051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(1051, 240, 237, 1, 0, 2);</v>
      </c>
    </row>
    <row r="123" spans="1:7" x14ac:dyDescent="0.25">
      <c r="A123" s="3">
        <f t="shared" si="23"/>
        <v>1052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(1052, 240, 237, 0, 0, 1);</v>
      </c>
    </row>
    <row r="124" spans="1:7" x14ac:dyDescent="0.25">
      <c r="A124" s="4">
        <f t="shared" si="23"/>
        <v>1053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(1053, 241, 225, 0, 0, 2);</v>
      </c>
    </row>
    <row r="125" spans="1:7" x14ac:dyDescent="0.25">
      <c r="A125" s="4">
        <f t="shared" si="23"/>
        <v>1054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(1054, 241, 225, 0, 0, 1);</v>
      </c>
    </row>
    <row r="126" spans="1:7" x14ac:dyDescent="0.25">
      <c r="A126" s="4">
        <f t="shared" si="23"/>
        <v>1055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(1055, 241, 233, 0, 0, 2);</v>
      </c>
    </row>
    <row r="127" spans="1:7" x14ac:dyDescent="0.25">
      <c r="A127" s="4">
        <f t="shared" si="23"/>
        <v>1056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(1056, 241, 233, 0, 0, 1);</v>
      </c>
    </row>
    <row r="128" spans="1:7" x14ac:dyDescent="0.25">
      <c r="A128" s="4">
        <f t="shared" si="23"/>
        <v>1057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(1057, 241, 225, 0, 1, 4);</v>
      </c>
    </row>
    <row r="129" spans="1:7" x14ac:dyDescent="0.25">
      <c r="A129" s="4">
        <f t="shared" si="23"/>
        <v>1058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(1058, 241, 225, 0, 0, 3);</v>
      </c>
    </row>
    <row r="130" spans="1:7" x14ac:dyDescent="0.25">
      <c r="A130" s="4">
        <f t="shared" si="23"/>
        <v>1059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(1059, 241, 233, 0, 1, 4);</v>
      </c>
    </row>
    <row r="131" spans="1:7" x14ac:dyDescent="0.25">
      <c r="A131" s="4">
        <f t="shared" si="23"/>
        <v>1060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(1060, 241, 233, 0, 0, 3);</v>
      </c>
    </row>
    <row r="132" spans="1:7" x14ac:dyDescent="0.25">
      <c r="A132" s="4">
        <f t="shared" si="23"/>
        <v>1061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(1061, 241, 225, 11, 0, 7);</v>
      </c>
    </row>
    <row r="133" spans="1:7" x14ac:dyDescent="0.25">
      <c r="A133" s="4">
        <f t="shared" si="23"/>
        <v>1062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(1062,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1063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(1063, 242, 216, 0, 0, 2);</v>
      </c>
    </row>
    <row r="39" spans="1:7" x14ac:dyDescent="0.25">
      <c r="A39" s="3">
        <f>A38+1</f>
        <v>1064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(1064, 242, 216, 0, 0, 1);</v>
      </c>
    </row>
    <row r="40" spans="1:7" x14ac:dyDescent="0.25">
      <c r="A40" s="3">
        <f t="shared" ref="A40:A99" si="7">A39+1</f>
        <v>1065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(1065, 242, 223, 2, 2, 2);</v>
      </c>
    </row>
    <row r="41" spans="1:7" x14ac:dyDescent="0.25">
      <c r="A41" s="3">
        <f t="shared" si="7"/>
        <v>1066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(1066, 242, 223, 2, 0, 1);</v>
      </c>
    </row>
    <row r="42" spans="1:7" x14ac:dyDescent="0.25">
      <c r="A42" s="4">
        <f>A41+1</f>
        <v>1067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(1067, 243, 223, 0, 0, 2);</v>
      </c>
    </row>
    <row r="43" spans="1:7" x14ac:dyDescent="0.25">
      <c r="A43" s="4">
        <f t="shared" si="7"/>
        <v>1068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(1068, 243, 223, 0, 0, 1);</v>
      </c>
    </row>
    <row r="44" spans="1:7" x14ac:dyDescent="0.25">
      <c r="A44" s="4">
        <f t="shared" si="7"/>
        <v>1069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(1069, 243, 2438, 1, 2, 2);</v>
      </c>
    </row>
    <row r="45" spans="1:7" x14ac:dyDescent="0.25">
      <c r="A45" s="4">
        <f t="shared" si="7"/>
        <v>1070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(1070, 243, 2438, 0, 0, 1);</v>
      </c>
    </row>
    <row r="46" spans="1:7" x14ac:dyDescent="0.25">
      <c r="A46" s="3">
        <f t="shared" si="7"/>
        <v>1071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(1071, 244, 216, 1, 1, 2);</v>
      </c>
    </row>
    <row r="47" spans="1:7" x14ac:dyDescent="0.25">
      <c r="A47" s="3">
        <f t="shared" si="7"/>
        <v>1072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(1072, 244, 216, 0, 0, 1);</v>
      </c>
    </row>
    <row r="48" spans="1:7" x14ac:dyDescent="0.25">
      <c r="A48" s="3">
        <f t="shared" si="7"/>
        <v>1073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(1073, 244, 2438, 1, 1, 2);</v>
      </c>
    </row>
    <row r="49" spans="1:7" x14ac:dyDescent="0.25">
      <c r="A49" s="3">
        <f t="shared" si="7"/>
        <v>1074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(1074, 244, 2438, 0, 0, 1);</v>
      </c>
    </row>
    <row r="50" spans="1:7" x14ac:dyDescent="0.25">
      <c r="A50" s="4">
        <f t="shared" si="7"/>
        <v>1075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(1075, 245, 234, 3, 2, 2);</v>
      </c>
    </row>
    <row r="51" spans="1:7" x14ac:dyDescent="0.25">
      <c r="A51" s="4">
        <f t="shared" si="7"/>
        <v>1076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(1076, 245, 234, 1, 0, 1);</v>
      </c>
    </row>
    <row r="52" spans="1:7" x14ac:dyDescent="0.25">
      <c r="A52" s="4">
        <f t="shared" si="7"/>
        <v>1077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(1077, 245, 241, 0, 0, 2);</v>
      </c>
    </row>
    <row r="53" spans="1:7" x14ac:dyDescent="0.25">
      <c r="A53" s="4">
        <f t="shared" si="7"/>
        <v>1078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(1078, 245, 241, 0, 0, 1);</v>
      </c>
    </row>
    <row r="54" spans="1:7" x14ac:dyDescent="0.25">
      <c r="A54" s="3">
        <f t="shared" si="7"/>
        <v>1079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(1079, 246, 20, 4, 2, 2);</v>
      </c>
    </row>
    <row r="55" spans="1:7" x14ac:dyDescent="0.25">
      <c r="A55" s="3">
        <f t="shared" si="7"/>
        <v>1080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(1080, 246, 20, 2, 0, 1);</v>
      </c>
    </row>
    <row r="56" spans="1:7" x14ac:dyDescent="0.25">
      <c r="A56" s="3">
        <f t="shared" si="7"/>
        <v>1081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(1081, 246, 241, 0, 0, 2);</v>
      </c>
    </row>
    <row r="57" spans="1:7" x14ac:dyDescent="0.25">
      <c r="A57" s="3">
        <f t="shared" si="7"/>
        <v>1082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(1082, 246, 241, 0, 0, 1);</v>
      </c>
    </row>
    <row r="58" spans="1:7" x14ac:dyDescent="0.25">
      <c r="A58" s="4">
        <f t="shared" si="7"/>
        <v>1083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(1083, 247, 234, 0, 1, 2);</v>
      </c>
    </row>
    <row r="59" spans="1:7" x14ac:dyDescent="0.25">
      <c r="A59" s="4">
        <f t="shared" si="7"/>
        <v>1084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(1084, 247, 234, 0, 0, 1);</v>
      </c>
    </row>
    <row r="60" spans="1:7" x14ac:dyDescent="0.25">
      <c r="A60" s="4">
        <f t="shared" si="7"/>
        <v>1085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(1085, 247, 20, 0, 1, 2);</v>
      </c>
    </row>
    <row r="61" spans="1:7" x14ac:dyDescent="0.25">
      <c r="A61" s="4">
        <f t="shared" si="7"/>
        <v>1086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(1086, 247, 20, 0, 0, 1);</v>
      </c>
    </row>
    <row r="62" spans="1:7" x14ac:dyDescent="0.25">
      <c r="A62" s="3">
        <f t="shared" si="7"/>
        <v>1087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(1087, 248, 225, 4, 2, 2);</v>
      </c>
    </row>
    <row r="63" spans="1:7" x14ac:dyDescent="0.25">
      <c r="A63" s="3">
        <f t="shared" si="7"/>
        <v>1088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(1088, 248, 225, 2, 0, 1);</v>
      </c>
    </row>
    <row r="64" spans="1:7" x14ac:dyDescent="0.25">
      <c r="A64" s="3">
        <f t="shared" si="7"/>
        <v>1089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(1089, 248, 232, 0, 0, 2);</v>
      </c>
    </row>
    <row r="65" spans="1:7" x14ac:dyDescent="0.25">
      <c r="A65" s="3">
        <f t="shared" si="7"/>
        <v>1090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(1090, 248, 232, 0, 0, 1);</v>
      </c>
    </row>
    <row r="66" spans="1:7" x14ac:dyDescent="0.25">
      <c r="A66" s="4">
        <f t="shared" si="7"/>
        <v>1091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(1091, 249, 260, 0, 1, 2);</v>
      </c>
    </row>
    <row r="67" spans="1:7" x14ac:dyDescent="0.25">
      <c r="A67" s="4">
        <f t="shared" si="7"/>
        <v>1092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(1092, 249, 260, 0, 0, 1);</v>
      </c>
    </row>
    <row r="68" spans="1:7" x14ac:dyDescent="0.25">
      <c r="A68" s="4">
        <f t="shared" si="7"/>
        <v>1093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(1093, 249, 232, 0, 1, 2);</v>
      </c>
    </row>
    <row r="69" spans="1:7" x14ac:dyDescent="0.25">
      <c r="A69" s="4">
        <f t="shared" si="7"/>
        <v>1094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(1094, 249, 232, 0, 0, 1);</v>
      </c>
    </row>
    <row r="70" spans="1:7" x14ac:dyDescent="0.25">
      <c r="A70" s="3">
        <f t="shared" si="7"/>
        <v>1095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(1095, 250, 260, 1, 2, 2);</v>
      </c>
    </row>
    <row r="71" spans="1:7" x14ac:dyDescent="0.25">
      <c r="A71" s="3">
        <f t="shared" si="7"/>
        <v>1096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(1096, 250, 260, 0, 0, 1);</v>
      </c>
    </row>
    <row r="72" spans="1:7" x14ac:dyDescent="0.25">
      <c r="A72" s="3">
        <f t="shared" si="7"/>
        <v>1097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(1097, 250, 225, 0, 0, 2);</v>
      </c>
    </row>
    <row r="73" spans="1:7" x14ac:dyDescent="0.25">
      <c r="A73" s="3">
        <f t="shared" si="7"/>
        <v>1098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(1098, 250, 225, 0, 0, 1);</v>
      </c>
    </row>
    <row r="74" spans="1:7" x14ac:dyDescent="0.25">
      <c r="A74" s="4">
        <f t="shared" si="7"/>
        <v>1099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(1099, 251, 233, 1, 2, 2);</v>
      </c>
    </row>
    <row r="75" spans="1:7" x14ac:dyDescent="0.25">
      <c r="A75" s="4">
        <f t="shared" si="7"/>
        <v>1100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(1100, 251, 233, 0, 0, 1);</v>
      </c>
    </row>
    <row r="76" spans="1:7" x14ac:dyDescent="0.25">
      <c r="A76" s="4">
        <f t="shared" si="7"/>
        <v>1101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(1101, 251, 224, 0, 0, 2);</v>
      </c>
    </row>
    <row r="77" spans="1:7" x14ac:dyDescent="0.25">
      <c r="A77" s="4">
        <f t="shared" si="7"/>
        <v>1102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(1102, 251, 224, 0, 0, 1);</v>
      </c>
    </row>
    <row r="78" spans="1:7" x14ac:dyDescent="0.25">
      <c r="A78" s="3">
        <f t="shared" si="7"/>
        <v>1103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(1103, 252, 221, 2, 2, 2);</v>
      </c>
    </row>
    <row r="79" spans="1:7" x14ac:dyDescent="0.25">
      <c r="A79" s="3">
        <f t="shared" si="7"/>
        <v>1104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(1104, 252, 221, 0, 0, 1);</v>
      </c>
    </row>
    <row r="80" spans="1:7" x14ac:dyDescent="0.25">
      <c r="A80" s="3">
        <f t="shared" si="7"/>
        <v>1105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(1105, 252, 224, 1, 0, 2);</v>
      </c>
    </row>
    <row r="81" spans="1:7" x14ac:dyDescent="0.25">
      <c r="A81" s="3">
        <f t="shared" si="7"/>
        <v>1106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(1106, 252, 224, 1, 0, 1);</v>
      </c>
    </row>
    <row r="82" spans="1:7" x14ac:dyDescent="0.25">
      <c r="A82" s="4">
        <f t="shared" si="7"/>
        <v>1107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(1107, 253, 233, 1, 2, 2);</v>
      </c>
    </row>
    <row r="83" spans="1:7" x14ac:dyDescent="0.25">
      <c r="A83" s="4">
        <f t="shared" si="7"/>
        <v>1108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(1108, 253, 233, 1, 0, 1);</v>
      </c>
    </row>
    <row r="84" spans="1:7" x14ac:dyDescent="0.25">
      <c r="A84" s="4">
        <f t="shared" si="7"/>
        <v>1109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(1109, 253, 221, 0, 0, 2);</v>
      </c>
    </row>
    <row r="85" spans="1:7" x14ac:dyDescent="0.25">
      <c r="A85" s="4">
        <f t="shared" si="7"/>
        <v>1110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(1110, 253, 221, 0, 0, 1);</v>
      </c>
    </row>
    <row r="86" spans="1:7" x14ac:dyDescent="0.25">
      <c r="A86" s="3">
        <f t="shared" si="7"/>
        <v>1111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(1111, 254, 2438, 0, 0, 2);</v>
      </c>
    </row>
    <row r="87" spans="1:7" x14ac:dyDescent="0.25">
      <c r="A87" s="3">
        <f t="shared" si="7"/>
        <v>1112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(1112, 254, 2438, 0, 0, 1);</v>
      </c>
    </row>
    <row r="88" spans="1:7" x14ac:dyDescent="0.25">
      <c r="A88" s="3">
        <f t="shared" si="7"/>
        <v>1113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(1113, 254, 234, 2, 2, 2);</v>
      </c>
    </row>
    <row r="89" spans="1:7" x14ac:dyDescent="0.25">
      <c r="A89" s="3">
        <f t="shared" si="7"/>
        <v>1114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(1114, 254, 234, 0, 0, 1);</v>
      </c>
    </row>
    <row r="90" spans="1:7" x14ac:dyDescent="0.25">
      <c r="A90" s="4">
        <f t="shared" si="7"/>
        <v>1115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(1115, 255, 20, 0, 0, 2);</v>
      </c>
    </row>
    <row r="91" spans="1:7" x14ac:dyDescent="0.25">
      <c r="A91" s="4">
        <f t="shared" si="7"/>
        <v>1116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(1116, 255, 20, 0, 0, 1);</v>
      </c>
    </row>
    <row r="92" spans="1:7" x14ac:dyDescent="0.25">
      <c r="A92" s="4">
        <f t="shared" si="7"/>
        <v>1117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(1117, 255, 223, 1, 2, 2);</v>
      </c>
    </row>
    <row r="93" spans="1:7" x14ac:dyDescent="0.25">
      <c r="A93" s="4">
        <f t="shared" si="7"/>
        <v>1118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(1118, 255, 223, 0, 0, 1);</v>
      </c>
    </row>
    <row r="94" spans="1:7" x14ac:dyDescent="0.25">
      <c r="A94" s="3">
        <f t="shared" si="7"/>
        <v>1119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(1119, 256, 260, 1, 2, 2);</v>
      </c>
    </row>
    <row r="95" spans="1:7" x14ac:dyDescent="0.25">
      <c r="A95" s="3">
        <f t="shared" si="7"/>
        <v>1120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(1120, 256, 260, 1, 0, 1);</v>
      </c>
    </row>
    <row r="96" spans="1:7" x14ac:dyDescent="0.25">
      <c r="A96" s="3">
        <f t="shared" si="7"/>
        <v>1121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(1121, 256, 221, 0, 0, 2);</v>
      </c>
    </row>
    <row r="97" spans="1:7" x14ac:dyDescent="0.25">
      <c r="A97" s="3">
        <f t="shared" si="7"/>
        <v>1122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(1122, 256, 221, 0, 0, 1);</v>
      </c>
    </row>
    <row r="98" spans="1:7" x14ac:dyDescent="0.25">
      <c r="A98" s="4">
        <f t="shared" si="7"/>
        <v>1123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(1123, 257, 233, 1, 0, 2);</v>
      </c>
    </row>
    <row r="99" spans="1:7" x14ac:dyDescent="0.25">
      <c r="A99" s="4">
        <f t="shared" si="7"/>
        <v>1124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(1124, 257, 233, 0, 0, 1);</v>
      </c>
    </row>
    <row r="100" spans="1:7" x14ac:dyDescent="0.25">
      <c r="A100" s="4">
        <f t="shared" ref="A100:A123" si="21">A99+1</f>
        <v>1125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(1125, 257, 225, 2, 2, 2);</v>
      </c>
    </row>
    <row r="101" spans="1:7" x14ac:dyDescent="0.25">
      <c r="A101" s="4">
        <f t="shared" si="21"/>
        <v>1126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(1126, 257, 225, 1, 0, 1);</v>
      </c>
    </row>
    <row r="102" spans="1:7" x14ac:dyDescent="0.25">
      <c r="A102" s="3">
        <f t="shared" si="21"/>
        <v>1127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(1127, 258, 234, 2, 0, 2);</v>
      </c>
    </row>
    <row r="103" spans="1:7" x14ac:dyDescent="0.25">
      <c r="A103" s="3">
        <f t="shared" si="21"/>
        <v>1128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(1128, 258, 234, 2, 0, 1);</v>
      </c>
    </row>
    <row r="104" spans="1:7" x14ac:dyDescent="0.25">
      <c r="A104" s="3">
        <f t="shared" si="21"/>
        <v>1129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(1129, 258, 225, 2, 0, 2);</v>
      </c>
    </row>
    <row r="105" spans="1:7" x14ac:dyDescent="0.25">
      <c r="A105" s="3">
        <f t="shared" si="21"/>
        <v>1130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(1130, 258, 225, 2, 0, 1);</v>
      </c>
    </row>
    <row r="106" spans="1:7" x14ac:dyDescent="0.25">
      <c r="A106" s="3">
        <f t="shared" si="21"/>
        <v>1131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(1131, 258, 234, 2, 1, 4);</v>
      </c>
    </row>
    <row r="107" spans="1:7" x14ac:dyDescent="0.25">
      <c r="A107" s="3">
        <f t="shared" si="21"/>
        <v>1132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(1132, 258, 234, 2, 0, 3);</v>
      </c>
    </row>
    <row r="108" spans="1:7" x14ac:dyDescent="0.25">
      <c r="A108" s="3">
        <f t="shared" si="21"/>
        <v>1133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(1133, 258, 225, 2, 1, 4);</v>
      </c>
    </row>
    <row r="109" spans="1:7" x14ac:dyDescent="0.25">
      <c r="A109" s="3">
        <f t="shared" si="21"/>
        <v>1134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(1134, 258, 225, 2, 0, 3);</v>
      </c>
    </row>
    <row r="110" spans="1:7" x14ac:dyDescent="0.25">
      <c r="A110" s="3">
        <f t="shared" si="21"/>
        <v>1135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(1135, 258, 234, 4, 0, 7);</v>
      </c>
    </row>
    <row r="111" spans="1:7" x14ac:dyDescent="0.25">
      <c r="A111" s="3">
        <f t="shared" si="21"/>
        <v>1136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(1136, 258, 225, 2, 0, 7);</v>
      </c>
    </row>
    <row r="112" spans="1:7" x14ac:dyDescent="0.25">
      <c r="A112" s="4">
        <f t="shared" si="21"/>
        <v>1137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(1137, 259, 260, 4, 2, 2);</v>
      </c>
    </row>
    <row r="113" spans="1:7" x14ac:dyDescent="0.25">
      <c r="A113" s="4">
        <f t="shared" si="21"/>
        <v>1138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(1138, 259, 260, 2, 0, 1);</v>
      </c>
    </row>
    <row r="114" spans="1:7" x14ac:dyDescent="0.25">
      <c r="A114" s="4">
        <f t="shared" si="21"/>
        <v>1139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(1139, 259, 223, 0, 0, 2);</v>
      </c>
    </row>
    <row r="115" spans="1:7" x14ac:dyDescent="0.25">
      <c r="A115" s="4">
        <f t="shared" si="21"/>
        <v>1140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(1140, 259, 223, 0, 0, 1);</v>
      </c>
    </row>
    <row r="116" spans="1:7" x14ac:dyDescent="0.25">
      <c r="A116" s="3">
        <f t="shared" si="21"/>
        <v>1141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(1141, 260, 225, 3, 2, 2);</v>
      </c>
    </row>
    <row r="117" spans="1:7" x14ac:dyDescent="0.25">
      <c r="A117" s="3">
        <f t="shared" si="21"/>
        <v>1142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(1142, 260, 225, 1, 0, 1);</v>
      </c>
    </row>
    <row r="118" spans="1:7" x14ac:dyDescent="0.25">
      <c r="A118" s="3">
        <f t="shared" si="21"/>
        <v>1143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(1143, 260, 223, 1, 0, 2);</v>
      </c>
    </row>
    <row r="119" spans="1:7" x14ac:dyDescent="0.25">
      <c r="A119" s="3">
        <f t="shared" si="21"/>
        <v>1144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(1144, 260, 223, 0, 0, 1);</v>
      </c>
    </row>
    <row r="120" spans="1:7" x14ac:dyDescent="0.25">
      <c r="A120" s="4">
        <f t="shared" si="21"/>
        <v>1145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(1145, 261, 234, 2, 2, 2);</v>
      </c>
    </row>
    <row r="121" spans="1:7" x14ac:dyDescent="0.25">
      <c r="A121" s="4">
        <f t="shared" si="21"/>
        <v>1146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(1146, 261, 234, 1, 0, 1);</v>
      </c>
    </row>
    <row r="122" spans="1:7" x14ac:dyDescent="0.25">
      <c r="A122" s="4">
        <f t="shared" si="21"/>
        <v>1147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(1147, 261, 260, 1, 0, 2);</v>
      </c>
    </row>
    <row r="123" spans="1:7" x14ac:dyDescent="0.25">
      <c r="A123" s="4">
        <f t="shared" si="21"/>
        <v>1148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(1148,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1149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(1149, 262, 27, 3, 3, 2);</v>
      </c>
    </row>
    <row r="55" spans="1:7" x14ac:dyDescent="0.25">
      <c r="A55" s="3">
        <f>A54+1</f>
        <v>1150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(1150, 262, 27, 2, 0, 1);</v>
      </c>
    </row>
    <row r="56" spans="1:7" x14ac:dyDescent="0.25">
      <c r="A56" s="3">
        <f t="shared" ref="A56:A119" si="7">A55+1</f>
        <v>1151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(1151, 262, 237, 0, 0, 2);</v>
      </c>
    </row>
    <row r="57" spans="1:7" x14ac:dyDescent="0.25">
      <c r="A57" s="3">
        <f t="shared" si="7"/>
        <v>1152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(1152, 262, 237, 0, 0, 1);</v>
      </c>
    </row>
    <row r="58" spans="1:7" x14ac:dyDescent="0.25">
      <c r="A58" s="4">
        <f>A57+1</f>
        <v>1153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(1153, 263, 20, 2, 3, 2);</v>
      </c>
    </row>
    <row r="59" spans="1:7" x14ac:dyDescent="0.25">
      <c r="A59" s="4">
        <f t="shared" si="7"/>
        <v>1154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(1154, 263, 20, 2, 0, 1);</v>
      </c>
    </row>
    <row r="60" spans="1:7" x14ac:dyDescent="0.25">
      <c r="A60" s="4">
        <f t="shared" si="7"/>
        <v>1155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(1155, 263, 241, 1, 0, 2);</v>
      </c>
    </row>
    <row r="61" spans="1:7" x14ac:dyDescent="0.25">
      <c r="A61" s="4">
        <f t="shared" si="7"/>
        <v>1156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(1156, 263, 241, 0, 0, 1);</v>
      </c>
    </row>
    <row r="62" spans="1:7" x14ac:dyDescent="0.25">
      <c r="A62" s="3">
        <f t="shared" si="7"/>
        <v>1157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(1157, 264, 237, 2, 3, 2);</v>
      </c>
    </row>
    <row r="63" spans="1:7" x14ac:dyDescent="0.25">
      <c r="A63" s="3">
        <f t="shared" si="7"/>
        <v>1158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(1158, 264, 237, 1, 0, 1);</v>
      </c>
    </row>
    <row r="64" spans="1:7" x14ac:dyDescent="0.25">
      <c r="A64" s="3">
        <f t="shared" si="7"/>
        <v>1159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(1159, 264, 20, 1, 0, 2);</v>
      </c>
    </row>
    <row r="65" spans="1:7" x14ac:dyDescent="0.25">
      <c r="A65" s="3">
        <f t="shared" si="7"/>
        <v>1160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(1160, 264, 20, 0, 0, 1);</v>
      </c>
    </row>
    <row r="66" spans="1:7" x14ac:dyDescent="0.25">
      <c r="A66" s="4">
        <f t="shared" si="7"/>
        <v>1161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(1161, 265, 27, 1, 3, 2);</v>
      </c>
    </row>
    <row r="67" spans="1:7" x14ac:dyDescent="0.25">
      <c r="A67" s="4">
        <f t="shared" si="7"/>
        <v>1162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(1162, 265, 27, 0, 0, 1);</v>
      </c>
    </row>
    <row r="68" spans="1:7" x14ac:dyDescent="0.25">
      <c r="A68" s="4">
        <f t="shared" si="7"/>
        <v>1163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(1163, 265, 241, 0, 0, 2);</v>
      </c>
    </row>
    <row r="69" spans="1:7" x14ac:dyDescent="0.25">
      <c r="A69" s="4">
        <f t="shared" si="7"/>
        <v>1164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(1164, 265, 241, 0, 0, 1);</v>
      </c>
    </row>
    <row r="70" spans="1:7" x14ac:dyDescent="0.25">
      <c r="A70" s="3">
        <f t="shared" si="7"/>
        <v>1165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(1165, 266, 27, 0, 0, 2);</v>
      </c>
    </row>
    <row r="71" spans="1:7" x14ac:dyDescent="0.25">
      <c r="A71" s="3">
        <f t="shared" si="7"/>
        <v>1166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(1166, 266, 27, 0, 0, 1);</v>
      </c>
    </row>
    <row r="72" spans="1:7" x14ac:dyDescent="0.25">
      <c r="A72" s="3">
        <f t="shared" si="7"/>
        <v>1167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(1167, 266, 20, 1, 3, 2);</v>
      </c>
    </row>
    <row r="73" spans="1:7" x14ac:dyDescent="0.25">
      <c r="A73" s="3">
        <f t="shared" si="7"/>
        <v>1168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(1168, 266, 20, 1, 0, 1);</v>
      </c>
    </row>
    <row r="74" spans="1:7" x14ac:dyDescent="0.25">
      <c r="A74" s="4">
        <f t="shared" si="7"/>
        <v>1169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(1169, 267, 241, 3, 1, 2);</v>
      </c>
    </row>
    <row r="75" spans="1:7" x14ac:dyDescent="0.25">
      <c r="A75" s="4">
        <f t="shared" si="7"/>
        <v>1170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(1170, 267, 241, 1, 0, 1);</v>
      </c>
    </row>
    <row r="76" spans="1:7" x14ac:dyDescent="0.25">
      <c r="A76" s="4">
        <f t="shared" si="7"/>
        <v>1171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(1171, 267, 237, 3, 1, 2);</v>
      </c>
    </row>
    <row r="77" spans="1:7" x14ac:dyDescent="0.25">
      <c r="A77" s="4">
        <f t="shared" si="7"/>
        <v>1172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(1172, 267, 237, 1, 0, 1);</v>
      </c>
    </row>
    <row r="78" spans="1:7" x14ac:dyDescent="0.25">
      <c r="A78" s="3">
        <f t="shared" si="7"/>
        <v>1173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(1173, 268, 260, 0, 1, 2);</v>
      </c>
    </row>
    <row r="79" spans="1:7" x14ac:dyDescent="0.25">
      <c r="A79" s="3">
        <f t="shared" si="7"/>
        <v>1174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(1174, 268, 260, 0, 0, 1);</v>
      </c>
    </row>
    <row r="80" spans="1:7" x14ac:dyDescent="0.25">
      <c r="A80" s="3">
        <f t="shared" si="7"/>
        <v>1175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(1175, 268, 213, 0, 1, 2);</v>
      </c>
    </row>
    <row r="81" spans="1:7" x14ac:dyDescent="0.25">
      <c r="A81" s="3">
        <f t="shared" si="7"/>
        <v>1176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(1176, 268, 213, 0, 0, 1);</v>
      </c>
    </row>
    <row r="82" spans="1:7" x14ac:dyDescent="0.25">
      <c r="A82" s="4">
        <f t="shared" si="7"/>
        <v>1177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(1177, 269, 232, 2, 3, 2);</v>
      </c>
    </row>
    <row r="83" spans="1:7" x14ac:dyDescent="0.25">
      <c r="A83" s="4">
        <f t="shared" si="7"/>
        <v>1178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(1178, 269, 232, 1, 0, 1);</v>
      </c>
    </row>
    <row r="84" spans="1:7" x14ac:dyDescent="0.25">
      <c r="A84" s="4">
        <f t="shared" si="7"/>
        <v>1179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(1179, 269, 226, 1, 0, 2);</v>
      </c>
    </row>
    <row r="85" spans="1:7" x14ac:dyDescent="0.25">
      <c r="A85" s="4">
        <f t="shared" si="7"/>
        <v>1180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(1180, 269, 226, 0, 0, 1);</v>
      </c>
    </row>
    <row r="86" spans="1:7" x14ac:dyDescent="0.25">
      <c r="A86" s="3">
        <f t="shared" si="7"/>
        <v>1181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(1181, 270, 213, 2, 3, 2);</v>
      </c>
    </row>
    <row r="87" spans="1:7" x14ac:dyDescent="0.25">
      <c r="A87" s="3">
        <f t="shared" si="7"/>
        <v>1182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(1182, 270, 213, 1, 0, 1);</v>
      </c>
    </row>
    <row r="88" spans="1:7" x14ac:dyDescent="0.25">
      <c r="A88" s="3">
        <f t="shared" si="7"/>
        <v>1183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(1183, 270, 232, 0, 0, 2);</v>
      </c>
    </row>
    <row r="89" spans="1:7" x14ac:dyDescent="0.25">
      <c r="A89" s="3">
        <f t="shared" si="7"/>
        <v>1184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(1184, 270, 232, 0, 0, 1);</v>
      </c>
    </row>
    <row r="90" spans="1:7" x14ac:dyDescent="0.25">
      <c r="A90" s="4">
        <f t="shared" si="7"/>
        <v>1185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(1185, 271, 260, 5, 3, 2);</v>
      </c>
    </row>
    <row r="91" spans="1:7" x14ac:dyDescent="0.25">
      <c r="A91" s="4">
        <f t="shared" si="7"/>
        <v>1186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(1186, 271, 260, 5, 0, 1);</v>
      </c>
    </row>
    <row r="92" spans="1:7" x14ac:dyDescent="0.25">
      <c r="A92" s="4">
        <f t="shared" si="7"/>
        <v>1187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(1187, 271, 226, 1, 0, 2);</v>
      </c>
    </row>
    <row r="93" spans="1:7" x14ac:dyDescent="0.25">
      <c r="A93" s="4">
        <f t="shared" si="7"/>
        <v>1188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(1188, 271, 226, 0, 0, 1);</v>
      </c>
    </row>
    <row r="94" spans="1:7" x14ac:dyDescent="0.25">
      <c r="A94" s="3">
        <f t="shared" si="7"/>
        <v>1189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(1189, 272, 213, 2, 3, 2);</v>
      </c>
    </row>
    <row r="95" spans="1:7" x14ac:dyDescent="0.25">
      <c r="A95" s="3">
        <f t="shared" si="7"/>
        <v>1190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(1190, 272, 213, 1, 0, 1);</v>
      </c>
    </row>
    <row r="96" spans="1:7" x14ac:dyDescent="0.25">
      <c r="A96" s="3">
        <f t="shared" si="7"/>
        <v>1191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(1191, 272, 226, 1, 0, 2);</v>
      </c>
    </row>
    <row r="97" spans="1:7" x14ac:dyDescent="0.25">
      <c r="A97" s="3">
        <f t="shared" si="7"/>
        <v>1192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(1192, 272, 226, 0, 0, 1);</v>
      </c>
    </row>
    <row r="98" spans="1:7" x14ac:dyDescent="0.25">
      <c r="A98" s="4">
        <f t="shared" si="7"/>
        <v>1193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(1193, 273, 260, 4, 3, 2);</v>
      </c>
    </row>
    <row r="99" spans="1:7" x14ac:dyDescent="0.25">
      <c r="A99" s="4">
        <f t="shared" si="7"/>
        <v>1194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(1194, 273, 260, 2, 0, 1);</v>
      </c>
    </row>
    <row r="100" spans="1:7" x14ac:dyDescent="0.25">
      <c r="A100" s="4">
        <f t="shared" si="7"/>
        <v>1195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(1195, 273, 232, 0, 0, 2);</v>
      </c>
    </row>
    <row r="101" spans="1:7" x14ac:dyDescent="0.25">
      <c r="A101" s="4">
        <f t="shared" si="7"/>
        <v>1196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(1196, 273, 232, 0, 0, 1);</v>
      </c>
    </row>
    <row r="102" spans="1:7" x14ac:dyDescent="0.25">
      <c r="A102" s="3">
        <f t="shared" si="7"/>
        <v>1197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(1197, 274, 241, 1, 0, 2);</v>
      </c>
    </row>
    <row r="103" spans="1:7" x14ac:dyDescent="0.25">
      <c r="A103" s="3">
        <f t="shared" si="7"/>
        <v>1198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(1198, 274, 241, 0, 0, 1);</v>
      </c>
    </row>
    <row r="104" spans="1:7" x14ac:dyDescent="0.25">
      <c r="A104" s="3">
        <f t="shared" si="7"/>
        <v>1199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(1199, 274, 231, 2, 3, 2);</v>
      </c>
    </row>
    <row r="105" spans="1:7" x14ac:dyDescent="0.25">
      <c r="A105" s="3">
        <f t="shared" si="7"/>
        <v>1200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(1200, 274, 231, 1, 0, 1);</v>
      </c>
    </row>
    <row r="106" spans="1:7" x14ac:dyDescent="0.25">
      <c r="A106" s="4">
        <f t="shared" si="7"/>
        <v>1201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(1201, 275, 234, null, null, 2);</v>
      </c>
    </row>
    <row r="107" spans="1:7" x14ac:dyDescent="0.25">
      <c r="A107" s="4">
        <f t="shared" si="7"/>
        <v>1202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(1202, 275, 234, null, null, 1);</v>
      </c>
    </row>
    <row r="108" spans="1:7" x14ac:dyDescent="0.25">
      <c r="A108" s="4">
        <f t="shared" si="7"/>
        <v>1203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(1203, 275, 2438, null, null, 2);</v>
      </c>
    </row>
    <row r="109" spans="1:7" x14ac:dyDescent="0.25">
      <c r="A109" s="4">
        <f t="shared" si="7"/>
        <v>1204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(1204, 275, 2438, null, null, 1);</v>
      </c>
    </row>
    <row r="110" spans="1:7" x14ac:dyDescent="0.25">
      <c r="A110" s="3">
        <f t="shared" si="7"/>
        <v>1205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(1205, 276, 241, 2, 3, 2);</v>
      </c>
    </row>
    <row r="111" spans="1:7" x14ac:dyDescent="0.25">
      <c r="A111" s="3">
        <f t="shared" si="7"/>
        <v>1206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(1206, 276, 241, 2, 0, 1);</v>
      </c>
    </row>
    <row r="112" spans="1:7" x14ac:dyDescent="0.25">
      <c r="A112" s="3">
        <f t="shared" si="7"/>
        <v>1207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(1207, 276, 2438, 0, 0, 2);</v>
      </c>
    </row>
    <row r="113" spans="1:7" x14ac:dyDescent="0.25">
      <c r="A113" s="3">
        <f t="shared" si="7"/>
        <v>1208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(1208, 276, 2438, 0, 0, 1);</v>
      </c>
    </row>
    <row r="114" spans="1:7" x14ac:dyDescent="0.25">
      <c r="A114" s="4">
        <f t="shared" si="7"/>
        <v>1209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(1209, 277, 234, null, null, 2);</v>
      </c>
    </row>
    <row r="115" spans="1:7" x14ac:dyDescent="0.25">
      <c r="A115" s="4">
        <f t="shared" si="7"/>
        <v>1210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(1210, 277, 234, null, null, 1);</v>
      </c>
    </row>
    <row r="116" spans="1:7" x14ac:dyDescent="0.25">
      <c r="A116" s="4">
        <f t="shared" si="7"/>
        <v>1211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(1211, 277, 231, null, null, 2);</v>
      </c>
    </row>
    <row r="117" spans="1:7" x14ac:dyDescent="0.25">
      <c r="A117" s="4">
        <f t="shared" si="7"/>
        <v>1212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(1212, 277, 231, null, null, 1);</v>
      </c>
    </row>
    <row r="118" spans="1:7" x14ac:dyDescent="0.25">
      <c r="A118" s="3">
        <f t="shared" si="7"/>
        <v>1213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(1213, 278, 2438, 2, 3, 2);</v>
      </c>
    </row>
    <row r="119" spans="1:7" x14ac:dyDescent="0.25">
      <c r="A119" s="3">
        <f t="shared" si="7"/>
        <v>1214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(1214, 278, 2438, 1, 0, 1);</v>
      </c>
    </row>
    <row r="120" spans="1:7" x14ac:dyDescent="0.25">
      <c r="A120" s="3">
        <f t="shared" ref="A120:A187" si="23">A119+1</f>
        <v>1215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(1215, 278, 231, 0, 0, 2);</v>
      </c>
    </row>
    <row r="121" spans="1:7" x14ac:dyDescent="0.25">
      <c r="A121" s="3">
        <f t="shared" si="23"/>
        <v>1216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(1216, 278, 231, 0, 0, 1);</v>
      </c>
    </row>
    <row r="122" spans="1:7" x14ac:dyDescent="0.25">
      <c r="A122" s="4">
        <f t="shared" si="23"/>
        <v>1217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(1217, 279, 234, null, null, 2);</v>
      </c>
    </row>
    <row r="123" spans="1:7" x14ac:dyDescent="0.25">
      <c r="A123" s="4">
        <f t="shared" si="23"/>
        <v>1218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(1218, 279, 234, null, null, 1);</v>
      </c>
    </row>
    <row r="124" spans="1:7" x14ac:dyDescent="0.25">
      <c r="A124" s="4">
        <f t="shared" si="23"/>
        <v>1219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(1219, 279, 241, null, null, 2);</v>
      </c>
    </row>
    <row r="125" spans="1:7" x14ac:dyDescent="0.25">
      <c r="A125" s="4">
        <f t="shared" si="23"/>
        <v>1220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(1220, 279, 241, null, null, 1);</v>
      </c>
    </row>
    <row r="126" spans="1:7" x14ac:dyDescent="0.25">
      <c r="A126" s="3">
        <f t="shared" si="23"/>
        <v>1221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(1221, 280, 233, 2, 3, 2);</v>
      </c>
    </row>
    <row r="127" spans="1:7" x14ac:dyDescent="0.25">
      <c r="A127" s="3">
        <f t="shared" si="23"/>
        <v>1222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(1222, 280, 233, 1, 0, 1);</v>
      </c>
    </row>
    <row r="128" spans="1:7" x14ac:dyDescent="0.25">
      <c r="A128" s="3">
        <f t="shared" si="23"/>
        <v>1223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(1223, 280, 225, 0, 0, 2);</v>
      </c>
    </row>
    <row r="129" spans="1:7" x14ac:dyDescent="0.25">
      <c r="A129" s="3">
        <f t="shared" si="23"/>
        <v>1224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(1224, 280, 225, 0, 0, 1);</v>
      </c>
    </row>
    <row r="130" spans="1:7" x14ac:dyDescent="0.25">
      <c r="A130" s="4">
        <f t="shared" si="23"/>
        <v>1225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(1225, 281, 216, 1, 1, 2);</v>
      </c>
    </row>
    <row r="131" spans="1:7" x14ac:dyDescent="0.25">
      <c r="A131" s="4">
        <f t="shared" si="23"/>
        <v>1226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(1226, 281, 216, 1, 0, 1);</v>
      </c>
    </row>
    <row r="132" spans="1:7" x14ac:dyDescent="0.25">
      <c r="A132" s="4">
        <f t="shared" si="23"/>
        <v>1227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(1227, 281, 258, 1, 1, 2);</v>
      </c>
    </row>
    <row r="133" spans="1:7" x14ac:dyDescent="0.25">
      <c r="A133" s="4">
        <f t="shared" si="23"/>
        <v>1228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(1228, 281, 258, 1, 0, 1);</v>
      </c>
    </row>
    <row r="134" spans="1:7" x14ac:dyDescent="0.25">
      <c r="A134" s="3">
        <f t="shared" si="23"/>
        <v>1229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(1229, 282, 233, 2, 3, 2);</v>
      </c>
    </row>
    <row r="135" spans="1:7" x14ac:dyDescent="0.25">
      <c r="A135" s="3">
        <f t="shared" si="23"/>
        <v>1230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(1230, 282, 233, 0, 0, 1);</v>
      </c>
    </row>
    <row r="136" spans="1:7" x14ac:dyDescent="0.25">
      <c r="A136" s="3">
        <f t="shared" si="23"/>
        <v>1231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(1231, 282, 216, 1, 0, 2);</v>
      </c>
    </row>
    <row r="137" spans="1:7" x14ac:dyDescent="0.25">
      <c r="A137" s="3">
        <f t="shared" si="23"/>
        <v>1232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(1232, 282, 216, 0, 0, 1);</v>
      </c>
    </row>
    <row r="138" spans="1:7" x14ac:dyDescent="0.25">
      <c r="A138" s="4">
        <f t="shared" si="23"/>
        <v>1233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(1233, 283, 225, 1, 3, 2);</v>
      </c>
    </row>
    <row r="139" spans="1:7" x14ac:dyDescent="0.25">
      <c r="A139" s="4">
        <f t="shared" si="23"/>
        <v>1234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(1234, 283, 225, 1, 0, 1);</v>
      </c>
    </row>
    <row r="140" spans="1:7" x14ac:dyDescent="0.25">
      <c r="A140" s="4">
        <f t="shared" si="23"/>
        <v>1235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(1235, 283, 258, 0, 0, 2);</v>
      </c>
    </row>
    <row r="141" spans="1:7" x14ac:dyDescent="0.25">
      <c r="A141" s="4">
        <f t="shared" si="23"/>
        <v>1236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(1236, 283, 258, 0, 0, 1);</v>
      </c>
    </row>
    <row r="142" spans="1:7" x14ac:dyDescent="0.25">
      <c r="A142" s="3">
        <f t="shared" si="23"/>
        <v>1237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(1237, 284, 216, 3, 3, 2);</v>
      </c>
    </row>
    <row r="143" spans="1:7" x14ac:dyDescent="0.25">
      <c r="A143" s="3">
        <f t="shared" si="23"/>
        <v>1238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(1238, 284, 216, 2, 0, 1);</v>
      </c>
    </row>
    <row r="144" spans="1:7" x14ac:dyDescent="0.25">
      <c r="A144" s="3">
        <f t="shared" si="23"/>
        <v>1239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(1239, 284, 225, 1, 0, 2);</v>
      </c>
    </row>
    <row r="145" spans="1:7" x14ac:dyDescent="0.25">
      <c r="A145" s="3">
        <f t="shared" si="23"/>
        <v>1240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(1240, 284, 225, 0, 0, 1);</v>
      </c>
    </row>
    <row r="146" spans="1:7" x14ac:dyDescent="0.25">
      <c r="A146" s="4">
        <f t="shared" si="23"/>
        <v>1241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(1241, 285, 233, 2, 3, 2);</v>
      </c>
    </row>
    <row r="147" spans="1:7" x14ac:dyDescent="0.25">
      <c r="A147" s="4">
        <f t="shared" si="23"/>
        <v>1242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(1242, 285, 233, 1, 0, 1);</v>
      </c>
    </row>
    <row r="148" spans="1:7" x14ac:dyDescent="0.25">
      <c r="A148" s="4">
        <f t="shared" si="23"/>
        <v>1243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(1243, 285, 258, 0, 0, 2);</v>
      </c>
    </row>
    <row r="149" spans="1:7" x14ac:dyDescent="0.25">
      <c r="A149" s="4">
        <f t="shared" si="23"/>
        <v>1244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(1244, 285, 258, 0, 0, 1);</v>
      </c>
    </row>
    <row r="150" spans="1:7" x14ac:dyDescent="0.25">
      <c r="A150" s="3">
        <f t="shared" si="23"/>
        <v>1245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(1245, 286, 27, 2, 3, 2);</v>
      </c>
    </row>
    <row r="151" spans="1:7" x14ac:dyDescent="0.25">
      <c r="A151" s="3">
        <f t="shared" si="23"/>
        <v>1246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(1246, 286, 27, 0, 0, 1);</v>
      </c>
    </row>
    <row r="152" spans="1:7" x14ac:dyDescent="0.25">
      <c r="A152" s="3">
        <f t="shared" si="23"/>
        <v>1247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(1247, 286, 213, 1, 0, 2);</v>
      </c>
    </row>
    <row r="153" spans="1:7" x14ac:dyDescent="0.25">
      <c r="A153" s="3">
        <f t="shared" si="23"/>
        <v>1248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(1248, 286, 213, 0, 0, 1);</v>
      </c>
    </row>
    <row r="154" spans="1:7" x14ac:dyDescent="0.25">
      <c r="A154" s="4">
        <f t="shared" si="23"/>
        <v>1249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(1249, 287, 260, 3, 3, 2);</v>
      </c>
    </row>
    <row r="155" spans="1:7" x14ac:dyDescent="0.25">
      <c r="A155" s="4">
        <f t="shared" si="23"/>
        <v>1250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(1250, 287, 260, 0, 0, 1);</v>
      </c>
    </row>
    <row r="156" spans="1:7" x14ac:dyDescent="0.25">
      <c r="A156" s="4">
        <f t="shared" si="23"/>
        <v>1251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(1251, 287, 20, 1, 0, 2);</v>
      </c>
    </row>
    <row r="157" spans="1:7" x14ac:dyDescent="0.25">
      <c r="A157" s="4">
        <f t="shared" si="23"/>
        <v>1252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(1252, 287, 20, 1, 0, 1);</v>
      </c>
    </row>
    <row r="158" spans="1:7" x14ac:dyDescent="0.25">
      <c r="A158" s="3">
        <f t="shared" si="23"/>
        <v>1253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(1253, 288, 241, 1, 0, 2);</v>
      </c>
    </row>
    <row r="159" spans="1:7" x14ac:dyDescent="0.25">
      <c r="A159" s="3">
        <f t="shared" si="23"/>
        <v>1254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(1254, 288, 241, 1, 0, 1);</v>
      </c>
    </row>
    <row r="160" spans="1:7" x14ac:dyDescent="0.25">
      <c r="A160" s="3">
        <f t="shared" si="23"/>
        <v>1255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(1255, 288, 216, 1, 0, 2);</v>
      </c>
    </row>
    <row r="161" spans="1:7" x14ac:dyDescent="0.25">
      <c r="A161" s="3">
        <f t="shared" si="23"/>
        <v>1256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(1256, 288, 216, 1, 0, 1);</v>
      </c>
    </row>
    <row r="162" spans="1:7" x14ac:dyDescent="0.25">
      <c r="A162" s="3">
        <f t="shared" si="23"/>
        <v>1257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(1257, 288, 241, 1, 1, 4);</v>
      </c>
    </row>
    <row r="163" spans="1:7" x14ac:dyDescent="0.25">
      <c r="A163" s="3">
        <f t="shared" si="23"/>
        <v>1258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(1258, 288, 241, 1, 0, 3);</v>
      </c>
    </row>
    <row r="164" spans="1:7" x14ac:dyDescent="0.25">
      <c r="A164" s="3">
        <f t="shared" si="23"/>
        <v>1259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(1259, 288, 216, 1, 1, 4);</v>
      </c>
    </row>
    <row r="165" spans="1:7" x14ac:dyDescent="0.25">
      <c r="A165" s="3">
        <f t="shared" si="23"/>
        <v>1260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(1260, 288, 216, 1, 0, 3);</v>
      </c>
    </row>
    <row r="166" spans="1:7" x14ac:dyDescent="0.25">
      <c r="A166" s="3">
        <f t="shared" si="23"/>
        <v>1261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(1261, 288, 241, 1, 0, 7);</v>
      </c>
    </row>
    <row r="167" spans="1:7" x14ac:dyDescent="0.25">
      <c r="A167" s="3">
        <f t="shared" si="23"/>
        <v>1262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(1262, 288, 216, 4, 0, 7);</v>
      </c>
    </row>
    <row r="168" spans="1:7" x14ac:dyDescent="0.25">
      <c r="A168" s="4">
        <f t="shared" si="23"/>
        <v>1263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(1263, 289, 233, 1, 3, 2);</v>
      </c>
    </row>
    <row r="169" spans="1:7" x14ac:dyDescent="0.25">
      <c r="A169" s="4">
        <f t="shared" si="23"/>
        <v>1264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(1264, 289, 233, 1, 0, 1);</v>
      </c>
    </row>
    <row r="170" spans="1:7" x14ac:dyDescent="0.25">
      <c r="A170" s="4">
        <f t="shared" si="23"/>
        <v>1265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(1265, 289, 2438, 0, 0, 2);</v>
      </c>
    </row>
    <row r="171" spans="1:7" x14ac:dyDescent="0.25">
      <c r="A171" s="4">
        <f t="shared" si="23"/>
        <v>1266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(1266, 289, 2438, 0, 0, 1);</v>
      </c>
    </row>
    <row r="172" spans="1:7" x14ac:dyDescent="0.25">
      <c r="A172" s="3">
        <f t="shared" si="23"/>
        <v>1267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(1267, 290, 27, 3, 3, 2);</v>
      </c>
    </row>
    <row r="173" spans="1:7" x14ac:dyDescent="0.25">
      <c r="A173" s="3">
        <f t="shared" si="23"/>
        <v>1268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(1268, 290, 27, 1, 0, 1);</v>
      </c>
    </row>
    <row r="174" spans="1:7" x14ac:dyDescent="0.25">
      <c r="A174" s="3">
        <f t="shared" si="23"/>
        <v>1269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(1269, 290, 233, 0, 0, 2);</v>
      </c>
    </row>
    <row r="175" spans="1:7" x14ac:dyDescent="0.25">
      <c r="A175" s="3">
        <f t="shared" si="23"/>
        <v>1270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(1270, 290, 233, 0, 0, 1);</v>
      </c>
    </row>
    <row r="176" spans="1:7" x14ac:dyDescent="0.25">
      <c r="A176" s="4">
        <f t="shared" si="23"/>
        <v>1271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(1271, 291, 260, 2, 0, 2);</v>
      </c>
    </row>
    <row r="177" spans="1:7" x14ac:dyDescent="0.25">
      <c r="A177" s="4">
        <f t="shared" si="23"/>
        <v>1272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(1272, 291, 260, 0, 0, 1);</v>
      </c>
    </row>
    <row r="178" spans="1:7" x14ac:dyDescent="0.25">
      <c r="A178" s="4">
        <f t="shared" si="23"/>
        <v>1273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(1273, 291, 216, 4, 3, 2);</v>
      </c>
    </row>
    <row r="179" spans="1:7" x14ac:dyDescent="0.25">
      <c r="A179" s="4">
        <f t="shared" si="23"/>
        <v>1274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(1274, 291, 216, 2, 0, 1);</v>
      </c>
    </row>
    <row r="180" spans="1:7" x14ac:dyDescent="0.25">
      <c r="A180" s="3">
        <f t="shared" si="23"/>
        <v>1275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(1275, 292, 233, 0, 0, 2);</v>
      </c>
    </row>
    <row r="181" spans="1:7" x14ac:dyDescent="0.25">
      <c r="A181" s="3">
        <f t="shared" si="23"/>
        <v>1276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(1276, 292, 233, 0, 0, 1);</v>
      </c>
    </row>
    <row r="182" spans="1:7" x14ac:dyDescent="0.25">
      <c r="A182" s="3">
        <f t="shared" si="23"/>
        <v>1277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(1277, 292, 260, 1, 3, 2);</v>
      </c>
    </row>
    <row r="183" spans="1:7" x14ac:dyDescent="0.25">
      <c r="A183" s="3">
        <f t="shared" si="23"/>
        <v>1278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(1278, 292, 260, 0, 0, 1);</v>
      </c>
    </row>
    <row r="184" spans="1:7" x14ac:dyDescent="0.25">
      <c r="A184" s="4">
        <f t="shared" si="23"/>
        <v>1279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(1279, 293, 27, 2, 3, 2);</v>
      </c>
    </row>
    <row r="185" spans="1:7" x14ac:dyDescent="0.25">
      <c r="A185" s="4">
        <f t="shared" si="23"/>
        <v>1280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(1280, 293, 27, 0, 0, 1);</v>
      </c>
    </row>
    <row r="186" spans="1:7" x14ac:dyDescent="0.25">
      <c r="A186" s="4">
        <f t="shared" si="23"/>
        <v>1281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(1281, 293, 216, 0, 0, 2);</v>
      </c>
    </row>
    <row r="187" spans="1:7" x14ac:dyDescent="0.25">
      <c r="A187" s="4">
        <f t="shared" si="23"/>
        <v>1282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(1282,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1283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(1283, 294, 226, 0, 0, 2);</v>
      </c>
    </row>
    <row r="55" spans="1:7" x14ac:dyDescent="0.25">
      <c r="A55" s="3">
        <f>A54+1</f>
        <v>1284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(1284, 294, 226, 0, 0, 1);</v>
      </c>
    </row>
    <row r="56" spans="1:7" x14ac:dyDescent="0.25">
      <c r="A56" s="3">
        <f t="shared" ref="A56:A119" si="7">A55+1</f>
        <v>1285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(1285, 294, 237, 1, 3, 2);</v>
      </c>
    </row>
    <row r="57" spans="1:7" x14ac:dyDescent="0.25">
      <c r="A57" s="3">
        <f t="shared" si="7"/>
        <v>1286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(1286, 294, 237, 1, 0, 1);</v>
      </c>
    </row>
    <row r="58" spans="1:7" x14ac:dyDescent="0.25">
      <c r="A58" s="4">
        <f>A57+1</f>
        <v>1287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(1287, 295, 213, 0, 0, 2);</v>
      </c>
    </row>
    <row r="59" spans="1:7" x14ac:dyDescent="0.25">
      <c r="A59" s="4">
        <f t="shared" si="7"/>
        <v>1288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(1288, 295, 213, 0, 0, 1);</v>
      </c>
    </row>
    <row r="60" spans="1:7" x14ac:dyDescent="0.25">
      <c r="A60" s="4">
        <f t="shared" si="7"/>
        <v>1289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(1289, 295, 224, 1, 3, 2);</v>
      </c>
    </row>
    <row r="61" spans="1:7" x14ac:dyDescent="0.25">
      <c r="A61" s="4">
        <f t="shared" si="7"/>
        <v>1290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(1290, 295, 224, 1, 0, 1);</v>
      </c>
    </row>
    <row r="62" spans="1:7" x14ac:dyDescent="0.25">
      <c r="A62" s="3">
        <f t="shared" si="7"/>
        <v>1291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(1291, 296, 237, 2, 1, 2);</v>
      </c>
    </row>
    <row r="63" spans="1:7" x14ac:dyDescent="0.25">
      <c r="A63" s="3">
        <f t="shared" si="7"/>
        <v>1292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(1292, 296, 237, 2, 0, 1);</v>
      </c>
    </row>
    <row r="64" spans="1:7" x14ac:dyDescent="0.25">
      <c r="A64" s="3">
        <f t="shared" si="7"/>
        <v>1293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(1293, 296, 224, 2, 1, 2);</v>
      </c>
    </row>
    <row r="65" spans="1:7" x14ac:dyDescent="0.25">
      <c r="A65" s="3">
        <f t="shared" si="7"/>
        <v>1294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(1294, 296, 224, 0, 0, 1);</v>
      </c>
    </row>
    <row r="66" spans="1:7" x14ac:dyDescent="0.25">
      <c r="A66" s="4">
        <f t="shared" si="7"/>
        <v>1295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(1295, 297, 226, 2, 3, 2);</v>
      </c>
    </row>
    <row r="67" spans="1:7" x14ac:dyDescent="0.25">
      <c r="A67" s="4">
        <f t="shared" si="7"/>
        <v>1296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(1296, 297, 226, 0, 0, 1);</v>
      </c>
    </row>
    <row r="68" spans="1:7" x14ac:dyDescent="0.25">
      <c r="A68" s="4">
        <f t="shared" si="7"/>
        <v>1297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(1297, 297, 213, 1, 0, 2);</v>
      </c>
    </row>
    <row r="69" spans="1:7" x14ac:dyDescent="0.25">
      <c r="A69" s="4">
        <f t="shared" si="7"/>
        <v>1298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(1298, 297, 213, 0, 0, 1);</v>
      </c>
    </row>
    <row r="70" spans="1:7" x14ac:dyDescent="0.25">
      <c r="A70" s="3">
        <f t="shared" si="7"/>
        <v>1299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(1299, 298, 226, 1, 3, 2);</v>
      </c>
    </row>
    <row r="71" spans="1:7" x14ac:dyDescent="0.25">
      <c r="A71" s="3">
        <f t="shared" si="7"/>
        <v>1300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(1300, 298, 226, 0, 0, 1);</v>
      </c>
    </row>
    <row r="72" spans="1:7" x14ac:dyDescent="0.25">
      <c r="A72" s="3">
        <f t="shared" si="7"/>
        <v>1301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(1301, 298, 224, 0, 0, 2);</v>
      </c>
    </row>
    <row r="73" spans="1:7" x14ac:dyDescent="0.25">
      <c r="A73" s="3">
        <f t="shared" si="7"/>
        <v>1302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(1302, 298, 224, 0, 0, 1);</v>
      </c>
    </row>
    <row r="74" spans="1:7" x14ac:dyDescent="0.25">
      <c r="A74" s="4">
        <f t="shared" si="7"/>
        <v>1303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(1303, 299, 237, 2, 3, 2);</v>
      </c>
    </row>
    <row r="75" spans="1:7" x14ac:dyDescent="0.25">
      <c r="A75" s="4">
        <f t="shared" si="7"/>
        <v>1304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(1304, 299, 237, 1, 0, 1);</v>
      </c>
    </row>
    <row r="76" spans="1:7" x14ac:dyDescent="0.25">
      <c r="A76" s="4">
        <f t="shared" si="7"/>
        <v>1305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(1305, 299, 213, 1, 0, 2);</v>
      </c>
    </row>
    <row r="77" spans="1:7" x14ac:dyDescent="0.25">
      <c r="A77" s="4">
        <f t="shared" si="7"/>
        <v>1306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(1306, 299, 213, 1, 0, 1);</v>
      </c>
    </row>
    <row r="78" spans="1:7" x14ac:dyDescent="0.25">
      <c r="A78" s="3">
        <f t="shared" si="7"/>
        <v>1307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(1307, 300, 243, 2, 3, 2);</v>
      </c>
    </row>
    <row r="79" spans="1:7" x14ac:dyDescent="0.25">
      <c r="A79" s="3">
        <f t="shared" si="7"/>
        <v>1308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(1308, 300, 243, 0, 0, 1);</v>
      </c>
    </row>
    <row r="80" spans="1:7" x14ac:dyDescent="0.25">
      <c r="A80" s="3">
        <f t="shared" si="7"/>
        <v>1309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(1309, 300, 228, 1, 0, 2);</v>
      </c>
    </row>
    <row r="81" spans="1:7" x14ac:dyDescent="0.25">
      <c r="A81" s="3">
        <f t="shared" si="7"/>
        <v>1310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(1310, 300, 228, 0, 0, 1);</v>
      </c>
    </row>
    <row r="82" spans="1:7" x14ac:dyDescent="0.25">
      <c r="A82" s="4">
        <f t="shared" si="7"/>
        <v>1311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(1311, 301, 233, 2, 3, 2);</v>
      </c>
    </row>
    <row r="83" spans="1:7" x14ac:dyDescent="0.25">
      <c r="A83" s="4">
        <f t="shared" si="7"/>
        <v>1312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(1312, 301, 233, 1, 0, 1);</v>
      </c>
    </row>
    <row r="84" spans="1:7" x14ac:dyDescent="0.25">
      <c r="A84" s="4">
        <f t="shared" si="7"/>
        <v>1313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(1313, 301, 216, 0, 0, 2);</v>
      </c>
    </row>
    <row r="85" spans="1:7" x14ac:dyDescent="0.25">
      <c r="A85" s="4">
        <f t="shared" si="7"/>
        <v>1314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(1314, 301, 216, 0, 0, 1);</v>
      </c>
    </row>
    <row r="86" spans="1:7" x14ac:dyDescent="0.25">
      <c r="A86" s="3">
        <f t="shared" si="7"/>
        <v>1315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(1315, 302, 216, 2, 3, 2);</v>
      </c>
    </row>
    <row r="87" spans="1:7" x14ac:dyDescent="0.25">
      <c r="A87" s="3">
        <f t="shared" si="7"/>
        <v>1316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(1316, 302, 216, 1, 0, 1);</v>
      </c>
    </row>
    <row r="88" spans="1:7" x14ac:dyDescent="0.25">
      <c r="A88" s="3">
        <f t="shared" si="7"/>
        <v>1317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(1317, 302, 243, 1, 0, 2);</v>
      </c>
    </row>
    <row r="89" spans="1:7" x14ac:dyDescent="0.25">
      <c r="A89" s="3">
        <f t="shared" si="7"/>
        <v>1318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(1318, 302, 243, 1, 0, 1);</v>
      </c>
    </row>
    <row r="90" spans="1:7" x14ac:dyDescent="0.25">
      <c r="A90" s="4">
        <f t="shared" si="7"/>
        <v>1319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(1319, 303, 228, 2, 3, 2);</v>
      </c>
    </row>
    <row r="91" spans="1:7" x14ac:dyDescent="0.25">
      <c r="A91" s="4">
        <f t="shared" si="7"/>
        <v>1320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(1320, 303, 228, 1, 0, 1);</v>
      </c>
    </row>
    <row r="92" spans="1:7" x14ac:dyDescent="0.25">
      <c r="A92" s="4">
        <f t="shared" si="7"/>
        <v>1321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(1321, 303, 233, 1, 0, 2);</v>
      </c>
    </row>
    <row r="93" spans="1:7" x14ac:dyDescent="0.25">
      <c r="A93" s="4">
        <f t="shared" si="7"/>
        <v>1322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(1322, 303, 233, 0, 0, 1);</v>
      </c>
    </row>
    <row r="94" spans="1:7" x14ac:dyDescent="0.25">
      <c r="A94" s="3">
        <f t="shared" si="7"/>
        <v>1323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(1323, 304, 243, 1, 3, 2);</v>
      </c>
    </row>
    <row r="95" spans="1:7" x14ac:dyDescent="0.25">
      <c r="A95" s="3">
        <f t="shared" si="7"/>
        <v>1324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(1324, 304, 243, 0, 0, 1);</v>
      </c>
    </row>
    <row r="96" spans="1:7" x14ac:dyDescent="0.25">
      <c r="A96" s="3">
        <f t="shared" si="7"/>
        <v>1325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(1325, 304, 233, 0, 0, 2);</v>
      </c>
    </row>
    <row r="97" spans="1:7" x14ac:dyDescent="0.25">
      <c r="A97" s="3">
        <f t="shared" si="7"/>
        <v>1326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(1326, 304, 233, 0, 0, 1);</v>
      </c>
    </row>
    <row r="98" spans="1:7" x14ac:dyDescent="0.25">
      <c r="A98" s="4">
        <f t="shared" si="7"/>
        <v>1327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(1327, 305, 216, 3, 3, 2);</v>
      </c>
    </row>
    <row r="99" spans="1:7" x14ac:dyDescent="0.25">
      <c r="A99" s="4">
        <f t="shared" si="7"/>
        <v>1328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(1328, 305, 216, 2, 0, 1);</v>
      </c>
    </row>
    <row r="100" spans="1:7" x14ac:dyDescent="0.25">
      <c r="A100" s="4">
        <f t="shared" si="7"/>
        <v>1329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(1329, 305, 228, 1, 0, 2);</v>
      </c>
    </row>
    <row r="101" spans="1:7" x14ac:dyDescent="0.25">
      <c r="A101" s="4">
        <f t="shared" si="7"/>
        <v>1330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(1330, 305, 228, 1, 0, 1);</v>
      </c>
    </row>
    <row r="102" spans="1:7" x14ac:dyDescent="0.25">
      <c r="A102" s="3">
        <f t="shared" si="7"/>
        <v>1331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(1331, 306, 27, 0, 1, 2);</v>
      </c>
    </row>
    <row r="103" spans="1:7" x14ac:dyDescent="0.25">
      <c r="A103" s="3">
        <f t="shared" si="7"/>
        <v>1332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(1332, 306, 27, 0, 0, 1);</v>
      </c>
    </row>
    <row r="104" spans="1:7" x14ac:dyDescent="0.25">
      <c r="A104" s="3">
        <f t="shared" si="7"/>
        <v>1333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(1333, 306, 244, 0, 1, 2);</v>
      </c>
    </row>
    <row r="105" spans="1:7" x14ac:dyDescent="0.25">
      <c r="A105" s="3">
        <f t="shared" si="7"/>
        <v>1334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(1334, 306, 244, 0, 0, 1);</v>
      </c>
    </row>
    <row r="106" spans="1:7" x14ac:dyDescent="0.25">
      <c r="A106" s="4">
        <f t="shared" si="7"/>
        <v>1335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(1335, 307, 225, 4, 3, 2);</v>
      </c>
    </row>
    <row r="107" spans="1:7" x14ac:dyDescent="0.25">
      <c r="A107" s="4">
        <f t="shared" si="7"/>
        <v>1336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(1336, 307, 225, 3, 0, 1);</v>
      </c>
    </row>
    <row r="108" spans="1:7" x14ac:dyDescent="0.25">
      <c r="A108" s="4">
        <f t="shared" si="7"/>
        <v>1337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(1337, 307, 264, 3, 0, 2);</v>
      </c>
    </row>
    <row r="109" spans="1:7" x14ac:dyDescent="0.25">
      <c r="A109" s="4">
        <f t="shared" si="7"/>
        <v>1338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(1338, 307, 264, 0, 0, 1);</v>
      </c>
    </row>
    <row r="110" spans="1:7" x14ac:dyDescent="0.25">
      <c r="A110" s="3">
        <f t="shared" si="7"/>
        <v>1339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(1339, 308, 225, 1, 1, 2);</v>
      </c>
    </row>
    <row r="111" spans="1:7" x14ac:dyDescent="0.25">
      <c r="A111" s="3">
        <f t="shared" si="7"/>
        <v>1340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(1340, 308, 225, 0, 0, 1);</v>
      </c>
    </row>
    <row r="112" spans="1:7" x14ac:dyDescent="0.25">
      <c r="A112" s="3">
        <f t="shared" si="7"/>
        <v>1341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(1341, 308, 27, 1, 1, 2);</v>
      </c>
    </row>
    <row r="113" spans="1:7" x14ac:dyDescent="0.25">
      <c r="A113" s="3">
        <f t="shared" si="7"/>
        <v>1342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(1342, 308, 27, 1, 0, 1);</v>
      </c>
    </row>
    <row r="114" spans="1:7" x14ac:dyDescent="0.25">
      <c r="A114" s="4">
        <f t="shared" si="7"/>
        <v>1343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(1343, 309, 244, 3, 1, 2);</v>
      </c>
    </row>
    <row r="115" spans="1:7" x14ac:dyDescent="0.25">
      <c r="A115" s="4">
        <f t="shared" si="7"/>
        <v>1344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(1344, 309, 244, 0, 0, 1);</v>
      </c>
    </row>
    <row r="116" spans="1:7" x14ac:dyDescent="0.25">
      <c r="A116" s="4">
        <f t="shared" si="7"/>
        <v>1345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(1345, 309, 264, 3, 1, 2);</v>
      </c>
    </row>
    <row r="117" spans="1:7" x14ac:dyDescent="0.25">
      <c r="A117" s="4">
        <f t="shared" si="7"/>
        <v>1346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(1346, 309, 264, 2, 0, 1);</v>
      </c>
    </row>
    <row r="118" spans="1:7" x14ac:dyDescent="0.25">
      <c r="A118" s="3">
        <f t="shared" si="7"/>
        <v>1347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(1347, 310, 225, 5, 3, 2);</v>
      </c>
    </row>
    <row r="119" spans="1:7" x14ac:dyDescent="0.25">
      <c r="A119" s="3">
        <f t="shared" si="7"/>
        <v>1348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(1348, 310, 225, 3, 0, 1);</v>
      </c>
    </row>
    <row r="120" spans="1:7" x14ac:dyDescent="0.25">
      <c r="A120" s="3">
        <f t="shared" ref="A120:A200" si="23">A119+1</f>
        <v>1349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(1349, 310, 244, 2, 0, 2);</v>
      </c>
    </row>
    <row r="121" spans="1:7" x14ac:dyDescent="0.25">
      <c r="A121" s="3">
        <f t="shared" si="23"/>
        <v>1350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(1350, 310, 244, 1, 0, 1);</v>
      </c>
    </row>
    <row r="122" spans="1:7" x14ac:dyDescent="0.25">
      <c r="A122" s="4">
        <f t="shared" si="23"/>
        <v>1351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(1351, 311, 27, 4, 3, 2);</v>
      </c>
    </row>
    <row r="123" spans="1:7" x14ac:dyDescent="0.25">
      <c r="A123" s="4">
        <f t="shared" si="23"/>
        <v>1352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(1352, 311, 27, 4, 0, 1);</v>
      </c>
    </row>
    <row r="124" spans="1:7" x14ac:dyDescent="0.25">
      <c r="A124" s="4">
        <f t="shared" si="23"/>
        <v>1353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(1353, 311, 264, 1, 0, 2);</v>
      </c>
    </row>
    <row r="125" spans="1:7" x14ac:dyDescent="0.25">
      <c r="A125" s="4">
        <f t="shared" si="23"/>
        <v>1354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(1354, 311, 264, 0, 0, 1);</v>
      </c>
    </row>
    <row r="126" spans="1:7" x14ac:dyDescent="0.25">
      <c r="A126" s="3">
        <f t="shared" si="23"/>
        <v>1355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(1355, 312, 212, 1, 1, 2);</v>
      </c>
    </row>
    <row r="127" spans="1:7" x14ac:dyDescent="0.25">
      <c r="A127" s="3">
        <f t="shared" si="23"/>
        <v>1356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(1356, 312, 212, 0, 0, 1);</v>
      </c>
    </row>
    <row r="128" spans="1:7" x14ac:dyDescent="0.25">
      <c r="A128" s="3">
        <f t="shared" si="23"/>
        <v>1357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(1357, 312, 260, 1, 1, 2);</v>
      </c>
    </row>
    <row r="129" spans="1:7" x14ac:dyDescent="0.25">
      <c r="A129" s="3">
        <f t="shared" si="23"/>
        <v>1358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(1358, 312, 260, 1, 0, 1);</v>
      </c>
    </row>
    <row r="130" spans="1:7" x14ac:dyDescent="0.25">
      <c r="A130" s="4">
        <f t="shared" si="23"/>
        <v>1359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(1359, 313, 20, 2, 3, 2);</v>
      </c>
    </row>
    <row r="131" spans="1:7" x14ac:dyDescent="0.25">
      <c r="A131" s="4">
        <f t="shared" si="23"/>
        <v>1360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(1360, 313, 20, 2, 0, 1);</v>
      </c>
    </row>
    <row r="132" spans="1:7" x14ac:dyDescent="0.25">
      <c r="A132" s="4">
        <f t="shared" si="23"/>
        <v>1361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(1361, 313, 258, 0, 0, 2);</v>
      </c>
    </row>
    <row r="133" spans="1:7" x14ac:dyDescent="0.25">
      <c r="A133" s="4">
        <f t="shared" si="23"/>
        <v>1362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(1362, 313, 258, 0, 0, 1);</v>
      </c>
    </row>
    <row r="134" spans="1:7" x14ac:dyDescent="0.25">
      <c r="A134" s="3">
        <f t="shared" si="23"/>
        <v>1363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(1363, 314, 20, 4, 3, 2);</v>
      </c>
    </row>
    <row r="135" spans="1:7" x14ac:dyDescent="0.25">
      <c r="A135" s="3">
        <f t="shared" si="23"/>
        <v>1364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(1364, 314, 20, 1, 0, 1);</v>
      </c>
    </row>
    <row r="136" spans="1:7" x14ac:dyDescent="0.25">
      <c r="A136" s="3">
        <f t="shared" si="23"/>
        <v>1365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(1365, 314, 260, 0, 0, 2);</v>
      </c>
    </row>
    <row r="137" spans="1:7" x14ac:dyDescent="0.25">
      <c r="A137" s="3">
        <f t="shared" si="23"/>
        <v>1366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(1366, 314, 260, 0, 0, 1);</v>
      </c>
    </row>
    <row r="138" spans="1:7" x14ac:dyDescent="0.25">
      <c r="A138" s="4">
        <f t="shared" si="23"/>
        <v>1367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(1367, 315, 212, 3, 3, 2);</v>
      </c>
    </row>
    <row r="139" spans="1:7" x14ac:dyDescent="0.25">
      <c r="A139" s="4">
        <f t="shared" si="23"/>
        <v>1368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(1368, 315, 212, 2, 0, 1);</v>
      </c>
    </row>
    <row r="140" spans="1:7" x14ac:dyDescent="0.25">
      <c r="A140" s="4">
        <f t="shared" si="23"/>
        <v>1369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(1369, 315, 258, 0, 0, 2);</v>
      </c>
    </row>
    <row r="141" spans="1:7" x14ac:dyDescent="0.25">
      <c r="A141" s="4">
        <f t="shared" si="23"/>
        <v>1370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(1370, 315, 258, 0, 0, 1);</v>
      </c>
    </row>
    <row r="142" spans="1:7" x14ac:dyDescent="0.25">
      <c r="A142" s="3">
        <f t="shared" si="23"/>
        <v>1371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(1371, 316, 260, 3, 3, 2);</v>
      </c>
    </row>
    <row r="143" spans="1:7" x14ac:dyDescent="0.25">
      <c r="A143" s="3">
        <f t="shared" si="23"/>
        <v>1372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(1372, 316, 260, 2, 0, 1);</v>
      </c>
    </row>
    <row r="144" spans="1:7" x14ac:dyDescent="0.25">
      <c r="A144" s="3">
        <f t="shared" si="23"/>
        <v>1373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(1373, 316, 258, 1, 0, 2);</v>
      </c>
    </row>
    <row r="145" spans="1:7" x14ac:dyDescent="0.25">
      <c r="A145" s="3">
        <f t="shared" si="23"/>
        <v>1374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(1374, 316, 258, 0, 0, 1);</v>
      </c>
    </row>
    <row r="146" spans="1:7" x14ac:dyDescent="0.25">
      <c r="A146" s="4">
        <f t="shared" si="23"/>
        <v>1375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(1375, 317, 212, 1, 3, 2);</v>
      </c>
    </row>
    <row r="147" spans="1:7" x14ac:dyDescent="0.25">
      <c r="A147" s="4">
        <f t="shared" si="23"/>
        <v>1376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(1376, 317, 212, 0, 0, 1);</v>
      </c>
    </row>
    <row r="148" spans="1:7" x14ac:dyDescent="0.25">
      <c r="A148" s="4">
        <f t="shared" si="23"/>
        <v>1377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(1377, 317, 20, 0, 0, 2);</v>
      </c>
    </row>
    <row r="149" spans="1:7" x14ac:dyDescent="0.25">
      <c r="A149" s="4">
        <f t="shared" si="23"/>
        <v>1378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(1378, 317, 20, 0, 0, 1);</v>
      </c>
    </row>
    <row r="150" spans="1:7" x14ac:dyDescent="0.25">
      <c r="A150" s="3">
        <f t="shared" si="23"/>
        <v>1379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(1379, 318, 237, 0, 0, 2);</v>
      </c>
    </row>
    <row r="151" spans="1:7" x14ac:dyDescent="0.25">
      <c r="A151" s="3">
        <f t="shared" si="23"/>
        <v>1380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(1380, 318, 237, 0, 0, 1);</v>
      </c>
    </row>
    <row r="152" spans="1:7" x14ac:dyDescent="0.25">
      <c r="A152" s="3">
        <f t="shared" si="23"/>
        <v>1381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(1381, 318, 243, 1, 3, 2);</v>
      </c>
    </row>
    <row r="153" spans="1:7" x14ac:dyDescent="0.25">
      <c r="A153" s="3">
        <f t="shared" si="23"/>
        <v>1382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(1382, 318, 243, 1, 0, 1);</v>
      </c>
    </row>
    <row r="154" spans="1:7" x14ac:dyDescent="0.25">
      <c r="A154" s="4">
        <f t="shared" si="23"/>
        <v>1383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(1383, 319, 216, 1, 0, 2);</v>
      </c>
    </row>
    <row r="155" spans="1:7" x14ac:dyDescent="0.25">
      <c r="A155" s="4">
        <f t="shared" si="23"/>
        <v>1384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(1384, 319, 216, 0, 0, 1);</v>
      </c>
    </row>
    <row r="156" spans="1:7" x14ac:dyDescent="0.25">
      <c r="A156" s="4">
        <f t="shared" si="23"/>
        <v>1385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(1385, 319, 226, 1, 0, 2);</v>
      </c>
    </row>
    <row r="157" spans="1:7" x14ac:dyDescent="0.25">
      <c r="A157" s="4">
        <f t="shared" si="23"/>
        <v>1386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(1386, 319, 226, 1, 0, 1);</v>
      </c>
    </row>
    <row r="158" spans="1:7" x14ac:dyDescent="0.25">
      <c r="A158" s="4">
        <f t="shared" si="23"/>
        <v>1387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(1387, 319, 216, 1, 1, 4);</v>
      </c>
    </row>
    <row r="159" spans="1:7" x14ac:dyDescent="0.25">
      <c r="A159" s="4">
        <f t="shared" si="23"/>
        <v>1388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(1388, 319, 216, 1, 0, 3);</v>
      </c>
    </row>
    <row r="160" spans="1:7" x14ac:dyDescent="0.25">
      <c r="A160" s="4">
        <f t="shared" si="23"/>
        <v>1389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(1389, 319, 226, 1, 1, 4);</v>
      </c>
    </row>
    <row r="161" spans="1:7" x14ac:dyDescent="0.25">
      <c r="A161" s="4">
        <f t="shared" si="23"/>
        <v>1390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(1390, 319, 226, 1, 0, 3);</v>
      </c>
    </row>
    <row r="162" spans="1:7" x14ac:dyDescent="0.25">
      <c r="A162" s="4">
        <f t="shared" si="23"/>
        <v>1391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(1391, 319, 216, 7, 0, 7);</v>
      </c>
    </row>
    <row r="163" spans="1:7" x14ac:dyDescent="0.25">
      <c r="A163" s="4">
        <f t="shared" si="23"/>
        <v>1392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(1392, 319, 226, 8, 0, 7);</v>
      </c>
    </row>
    <row r="164" spans="1:7" x14ac:dyDescent="0.25">
      <c r="A164" s="3">
        <f t="shared" si="23"/>
        <v>1393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(1393, 320, 225, 0, 0, 2);</v>
      </c>
    </row>
    <row r="165" spans="1:7" x14ac:dyDescent="0.25">
      <c r="A165" s="3">
        <f t="shared" si="23"/>
        <v>1394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(1394, 320, 225, 0, 0, 1);</v>
      </c>
    </row>
    <row r="166" spans="1:7" x14ac:dyDescent="0.25">
      <c r="A166" s="3">
        <f t="shared" si="23"/>
        <v>1395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(1395, 320, 20, 0, 0, 2);</v>
      </c>
    </row>
    <row r="167" spans="1:7" x14ac:dyDescent="0.25">
      <c r="A167" s="3">
        <f t="shared" si="23"/>
        <v>1396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(1396, 320, 20, 0, 0, 1);</v>
      </c>
    </row>
    <row r="168" spans="1:7" x14ac:dyDescent="0.25">
      <c r="A168" s="3">
        <f t="shared" si="23"/>
        <v>1397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(1397, 320, 225, 0, 1, 4);</v>
      </c>
    </row>
    <row r="169" spans="1:7" x14ac:dyDescent="0.25">
      <c r="A169" s="3">
        <f t="shared" si="23"/>
        <v>1398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(1398, 320, 225, 0, 0, 3);</v>
      </c>
    </row>
    <row r="170" spans="1:7" x14ac:dyDescent="0.25">
      <c r="A170" s="3">
        <f t="shared" si="23"/>
        <v>1399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(1399, 320, 20, 0, 1, 4);</v>
      </c>
    </row>
    <row r="171" spans="1:7" x14ac:dyDescent="0.25">
      <c r="A171" s="3">
        <f t="shared" si="23"/>
        <v>1400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(1400, 320, 20, 0, 0, 3);</v>
      </c>
    </row>
    <row r="172" spans="1:7" x14ac:dyDescent="0.25">
      <c r="A172" s="3">
        <f t="shared" si="23"/>
        <v>1401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(1401, 320, 225, 4, 0, 7);</v>
      </c>
    </row>
    <row r="173" spans="1:7" x14ac:dyDescent="0.25">
      <c r="A173" s="3">
        <f t="shared" si="23"/>
        <v>1402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(1402, 320, 20, 5, 0, 7);</v>
      </c>
    </row>
    <row r="174" spans="1:7" x14ac:dyDescent="0.25">
      <c r="A174" s="4">
        <f t="shared" si="23"/>
        <v>1403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(1403, 321, 212, 1, 0, 2);</v>
      </c>
    </row>
    <row r="175" spans="1:7" x14ac:dyDescent="0.25">
      <c r="A175" s="4">
        <f t="shared" si="23"/>
        <v>1404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(1404, 321, 212, 1, 0, 1);</v>
      </c>
    </row>
    <row r="176" spans="1:7" x14ac:dyDescent="0.25">
      <c r="A176" s="4">
        <f t="shared" si="23"/>
        <v>1405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(1405, 321, 27, 2, 3, 2);</v>
      </c>
    </row>
    <row r="177" spans="1:7" x14ac:dyDescent="0.25">
      <c r="A177" s="4">
        <f t="shared" si="23"/>
        <v>1406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(1406, 321, 27, 1, 0, 1);</v>
      </c>
    </row>
    <row r="178" spans="1:7" x14ac:dyDescent="0.25">
      <c r="A178" s="3">
        <f t="shared" si="23"/>
        <v>1407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(1407, 322, 243, 1, 0, 2);</v>
      </c>
    </row>
    <row r="179" spans="1:7" x14ac:dyDescent="0.25">
      <c r="A179" s="3">
        <f t="shared" si="23"/>
        <v>1408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(1408, 322, 243, 0, 0, 1);</v>
      </c>
    </row>
    <row r="180" spans="1:7" x14ac:dyDescent="0.25">
      <c r="A180" s="3">
        <f t="shared" si="23"/>
        <v>1409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(1409, 322, 27, 1, 0, 2);</v>
      </c>
    </row>
    <row r="181" spans="1:7" x14ac:dyDescent="0.25">
      <c r="A181" s="3">
        <f t="shared" si="23"/>
        <v>1410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(1410, 322, 27, 0, 0, 1);</v>
      </c>
    </row>
    <row r="182" spans="1:7" x14ac:dyDescent="0.25">
      <c r="A182" s="3">
        <f t="shared" si="23"/>
        <v>1411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(1411, 322, 243, 1, 0, 4);</v>
      </c>
    </row>
    <row r="183" spans="1:7" x14ac:dyDescent="0.25">
      <c r="A183" s="3">
        <f t="shared" si="23"/>
        <v>1412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(1412, 322, 243, 1, 0, 3);</v>
      </c>
    </row>
    <row r="184" spans="1:7" x14ac:dyDescent="0.25">
      <c r="A184" s="3">
        <f t="shared" si="23"/>
        <v>1413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(1413, 322, 27, 2, 3, 4);</v>
      </c>
    </row>
    <row r="185" spans="1:7" x14ac:dyDescent="0.25">
      <c r="A185" s="3">
        <f t="shared" si="23"/>
        <v>1414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(1414, 322, 27, 1, 0, 3);</v>
      </c>
    </row>
    <row r="186" spans="1:7" x14ac:dyDescent="0.25">
      <c r="A186" s="4">
        <f t="shared" si="23"/>
        <v>1415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(1415, 323, 226, 0, 0, 2);</v>
      </c>
    </row>
    <row r="187" spans="1:7" x14ac:dyDescent="0.25">
      <c r="A187" s="4">
        <f t="shared" si="23"/>
        <v>1416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(1416, 323, 226, 0, 0, 1);</v>
      </c>
    </row>
    <row r="188" spans="1:7" x14ac:dyDescent="0.25">
      <c r="A188" s="4">
        <f t="shared" si="23"/>
        <v>1417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(1417, 323, 20, 2, 3, 2);</v>
      </c>
    </row>
    <row r="189" spans="1:7" x14ac:dyDescent="0.25">
      <c r="A189" s="4">
        <f t="shared" si="23"/>
        <v>1418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(1418, 323, 20, 1, 0, 1);</v>
      </c>
    </row>
    <row r="190" spans="1:7" x14ac:dyDescent="0.25">
      <c r="A190" s="3">
        <f t="shared" si="23"/>
        <v>1419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(1419, 324, 243, 4, 0, 2);</v>
      </c>
    </row>
    <row r="191" spans="1:7" x14ac:dyDescent="0.25">
      <c r="A191" s="3">
        <f t="shared" si="23"/>
        <v>1420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(1420, 324, 243, 4, 0, 1);</v>
      </c>
    </row>
    <row r="192" spans="1:7" x14ac:dyDescent="0.25">
      <c r="A192" s="3">
        <f t="shared" si="23"/>
        <v>1421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(1421, 324, 226, 4, 0, 2);</v>
      </c>
    </row>
    <row r="193" spans="1:7" x14ac:dyDescent="0.25">
      <c r="A193" s="3">
        <f t="shared" si="23"/>
        <v>1422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(1422, 324, 226, 1, 0, 1);</v>
      </c>
    </row>
    <row r="194" spans="1:7" x14ac:dyDescent="0.25">
      <c r="A194" s="3">
        <f t="shared" si="23"/>
        <v>1423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(1423, 324, 243, 4, 1, 4);</v>
      </c>
    </row>
    <row r="195" spans="1:7" x14ac:dyDescent="0.25">
      <c r="A195" s="3">
        <f t="shared" si="23"/>
        <v>1424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(1424, 324, 243, 4, 0, 3);</v>
      </c>
    </row>
    <row r="196" spans="1:7" x14ac:dyDescent="0.25">
      <c r="A196" s="3">
        <f t="shared" si="23"/>
        <v>1425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(1425, 324, 226, 4, 1, 4);</v>
      </c>
    </row>
    <row r="197" spans="1:7" x14ac:dyDescent="0.25">
      <c r="A197" s="3">
        <f t="shared" si="23"/>
        <v>1426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(1426, 324, 226, 4, 0, 3);</v>
      </c>
    </row>
    <row r="198" spans="1:7" x14ac:dyDescent="0.25">
      <c r="A198" s="3">
        <f t="shared" si="23"/>
        <v>1427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(1427, 324, 243, 4, 0, 7);</v>
      </c>
    </row>
    <row r="199" spans="1:7" x14ac:dyDescent="0.25">
      <c r="A199" s="3">
        <f t="shared" si="23"/>
        <v>1428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(1428, 324, 226, 1, 0, 7);</v>
      </c>
    </row>
    <row r="200" spans="1:7" x14ac:dyDescent="0.25">
      <c r="A200" s="4">
        <f t="shared" si="23"/>
        <v>1429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(1429, 325, 27, 0, 0, 2);</v>
      </c>
    </row>
    <row r="201" spans="1:7" x14ac:dyDescent="0.25">
      <c r="A201" s="4">
        <f t="shared" ref="A201:A203" si="40">A200+1</f>
        <v>1430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(1430, 325, 27, 0, 0, 1);</v>
      </c>
    </row>
    <row r="202" spans="1:7" x14ac:dyDescent="0.25">
      <c r="A202" s="4">
        <f t="shared" si="40"/>
        <v>1431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(1431, 325, 20, 2, 3, 2);</v>
      </c>
    </row>
    <row r="203" spans="1:7" x14ac:dyDescent="0.25">
      <c r="A203" s="4">
        <f t="shared" si="40"/>
        <v>1432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(1432,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233);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v>233</v>
      </c>
      <c r="G21" t="str">
        <f t="shared" si="3"/>
        <v>insert into game (matchid, matchdate, game_type, country) values (327, '2000-01-24', 2, 233);</v>
      </c>
    </row>
    <row r="22" spans="1:7" x14ac:dyDescent="0.25">
      <c r="A22">
        <f t="shared" ref="A22:A51" si="4">A21+1</f>
        <v>328</v>
      </c>
      <c r="B22" s="2" t="str">
        <f>"2000-01-27"</f>
        <v>2000-01-27</v>
      </c>
      <c r="C22">
        <v>2</v>
      </c>
      <c r="D22">
        <v>233</v>
      </c>
      <c r="G22" t="str">
        <f t="shared" si="3"/>
        <v>insert into game (matchid, matchdate, game_type, country) values (328, '2000-01-27', 2, 233);</v>
      </c>
    </row>
    <row r="23" spans="1:7" x14ac:dyDescent="0.25">
      <c r="A23">
        <f t="shared" si="4"/>
        <v>329</v>
      </c>
      <c r="B23" s="2" t="str">
        <f>"2000-01-28"</f>
        <v>2000-01-28</v>
      </c>
      <c r="C23">
        <v>2</v>
      </c>
      <c r="D23">
        <v>233</v>
      </c>
      <c r="G23" t="str">
        <f t="shared" si="3"/>
        <v>insert into game (matchid, matchdate, game_type, country) values (329, '2000-01-28', 2, 233);</v>
      </c>
    </row>
    <row r="24" spans="1:7" x14ac:dyDescent="0.25">
      <c r="A24">
        <f t="shared" si="4"/>
        <v>330</v>
      </c>
      <c r="B24" s="2" t="str">
        <f>"2000-01-31"</f>
        <v>2000-01-31</v>
      </c>
      <c r="C24">
        <v>2</v>
      </c>
      <c r="D24">
        <v>233</v>
      </c>
      <c r="G24" t="str">
        <f t="shared" si="3"/>
        <v>insert into game (matchid, matchdate, game_type, country) values (330, '2000-01-31', 2, 233);</v>
      </c>
    </row>
    <row r="25" spans="1:7" x14ac:dyDescent="0.25">
      <c r="A25">
        <f t="shared" si="4"/>
        <v>331</v>
      </c>
      <c r="B25" s="2" t="str">
        <f>"2000-01-31"</f>
        <v>2000-01-31</v>
      </c>
      <c r="C25">
        <v>2</v>
      </c>
      <c r="D25">
        <v>233</v>
      </c>
      <c r="G25" t="str">
        <f t="shared" si="3"/>
        <v>insert into game (matchid, matchdate, game_type, country) values (331, '2000-01-31', 2, 233);</v>
      </c>
    </row>
    <row r="26" spans="1:7" x14ac:dyDescent="0.25">
      <c r="A26">
        <f t="shared" si="4"/>
        <v>332</v>
      </c>
      <c r="B26" s="2" t="str">
        <f>"2000-01-23"</f>
        <v>2000-01-23</v>
      </c>
      <c r="C26">
        <v>2</v>
      </c>
      <c r="D26">
        <v>233</v>
      </c>
      <c r="G26" t="str">
        <f t="shared" si="3"/>
        <v>insert into game (matchid, matchdate, game_type, country) values (332, '2000-01-23', 2, 233);</v>
      </c>
    </row>
    <row r="27" spans="1:7" x14ac:dyDescent="0.25">
      <c r="A27">
        <f t="shared" si="4"/>
        <v>333</v>
      </c>
      <c r="B27" s="2" t="str">
        <f>"2000-01-24"</f>
        <v>2000-01-24</v>
      </c>
      <c r="C27">
        <v>2</v>
      </c>
      <c r="D27">
        <v>233</v>
      </c>
      <c r="G27" t="str">
        <f t="shared" si="3"/>
        <v>insert into game (matchid, matchdate, game_type, country) values (333, '2000-01-24', 2, 233);</v>
      </c>
    </row>
    <row r="28" spans="1:7" x14ac:dyDescent="0.25">
      <c r="A28">
        <f t="shared" si="4"/>
        <v>334</v>
      </c>
      <c r="B28" s="2" t="str">
        <f>"2000-01-27"</f>
        <v>2000-01-27</v>
      </c>
      <c r="C28">
        <v>2</v>
      </c>
      <c r="D28">
        <v>233</v>
      </c>
      <c r="G28" t="str">
        <f t="shared" si="3"/>
        <v>insert into game (matchid, matchdate, game_type, country) values (334, '2000-01-27', 2, 233);</v>
      </c>
    </row>
    <row r="29" spans="1:7" x14ac:dyDescent="0.25">
      <c r="A29">
        <f t="shared" si="4"/>
        <v>335</v>
      </c>
      <c r="B29" s="2" t="str">
        <f>"2000-01-29"</f>
        <v>2000-01-29</v>
      </c>
      <c r="C29">
        <v>2</v>
      </c>
      <c r="D29">
        <v>233</v>
      </c>
      <c r="G29" t="str">
        <f t="shared" si="3"/>
        <v>insert into game (matchid, matchdate, game_type, country) values (335, '2000-01-29', 2, 233);</v>
      </c>
    </row>
    <row r="30" spans="1:7" x14ac:dyDescent="0.25">
      <c r="A30">
        <f t="shared" si="4"/>
        <v>336</v>
      </c>
      <c r="B30" s="2" t="str">
        <f>"2000-02-01"</f>
        <v>2000-02-01</v>
      </c>
      <c r="C30">
        <v>2</v>
      </c>
      <c r="D30">
        <v>233</v>
      </c>
      <c r="G30" t="str">
        <f t="shared" si="3"/>
        <v>insert into game (matchid, matchdate, game_type, country) values (336, '2000-02-01', 2, 233);</v>
      </c>
    </row>
    <row r="31" spans="1:7" x14ac:dyDescent="0.25">
      <c r="A31">
        <f t="shared" si="4"/>
        <v>337</v>
      </c>
      <c r="B31" s="2" t="str">
        <f>"2000-02-01"</f>
        <v>2000-02-01</v>
      </c>
      <c r="C31">
        <v>2</v>
      </c>
      <c r="D31">
        <v>233</v>
      </c>
      <c r="G31" t="str">
        <f t="shared" si="3"/>
        <v>insert into game (matchid, matchdate, game_type, country) values (337, '2000-02-01', 2, 233);</v>
      </c>
    </row>
    <row r="32" spans="1:7" x14ac:dyDescent="0.25">
      <c r="A32">
        <f t="shared" si="4"/>
        <v>338</v>
      </c>
      <c r="B32" s="2" t="str">
        <f>"2000-01-23"</f>
        <v>2000-01-23</v>
      </c>
      <c r="C32">
        <v>2</v>
      </c>
      <c r="D32">
        <v>234</v>
      </c>
      <c r="G32" t="str">
        <f t="shared" si="3"/>
        <v>insert into game (matchid, matchdate, game_type, country) values (338, '2000-01-23', 2, 234);</v>
      </c>
    </row>
    <row r="33" spans="1:7" x14ac:dyDescent="0.25">
      <c r="A33">
        <f t="shared" si="4"/>
        <v>339</v>
      </c>
      <c r="B33" s="2" t="str">
        <f>"2000-01-25"</f>
        <v>2000-01-25</v>
      </c>
      <c r="C33">
        <v>2</v>
      </c>
      <c r="D33">
        <v>234</v>
      </c>
      <c r="G33" t="str">
        <f t="shared" si="3"/>
        <v>insert into game (matchid, matchdate, game_type, country) values (339, '2000-01-25', 2, 234);</v>
      </c>
    </row>
    <row r="34" spans="1:7" x14ac:dyDescent="0.25">
      <c r="A34">
        <f t="shared" si="4"/>
        <v>340</v>
      </c>
      <c r="B34" s="2" t="str">
        <f>"2000-01-28"</f>
        <v>2000-01-28</v>
      </c>
      <c r="C34">
        <v>2</v>
      </c>
      <c r="D34">
        <v>234</v>
      </c>
      <c r="G34" t="str">
        <f t="shared" si="3"/>
        <v>insert into game (matchid, matchdate, game_type, country) values (340, '2000-01-28', 2, 234);</v>
      </c>
    </row>
    <row r="35" spans="1:7" x14ac:dyDescent="0.25">
      <c r="A35">
        <f t="shared" si="4"/>
        <v>341</v>
      </c>
      <c r="B35" s="2" t="str">
        <f>"2000-01-29"</f>
        <v>2000-01-29</v>
      </c>
      <c r="C35">
        <v>2</v>
      </c>
      <c r="D35">
        <v>234</v>
      </c>
      <c r="G35" t="str">
        <f t="shared" si="3"/>
        <v>insert into game (matchid, matchdate, game_type, country) values (341, '2000-01-29', 2, 234);</v>
      </c>
    </row>
    <row r="36" spans="1:7" x14ac:dyDescent="0.25">
      <c r="A36">
        <f t="shared" si="4"/>
        <v>342</v>
      </c>
      <c r="B36" s="2" t="str">
        <f>"2000-02-01"</f>
        <v>2000-02-01</v>
      </c>
      <c r="C36">
        <v>2</v>
      </c>
      <c r="D36">
        <v>234</v>
      </c>
      <c r="G36" t="str">
        <f t="shared" si="3"/>
        <v>insert into game (matchid, matchdate, game_type, country) values (342, '2000-02-01', 2, 234);</v>
      </c>
    </row>
    <row r="37" spans="1:7" x14ac:dyDescent="0.25">
      <c r="A37">
        <f t="shared" si="4"/>
        <v>343</v>
      </c>
      <c r="B37" s="2" t="str">
        <f>"2000-02-01"</f>
        <v>2000-02-01</v>
      </c>
      <c r="C37">
        <v>2</v>
      </c>
      <c r="D37">
        <v>234</v>
      </c>
      <c r="G37" t="str">
        <f t="shared" si="3"/>
        <v>insert into game (matchid, matchdate, game_type, country) values (343, '2000-02-01', 2, 234);</v>
      </c>
    </row>
    <row r="38" spans="1:7" x14ac:dyDescent="0.25">
      <c r="A38">
        <f t="shared" si="4"/>
        <v>344</v>
      </c>
      <c r="B38" s="2" t="str">
        <f>"2000-01-23"</f>
        <v>2000-01-23</v>
      </c>
      <c r="C38">
        <v>2</v>
      </c>
      <c r="D38">
        <v>234</v>
      </c>
      <c r="G38" t="str">
        <f t="shared" si="3"/>
        <v>insert into game (matchid, matchdate, game_type, country) values (344, '2000-01-23', 2, 234);</v>
      </c>
    </row>
    <row r="39" spans="1:7" x14ac:dyDescent="0.25">
      <c r="A39">
        <f t="shared" si="4"/>
        <v>345</v>
      </c>
      <c r="B39" s="2" t="str">
        <f>"2000-01-25"</f>
        <v>2000-01-25</v>
      </c>
      <c r="C39">
        <v>2</v>
      </c>
      <c r="D39">
        <v>234</v>
      </c>
      <c r="G39" t="str">
        <f t="shared" si="3"/>
        <v>insert into game (matchid, matchdate, game_type, country) values (345, '2000-01-25', 2, 234);</v>
      </c>
    </row>
    <row r="40" spans="1:7" x14ac:dyDescent="0.25">
      <c r="A40">
        <f t="shared" si="4"/>
        <v>346</v>
      </c>
      <c r="B40" s="2" t="str">
        <f>"2000-01-28"</f>
        <v>2000-01-28</v>
      </c>
      <c r="C40">
        <v>2</v>
      </c>
      <c r="D40">
        <v>234</v>
      </c>
      <c r="G40" t="str">
        <f t="shared" si="3"/>
        <v>insert into game (matchid, matchdate, game_type, country) values (346, '2000-01-28', 2, 234);</v>
      </c>
    </row>
    <row r="41" spans="1:7" x14ac:dyDescent="0.25">
      <c r="A41">
        <f t="shared" si="4"/>
        <v>347</v>
      </c>
      <c r="B41" s="2" t="str">
        <f>"2000-01-29"</f>
        <v>2000-01-29</v>
      </c>
      <c r="C41">
        <v>2</v>
      </c>
      <c r="D41">
        <v>234</v>
      </c>
      <c r="G41" t="str">
        <f t="shared" si="3"/>
        <v>insert into game (matchid, matchdate, game_type, country) values (347, '2000-01-29', 2, 234);</v>
      </c>
    </row>
    <row r="42" spans="1:7" x14ac:dyDescent="0.25">
      <c r="A42">
        <f t="shared" si="4"/>
        <v>348</v>
      </c>
      <c r="B42" s="2" t="str">
        <f>"2000-02-03"</f>
        <v>2000-02-03</v>
      </c>
      <c r="C42">
        <v>2</v>
      </c>
      <c r="D42">
        <v>234</v>
      </c>
      <c r="G42" t="str">
        <f t="shared" si="3"/>
        <v>insert into game (matchid, matchdate, game_type, country) values (348, '2000-02-03', 2, 234);</v>
      </c>
    </row>
    <row r="43" spans="1:7" x14ac:dyDescent="0.25">
      <c r="A43">
        <f t="shared" si="4"/>
        <v>349</v>
      </c>
      <c r="B43" s="2" t="str">
        <f>"2000-02-03"</f>
        <v>2000-02-03</v>
      </c>
      <c r="C43">
        <v>2</v>
      </c>
      <c r="D43">
        <v>234</v>
      </c>
      <c r="G43" t="str">
        <f t="shared" si="3"/>
        <v>insert into game (matchid, matchdate, game_type, country) values (349, '2000-02-03', 2, 234);</v>
      </c>
    </row>
    <row r="44" spans="1:7" x14ac:dyDescent="0.25">
      <c r="A44">
        <f t="shared" si="4"/>
        <v>350</v>
      </c>
      <c r="B44" s="2" t="str">
        <f>"2000-02-06"</f>
        <v>2000-02-06</v>
      </c>
      <c r="C44">
        <v>3</v>
      </c>
      <c r="D44">
        <v>233</v>
      </c>
      <c r="G44" t="str">
        <f t="shared" si="3"/>
        <v>insert into game (matchid, matchdate, game_type, country) values (350, '2000-02-06', 3, 233);</v>
      </c>
    </row>
    <row r="45" spans="1:7" x14ac:dyDescent="0.25">
      <c r="A45">
        <f t="shared" si="4"/>
        <v>351</v>
      </c>
      <c r="B45" s="2" t="str">
        <f>"2000-02-06"</f>
        <v>2000-02-06</v>
      </c>
      <c r="C45">
        <v>3</v>
      </c>
      <c r="D45">
        <v>233</v>
      </c>
      <c r="G45" t="str">
        <f t="shared" si="3"/>
        <v>insert into game (matchid, matchdate, game_type, country) values (351, '2000-02-06', 3, 233);</v>
      </c>
    </row>
    <row r="46" spans="1:7" x14ac:dyDescent="0.25">
      <c r="A46">
        <f t="shared" si="4"/>
        <v>352</v>
      </c>
      <c r="B46" s="2" t="str">
        <f>"2000-02-07"</f>
        <v>2000-02-07</v>
      </c>
      <c r="C46">
        <v>3</v>
      </c>
      <c r="D46">
        <v>234</v>
      </c>
      <c r="G46" t="str">
        <f t="shared" si="3"/>
        <v>insert into game (matchid, matchdate, game_type, country) values (352, '2000-02-07', 3, 234);</v>
      </c>
    </row>
    <row r="47" spans="1:7" x14ac:dyDescent="0.25">
      <c r="A47">
        <f t="shared" si="4"/>
        <v>353</v>
      </c>
      <c r="B47" s="2" t="str">
        <f>"2000-02-07"</f>
        <v>2000-02-07</v>
      </c>
      <c r="C47">
        <v>3</v>
      </c>
      <c r="D47">
        <v>234</v>
      </c>
      <c r="G47" t="str">
        <f t="shared" si="3"/>
        <v>insert into game (matchid, matchdate, game_type, country) values (353, '2000-02-07', 3, 234);</v>
      </c>
    </row>
    <row r="48" spans="1:7" x14ac:dyDescent="0.25">
      <c r="A48">
        <f t="shared" si="4"/>
        <v>354</v>
      </c>
      <c r="B48" s="2" t="str">
        <f>"2000-02-10"</f>
        <v>2000-02-10</v>
      </c>
      <c r="C48">
        <v>4</v>
      </c>
      <c r="D48">
        <v>234</v>
      </c>
      <c r="G48" t="str">
        <f t="shared" si="3"/>
        <v>insert into game (matchid, matchdate, game_type, country) values (354, '2000-02-10', 4, 234);</v>
      </c>
    </row>
    <row r="49" spans="1:7" x14ac:dyDescent="0.25">
      <c r="A49">
        <f t="shared" si="4"/>
        <v>355</v>
      </c>
      <c r="B49" s="2" t="str">
        <f>"2000-02-10"</f>
        <v>2000-02-10</v>
      </c>
      <c r="C49">
        <v>4</v>
      </c>
      <c r="D49">
        <v>233</v>
      </c>
      <c r="G49" t="str">
        <f t="shared" si="3"/>
        <v>insert into game (matchid, matchdate, game_type, country) values (355, '2000-02-10', 4, 233);</v>
      </c>
    </row>
    <row r="50" spans="1:7" x14ac:dyDescent="0.25">
      <c r="A50">
        <f t="shared" si="4"/>
        <v>356</v>
      </c>
      <c r="B50" s="2" t="str">
        <f>"2000-02-12"</f>
        <v>2000-02-12</v>
      </c>
      <c r="C50">
        <v>5</v>
      </c>
      <c r="D50">
        <v>233</v>
      </c>
      <c r="G50" t="str">
        <f t="shared" si="3"/>
        <v>insert into game (matchid, matchdate, game_type, country) values (356, '2000-02-12', 5, 233);</v>
      </c>
    </row>
    <row r="51" spans="1:7" x14ac:dyDescent="0.25">
      <c r="A51">
        <f t="shared" si="4"/>
        <v>357</v>
      </c>
      <c r="B51" s="2" t="str">
        <f>"2000-02-13"</f>
        <v>2000-02-13</v>
      </c>
      <c r="C51">
        <v>6</v>
      </c>
      <c r="D51">
        <v>234</v>
      </c>
      <c r="G51" t="str">
        <f t="shared" si="3"/>
        <v>insert into game (matchid, matchdate, game_type, country) values (357, '2000-02-13', 6, 234);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1433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(1433, 326, 233, 1, 1, 2);</v>
      </c>
    </row>
    <row r="55" spans="1:7" x14ac:dyDescent="0.25">
      <c r="A55" s="3">
        <f>A54+1</f>
        <v>1434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(1434, 326, 233, 0, 0, 1);</v>
      </c>
    </row>
    <row r="56" spans="1:7" x14ac:dyDescent="0.25">
      <c r="A56" s="3">
        <f t="shared" ref="A56:A119" si="6">A55+1</f>
        <v>1435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(1435, 326, 237, 1, 1, 2);</v>
      </c>
    </row>
    <row r="57" spans="1:7" x14ac:dyDescent="0.25">
      <c r="A57" s="3">
        <f t="shared" si="6"/>
        <v>1436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(1436, 326, 237, 1, 0, 1);</v>
      </c>
    </row>
    <row r="58" spans="1:7" x14ac:dyDescent="0.25">
      <c r="A58" s="4">
        <f>A57+1</f>
        <v>1437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5"/>
        <v>insert into game_score (id, matchid, squad, goals, points, time_type) values (1437, 327, 225, 1, 1, 2);</v>
      </c>
    </row>
    <row r="59" spans="1:7" x14ac:dyDescent="0.25">
      <c r="A59" s="4">
        <f t="shared" si="6"/>
        <v>1438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5"/>
        <v>insert into game_score (id, matchid, squad, goals, points, time_type) values (1438, 327, 225, 1, 0, 1);</v>
      </c>
    </row>
    <row r="60" spans="1:7" x14ac:dyDescent="0.25">
      <c r="A60" s="4">
        <f t="shared" si="6"/>
        <v>1439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5"/>
        <v>insert into game_score (id, matchid, squad, goals, points, time_type) values (1439, 327, 228, 1, 1, 2);</v>
      </c>
    </row>
    <row r="61" spans="1:7" x14ac:dyDescent="0.25">
      <c r="A61" s="4">
        <f t="shared" si="6"/>
        <v>1440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5"/>
        <v>insert into game_score (id, matchid, squad, goals, points, time_type) values (1440, 327, 228, 1, 0, 1);</v>
      </c>
    </row>
    <row r="62" spans="1:7" x14ac:dyDescent="0.25">
      <c r="A62" s="3">
        <f t="shared" si="6"/>
        <v>1441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5"/>
        <v>insert into game_score (id, matchid, squad, goals, points, time_type) values (1441, 328, 233, 2, 3, 2);</v>
      </c>
    </row>
    <row r="63" spans="1:7" x14ac:dyDescent="0.25">
      <c r="A63" s="3">
        <f t="shared" si="6"/>
        <v>1442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(1442, 328, 233, 1, 0, 1);</v>
      </c>
    </row>
    <row r="64" spans="1:7" x14ac:dyDescent="0.25">
      <c r="A64" s="3">
        <f t="shared" si="6"/>
        <v>1443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5"/>
        <v>insert into game_score (id, matchid, squad, goals, points, time_type) values (1443, 328, 228, 0, 0, 2);</v>
      </c>
    </row>
    <row r="65" spans="1:7" x14ac:dyDescent="0.25">
      <c r="A65" s="3">
        <f t="shared" si="6"/>
        <v>1444</v>
      </c>
      <c r="B65" s="3">
        <f t="shared" ref="B65" si="7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(1444, 328, 228, 0, 0, 1);</v>
      </c>
    </row>
    <row r="66" spans="1:7" x14ac:dyDescent="0.25">
      <c r="A66" s="4">
        <f t="shared" si="6"/>
        <v>1445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5"/>
        <v>insert into game_score (id, matchid, squad, goals, points, time_type) values (1445, 329, 237, 3, 3, 2);</v>
      </c>
    </row>
    <row r="67" spans="1:7" x14ac:dyDescent="0.25">
      <c r="A67" s="4">
        <f t="shared" si="6"/>
        <v>1446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5"/>
        <v>insert into game_score (id, matchid, squad, goals, points, time_type) values (1446, 329, 237, 2, 0, 1);</v>
      </c>
    </row>
    <row r="68" spans="1:7" x14ac:dyDescent="0.25">
      <c r="A68" s="4">
        <f t="shared" si="6"/>
        <v>1447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(1447, 329, 225, 0, 0, 2);</v>
      </c>
    </row>
    <row r="69" spans="1:7" x14ac:dyDescent="0.25">
      <c r="A69" s="4">
        <f t="shared" si="6"/>
        <v>1448</v>
      </c>
      <c r="B69" s="4">
        <f t="shared" ref="B69" si="8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(1448, 329, 225, 0, 0, 1);</v>
      </c>
    </row>
    <row r="70" spans="1:7" x14ac:dyDescent="0.25">
      <c r="A70" s="3">
        <f t="shared" si="6"/>
        <v>1449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(1449, 330, 233, 0, 0, 2);</v>
      </c>
    </row>
    <row r="71" spans="1:7" x14ac:dyDescent="0.25">
      <c r="A71" s="3">
        <f t="shared" si="6"/>
        <v>1450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(1450, 330, 233, 0, 0, 1);</v>
      </c>
    </row>
    <row r="72" spans="1:7" x14ac:dyDescent="0.25">
      <c r="A72" s="3">
        <f t="shared" si="6"/>
        <v>1451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5"/>
        <v>insert into game_score (id, matchid, squad, goals, points, time_type) values (1451, 330, 225, 2, 3, 2);</v>
      </c>
    </row>
    <row r="73" spans="1:7" x14ac:dyDescent="0.25">
      <c r="A73" s="3">
        <f t="shared" si="6"/>
        <v>1452</v>
      </c>
      <c r="B73" s="3">
        <f t="shared" ref="B73" si="9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(1452, 330, 225, 1, 0, 1);</v>
      </c>
    </row>
    <row r="74" spans="1:7" x14ac:dyDescent="0.25">
      <c r="A74" s="4">
        <f t="shared" si="6"/>
        <v>1453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5"/>
        <v>insert into game_score (id, matchid, squad, goals, points, time_type) values (1453, 331, 237, 0, 0, 2);</v>
      </c>
    </row>
    <row r="75" spans="1:7" x14ac:dyDescent="0.25">
      <c r="A75" s="4">
        <f t="shared" si="6"/>
        <v>1454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(1454, 331, 237, 0, 0, 1);</v>
      </c>
    </row>
    <row r="76" spans="1:7" x14ac:dyDescent="0.25">
      <c r="A76" s="4">
        <f t="shared" si="6"/>
        <v>1455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5"/>
        <v>insert into game_score (id, matchid, squad, goals, points, time_type) values (1455, 331, 228, 1, 3, 2);</v>
      </c>
    </row>
    <row r="77" spans="1:7" x14ac:dyDescent="0.25">
      <c r="A77" s="4">
        <f t="shared" si="6"/>
        <v>1456</v>
      </c>
      <c r="B77" s="4">
        <f t="shared" ref="B77" si="10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(1456, 331, 228, 1, 0, 1);</v>
      </c>
    </row>
    <row r="78" spans="1:7" x14ac:dyDescent="0.25">
      <c r="A78" s="3">
        <f t="shared" si="6"/>
        <v>1457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5"/>
        <v>insert into game_score (id, matchid, squad, goals, points, time_type) values (1457, 332, 27, 3, 3, 2);</v>
      </c>
    </row>
    <row r="79" spans="1:7" x14ac:dyDescent="0.25">
      <c r="A79" s="3">
        <f t="shared" si="6"/>
        <v>1458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(1458, 332, 27, 1, 0, 1);</v>
      </c>
    </row>
    <row r="80" spans="1:7" x14ac:dyDescent="0.25">
      <c r="A80" s="3">
        <f t="shared" si="6"/>
        <v>1459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(1459, 332, 241, 1, 0, 2);</v>
      </c>
    </row>
    <row r="81" spans="1:7" x14ac:dyDescent="0.25">
      <c r="A81" s="3">
        <f t="shared" si="6"/>
        <v>1460</v>
      </c>
      <c r="B81" s="3">
        <f t="shared" ref="B81" si="11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(1460, 332, 241, 1, 0, 1);</v>
      </c>
    </row>
    <row r="82" spans="1:7" x14ac:dyDescent="0.25">
      <c r="A82" s="4">
        <f t="shared" si="6"/>
        <v>1461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5"/>
        <v>insert into game_score (id, matchid, squad, goals, points, time_type) values (1461, 333, 243, 0, 1, 2);</v>
      </c>
    </row>
    <row r="83" spans="1:7" x14ac:dyDescent="0.25">
      <c r="A83" s="4">
        <f t="shared" si="6"/>
        <v>1462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(1462, 333, 243, 0, 0, 1);</v>
      </c>
    </row>
    <row r="84" spans="1:7" x14ac:dyDescent="0.25">
      <c r="A84" s="4">
        <f t="shared" si="6"/>
        <v>1463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5"/>
        <v>insert into game_score (id, matchid, squad, goals, points, time_type) values (1463, 333, 213, 0, 1, 2);</v>
      </c>
    </row>
    <row r="85" spans="1:7" x14ac:dyDescent="0.25">
      <c r="A85" s="4">
        <f t="shared" si="6"/>
        <v>1464</v>
      </c>
      <c r="B85" s="4">
        <f t="shared" ref="B85" si="12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(1464, 333, 213, 0, 0, 1);</v>
      </c>
    </row>
    <row r="86" spans="1:7" x14ac:dyDescent="0.25">
      <c r="A86" s="3">
        <f t="shared" si="6"/>
        <v>1465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5"/>
        <v>insert into game_score (id, matchid, squad, goals, points, time_type) values (1465, 334, 27, 1, 3, 2);</v>
      </c>
    </row>
    <row r="87" spans="1:7" x14ac:dyDescent="0.25">
      <c r="A87" s="3">
        <f t="shared" si="6"/>
        <v>1466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(1466, 334, 27, 1, 0, 1);</v>
      </c>
    </row>
    <row r="88" spans="1:7" x14ac:dyDescent="0.25">
      <c r="A88" s="3">
        <f t="shared" si="6"/>
        <v>1467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5"/>
        <v>insert into game_score (id, matchid, squad, goals, points, time_type) values (1467, 334, 243, 0, 0, 2);</v>
      </c>
    </row>
    <row r="89" spans="1:7" x14ac:dyDescent="0.25">
      <c r="A89" s="3">
        <f t="shared" si="6"/>
        <v>1468</v>
      </c>
      <c r="B89" s="3">
        <f t="shared" ref="B89" si="13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(1468, 334, 243, 0, 0, 1);</v>
      </c>
    </row>
    <row r="90" spans="1:7" x14ac:dyDescent="0.25">
      <c r="A90" s="4">
        <f t="shared" si="6"/>
        <v>1469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5"/>
        <v>insert into game_score (id, matchid, squad, goals, points, time_type) values (1469, 335, 213, 3, 3, 2);</v>
      </c>
    </row>
    <row r="91" spans="1:7" x14ac:dyDescent="0.25">
      <c r="A91" s="4">
        <f t="shared" si="6"/>
        <v>1470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(1470, 335, 213, 2, 0, 1);</v>
      </c>
    </row>
    <row r="92" spans="1:7" x14ac:dyDescent="0.25">
      <c r="A92" s="4">
        <f t="shared" si="6"/>
        <v>1471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5"/>
        <v>insert into game_score (id, matchid, squad, goals, points, time_type) values (1471, 335, 241, 1, 0, 2);</v>
      </c>
    </row>
    <row r="93" spans="1:7" x14ac:dyDescent="0.25">
      <c r="A93" s="4">
        <f t="shared" si="6"/>
        <v>1472</v>
      </c>
      <c r="B93" s="4">
        <f t="shared" ref="B93" si="14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(1472, 335, 241, 0, 0, 1);</v>
      </c>
    </row>
    <row r="94" spans="1:7" x14ac:dyDescent="0.25">
      <c r="A94" s="3">
        <f t="shared" si="6"/>
        <v>1473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5"/>
        <v>insert into game_score (id, matchid, squad, goals, points, time_type) values (1473, 336, 27, 1, 1, 2);</v>
      </c>
    </row>
    <row r="95" spans="1:7" x14ac:dyDescent="0.25">
      <c r="A95" s="3">
        <f t="shared" si="6"/>
        <v>1474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(1474, 336, 27, 1, 0, 1);</v>
      </c>
    </row>
    <row r="96" spans="1:7" x14ac:dyDescent="0.25">
      <c r="A96" s="3">
        <f t="shared" si="6"/>
        <v>1475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5"/>
        <v>insert into game_score (id, matchid, squad, goals, points, time_type) values (1475, 336, 213, 1, 1, 2);</v>
      </c>
    </row>
    <row r="97" spans="1:7" x14ac:dyDescent="0.25">
      <c r="A97" s="3">
        <f t="shared" si="6"/>
        <v>1476</v>
      </c>
      <c r="B97" s="3">
        <f t="shared" ref="B97" si="15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(1476, 336, 213, 0, 0, 1);</v>
      </c>
    </row>
    <row r="98" spans="1:7" x14ac:dyDescent="0.25">
      <c r="A98" s="4">
        <f t="shared" si="6"/>
        <v>1477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(1477, 337, 243, 0, 1, 2);</v>
      </c>
    </row>
    <row r="99" spans="1:7" x14ac:dyDescent="0.25">
      <c r="A99" s="4">
        <f t="shared" si="6"/>
        <v>1478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(1478, 337, 243, 0, 0, 1);</v>
      </c>
    </row>
    <row r="100" spans="1:7" x14ac:dyDescent="0.25">
      <c r="A100" s="4">
        <f t="shared" si="6"/>
        <v>1479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(1479, 337, 241, 0, 1, 2);</v>
      </c>
    </row>
    <row r="101" spans="1:7" x14ac:dyDescent="0.25">
      <c r="A101" s="4">
        <f t="shared" si="6"/>
        <v>1480</v>
      </c>
      <c r="B101" s="4">
        <f t="shared" ref="B101" si="16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(1480, 337, 241, 0, 0, 1);</v>
      </c>
    </row>
    <row r="102" spans="1:7" x14ac:dyDescent="0.25">
      <c r="A102" s="3">
        <f t="shared" si="6"/>
        <v>1481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5"/>
        <v>insert into game_score (id, matchid, squad, goals, points, time_type) values (1481, 338, 20, 2, 3, 2);</v>
      </c>
    </row>
    <row r="103" spans="1:7" x14ac:dyDescent="0.25">
      <c r="A103" s="3">
        <f t="shared" si="6"/>
        <v>1482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5"/>
        <v>insert into game_score (id, matchid, squad, goals, points, time_type) values (1482, 338, 20, 1, 0, 1);</v>
      </c>
    </row>
    <row r="104" spans="1:7" x14ac:dyDescent="0.25">
      <c r="A104" s="3">
        <f t="shared" si="6"/>
        <v>1483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(1483, 338, 260, 0, 0, 2);</v>
      </c>
    </row>
    <row r="105" spans="1:7" x14ac:dyDescent="0.25">
      <c r="A105" s="3">
        <f t="shared" si="6"/>
        <v>1484</v>
      </c>
      <c r="B105" s="3">
        <f t="shared" ref="B105" si="17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(1484, 338, 260, 0, 0, 1);</v>
      </c>
    </row>
    <row r="106" spans="1:7" x14ac:dyDescent="0.25">
      <c r="A106" s="4">
        <f t="shared" si="6"/>
        <v>1485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(1485, 339, 226, 1, 0, 2);</v>
      </c>
    </row>
    <row r="107" spans="1:7" x14ac:dyDescent="0.25">
      <c r="A107" s="4">
        <f t="shared" si="6"/>
        <v>1486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(1486, 339, 226, 0, 0, 1);</v>
      </c>
    </row>
    <row r="108" spans="1:7" x14ac:dyDescent="0.25">
      <c r="A108" s="4">
        <f t="shared" si="6"/>
        <v>1487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5"/>
        <v>insert into game_score (id, matchid, squad, goals, points, time_type) values (1487, 339, 221, 3, 3, 2);</v>
      </c>
    </row>
    <row r="109" spans="1:7" x14ac:dyDescent="0.25">
      <c r="A109" s="4">
        <f t="shared" si="6"/>
        <v>1488</v>
      </c>
      <c r="B109" s="4">
        <f t="shared" ref="B109" si="18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5"/>
        <v>insert into game_score (id, matchid, squad, goals, points, time_type) values (1488, 339, 221, 2, 0, 1);</v>
      </c>
    </row>
    <row r="110" spans="1:7" x14ac:dyDescent="0.25">
      <c r="A110" s="3">
        <f t="shared" si="6"/>
        <v>1489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5"/>
        <v>insert into game_score (id, matchid, squad, goals, points, time_type) values (1489, 340, 20, 1, 3, 2);</v>
      </c>
    </row>
    <row r="111" spans="1:7" x14ac:dyDescent="0.25">
      <c r="A111" s="3">
        <f t="shared" si="6"/>
        <v>1490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(1490, 340, 20, 1, 0, 1);</v>
      </c>
    </row>
    <row r="112" spans="1:7" x14ac:dyDescent="0.25">
      <c r="A112" s="3">
        <f t="shared" si="6"/>
        <v>1491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5"/>
        <v>insert into game_score (id, matchid, squad, goals, points, time_type) values (1491, 340, 221, 0, 0, 2);</v>
      </c>
    </row>
    <row r="113" spans="1:7" x14ac:dyDescent="0.25">
      <c r="A113" s="3">
        <f t="shared" si="6"/>
        <v>1492</v>
      </c>
      <c r="B113" s="3">
        <f t="shared" ref="B113" si="19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(1492, 340, 221, 0, 0, 1);</v>
      </c>
    </row>
    <row r="114" spans="1:7" x14ac:dyDescent="0.25">
      <c r="A114" s="4">
        <f t="shared" si="6"/>
        <v>1493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5"/>
        <v>insert into game_score (id, matchid, squad, goals, points, time_type) values (1493, 341, 260, 1, 1, 2);</v>
      </c>
    </row>
    <row r="115" spans="1:7" x14ac:dyDescent="0.25">
      <c r="A115" s="4">
        <f t="shared" si="6"/>
        <v>1494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5"/>
        <v>insert into game_score (id, matchid, squad, goals, points, time_type) values (1494, 341, 260, 1, 0, 1);</v>
      </c>
    </row>
    <row r="116" spans="1:7" x14ac:dyDescent="0.25">
      <c r="A116" s="4">
        <f t="shared" si="6"/>
        <v>1495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5"/>
        <v>insert into game_score (id, matchid, squad, goals, points, time_type) values (1495, 341, 226, 1, 1, 2);</v>
      </c>
    </row>
    <row r="117" spans="1:7" x14ac:dyDescent="0.25">
      <c r="A117" s="4">
        <f t="shared" si="6"/>
        <v>1496</v>
      </c>
      <c r="B117" s="4">
        <f t="shared" ref="B117" si="20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5"/>
        <v>insert into game_score (id, matchid, squad, goals, points, time_type) values (1496, 341, 226, 0, 0, 1);</v>
      </c>
    </row>
    <row r="118" spans="1:7" x14ac:dyDescent="0.25">
      <c r="A118" s="3">
        <f t="shared" si="6"/>
        <v>1497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(1497, 342, 20, 4, 3, 2);</v>
      </c>
    </row>
    <row r="119" spans="1:7" x14ac:dyDescent="0.25">
      <c r="A119" s="3">
        <f t="shared" si="6"/>
        <v>1498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1"/>
        <v>insert into game_score (id, matchid, squad, goals, points, time_type) values (1498, 342, 20, 1, 0, 1);</v>
      </c>
    </row>
    <row r="120" spans="1:7" x14ac:dyDescent="0.25">
      <c r="A120" s="3">
        <f t="shared" ref="A120:A197" si="22">A119+1</f>
        <v>1499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1"/>
        <v>insert into game_score (id, matchid, squad, goals, points, time_type) values (1499, 342, 226, 2, 0, 2);</v>
      </c>
    </row>
    <row r="121" spans="1:7" x14ac:dyDescent="0.25">
      <c r="A121" s="3">
        <f t="shared" si="22"/>
        <v>1500</v>
      </c>
      <c r="B121" s="3">
        <f t="shared" ref="B121" si="23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1"/>
        <v>insert into game_score (id, matchid, squad, goals, points, time_type) values (1500, 342, 226, 2, 0, 1);</v>
      </c>
    </row>
    <row r="122" spans="1:7" x14ac:dyDescent="0.25">
      <c r="A122" s="4">
        <f t="shared" si="22"/>
        <v>1501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1"/>
        <v>insert into game_score (id, matchid, squad, goals, points, time_type) values (1501, 343, 260, 2, 1, 2);</v>
      </c>
    </row>
    <row r="123" spans="1:7" x14ac:dyDescent="0.25">
      <c r="A123" s="4">
        <f t="shared" si="22"/>
        <v>1502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(1502, 343, 260, 0, 0, 1);</v>
      </c>
    </row>
    <row r="124" spans="1:7" x14ac:dyDescent="0.25">
      <c r="A124" s="4">
        <f t="shared" si="22"/>
        <v>1503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1"/>
        <v>insert into game_score (id, matchid, squad, goals, points, time_type) values (1503, 343, 221, 2, 1, 2);</v>
      </c>
    </row>
    <row r="125" spans="1:7" x14ac:dyDescent="0.25">
      <c r="A125" s="4">
        <f t="shared" si="22"/>
        <v>1504</v>
      </c>
      <c r="B125" s="4">
        <f t="shared" ref="B125" si="24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(1504, 343, 221, 0, 0, 1);</v>
      </c>
    </row>
    <row r="126" spans="1:7" x14ac:dyDescent="0.25">
      <c r="A126" s="3">
        <f t="shared" si="22"/>
        <v>1505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1"/>
        <v>insert into game_score (id, matchid, squad, goals, points, time_type) values (1505, 344, 234, 4, 3, 2);</v>
      </c>
    </row>
    <row r="127" spans="1:7" x14ac:dyDescent="0.25">
      <c r="A127" s="3">
        <f t="shared" si="22"/>
        <v>1506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(1506, 344, 234, 1, 0, 1);</v>
      </c>
    </row>
    <row r="128" spans="1:7" x14ac:dyDescent="0.25">
      <c r="A128" s="3">
        <f t="shared" si="22"/>
        <v>1507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1"/>
        <v>insert into game_score (id, matchid, squad, goals, points, time_type) values (1507, 344, 216, 2, 0, 2);</v>
      </c>
    </row>
    <row r="129" spans="1:7" x14ac:dyDescent="0.25">
      <c r="A129" s="3">
        <f t="shared" si="22"/>
        <v>1508</v>
      </c>
      <c r="B129" s="3">
        <f t="shared" ref="B129" si="25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(1508, 344, 216, 0, 0, 1);</v>
      </c>
    </row>
    <row r="130" spans="1:7" x14ac:dyDescent="0.25">
      <c r="A130" s="4">
        <f t="shared" si="22"/>
        <v>1509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(1509, 345, 212, 1, 3, 2);</v>
      </c>
    </row>
    <row r="131" spans="1:7" x14ac:dyDescent="0.25">
      <c r="A131" s="4">
        <f t="shared" si="22"/>
        <v>1510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1"/>
        <v>insert into game_score (id, matchid, squad, goals, points, time_type) values (1510, 345, 212, 0, 0, 1);</v>
      </c>
    </row>
    <row r="132" spans="1:7" x14ac:dyDescent="0.25">
      <c r="A132" s="4">
        <f t="shared" si="22"/>
        <v>1511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(1511, 345, 242, 0, 0, 2);</v>
      </c>
    </row>
    <row r="133" spans="1:7" x14ac:dyDescent="0.25">
      <c r="A133" s="4">
        <f t="shared" si="22"/>
        <v>1512</v>
      </c>
      <c r="B133" s="4">
        <f t="shared" ref="B133" si="26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(1512, 345, 242, 0, 0, 1);</v>
      </c>
    </row>
    <row r="134" spans="1:7" x14ac:dyDescent="0.25">
      <c r="A134" s="3">
        <f t="shared" si="22"/>
        <v>1513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1"/>
        <v>insert into game_score (id, matchid, squad, goals, points, time_type) values (1513, 346, 234, 0, 1, 2);</v>
      </c>
    </row>
    <row r="135" spans="1:7" x14ac:dyDescent="0.25">
      <c r="A135" s="3">
        <f t="shared" si="22"/>
        <v>1514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1"/>
        <v>insert into game_score (id, matchid, squad, goals, points, time_type) values (1514, 346, 234, 0, 0, 1);</v>
      </c>
    </row>
    <row r="136" spans="1:7" x14ac:dyDescent="0.25">
      <c r="A136" s="3">
        <f t="shared" si="22"/>
        <v>1515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1"/>
        <v>insert into game_score (id, matchid, squad, goals, points, time_type) values (1515, 346, 242, 0, 1, 2);</v>
      </c>
    </row>
    <row r="137" spans="1:7" x14ac:dyDescent="0.25">
      <c r="A137" s="3">
        <f t="shared" si="22"/>
        <v>1516</v>
      </c>
      <c r="B137" s="3">
        <f t="shared" ref="B137" si="27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1"/>
        <v>insert into game_score (id, matchid, squad, goals, points, time_type) values (1516, 346, 242, 0, 0, 1);</v>
      </c>
    </row>
    <row r="138" spans="1:7" x14ac:dyDescent="0.25">
      <c r="A138" s="4">
        <f t="shared" si="22"/>
        <v>1517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1"/>
        <v>insert into game_score (id, matchid, squad, goals, points, time_type) values (1517, 347, 216, 0, 1, 2);</v>
      </c>
    </row>
    <row r="139" spans="1:7" x14ac:dyDescent="0.25">
      <c r="A139" s="4">
        <f t="shared" si="22"/>
        <v>1518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(1518, 347, 216, 0, 0, 1);</v>
      </c>
    </row>
    <row r="140" spans="1:7" x14ac:dyDescent="0.25">
      <c r="A140" s="4">
        <f t="shared" si="22"/>
        <v>1519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1"/>
        <v>insert into game_score (id, matchid, squad, goals, points, time_type) values (1519, 347, 212, 0, 1, 2);</v>
      </c>
    </row>
    <row r="141" spans="1:7" x14ac:dyDescent="0.25">
      <c r="A141" s="4">
        <f t="shared" si="22"/>
        <v>1520</v>
      </c>
      <c r="B141" s="4">
        <f t="shared" ref="B141" si="28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(1520, 347, 212, 0, 0, 1);</v>
      </c>
    </row>
    <row r="142" spans="1:7" x14ac:dyDescent="0.25">
      <c r="A142" s="3">
        <f t="shared" si="22"/>
        <v>1521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1"/>
        <v>insert into game_score (id, matchid, squad, goals, points, time_type) values (1521, 348, 234, 2, 3, 2);</v>
      </c>
    </row>
    <row r="143" spans="1:7" x14ac:dyDescent="0.25">
      <c r="A143" s="3">
        <f t="shared" si="22"/>
        <v>1522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(1522, 348, 234, 1, 0, 1);</v>
      </c>
    </row>
    <row r="144" spans="1:7" x14ac:dyDescent="0.25">
      <c r="A144" s="3">
        <f t="shared" si="22"/>
        <v>1523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1"/>
        <v>insert into game_score (id, matchid, squad, goals, points, time_type) values (1523, 348, 212, 0, 0, 2);</v>
      </c>
    </row>
    <row r="145" spans="1:7" x14ac:dyDescent="0.25">
      <c r="A145" s="3">
        <f t="shared" si="22"/>
        <v>1524</v>
      </c>
      <c r="B145" s="3">
        <f t="shared" ref="B145" si="29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1"/>
        <v>insert into game_score (id, matchid, squad, goals, points, time_type) values (1524, 348, 212, 0, 0, 1);</v>
      </c>
    </row>
    <row r="146" spans="1:7" x14ac:dyDescent="0.25">
      <c r="A146" s="4">
        <f t="shared" si="22"/>
        <v>1525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1"/>
        <v>insert into game_score (id, matchid, squad, goals, points, time_type) values (1525, 349, 216, 1, 3, 2);</v>
      </c>
    </row>
    <row r="147" spans="1:7" x14ac:dyDescent="0.25">
      <c r="A147" s="4">
        <f t="shared" si="22"/>
        <v>1526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1"/>
        <v>insert into game_score (id, matchid, squad, goals, points, time_type) values (1526, 349, 216, 1, 0, 1);</v>
      </c>
    </row>
    <row r="148" spans="1:7" x14ac:dyDescent="0.25">
      <c r="A148" s="4">
        <f t="shared" si="22"/>
        <v>1527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1"/>
        <v>insert into game_score (id, matchid, squad, goals, points, time_type) values (1527, 349, 242, 0, 0, 2);</v>
      </c>
    </row>
    <row r="149" spans="1:7" x14ac:dyDescent="0.25">
      <c r="A149" s="4">
        <f t="shared" si="22"/>
        <v>1528</v>
      </c>
      <c r="B149" s="4">
        <f t="shared" ref="B149" si="30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(1528, 349, 242, 0, 0, 1);</v>
      </c>
    </row>
    <row r="150" spans="1:7" x14ac:dyDescent="0.25">
      <c r="A150" s="3">
        <f t="shared" si="22"/>
        <v>1529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1"/>
        <v>insert into game_score (id, matchid, squad, goals, points, time_type) values (1529, 350, 237, 2, 3, 2);</v>
      </c>
    </row>
    <row r="151" spans="1:7" x14ac:dyDescent="0.25">
      <c r="A151" s="3">
        <f t="shared" si="22"/>
        <v>1530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1"/>
        <v>insert into game_score (id, matchid, squad, goals, points, time_type) values (1530, 350, 237, 2, 0, 1);</v>
      </c>
    </row>
    <row r="152" spans="1:7" x14ac:dyDescent="0.25">
      <c r="A152" s="3">
        <f t="shared" si="22"/>
        <v>1531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1"/>
        <v>insert into game_score (id, matchid, squad, goals, points, time_type) values (1531, 350, 213, 1, 0, 2);</v>
      </c>
    </row>
    <row r="153" spans="1:7" x14ac:dyDescent="0.25">
      <c r="A153" s="3">
        <f t="shared" si="22"/>
        <v>1532</v>
      </c>
      <c r="B153" s="3">
        <f t="shared" ref="B153" si="31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(1532, 350, 213, 0, 0, 1);</v>
      </c>
    </row>
    <row r="154" spans="1:7" x14ac:dyDescent="0.25">
      <c r="A154" s="4">
        <f t="shared" si="22"/>
        <v>1533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1"/>
        <v>insert into game_score (id, matchid, squad, goals, points, time_type) values (1533, 351, 27, 1, 3, 2);</v>
      </c>
    </row>
    <row r="155" spans="1:7" x14ac:dyDescent="0.25">
      <c r="A155" s="4">
        <f t="shared" si="22"/>
        <v>1534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(1534, 351, 27, 1, 0, 1);</v>
      </c>
    </row>
    <row r="156" spans="1:7" x14ac:dyDescent="0.25">
      <c r="A156" s="4">
        <f t="shared" si="22"/>
        <v>1535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(1535, 351, 233, 0, 0, 2);</v>
      </c>
    </row>
    <row r="157" spans="1:7" x14ac:dyDescent="0.25">
      <c r="A157" s="4">
        <f t="shared" si="22"/>
        <v>1536</v>
      </c>
      <c r="B157" s="4">
        <f t="shared" ref="B157" si="32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(1536, 351, 233, 0, 0, 1);</v>
      </c>
    </row>
    <row r="158" spans="1:7" x14ac:dyDescent="0.25">
      <c r="A158" s="3">
        <f t="shared" si="22"/>
        <v>1537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1"/>
        <v>insert into game_score (id, matchid, squad, goals, points, time_type) values (1537, 352, 20, 0, 0, 2);</v>
      </c>
    </row>
    <row r="159" spans="1:7" x14ac:dyDescent="0.25">
      <c r="A159" s="3">
        <f t="shared" si="22"/>
        <v>1538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(1538, 352, 20, 0, 0, 1);</v>
      </c>
    </row>
    <row r="160" spans="1:7" x14ac:dyDescent="0.25">
      <c r="A160" s="3">
        <f t="shared" si="22"/>
        <v>1539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1"/>
        <v>insert into game_score (id, matchid, squad, goals, points, time_type) values (1539, 352, 216, 1, 3, 2);</v>
      </c>
    </row>
    <row r="161" spans="1:7" x14ac:dyDescent="0.25">
      <c r="A161" s="3">
        <f t="shared" si="22"/>
        <v>1540</v>
      </c>
      <c r="B161" s="3">
        <f t="shared" ref="B161" si="33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(1540, 352, 216, 0, 0, 1);</v>
      </c>
    </row>
    <row r="162" spans="1:7" x14ac:dyDescent="0.25">
      <c r="A162" s="4">
        <f t="shared" si="22"/>
        <v>1541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1"/>
        <v>insert into game_score (id, matchid, squad, goals, points, time_type) values (1541, 353, 233, 1, 0, 2);</v>
      </c>
    </row>
    <row r="163" spans="1:7" x14ac:dyDescent="0.25">
      <c r="A163" s="4">
        <f t="shared" si="22"/>
        <v>1542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1"/>
        <v>insert into game_score (id, matchid, squad, goals, points, time_type) values (1542, 353, 233, 0, 0, 1);</v>
      </c>
    </row>
    <row r="164" spans="1:7" x14ac:dyDescent="0.25">
      <c r="A164" s="4">
        <f t="shared" si="22"/>
        <v>1543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1"/>
        <v>insert into game_score (id, matchid, squad, goals, points, time_type) values (1543, 353, 221, 1, 0, 2);</v>
      </c>
    </row>
    <row r="165" spans="1:7" x14ac:dyDescent="0.25">
      <c r="A165" s="4">
        <f t="shared" si="22"/>
        <v>1544</v>
      </c>
      <c r="B165" s="4">
        <f t="shared" ref="B165:B169" si="34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1"/>
        <v>insert into game_score (id, matchid, squad, goals, points, time_type) values (1544, 353, 221, 1, 0, 1);</v>
      </c>
    </row>
    <row r="166" spans="1:7" x14ac:dyDescent="0.25">
      <c r="A166" s="4">
        <f t="shared" si="22"/>
        <v>1545</v>
      </c>
      <c r="B166" s="4">
        <f t="shared" si="34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1"/>
        <v>insert into game_score (id, matchid, squad, goals, points, time_type) values (1545, 353, 233, 2, 3, 4);</v>
      </c>
    </row>
    <row r="167" spans="1:7" x14ac:dyDescent="0.25">
      <c r="A167" s="4">
        <f t="shared" si="22"/>
        <v>1546</v>
      </c>
      <c r="B167" s="4">
        <f t="shared" si="34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1"/>
        <v>insert into game_score (id, matchid, squad, goals, points, time_type) values (1546, 353, 233, 2, 0, 3);</v>
      </c>
    </row>
    <row r="168" spans="1:7" x14ac:dyDescent="0.25">
      <c r="A168" s="4">
        <f t="shared" si="22"/>
        <v>1547</v>
      </c>
      <c r="B168" s="4">
        <f t="shared" si="34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1"/>
        <v>insert into game_score (id, matchid, squad, goals, points, time_type) values (1547, 353, 221, 1, 0, 4);</v>
      </c>
    </row>
    <row r="169" spans="1:7" x14ac:dyDescent="0.25">
      <c r="A169" s="4">
        <f t="shared" si="22"/>
        <v>1548</v>
      </c>
      <c r="B169" s="4">
        <f t="shared" si="34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1"/>
        <v>insert into game_score (id, matchid, squad, goals, points, time_type) values (1548, 353, 221, 1, 0, 3);</v>
      </c>
    </row>
    <row r="170" spans="1:7" x14ac:dyDescent="0.25">
      <c r="A170" s="3">
        <f t="shared" si="22"/>
        <v>1549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1"/>
        <v>insert into game_score (id, matchid, squad, goals, points, time_type) values (1549, 354, 234, 2, 3, 2);</v>
      </c>
    </row>
    <row r="171" spans="1:7" x14ac:dyDescent="0.25">
      <c r="A171" s="3">
        <f t="shared" si="22"/>
        <v>1550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1"/>
        <v>insert into game_score (id, matchid, squad, goals, points, time_type) values (1550, 354, 234, 2, 0, 1);</v>
      </c>
    </row>
    <row r="172" spans="1:7" x14ac:dyDescent="0.25">
      <c r="A172" s="3">
        <f t="shared" si="22"/>
        <v>1551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1"/>
        <v>insert into game_score (id, matchid, squad, goals, points, time_type) values (1551, 354, 27, 0, 0, 2);</v>
      </c>
    </row>
    <row r="173" spans="1:7" x14ac:dyDescent="0.25">
      <c r="A173" s="3">
        <f t="shared" si="22"/>
        <v>1552</v>
      </c>
      <c r="B173" s="3">
        <f t="shared" ref="B173" si="35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1"/>
        <v>insert into game_score (id, matchid, squad, goals, points, time_type) values (1552, 354, 27, 0, 0, 1);</v>
      </c>
    </row>
    <row r="174" spans="1:7" x14ac:dyDescent="0.25">
      <c r="A174" s="4">
        <f t="shared" si="22"/>
        <v>1553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1"/>
        <v>insert into game_score (id, matchid, squad, goals, points, time_type) values (1553, 355, 237, 3, 3, 2);</v>
      </c>
    </row>
    <row r="175" spans="1:7" x14ac:dyDescent="0.25">
      <c r="A175" s="4">
        <f t="shared" si="22"/>
        <v>1554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1"/>
        <v>insert into game_score (id, matchid, squad, goals, points, time_type) values (1554, 355, 237, 0, 0, 1);</v>
      </c>
    </row>
    <row r="176" spans="1:7" x14ac:dyDescent="0.25">
      <c r="A176" s="4">
        <f t="shared" si="22"/>
        <v>1555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1"/>
        <v>insert into game_score (id, matchid, squad, goals, points, time_type) values (1555, 355, 216, 0, 0, 2);</v>
      </c>
    </row>
    <row r="177" spans="1:7" x14ac:dyDescent="0.25">
      <c r="A177" s="4">
        <f t="shared" si="22"/>
        <v>1556</v>
      </c>
      <c r="B177" s="4">
        <f t="shared" ref="B177" si="36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1"/>
        <v>insert into game_score (id, matchid, squad, goals, points, time_type) values (1556, 355, 216, 0, 0, 1);</v>
      </c>
    </row>
    <row r="178" spans="1:7" x14ac:dyDescent="0.25">
      <c r="A178" s="3">
        <f t="shared" si="22"/>
        <v>1557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1"/>
        <v>insert into game_score (id, matchid, squad, goals, points, time_type) values (1557, 356, 27, 2, 0, 2);</v>
      </c>
    </row>
    <row r="179" spans="1:7" x14ac:dyDescent="0.25">
      <c r="A179" s="3">
        <f t="shared" si="22"/>
        <v>1558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1"/>
        <v>insert into game_score (id, matchid, squad, goals, points, time_type) values (1558, 356, 27, 1, 0, 1);</v>
      </c>
    </row>
    <row r="180" spans="1:7" x14ac:dyDescent="0.25">
      <c r="A180" s="3">
        <f t="shared" si="22"/>
        <v>1559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1"/>
        <v>insert into game_score (id, matchid, squad, goals, points, time_type) values (1559, 356, 216, 2, 0, 2);</v>
      </c>
    </row>
    <row r="181" spans="1:7" x14ac:dyDescent="0.25">
      <c r="A181" s="3">
        <f t="shared" si="22"/>
        <v>1560</v>
      </c>
      <c r="B181" s="3">
        <f t="shared" ref="B181:B187" si="37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1"/>
        <v>insert into game_score (id, matchid, squad, goals, points, time_type) values (1560, 356, 216, 1, 0, 1);</v>
      </c>
    </row>
    <row r="182" spans="1:7" x14ac:dyDescent="0.25">
      <c r="A182" s="3">
        <f t="shared" si="22"/>
        <v>1561</v>
      </c>
      <c r="B182" s="3">
        <f t="shared" si="37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1"/>
        <v>insert into game_score (id, matchid, squad, goals, points, time_type) values (1561, 356, 27, 2, 1, 4);</v>
      </c>
    </row>
    <row r="183" spans="1:7" x14ac:dyDescent="0.25">
      <c r="A183" s="3">
        <f t="shared" si="22"/>
        <v>1562</v>
      </c>
      <c r="B183" s="3">
        <f t="shared" si="37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1"/>
        <v>insert into game_score (id, matchid, squad, goals, points, time_type) values (1562, 356, 27, 2, 0, 3);</v>
      </c>
    </row>
    <row r="184" spans="1:7" x14ac:dyDescent="0.25">
      <c r="A184" s="3">
        <f t="shared" si="22"/>
        <v>1563</v>
      </c>
      <c r="B184" s="3">
        <f t="shared" si="37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1"/>
        <v>insert into game_score (id, matchid, squad, goals, points, time_type) values (1563, 356, 216, 2, 1, 4);</v>
      </c>
    </row>
    <row r="185" spans="1:7" x14ac:dyDescent="0.25">
      <c r="A185" s="3">
        <f t="shared" si="22"/>
        <v>1564</v>
      </c>
      <c r="B185" s="3">
        <f t="shared" si="37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1"/>
        <v>insert into game_score (id, matchid, squad, goals, points, time_type) values (1564, 356, 216, 2, 0, 3);</v>
      </c>
    </row>
    <row r="186" spans="1:7" x14ac:dyDescent="0.25">
      <c r="A186" s="3">
        <f t="shared" si="22"/>
        <v>1565</v>
      </c>
      <c r="B186" s="3">
        <f t="shared" si="37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1"/>
        <v>insert into game_score (id, matchid, squad, goals, points, time_type) values (1565, 356, 27, 4, 0, 7);</v>
      </c>
    </row>
    <row r="187" spans="1:7" x14ac:dyDescent="0.25">
      <c r="A187" s="3">
        <f t="shared" si="22"/>
        <v>1566</v>
      </c>
      <c r="B187" s="3">
        <f t="shared" si="37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1"/>
        <v>insert into game_score (id, matchid, squad, goals, points, time_type) values (1566, 356, 216, 3, 0, 7);</v>
      </c>
    </row>
    <row r="188" spans="1:7" x14ac:dyDescent="0.25">
      <c r="A188" s="4">
        <f t="shared" si="22"/>
        <v>1567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1"/>
        <v>insert into game_score (id, matchid, squad, goals, points, time_type) values (1567, 357, 234, 2, 0, 2);</v>
      </c>
    </row>
    <row r="189" spans="1:7" x14ac:dyDescent="0.25">
      <c r="A189" s="4">
        <f t="shared" si="22"/>
        <v>1568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1"/>
        <v>insert into game_score (id, matchid, squad, goals, points, time_type) values (1568, 357, 234, 1, 0, 1);</v>
      </c>
    </row>
    <row r="190" spans="1:7" x14ac:dyDescent="0.25">
      <c r="A190" s="4">
        <f t="shared" si="22"/>
        <v>1569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1"/>
        <v>insert into game_score (id, matchid, squad, goals, points, time_type) values (1569, 357, 237, 2, 0, 2);</v>
      </c>
    </row>
    <row r="191" spans="1:7" x14ac:dyDescent="0.25">
      <c r="A191" s="4">
        <f t="shared" si="22"/>
        <v>1570</v>
      </c>
      <c r="B191" s="4">
        <f t="shared" ref="B191:B197" si="38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1"/>
        <v>insert into game_score (id, matchid, squad, goals, points, time_type) values (1570, 357, 237, 2, 0, 1);</v>
      </c>
    </row>
    <row r="192" spans="1:7" x14ac:dyDescent="0.25">
      <c r="A192" s="4">
        <f t="shared" si="22"/>
        <v>1571</v>
      </c>
      <c r="B192" s="4">
        <f t="shared" si="38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1"/>
        <v>insert into game_score (id, matchid, squad, goals, points, time_type) values (1571, 357, 234, 2, 1, 4);</v>
      </c>
    </row>
    <row r="193" spans="1:7" x14ac:dyDescent="0.25">
      <c r="A193" s="4">
        <f t="shared" si="22"/>
        <v>1572</v>
      </c>
      <c r="B193" s="4">
        <f t="shared" si="38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1"/>
        <v>insert into game_score (id, matchid, squad, goals, points, time_type) values (1572, 357, 234, 2, 0, 3);</v>
      </c>
    </row>
    <row r="194" spans="1:7" x14ac:dyDescent="0.25">
      <c r="A194" s="4">
        <f t="shared" si="22"/>
        <v>1573</v>
      </c>
      <c r="B194" s="4">
        <f t="shared" si="38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1"/>
        <v>insert into game_score (id, matchid, squad, goals, points, time_type) values (1573, 357, 237, 2, 1, 4);</v>
      </c>
    </row>
    <row r="195" spans="1:7" x14ac:dyDescent="0.25">
      <c r="A195" s="4">
        <f t="shared" si="22"/>
        <v>1574</v>
      </c>
      <c r="B195" s="4">
        <f t="shared" si="38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1"/>
        <v>insert into game_score (id, matchid, squad, goals, points, time_type) values (1574, 357, 237, 2, 0, 3);</v>
      </c>
    </row>
    <row r="196" spans="1:7" x14ac:dyDescent="0.25">
      <c r="A196" s="4">
        <f t="shared" si="22"/>
        <v>1575</v>
      </c>
      <c r="B196" s="4">
        <f t="shared" si="38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1"/>
        <v>insert into game_score (id, matchid, squad, goals, points, time_type) values (1575, 357, 234, 3, 0, 7);</v>
      </c>
    </row>
    <row r="197" spans="1:7" x14ac:dyDescent="0.25">
      <c r="A197" s="4">
        <f t="shared" si="22"/>
        <v>1576</v>
      </c>
      <c r="B197" s="4">
        <f t="shared" si="38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1"/>
        <v>insert into game_score (id, matchid, squad, goals, points, time_type) values (1576,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1577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(1577, 358, 226, 1, 1, 2);</v>
      </c>
    </row>
    <row r="55" spans="1:7" x14ac:dyDescent="0.25">
      <c r="A55" s="3">
        <f>A54+1</f>
        <v>1578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(1578, 358, 226, 0, 0, 1);</v>
      </c>
    </row>
    <row r="56" spans="1:7" x14ac:dyDescent="0.25">
      <c r="A56" s="3">
        <f t="shared" ref="A56:A119" si="7">A55+1</f>
        <v>1579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(1579, 358, 231, 1, 1, 2);</v>
      </c>
    </row>
    <row r="57" spans="1:7" x14ac:dyDescent="0.25">
      <c r="A57" s="3">
        <f t="shared" si="7"/>
        <v>1580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(1580, 358, 231, 1, 0, 1);</v>
      </c>
    </row>
    <row r="58" spans="1:7" x14ac:dyDescent="0.25">
      <c r="A58" s="4">
        <f>A57+1</f>
        <v>1581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(1581, 359, 213, 0, 0, 2);</v>
      </c>
    </row>
    <row r="59" spans="1:7" x14ac:dyDescent="0.25">
      <c r="A59" s="4">
        <f t="shared" si="7"/>
        <v>1582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(1582, 359, 213, 0, 0, 1);</v>
      </c>
    </row>
    <row r="60" spans="1:7" x14ac:dyDescent="0.25">
      <c r="A60" s="4">
        <f t="shared" si="7"/>
        <v>1583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(1583, 359, 234, 1, 3, 2);</v>
      </c>
    </row>
    <row r="61" spans="1:7" x14ac:dyDescent="0.25">
      <c r="A61" s="4">
        <f t="shared" si="7"/>
        <v>1584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(1584, 359, 234, 1, 0, 1);</v>
      </c>
    </row>
    <row r="62" spans="1:7" x14ac:dyDescent="0.25">
      <c r="A62" s="3">
        <f t="shared" si="7"/>
        <v>1585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(1585, 360, 226, 0, 1, 2);</v>
      </c>
    </row>
    <row r="63" spans="1:7" x14ac:dyDescent="0.25">
      <c r="A63" s="3">
        <f t="shared" si="7"/>
        <v>1586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(1586, 360, 226, 0, 0, 1);</v>
      </c>
    </row>
    <row r="64" spans="1:7" x14ac:dyDescent="0.25">
      <c r="A64" s="3">
        <f t="shared" si="7"/>
        <v>1587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(1587, 360, 234, 0, 1, 2);</v>
      </c>
    </row>
    <row r="65" spans="1:7" x14ac:dyDescent="0.25">
      <c r="A65" s="3">
        <f t="shared" si="7"/>
        <v>1588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(1588, 360, 234, 0, 0, 1);</v>
      </c>
    </row>
    <row r="66" spans="1:7" x14ac:dyDescent="0.25">
      <c r="A66" s="4">
        <f t="shared" si="7"/>
        <v>1589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(1589, 361, 231, 2, 1, 2);</v>
      </c>
    </row>
    <row r="67" spans="1:7" x14ac:dyDescent="0.25">
      <c r="A67" s="4">
        <f t="shared" si="7"/>
        <v>1590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(1590, 361, 231, 1, 0, 1);</v>
      </c>
    </row>
    <row r="68" spans="1:7" x14ac:dyDescent="0.25">
      <c r="A68" s="4">
        <f t="shared" si="7"/>
        <v>1591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(1591, 361, 213, 2, 1, 2);</v>
      </c>
    </row>
    <row r="69" spans="1:7" x14ac:dyDescent="0.25">
      <c r="A69" s="4">
        <f t="shared" si="7"/>
        <v>1592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(1592, 361, 213, 1, 0, 1);</v>
      </c>
    </row>
    <row r="70" spans="1:7" x14ac:dyDescent="0.25">
      <c r="A70" s="3">
        <f t="shared" si="7"/>
        <v>1593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(1593, 362, 226, 2, 3, 2);</v>
      </c>
    </row>
    <row r="71" spans="1:7" x14ac:dyDescent="0.25">
      <c r="A71" s="3">
        <f t="shared" si="7"/>
        <v>1594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(1594, 362, 226, 2, 0, 1);</v>
      </c>
    </row>
    <row r="72" spans="1:7" x14ac:dyDescent="0.25">
      <c r="A72" s="3">
        <f t="shared" si="7"/>
        <v>1595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(1595, 362, 213, 0, 0, 2);</v>
      </c>
    </row>
    <row r="73" spans="1:7" x14ac:dyDescent="0.25">
      <c r="A73" s="3">
        <f t="shared" si="7"/>
        <v>1596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(1596, 362, 213, 0, 0, 1);</v>
      </c>
    </row>
    <row r="74" spans="1:7" x14ac:dyDescent="0.25">
      <c r="A74" s="4">
        <f t="shared" si="7"/>
        <v>1597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(1597, 363, 231, 0, 0, 2);</v>
      </c>
    </row>
    <row r="75" spans="1:7" x14ac:dyDescent="0.25">
      <c r="A75" s="4">
        <f t="shared" si="7"/>
        <v>1598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(1598, 363, 231, 0, 0, 1);</v>
      </c>
    </row>
    <row r="76" spans="1:7" x14ac:dyDescent="0.25">
      <c r="A76" s="4">
        <f t="shared" si="7"/>
        <v>1599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(1599, 363, 234, 1, 3, 2);</v>
      </c>
    </row>
    <row r="77" spans="1:7" x14ac:dyDescent="0.25">
      <c r="A77" s="4">
        <f t="shared" si="7"/>
        <v>1600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(1600, 363, 234, 0, 0, 1);</v>
      </c>
    </row>
    <row r="78" spans="1:7" x14ac:dyDescent="0.25">
      <c r="A78" s="3">
        <f t="shared" si="7"/>
        <v>1601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(1601, 364, 27, 0, 1, 2);</v>
      </c>
    </row>
    <row r="79" spans="1:7" x14ac:dyDescent="0.25">
      <c r="A79" s="3">
        <f t="shared" si="7"/>
        <v>1602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(1602, 364, 27, 0, 0, 1);</v>
      </c>
    </row>
    <row r="80" spans="1:7" x14ac:dyDescent="0.25">
      <c r="A80" s="3">
        <f t="shared" si="7"/>
        <v>1603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(1603, 364, 226, 0, 1, 2);</v>
      </c>
    </row>
    <row r="81" spans="1:7" x14ac:dyDescent="0.25">
      <c r="A81" s="3">
        <f t="shared" si="7"/>
        <v>1604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(1604, 364, 226, 0, 0, 1);</v>
      </c>
    </row>
    <row r="82" spans="1:7" x14ac:dyDescent="0.25">
      <c r="A82" s="4">
        <f t="shared" si="7"/>
        <v>1605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(1605, 365, 212, 0, 1, 2);</v>
      </c>
    </row>
    <row r="83" spans="1:7" x14ac:dyDescent="0.25">
      <c r="A83" s="4">
        <f t="shared" si="7"/>
        <v>1606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(1606, 365, 212, 0, 0, 1);</v>
      </c>
    </row>
    <row r="84" spans="1:7" x14ac:dyDescent="0.25">
      <c r="A84" s="4">
        <f t="shared" si="7"/>
        <v>1607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(1607, 365, 233, 0, 1, 2);</v>
      </c>
    </row>
    <row r="85" spans="1:7" x14ac:dyDescent="0.25">
      <c r="A85" s="4">
        <f t="shared" si="7"/>
        <v>1608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(1608, 365, 233, 0, 0, 1);</v>
      </c>
    </row>
    <row r="86" spans="1:7" x14ac:dyDescent="0.25">
      <c r="A86" s="3">
        <f t="shared" si="7"/>
        <v>1609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(1609, 366, 27, 0, 1, 2);</v>
      </c>
    </row>
    <row r="87" spans="1:7" x14ac:dyDescent="0.25">
      <c r="A87" s="3">
        <f t="shared" si="7"/>
        <v>1610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(1610, 366, 27, 0, 0, 1);</v>
      </c>
    </row>
    <row r="88" spans="1:7" x14ac:dyDescent="0.25">
      <c r="A88" s="3">
        <f t="shared" si="7"/>
        <v>1611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(1611, 366, 233, 0, 1, 2);</v>
      </c>
    </row>
    <row r="89" spans="1:7" x14ac:dyDescent="0.25">
      <c r="A89" s="3">
        <f t="shared" si="7"/>
        <v>1612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(1612, 366, 233, 0, 0, 1);</v>
      </c>
    </row>
    <row r="90" spans="1:7" x14ac:dyDescent="0.25">
      <c r="A90" s="4">
        <f t="shared" si="7"/>
        <v>1613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(1613, 367, 226, 1, 0, 2);</v>
      </c>
    </row>
    <row r="91" spans="1:7" x14ac:dyDescent="0.25">
      <c r="A91" s="4">
        <f t="shared" si="7"/>
        <v>1614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(1614, 367, 226, 0, 0, 1);</v>
      </c>
    </row>
    <row r="92" spans="1:7" x14ac:dyDescent="0.25">
      <c r="A92" s="4">
        <f t="shared" si="7"/>
        <v>1615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(1615, 367, 212, 2, 3, 2);</v>
      </c>
    </row>
    <row r="93" spans="1:7" x14ac:dyDescent="0.25">
      <c r="A93" s="4">
        <f t="shared" si="7"/>
        <v>1616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(1616, 367, 212, 1, 0, 1);</v>
      </c>
    </row>
    <row r="94" spans="1:7" x14ac:dyDescent="0.25">
      <c r="A94" s="3">
        <f t="shared" si="7"/>
        <v>1617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(1617, 368, 27, 3, 3, 2);</v>
      </c>
    </row>
    <row r="95" spans="1:7" x14ac:dyDescent="0.25">
      <c r="A95" s="3">
        <f t="shared" si="7"/>
        <v>1618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(1618, 368, 27, 0, 0, 1);</v>
      </c>
    </row>
    <row r="96" spans="1:7" x14ac:dyDescent="0.25">
      <c r="A96" s="3">
        <f t="shared" si="7"/>
        <v>1619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(1619, 368, 212, 1, 0, 2);</v>
      </c>
    </row>
    <row r="97" spans="1:7" x14ac:dyDescent="0.25">
      <c r="A97" s="3">
        <f t="shared" si="7"/>
        <v>1620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(1620, 368, 212, 0, 0, 1);</v>
      </c>
    </row>
    <row r="98" spans="1:7" x14ac:dyDescent="0.25">
      <c r="A98" s="4">
        <f t="shared" si="7"/>
        <v>1621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(1621, 369, 226, 1, 0, 2);</v>
      </c>
    </row>
    <row r="99" spans="1:7" x14ac:dyDescent="0.25">
      <c r="A99" s="4">
        <f t="shared" si="7"/>
        <v>1622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(1622, 369, 226, 0, 0, 1);</v>
      </c>
    </row>
    <row r="100" spans="1:7" x14ac:dyDescent="0.25">
      <c r="A100" s="4">
        <f t="shared" si="7"/>
        <v>1623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(1623, 369, 233, 2, 3, 2);</v>
      </c>
    </row>
    <row r="101" spans="1:7" x14ac:dyDescent="0.25">
      <c r="A101" s="4">
        <f t="shared" si="7"/>
        <v>1624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(1624, 369, 233, 0, 0, 1);</v>
      </c>
    </row>
    <row r="102" spans="1:7" x14ac:dyDescent="0.25">
      <c r="A102" s="3">
        <f t="shared" si="7"/>
        <v>1625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(1625, 370, 237, 1, 3, 2);</v>
      </c>
    </row>
    <row r="103" spans="1:7" x14ac:dyDescent="0.25">
      <c r="A103" s="3">
        <f t="shared" si="7"/>
        <v>1626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(1626, 370, 237, 1, 0, 1);</v>
      </c>
    </row>
    <row r="104" spans="1:7" x14ac:dyDescent="0.25">
      <c r="A104" s="3">
        <f t="shared" si="7"/>
        <v>1627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(1627, 370, 243, 0, 0, 2);</v>
      </c>
    </row>
    <row r="105" spans="1:7" x14ac:dyDescent="0.25">
      <c r="A105" s="3">
        <f t="shared" si="7"/>
        <v>1628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(1628, 370, 243, 0, 0, 1);</v>
      </c>
    </row>
    <row r="106" spans="1:7" x14ac:dyDescent="0.25">
      <c r="A106" s="4">
        <f t="shared" si="7"/>
        <v>1629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(1629, 371, 228, 0, 1, 2);</v>
      </c>
    </row>
    <row r="107" spans="1:7" x14ac:dyDescent="0.25">
      <c r="A107" s="4">
        <f t="shared" si="7"/>
        <v>1630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(1630, 371, 228, 0, 0, 1);</v>
      </c>
    </row>
    <row r="108" spans="1:7" x14ac:dyDescent="0.25">
      <c r="A108" s="4">
        <f t="shared" si="7"/>
        <v>1631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(1631, 371, 225, 0, 1, 2);</v>
      </c>
    </row>
    <row r="109" spans="1:7" x14ac:dyDescent="0.25">
      <c r="A109" s="4">
        <f t="shared" si="7"/>
        <v>1632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(1632, 371, 225, 0, 0, 1);</v>
      </c>
    </row>
    <row r="110" spans="1:7" x14ac:dyDescent="0.25">
      <c r="A110" s="3">
        <f t="shared" si="7"/>
        <v>1633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(1633, 372, 237, 1, 3, 2);</v>
      </c>
    </row>
    <row r="111" spans="1:7" x14ac:dyDescent="0.25">
      <c r="A111" s="3">
        <f t="shared" si="7"/>
        <v>1634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(1634, 372, 237, 0, 0, 1);</v>
      </c>
    </row>
    <row r="112" spans="1:7" x14ac:dyDescent="0.25">
      <c r="A112" s="3">
        <f t="shared" si="7"/>
        <v>1635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(1635, 372, 225, 0, 0, 2);</v>
      </c>
    </row>
    <row r="113" spans="1:7" x14ac:dyDescent="0.25">
      <c r="A113" s="3">
        <f t="shared" si="7"/>
        <v>1636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(1636, 372, 225, 0, 0, 1);</v>
      </c>
    </row>
    <row r="114" spans="1:7" x14ac:dyDescent="0.25">
      <c r="A114" s="4">
        <f t="shared" si="7"/>
        <v>1637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(1637, 373, 243, 0, 1, 2);</v>
      </c>
    </row>
    <row r="115" spans="1:7" x14ac:dyDescent="0.25">
      <c r="A115" s="4">
        <f t="shared" si="7"/>
        <v>1638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(1638, 373, 243, 0, 0, 1);</v>
      </c>
    </row>
    <row r="116" spans="1:7" x14ac:dyDescent="0.25">
      <c r="A116" s="4">
        <f t="shared" si="7"/>
        <v>1639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(1639, 373, 228, 0, 1, 2);</v>
      </c>
    </row>
    <row r="117" spans="1:7" x14ac:dyDescent="0.25">
      <c r="A117" s="4">
        <f t="shared" si="7"/>
        <v>1640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(1640, 373, 228, 0, 0, 1);</v>
      </c>
    </row>
    <row r="118" spans="1:7" x14ac:dyDescent="0.25">
      <c r="A118" s="3">
        <f t="shared" si="7"/>
        <v>1641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(1641, 374, 237, 3, 3, 2);</v>
      </c>
    </row>
    <row r="119" spans="1:7" x14ac:dyDescent="0.25">
      <c r="A119" s="3">
        <f t="shared" si="7"/>
        <v>1642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(1642, 374, 237, 0, 0, 1);</v>
      </c>
    </row>
    <row r="120" spans="1:7" x14ac:dyDescent="0.25">
      <c r="A120" s="3">
        <f t="shared" ref="A120:A182" si="23">A119+1</f>
        <v>1643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(1643, 374, 228, 0, 0, 2);</v>
      </c>
    </row>
    <row r="121" spans="1:7" x14ac:dyDescent="0.25">
      <c r="A121" s="3">
        <f t="shared" si="23"/>
        <v>1644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(1644, 374, 228, 0, 0, 1);</v>
      </c>
    </row>
    <row r="122" spans="1:7" x14ac:dyDescent="0.25">
      <c r="A122" s="4">
        <f t="shared" si="23"/>
        <v>1645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(1645, 375, 243, 3, 3, 2);</v>
      </c>
    </row>
    <row r="123" spans="1:7" x14ac:dyDescent="0.25">
      <c r="A123" s="4">
        <f t="shared" si="23"/>
        <v>1646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(1646, 375, 243, 1, 0, 1);</v>
      </c>
    </row>
    <row r="124" spans="1:7" x14ac:dyDescent="0.25">
      <c r="A124" s="4">
        <f t="shared" si="23"/>
        <v>1647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(1647, 375, 225, 1, 0, 2);</v>
      </c>
    </row>
    <row r="125" spans="1:7" x14ac:dyDescent="0.25">
      <c r="A125" s="4">
        <f t="shared" si="23"/>
        <v>1648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(1648, 375, 225, 0, 0, 1);</v>
      </c>
    </row>
    <row r="126" spans="1:7" x14ac:dyDescent="0.25">
      <c r="A126" s="3">
        <f t="shared" si="23"/>
        <v>1649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(1649, 376, 20, 0, 0, 2);</v>
      </c>
    </row>
    <row r="127" spans="1:7" x14ac:dyDescent="0.25">
      <c r="A127" s="3">
        <f t="shared" si="23"/>
        <v>1650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(1650, 376, 20, 0, 0, 1);</v>
      </c>
    </row>
    <row r="128" spans="1:7" x14ac:dyDescent="0.25">
      <c r="A128" s="3">
        <f t="shared" si="23"/>
        <v>1651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(1651, 376, 221, 1, 3, 2);</v>
      </c>
    </row>
    <row r="129" spans="1:7" x14ac:dyDescent="0.25">
      <c r="A129" s="3">
        <f t="shared" si="23"/>
        <v>1652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(1652, 376, 221, 0, 0, 1);</v>
      </c>
    </row>
    <row r="130" spans="1:7" x14ac:dyDescent="0.25">
      <c r="A130" s="4">
        <f t="shared" si="23"/>
        <v>1653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(1653, 377, 260, 0, 1, 2);</v>
      </c>
    </row>
    <row r="131" spans="1:7" x14ac:dyDescent="0.25">
      <c r="A131" s="4">
        <f t="shared" si="23"/>
        <v>1654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(1654, 377, 260, 0, 0, 1);</v>
      </c>
    </row>
    <row r="132" spans="1:7" x14ac:dyDescent="0.25">
      <c r="A132" s="4">
        <f t="shared" si="23"/>
        <v>1655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(1655, 377, 216, 0, 1, 2);</v>
      </c>
    </row>
    <row r="133" spans="1:7" x14ac:dyDescent="0.25">
      <c r="A133" s="4">
        <f t="shared" si="23"/>
        <v>1656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(1656, 377, 216, 0, 0, 1);</v>
      </c>
    </row>
    <row r="134" spans="1:7" x14ac:dyDescent="0.25">
      <c r="A134" s="3">
        <f t="shared" si="23"/>
        <v>1657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(1657, 378, 20, 1, 3, 2);</v>
      </c>
    </row>
    <row r="135" spans="1:7" x14ac:dyDescent="0.25">
      <c r="A135" s="3">
        <f t="shared" si="23"/>
        <v>1658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(1658, 378, 20, 1, 0, 1);</v>
      </c>
    </row>
    <row r="136" spans="1:7" x14ac:dyDescent="0.25">
      <c r="A136" s="3">
        <f t="shared" si="23"/>
        <v>1659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(1659, 378, 216, 0, 0, 2);</v>
      </c>
    </row>
    <row r="137" spans="1:7" x14ac:dyDescent="0.25">
      <c r="A137" s="3">
        <f t="shared" si="23"/>
        <v>1660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(1660, 378, 216, 0, 0, 1);</v>
      </c>
    </row>
    <row r="138" spans="1:7" x14ac:dyDescent="0.25">
      <c r="A138" s="4">
        <f t="shared" si="23"/>
        <v>1661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(1661, 379, 221, 1, 3, 2);</v>
      </c>
    </row>
    <row r="139" spans="1:7" x14ac:dyDescent="0.25">
      <c r="A139" s="4">
        <f t="shared" si="23"/>
        <v>1662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(1662, 379, 221, 0, 0, 1);</v>
      </c>
    </row>
    <row r="140" spans="1:7" x14ac:dyDescent="0.25">
      <c r="A140" s="4">
        <f t="shared" si="23"/>
        <v>1663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(1663, 379, 260, 0, 0, 2);</v>
      </c>
    </row>
    <row r="141" spans="1:7" x14ac:dyDescent="0.25">
      <c r="A141" s="4">
        <f t="shared" si="23"/>
        <v>1664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(1664, 379, 260, 0, 0, 1);</v>
      </c>
    </row>
    <row r="142" spans="1:7" x14ac:dyDescent="0.25">
      <c r="A142" s="3">
        <f t="shared" si="23"/>
        <v>1665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(1665, 380, 20, 2, 3, 2);</v>
      </c>
    </row>
    <row r="143" spans="1:7" x14ac:dyDescent="0.25">
      <c r="A143" s="3">
        <f t="shared" si="23"/>
        <v>1666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(1666, 380, 20, 1, 0, 1);</v>
      </c>
    </row>
    <row r="144" spans="1:7" x14ac:dyDescent="0.25">
      <c r="A144" s="3">
        <f t="shared" si="23"/>
        <v>1667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(1667, 380, 260, 1, 0, 2);</v>
      </c>
    </row>
    <row r="145" spans="1:7" x14ac:dyDescent="0.25">
      <c r="A145" s="3">
        <f t="shared" si="23"/>
        <v>1668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(1668, 380, 260, 0, 0, 1);</v>
      </c>
    </row>
    <row r="146" spans="1:7" x14ac:dyDescent="0.25">
      <c r="A146" s="4">
        <f t="shared" si="23"/>
        <v>1669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(1669, 381, 221, 0, 1, 2);</v>
      </c>
    </row>
    <row r="147" spans="1:7" x14ac:dyDescent="0.25">
      <c r="A147" s="4">
        <f t="shared" si="23"/>
        <v>1670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(1670, 381, 221, 0, 0, 1);</v>
      </c>
    </row>
    <row r="148" spans="1:7" x14ac:dyDescent="0.25">
      <c r="A148" s="4">
        <f t="shared" si="23"/>
        <v>1671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(1671, 381, 216, 0, 1, 2);</v>
      </c>
    </row>
    <row r="149" spans="1:7" x14ac:dyDescent="0.25">
      <c r="A149" s="4">
        <f t="shared" si="23"/>
        <v>1672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(1672, 381, 216, 0, 0, 1);</v>
      </c>
    </row>
    <row r="150" spans="1:7" x14ac:dyDescent="0.25">
      <c r="A150" s="3">
        <f t="shared" si="23"/>
        <v>1673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(1673, 382, 27, 0, 0, 2);</v>
      </c>
    </row>
    <row r="151" spans="1:7" x14ac:dyDescent="0.25">
      <c r="A151" s="3">
        <f t="shared" si="23"/>
        <v>1674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(1674, 382, 27, 0, 0, 1);</v>
      </c>
    </row>
    <row r="152" spans="1:7" x14ac:dyDescent="0.25">
      <c r="A152" s="3">
        <f t="shared" si="23"/>
        <v>1675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(1675, 382, 223, 2, 3, 2);</v>
      </c>
    </row>
    <row r="153" spans="1:7" x14ac:dyDescent="0.25">
      <c r="A153" s="3">
        <f t="shared" si="23"/>
        <v>1676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(1676, 382, 223, 0, 0, 1);</v>
      </c>
    </row>
    <row r="154" spans="1:7" x14ac:dyDescent="0.25">
      <c r="A154" s="4">
        <f t="shared" si="23"/>
        <v>1677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(1677, 383, 234, 1, 3, 2);</v>
      </c>
    </row>
    <row r="155" spans="1:7" x14ac:dyDescent="0.25">
      <c r="A155" s="4">
        <f t="shared" si="23"/>
        <v>1678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(1678, 383, 234, 0, 0, 1);</v>
      </c>
    </row>
    <row r="156" spans="1:7" x14ac:dyDescent="0.25">
      <c r="A156" s="4">
        <f t="shared" si="23"/>
        <v>1679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(1679, 383, 233, 0, 0, 2);</v>
      </c>
    </row>
    <row r="157" spans="1:7" x14ac:dyDescent="0.25">
      <c r="A157" s="4">
        <f t="shared" si="23"/>
        <v>1680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(1680, 383, 233, 0, 0, 1);</v>
      </c>
    </row>
    <row r="158" spans="1:7" x14ac:dyDescent="0.25">
      <c r="A158" s="3">
        <f t="shared" si="23"/>
        <v>1681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(1681, 384, 237, 1, 3, 2);</v>
      </c>
    </row>
    <row r="159" spans="1:7" x14ac:dyDescent="0.25">
      <c r="A159" s="3">
        <f t="shared" si="23"/>
        <v>1682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(1682, 384, 237, 0, 0, 1);</v>
      </c>
    </row>
    <row r="160" spans="1:7" x14ac:dyDescent="0.25">
      <c r="A160" s="3">
        <f t="shared" si="23"/>
        <v>1683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(1683, 384, 20, 0, 0, 2);</v>
      </c>
    </row>
    <row r="161" spans="1:7" x14ac:dyDescent="0.25">
      <c r="A161" s="3">
        <f t="shared" si="23"/>
        <v>1684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(1684, 384, 20, 0, 0, 1);</v>
      </c>
    </row>
    <row r="162" spans="1:7" x14ac:dyDescent="0.25">
      <c r="A162" s="4">
        <f t="shared" si="23"/>
        <v>1685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(1685, 385, 221, 2, 3, 2);</v>
      </c>
    </row>
    <row r="163" spans="1:7" x14ac:dyDescent="0.25">
      <c r="A163" s="4">
        <f t="shared" si="23"/>
        <v>1686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(1686, 385, 221, 1, 0, 1);</v>
      </c>
    </row>
    <row r="164" spans="1:7" x14ac:dyDescent="0.25">
      <c r="A164" s="4">
        <f t="shared" si="23"/>
        <v>1687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(1687, 385, 243, 0, 0, 2);</v>
      </c>
    </row>
    <row r="165" spans="1:7" x14ac:dyDescent="0.25">
      <c r="A165" s="4">
        <f t="shared" si="23"/>
        <v>1688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(1688, 385, 243, 0, 0, 1);</v>
      </c>
    </row>
    <row r="166" spans="1:7" x14ac:dyDescent="0.25">
      <c r="A166" s="3">
        <f t="shared" si="23"/>
        <v>1689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(1689, 386, 234, 1, 0, 2);</v>
      </c>
    </row>
    <row r="167" spans="1:7" x14ac:dyDescent="0.25">
      <c r="A167" s="3">
        <f t="shared" si="23"/>
        <v>1690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(1690, 386, 234, 0, 0, 1);</v>
      </c>
    </row>
    <row r="168" spans="1:7" x14ac:dyDescent="0.25">
      <c r="A168" s="3">
        <f t="shared" si="23"/>
        <v>1691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(1691, 386, 221, 1, 0, 2);</v>
      </c>
    </row>
    <row r="169" spans="1:7" x14ac:dyDescent="0.25">
      <c r="A169" s="3">
        <f t="shared" si="23"/>
        <v>1692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(1692, 386, 221, 0, 0, 1);</v>
      </c>
    </row>
    <row r="170" spans="1:7" x14ac:dyDescent="0.25">
      <c r="A170" s="3">
        <f t="shared" si="23"/>
        <v>1693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(1693, 386, 234, 1, 0, 4);</v>
      </c>
    </row>
    <row r="171" spans="1:7" x14ac:dyDescent="0.25">
      <c r="A171" s="3">
        <f t="shared" si="23"/>
        <v>1694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(1694, 386, 234, 1, 0, 3);</v>
      </c>
    </row>
    <row r="172" spans="1:7" x14ac:dyDescent="0.25">
      <c r="A172" s="3">
        <f t="shared" si="23"/>
        <v>1695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(1695, 386, 221, 2, 3, 4);</v>
      </c>
    </row>
    <row r="173" spans="1:7" x14ac:dyDescent="0.25">
      <c r="A173" s="3">
        <f t="shared" si="23"/>
        <v>1696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(1696, 386, 221, 2, 0, 3);</v>
      </c>
    </row>
    <row r="174" spans="1:7" x14ac:dyDescent="0.25">
      <c r="A174" s="4">
        <f t="shared" si="23"/>
        <v>1697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(1697, 387, 223, 0, 0, 2);</v>
      </c>
    </row>
    <row r="175" spans="1:7" x14ac:dyDescent="0.25">
      <c r="A175" s="4">
        <f t="shared" si="23"/>
        <v>1698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(1698, 387, 223, 0, 0, 1);</v>
      </c>
    </row>
    <row r="176" spans="1:7" x14ac:dyDescent="0.25">
      <c r="A176" s="4">
        <f t="shared" si="23"/>
        <v>1699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(1699, 387, 237, 3, 3, 2);</v>
      </c>
    </row>
    <row r="177" spans="1:7" x14ac:dyDescent="0.25">
      <c r="A177" s="4">
        <f t="shared" si="23"/>
        <v>1700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(1700, 387, 237, 2, 0, 1);</v>
      </c>
    </row>
    <row r="178" spans="1:7" x14ac:dyDescent="0.25">
      <c r="A178" s="3">
        <f t="shared" si="23"/>
        <v>1701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(1701, 388, 234, 1, 3, 2);</v>
      </c>
    </row>
    <row r="179" spans="1:7" x14ac:dyDescent="0.25">
      <c r="A179" s="3">
        <f t="shared" si="23"/>
        <v>1702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(1702, 388, 234, 1, 0, 1);</v>
      </c>
    </row>
    <row r="180" spans="1:7" x14ac:dyDescent="0.25">
      <c r="A180" s="3">
        <f t="shared" si="23"/>
        <v>1703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(1703, 388, 223, 0, 0, 2);</v>
      </c>
    </row>
    <row r="181" spans="1:7" x14ac:dyDescent="0.25">
      <c r="A181" s="3">
        <f t="shared" si="23"/>
        <v>1704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(1704, 388, 223, 0, 0, 1);</v>
      </c>
    </row>
    <row r="182" spans="1:7" x14ac:dyDescent="0.25">
      <c r="A182" s="4">
        <f t="shared" si="23"/>
        <v>1705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(1705, 389, 221, 0, 0, 2);</v>
      </c>
    </row>
    <row r="183" spans="1:7" x14ac:dyDescent="0.25">
      <c r="A183" s="4">
        <f t="shared" ref="A183:A191" si="39">A182+1</f>
        <v>1706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(1706, 389, 221, 0, 0, 1);</v>
      </c>
    </row>
    <row r="184" spans="1:7" x14ac:dyDescent="0.25">
      <c r="A184" s="4">
        <f t="shared" si="39"/>
        <v>1707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(1707, 389, 237, 0, 0, 2);</v>
      </c>
    </row>
    <row r="185" spans="1:7" x14ac:dyDescent="0.25">
      <c r="A185" s="4">
        <f t="shared" si="39"/>
        <v>1708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(1708, 389, 237, 0, 0, 1);</v>
      </c>
    </row>
    <row r="186" spans="1:7" x14ac:dyDescent="0.25">
      <c r="A186" s="4">
        <f t="shared" si="39"/>
        <v>1709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(1709, 389, 221, 0, 1, 4);</v>
      </c>
    </row>
    <row r="187" spans="1:7" x14ac:dyDescent="0.25">
      <c r="A187" s="4">
        <f t="shared" si="39"/>
        <v>1710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(1710, 389, 221, 0, 0, 3);</v>
      </c>
    </row>
    <row r="188" spans="1:7" x14ac:dyDescent="0.25">
      <c r="A188" s="4">
        <f t="shared" si="39"/>
        <v>1711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(1711, 389, 237, 0, 1, 4);</v>
      </c>
    </row>
    <row r="189" spans="1:7" x14ac:dyDescent="0.25">
      <c r="A189" s="4">
        <f t="shared" si="39"/>
        <v>1712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(1712, 389, 237, 0, 0, 3);</v>
      </c>
    </row>
    <row r="190" spans="1:7" x14ac:dyDescent="0.25">
      <c r="A190" s="4">
        <f t="shared" si="39"/>
        <v>1713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(1713, 389, 221, 2, 0, 7);</v>
      </c>
    </row>
    <row r="191" spans="1:7" x14ac:dyDescent="0.25">
      <c r="A191" s="4">
        <f t="shared" si="39"/>
        <v>1714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(1714,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1715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(1715, 390, 216, 2, 3, 2);</v>
      </c>
    </row>
    <row r="55" spans="1:7" x14ac:dyDescent="0.25">
      <c r="A55" s="3">
        <f>A54+1</f>
        <v>1716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(1716, 390, 216, 1, 0, 1);</v>
      </c>
    </row>
    <row r="56" spans="1:7" x14ac:dyDescent="0.25">
      <c r="A56" s="3">
        <f t="shared" ref="A56:A119" si="7">A55+1</f>
        <v>1717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(1717, 390, 250, 1, 0, 2);</v>
      </c>
    </row>
    <row r="57" spans="1:7" x14ac:dyDescent="0.25">
      <c r="A57" s="3">
        <f t="shared" si="7"/>
        <v>1718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(1718, 390, 250, 0, 0, 1);</v>
      </c>
    </row>
    <row r="58" spans="1:7" x14ac:dyDescent="0.25">
      <c r="A58" s="4">
        <f>A57+1</f>
        <v>1719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(1719, 391, 243, 1, 0, 2);</v>
      </c>
    </row>
    <row r="59" spans="1:7" x14ac:dyDescent="0.25">
      <c r="A59" s="4">
        <f t="shared" si="7"/>
        <v>1720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(1720, 391, 243, 1, 0, 1);</v>
      </c>
    </row>
    <row r="60" spans="1:7" x14ac:dyDescent="0.25">
      <c r="A60" s="4">
        <f t="shared" si="7"/>
        <v>1721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(1721, 391, 224, 2, 3, 2);</v>
      </c>
    </row>
    <row r="61" spans="1:7" x14ac:dyDescent="0.25">
      <c r="A61" s="4">
        <f t="shared" si="7"/>
        <v>1722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(1722, 391, 224, 0, 0, 1);</v>
      </c>
    </row>
    <row r="62" spans="1:7" x14ac:dyDescent="0.25">
      <c r="A62" s="3">
        <f t="shared" si="7"/>
        <v>1723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(1723, 392, 250, 1, 1, 2);</v>
      </c>
    </row>
    <row r="63" spans="1:7" x14ac:dyDescent="0.25">
      <c r="A63" s="3">
        <f t="shared" si="7"/>
        <v>1724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(1724, 392, 250, 0, 0, 1);</v>
      </c>
    </row>
    <row r="64" spans="1:7" x14ac:dyDescent="0.25">
      <c r="A64" s="3">
        <f t="shared" si="7"/>
        <v>1725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(1725, 392, 224, 1, 1, 2);</v>
      </c>
    </row>
    <row r="65" spans="1:7" x14ac:dyDescent="0.25">
      <c r="A65" s="3">
        <f t="shared" si="7"/>
        <v>1726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(1726, 392, 224, 0, 0, 1);</v>
      </c>
    </row>
    <row r="66" spans="1:7" x14ac:dyDescent="0.25">
      <c r="A66" s="4">
        <f t="shared" si="7"/>
        <v>1727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(1727, 393, 216, 3, 3, 2);</v>
      </c>
    </row>
    <row r="67" spans="1:7" x14ac:dyDescent="0.25">
      <c r="A67" s="4">
        <f t="shared" si="7"/>
        <v>1728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(1728, 393, 216, 0, 0, 1);</v>
      </c>
    </row>
    <row r="68" spans="1:7" x14ac:dyDescent="0.25">
      <c r="A68" s="4">
        <f t="shared" si="7"/>
        <v>1729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(1729, 393, 243, 0, 0, 2);</v>
      </c>
    </row>
    <row r="69" spans="1:7" x14ac:dyDescent="0.25">
      <c r="A69" s="4">
        <f t="shared" si="7"/>
        <v>1730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(1730, 393, 243, 0, 0, 1);</v>
      </c>
    </row>
    <row r="70" spans="1:7" x14ac:dyDescent="0.25">
      <c r="A70" s="3">
        <f t="shared" si="7"/>
        <v>1731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(1731, 394, 216, 1, 1, 2);</v>
      </c>
    </row>
    <row r="71" spans="1:7" x14ac:dyDescent="0.25">
      <c r="A71" s="3">
        <f t="shared" si="7"/>
        <v>1732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(1732, 394, 216, 0, 0, 1);</v>
      </c>
    </row>
    <row r="72" spans="1:7" x14ac:dyDescent="0.25">
      <c r="A72" s="3">
        <f t="shared" si="7"/>
        <v>1733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(1733, 394, 224, 1, 1, 2);</v>
      </c>
    </row>
    <row r="73" spans="1:7" x14ac:dyDescent="0.25">
      <c r="A73" s="3">
        <f t="shared" si="7"/>
        <v>1734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(1734, 394, 224, 0, 0, 1);</v>
      </c>
    </row>
    <row r="74" spans="1:7" x14ac:dyDescent="0.25">
      <c r="A74" s="4">
        <f t="shared" si="7"/>
        <v>1735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(1735, 395, 250, 1, 3, 2);</v>
      </c>
    </row>
    <row r="75" spans="1:7" x14ac:dyDescent="0.25">
      <c r="A75" s="4">
        <f t="shared" si="7"/>
        <v>1736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(1736, 395, 250, 0, 0, 1);</v>
      </c>
    </row>
    <row r="76" spans="1:7" x14ac:dyDescent="0.25">
      <c r="A76" s="4">
        <f t="shared" si="7"/>
        <v>1737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(1737, 395, 243, 0, 0, 2);</v>
      </c>
    </row>
    <row r="77" spans="1:7" x14ac:dyDescent="0.25">
      <c r="A77" s="4">
        <f t="shared" si="7"/>
        <v>1738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(1738, 395, 243, 0, 0, 1);</v>
      </c>
    </row>
    <row r="78" spans="1:7" x14ac:dyDescent="0.25">
      <c r="A78" s="3">
        <f t="shared" si="7"/>
        <v>1739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(1739, 396, 254, 1, 0, 2);</v>
      </c>
    </row>
    <row r="79" spans="1:7" x14ac:dyDescent="0.25">
      <c r="A79" s="3">
        <f t="shared" si="7"/>
        <v>1740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(1740, 396, 254, 0, 0, 1);</v>
      </c>
    </row>
    <row r="80" spans="1:7" x14ac:dyDescent="0.25">
      <c r="A80" s="3">
        <f t="shared" si="7"/>
        <v>1741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(1741, 396, 223, 3, 3, 2);</v>
      </c>
    </row>
    <row r="81" spans="1:7" x14ac:dyDescent="0.25">
      <c r="A81" s="3">
        <f t="shared" si="7"/>
        <v>1742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(1742, 396, 223, 1, 0, 1);</v>
      </c>
    </row>
    <row r="82" spans="1:7" x14ac:dyDescent="0.25">
      <c r="A82" s="4">
        <f t="shared" si="7"/>
        <v>1743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(1743, 397, 221, 0, 1, 2);</v>
      </c>
    </row>
    <row r="83" spans="1:7" x14ac:dyDescent="0.25">
      <c r="A83" s="4">
        <f t="shared" si="7"/>
        <v>1744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(1744, 397, 221, 0, 0, 1);</v>
      </c>
    </row>
    <row r="84" spans="1:7" x14ac:dyDescent="0.25">
      <c r="A84" s="4">
        <f t="shared" si="7"/>
        <v>1745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(1745, 397, 226, 0, 1, 2);</v>
      </c>
    </row>
    <row r="85" spans="1:7" x14ac:dyDescent="0.25">
      <c r="A85" s="4">
        <f t="shared" si="7"/>
        <v>1746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(1746, 397, 226, 0, 0, 1);</v>
      </c>
    </row>
    <row r="86" spans="1:7" x14ac:dyDescent="0.25">
      <c r="A86" s="3">
        <f t="shared" si="7"/>
        <v>1747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(1747, 398, 221, 3, 3, 2);</v>
      </c>
    </row>
    <row r="87" spans="1:7" x14ac:dyDescent="0.25">
      <c r="A87" s="3">
        <f t="shared" si="7"/>
        <v>1748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(1748, 398, 221, 3, 0, 1);</v>
      </c>
    </row>
    <row r="88" spans="1:7" x14ac:dyDescent="0.25">
      <c r="A88" s="3">
        <f t="shared" si="7"/>
        <v>1749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(1749, 398, 254, 0, 0, 2);</v>
      </c>
    </row>
    <row r="89" spans="1:7" x14ac:dyDescent="0.25">
      <c r="A89" s="3">
        <f t="shared" si="7"/>
        <v>1750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(1750, 398, 254, 0, 0, 1);</v>
      </c>
    </row>
    <row r="90" spans="1:7" x14ac:dyDescent="0.25">
      <c r="A90" s="4">
        <f t="shared" si="7"/>
        <v>1751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(1751, 399, 226, 1, 0, 2);</v>
      </c>
    </row>
    <row r="91" spans="1:7" x14ac:dyDescent="0.25">
      <c r="A91" s="4">
        <f t="shared" si="7"/>
        <v>1752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(1752, 399, 226, 0, 0, 1);</v>
      </c>
    </row>
    <row r="92" spans="1:7" x14ac:dyDescent="0.25">
      <c r="A92" s="4">
        <f t="shared" si="7"/>
        <v>1753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(1753, 399, 223, 3, 3, 2);</v>
      </c>
    </row>
    <row r="93" spans="1:7" x14ac:dyDescent="0.25">
      <c r="A93" s="4">
        <f t="shared" si="7"/>
        <v>1754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(1754, 399, 223, 2, 0, 1);</v>
      </c>
    </row>
    <row r="94" spans="1:7" x14ac:dyDescent="0.25">
      <c r="A94" s="3">
        <f t="shared" si="7"/>
        <v>1755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(1755, 400, 221, 1, 1, 2);</v>
      </c>
    </row>
    <row r="95" spans="1:7" x14ac:dyDescent="0.25">
      <c r="A95" s="3">
        <f t="shared" si="7"/>
        <v>1756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(1756, 400, 221, 1, 0, 1);</v>
      </c>
    </row>
    <row r="96" spans="1:7" x14ac:dyDescent="0.25">
      <c r="A96" s="3">
        <f t="shared" si="7"/>
        <v>1757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(1757, 400, 223, 1, 1, 2);</v>
      </c>
    </row>
    <row r="97" spans="1:7" x14ac:dyDescent="0.25">
      <c r="A97" s="3">
        <f t="shared" si="7"/>
        <v>1758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(1758, 400, 223, 1, 0, 1);</v>
      </c>
    </row>
    <row r="98" spans="1:7" x14ac:dyDescent="0.25">
      <c r="A98" s="4">
        <f t="shared" si="7"/>
        <v>1759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(1759, 401, 226, 0, 0, 2);</v>
      </c>
    </row>
    <row r="99" spans="1:7" x14ac:dyDescent="0.25">
      <c r="A99" s="4">
        <f t="shared" si="7"/>
        <v>1760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(1760, 401, 226, 0, 0, 1);</v>
      </c>
    </row>
    <row r="100" spans="1:7" x14ac:dyDescent="0.25">
      <c r="A100" s="4">
        <f t="shared" si="7"/>
        <v>1761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(1761, 401, 254, 3, 3, 2);</v>
      </c>
    </row>
    <row r="101" spans="1:7" x14ac:dyDescent="0.25">
      <c r="A101" s="4">
        <f t="shared" si="7"/>
        <v>1762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(1762, 401, 254, 0, 0, 1);</v>
      </c>
    </row>
    <row r="102" spans="1:7" x14ac:dyDescent="0.25">
      <c r="A102" s="3">
        <f t="shared" si="7"/>
        <v>1763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(1763, 402, 263, 1, 0, 2);</v>
      </c>
    </row>
    <row r="103" spans="1:7" x14ac:dyDescent="0.25">
      <c r="A103" s="3">
        <f t="shared" si="7"/>
        <v>1764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(1764, 402, 263, 0, 0, 1);</v>
      </c>
    </row>
    <row r="104" spans="1:7" x14ac:dyDescent="0.25">
      <c r="A104" s="3">
        <f t="shared" si="7"/>
        <v>1765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(1765, 402, 20, 2, 3, 2);</v>
      </c>
    </row>
    <row r="105" spans="1:7" x14ac:dyDescent="0.25">
      <c r="A105" s="3">
        <f t="shared" si="7"/>
        <v>1766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(1766, 402, 20, 0, 0, 1);</v>
      </c>
    </row>
    <row r="106" spans="1:7" x14ac:dyDescent="0.25">
      <c r="A106" s="4">
        <f t="shared" si="7"/>
        <v>1767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(1767, 403, 237, 1, 1, 2);</v>
      </c>
    </row>
    <row r="107" spans="1:7" x14ac:dyDescent="0.25">
      <c r="A107" s="4">
        <f t="shared" si="7"/>
        <v>1768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(1768, 403, 237, 1, 0, 1);</v>
      </c>
    </row>
    <row r="108" spans="1:7" x14ac:dyDescent="0.25">
      <c r="A108" s="4">
        <f t="shared" si="7"/>
        <v>1769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(1769, 403, 213, 1, 1, 2);</v>
      </c>
    </row>
    <row r="109" spans="1:7" x14ac:dyDescent="0.25">
      <c r="A109" s="4">
        <f t="shared" si="7"/>
        <v>1770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(1770, 403, 213, 0, 0, 1);</v>
      </c>
    </row>
    <row r="110" spans="1:7" x14ac:dyDescent="0.25">
      <c r="A110" s="3">
        <f t="shared" si="7"/>
        <v>1771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(1771, 404, 237, 5, 3, 2);</v>
      </c>
    </row>
    <row r="111" spans="1:7" x14ac:dyDescent="0.25">
      <c r="A111" s="3">
        <f t="shared" si="7"/>
        <v>1772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(1772, 404, 237, 3, 0, 1);</v>
      </c>
    </row>
    <row r="112" spans="1:7" x14ac:dyDescent="0.25">
      <c r="A112" s="3">
        <f t="shared" si="7"/>
        <v>1773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(1773, 404, 263, 3, 0, 2);</v>
      </c>
    </row>
    <row r="113" spans="1:7" x14ac:dyDescent="0.25">
      <c r="A113" s="3">
        <f t="shared" si="7"/>
        <v>1774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(1774, 404, 263, 1, 0, 1);</v>
      </c>
    </row>
    <row r="114" spans="1:7" x14ac:dyDescent="0.25">
      <c r="A114" s="4">
        <f t="shared" si="7"/>
        <v>1775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(1775, 405, 213, 2, 3, 2);</v>
      </c>
    </row>
    <row r="115" spans="1:7" x14ac:dyDescent="0.25">
      <c r="A115" s="4">
        <f t="shared" si="7"/>
        <v>1776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(1776, 405, 213, 1, 0, 1);</v>
      </c>
    </row>
    <row r="116" spans="1:7" x14ac:dyDescent="0.25">
      <c r="A116" s="4">
        <f t="shared" si="7"/>
        <v>1777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(1777, 405, 20, 1, 0, 2);</v>
      </c>
    </row>
    <row r="117" spans="1:7" x14ac:dyDescent="0.25">
      <c r="A117" s="4">
        <f t="shared" si="7"/>
        <v>1778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(1778, 405, 20, 1, 0, 1);</v>
      </c>
    </row>
    <row r="118" spans="1:7" x14ac:dyDescent="0.25">
      <c r="A118" s="3">
        <f t="shared" si="7"/>
        <v>1779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(1779, 406, 237, 0, 1, 2);</v>
      </c>
    </row>
    <row r="119" spans="1:7" x14ac:dyDescent="0.25">
      <c r="A119" s="3">
        <f t="shared" si="7"/>
        <v>1780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(1780, 406, 237, 0, 0, 1);</v>
      </c>
    </row>
    <row r="120" spans="1:7" x14ac:dyDescent="0.25">
      <c r="A120" s="3">
        <f t="shared" ref="A120:A189" si="23">A119+1</f>
        <v>1781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(1781, 406, 20, 0, 1, 2);</v>
      </c>
    </row>
    <row r="121" spans="1:7" x14ac:dyDescent="0.25">
      <c r="A121" s="3">
        <f t="shared" si="23"/>
        <v>1782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(1782, 406, 20, 0, 0, 1);</v>
      </c>
    </row>
    <row r="122" spans="1:7" x14ac:dyDescent="0.25">
      <c r="A122" s="4">
        <f t="shared" si="23"/>
        <v>1783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(1783, 407, 213, 1, 0, 2);</v>
      </c>
    </row>
    <row r="123" spans="1:7" x14ac:dyDescent="0.25">
      <c r="A123" s="4">
        <f t="shared" si="23"/>
        <v>1784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(1784, 407, 213, 0, 0, 1);</v>
      </c>
    </row>
    <row r="124" spans="1:7" x14ac:dyDescent="0.25">
      <c r="A124" s="4">
        <f t="shared" si="23"/>
        <v>1785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(1785, 407, 263, 2, 3, 2);</v>
      </c>
    </row>
    <row r="125" spans="1:7" x14ac:dyDescent="0.25">
      <c r="A125" s="4">
        <f t="shared" si="23"/>
        <v>1786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(1786, 407, 263, 0, 0, 1);</v>
      </c>
    </row>
    <row r="126" spans="1:7" x14ac:dyDescent="0.25">
      <c r="A126" s="3">
        <f t="shared" si="23"/>
        <v>1787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(1787, 408, 234, 0, 0, 2);</v>
      </c>
    </row>
    <row r="127" spans="1:7" x14ac:dyDescent="0.25">
      <c r="A127" s="3">
        <f t="shared" si="23"/>
        <v>1788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(1788, 408, 234, 0, 0, 1);</v>
      </c>
    </row>
    <row r="128" spans="1:7" x14ac:dyDescent="0.25">
      <c r="A128" s="3">
        <f t="shared" si="23"/>
        <v>1789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(1789, 408, 212, 1, 3, 2);</v>
      </c>
    </row>
    <row r="129" spans="1:7" x14ac:dyDescent="0.25">
      <c r="A129" s="3">
        <f t="shared" si="23"/>
        <v>1790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(1790, 408, 212, 0, 0, 1);</v>
      </c>
    </row>
    <row r="130" spans="1:7" x14ac:dyDescent="0.25">
      <c r="A130" s="4">
        <f t="shared" si="23"/>
        <v>1791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(1791, 409, 27, 2, 3, 2);</v>
      </c>
    </row>
    <row r="131" spans="1:7" x14ac:dyDescent="0.25">
      <c r="A131" s="4">
        <f t="shared" si="23"/>
        <v>1792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(1792, 409, 27, 0, 0, 1);</v>
      </c>
    </row>
    <row r="132" spans="1:7" x14ac:dyDescent="0.25">
      <c r="A132" s="4">
        <f t="shared" si="23"/>
        <v>1793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(1793, 409, 229, 0, 0, 2);</v>
      </c>
    </row>
    <row r="133" spans="1:7" x14ac:dyDescent="0.25">
      <c r="A133" s="4">
        <f t="shared" si="23"/>
        <v>1794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(1794, 409, 229, 0, 0, 1);</v>
      </c>
    </row>
    <row r="134" spans="1:7" x14ac:dyDescent="0.25">
      <c r="A134" s="3">
        <f t="shared" si="23"/>
        <v>1795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(1795, 410, 234, 4, 3, 2);</v>
      </c>
    </row>
    <row r="135" spans="1:7" x14ac:dyDescent="0.25">
      <c r="A135" s="3">
        <f t="shared" si="23"/>
        <v>1796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(1796, 410, 234, 1, 0, 1);</v>
      </c>
    </row>
    <row r="136" spans="1:7" x14ac:dyDescent="0.25">
      <c r="A136" s="3">
        <f t="shared" si="23"/>
        <v>1797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(1797, 410, 27, 0, 0, 2);</v>
      </c>
    </row>
    <row r="137" spans="1:7" x14ac:dyDescent="0.25">
      <c r="A137" s="3">
        <f t="shared" si="23"/>
        <v>1798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(1798, 410, 27, 0, 0, 1);</v>
      </c>
    </row>
    <row r="138" spans="1:7" x14ac:dyDescent="0.25">
      <c r="A138" s="4">
        <f t="shared" si="23"/>
        <v>1799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(1799, 411, 212, 4, 3, 2);</v>
      </c>
    </row>
    <row r="139" spans="1:7" x14ac:dyDescent="0.25">
      <c r="A139" s="4">
        <f t="shared" si="23"/>
        <v>1800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(1800, 411, 212, 1, 0, 1);</v>
      </c>
    </row>
    <row r="140" spans="1:7" x14ac:dyDescent="0.25">
      <c r="A140" s="4">
        <f t="shared" si="23"/>
        <v>1801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(1801, 411, 229, 0, 0, 2);</v>
      </c>
    </row>
    <row r="141" spans="1:7" x14ac:dyDescent="0.25">
      <c r="A141" s="4">
        <f t="shared" si="23"/>
        <v>1802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(1802, 411, 229, 0, 0, 1);</v>
      </c>
    </row>
    <row r="142" spans="1:7" x14ac:dyDescent="0.25">
      <c r="A142" s="3">
        <f t="shared" si="23"/>
        <v>1803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(1803, 412, 212, 1, 1, 2);</v>
      </c>
    </row>
    <row r="143" spans="1:7" x14ac:dyDescent="0.25">
      <c r="A143" s="3">
        <f t="shared" si="23"/>
        <v>1804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(1804, 412, 212, 1, 0, 1);</v>
      </c>
    </row>
    <row r="144" spans="1:7" x14ac:dyDescent="0.25">
      <c r="A144" s="3">
        <f t="shared" si="23"/>
        <v>1805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(1805, 412, 27, 1, 1, 2);</v>
      </c>
    </row>
    <row r="145" spans="1:7" x14ac:dyDescent="0.25">
      <c r="A145" s="3">
        <f t="shared" si="23"/>
        <v>1806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(1806, 412, 27, 1, 0, 1);</v>
      </c>
    </row>
    <row r="146" spans="1:7" x14ac:dyDescent="0.25">
      <c r="A146" s="4">
        <f t="shared" si="23"/>
        <v>1807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(1807, 413, 234, 2, 3, 2);</v>
      </c>
    </row>
    <row r="147" spans="1:7" x14ac:dyDescent="0.25">
      <c r="A147" s="4">
        <f t="shared" si="23"/>
        <v>1808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(1808, 413, 234, 1, 0, 1);</v>
      </c>
    </row>
    <row r="148" spans="1:7" x14ac:dyDescent="0.25">
      <c r="A148" s="4">
        <f t="shared" si="23"/>
        <v>1809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(1809, 413, 229, 1, 0, 2);</v>
      </c>
    </row>
    <row r="149" spans="1:7" x14ac:dyDescent="0.25">
      <c r="A149" s="4">
        <f t="shared" si="23"/>
        <v>1810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(1810, 413, 229, 0, 0, 1);</v>
      </c>
    </row>
    <row r="150" spans="1:7" x14ac:dyDescent="0.25">
      <c r="A150" s="3">
        <f t="shared" si="23"/>
        <v>1811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(1811, 414, 223, 2, 3, 2);</v>
      </c>
    </row>
    <row r="151" spans="1:7" x14ac:dyDescent="0.25">
      <c r="A151" s="3">
        <f t="shared" si="23"/>
        <v>1812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(1812, 414, 223, 1, 0, 1);</v>
      </c>
    </row>
    <row r="152" spans="1:7" x14ac:dyDescent="0.25">
      <c r="A152" s="3">
        <f t="shared" si="23"/>
        <v>1813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(1813, 414, 224, 1, 0, 2);</v>
      </c>
    </row>
    <row r="153" spans="1:7" x14ac:dyDescent="0.25">
      <c r="A153" s="3">
        <f t="shared" si="23"/>
        <v>1814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(1814, 414, 224, 1, 0, 1);</v>
      </c>
    </row>
    <row r="154" spans="1:7" x14ac:dyDescent="0.25">
      <c r="A154" s="4">
        <f t="shared" si="23"/>
        <v>1815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(1815, 415, 216, 1, 3, 2);</v>
      </c>
    </row>
    <row r="155" spans="1:7" x14ac:dyDescent="0.25">
      <c r="A155" s="4">
        <f t="shared" si="23"/>
        <v>1816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(1816, 415, 216, 0, 0, 1);</v>
      </c>
    </row>
    <row r="156" spans="1:7" x14ac:dyDescent="0.25">
      <c r="A156" s="4">
        <f t="shared" si="23"/>
        <v>1817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(1817, 415, 221, 0, 0, 2);</v>
      </c>
    </row>
    <row r="157" spans="1:7" x14ac:dyDescent="0.25">
      <c r="A157" s="4">
        <f t="shared" si="23"/>
        <v>1818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(1818, 415, 221, 0, 0, 1);</v>
      </c>
    </row>
    <row r="158" spans="1:7" x14ac:dyDescent="0.25">
      <c r="A158" s="3">
        <f t="shared" si="23"/>
        <v>1819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(1819, 416, 237, 1, 0, 2);</v>
      </c>
    </row>
    <row r="159" spans="1:7" x14ac:dyDescent="0.25">
      <c r="A159" s="3">
        <f t="shared" si="23"/>
        <v>1820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(1820, 416, 237, 1, 0, 1);</v>
      </c>
    </row>
    <row r="160" spans="1:7" x14ac:dyDescent="0.25">
      <c r="A160" s="3">
        <f t="shared" si="23"/>
        <v>1821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(1821, 416, 234, 2, 3, 2);</v>
      </c>
    </row>
    <row r="161" spans="1:7" x14ac:dyDescent="0.25">
      <c r="A161" s="3">
        <f t="shared" si="23"/>
        <v>1822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(1822, 416, 234, 1, 0, 1);</v>
      </c>
    </row>
    <row r="162" spans="1:7" x14ac:dyDescent="0.25">
      <c r="A162" s="4">
        <f t="shared" si="23"/>
        <v>1823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(1823, 417, 212, 1, 0, 2);</v>
      </c>
    </row>
    <row r="163" spans="1:7" x14ac:dyDescent="0.25">
      <c r="A163" s="4">
        <f t="shared" si="23"/>
        <v>1824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(1824, 417, 212, 0, 0, 1);</v>
      </c>
    </row>
    <row r="164" spans="1:7" x14ac:dyDescent="0.25">
      <c r="A164" s="4">
        <f t="shared" si="23"/>
        <v>1825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(1825, 417, 213, 1, 0, 2);</v>
      </c>
    </row>
    <row r="165" spans="1:7" x14ac:dyDescent="0.25">
      <c r="A165" s="4">
        <f t="shared" si="23"/>
        <v>1826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(1826, 417, 213, 0, 0, 1);</v>
      </c>
    </row>
    <row r="166" spans="1:7" x14ac:dyDescent="0.25">
      <c r="A166" s="4">
        <f t="shared" si="23"/>
        <v>1827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(1827, 417, 212, 3, 3, 4);</v>
      </c>
    </row>
    <row r="167" spans="1:7" x14ac:dyDescent="0.25">
      <c r="A167" s="4">
        <f t="shared" si="23"/>
        <v>1828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(1828, 417, 212, 1, 0, 3);</v>
      </c>
    </row>
    <row r="168" spans="1:7" x14ac:dyDescent="0.25">
      <c r="A168" s="4">
        <f t="shared" si="23"/>
        <v>1829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(1829, 417, 213, 1, 0, 4);</v>
      </c>
    </row>
    <row r="169" spans="1:7" x14ac:dyDescent="0.25">
      <c r="A169" s="4">
        <f t="shared" si="23"/>
        <v>1830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(1830, 417, 213, 1, 0, 3);</v>
      </c>
    </row>
    <row r="170" spans="1:7" x14ac:dyDescent="0.25">
      <c r="A170" s="3">
        <f t="shared" si="23"/>
        <v>1831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(1831, 418, 216, 1, 0, 2);</v>
      </c>
    </row>
    <row r="171" spans="1:7" x14ac:dyDescent="0.25">
      <c r="A171" s="3">
        <f t="shared" si="23"/>
        <v>1832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(1832, 418, 216, 0, 0, 1);</v>
      </c>
    </row>
    <row r="172" spans="1:7" x14ac:dyDescent="0.25">
      <c r="A172" s="3">
        <f t="shared" si="23"/>
        <v>1833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(1833, 418, 234, 1, 0, 2);</v>
      </c>
    </row>
    <row r="173" spans="1:7" x14ac:dyDescent="0.25">
      <c r="A173" s="3">
        <f t="shared" si="23"/>
        <v>1834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(1834, 418, 234, 0, 0, 1);</v>
      </c>
    </row>
    <row r="174" spans="1:7" x14ac:dyDescent="0.25">
      <c r="A174" s="3">
        <f t="shared" si="23"/>
        <v>1835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(1835, 418, 216, 1, 1, 4);</v>
      </c>
    </row>
    <row r="175" spans="1:7" x14ac:dyDescent="0.25">
      <c r="A175" s="3">
        <f t="shared" si="23"/>
        <v>1836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(1836, 418, 216, 1, 0, 3);</v>
      </c>
    </row>
    <row r="176" spans="1:7" x14ac:dyDescent="0.25">
      <c r="A176" s="3">
        <f t="shared" si="23"/>
        <v>1837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(1837, 418, 234, 1, 1, 4);</v>
      </c>
    </row>
    <row r="177" spans="1:7" x14ac:dyDescent="0.25">
      <c r="A177" s="3">
        <f t="shared" si="23"/>
        <v>1838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(1838, 418, 234, 1, 0, 3);</v>
      </c>
    </row>
    <row r="178" spans="1:7" x14ac:dyDescent="0.25">
      <c r="A178" s="3">
        <f t="shared" si="23"/>
        <v>1839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(1839, 418, 216, 5, 0, 7);</v>
      </c>
    </row>
    <row r="179" spans="1:7" x14ac:dyDescent="0.25">
      <c r="A179" s="3">
        <f t="shared" si="23"/>
        <v>1840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(1840, 418, 234, 3, 0, 7);</v>
      </c>
    </row>
    <row r="180" spans="1:7" x14ac:dyDescent="0.25">
      <c r="A180" s="4">
        <f t="shared" si="23"/>
        <v>1841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(1841, 419, 212, 4, 3, 2);</v>
      </c>
    </row>
    <row r="181" spans="1:7" x14ac:dyDescent="0.25">
      <c r="A181" s="4">
        <f t="shared" si="23"/>
        <v>1842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(1842, 419, 212, 1, 0, 1);</v>
      </c>
    </row>
    <row r="182" spans="1:7" x14ac:dyDescent="0.25">
      <c r="A182" s="4">
        <f t="shared" si="23"/>
        <v>1843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(1843, 419, 223, 0, 0, 2);</v>
      </c>
    </row>
    <row r="183" spans="1:7" x14ac:dyDescent="0.25">
      <c r="A183" s="4">
        <f t="shared" si="23"/>
        <v>1844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(1844, 419, 223, 0, 0, 1);</v>
      </c>
    </row>
    <row r="184" spans="1:7" x14ac:dyDescent="0.25">
      <c r="A184" s="3">
        <f t="shared" si="23"/>
        <v>1845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(1845, 420, 234, 2, 3, 2);</v>
      </c>
    </row>
    <row r="185" spans="1:7" x14ac:dyDescent="0.25">
      <c r="A185" s="3">
        <f t="shared" si="23"/>
        <v>1846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(1846, 420, 234, 1, 0, 1);</v>
      </c>
    </row>
    <row r="186" spans="1:7" x14ac:dyDescent="0.25">
      <c r="A186" s="3">
        <f t="shared" si="23"/>
        <v>1847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(1847, 420, 223, 1, 0, 2);</v>
      </c>
    </row>
    <row r="187" spans="1:7" x14ac:dyDescent="0.25">
      <c r="A187" s="3">
        <f t="shared" si="23"/>
        <v>1848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(1848, 420, 223, 0, 0, 1);</v>
      </c>
    </row>
    <row r="188" spans="1:7" x14ac:dyDescent="0.25">
      <c r="A188" s="4">
        <f t="shared" si="23"/>
        <v>1849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(1849, 421, 216, 2, 3, 2);</v>
      </c>
    </row>
    <row r="189" spans="1:7" x14ac:dyDescent="0.25">
      <c r="A189" s="4">
        <f t="shared" si="23"/>
        <v>1850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(1850, 421, 216, 1, 0, 1);</v>
      </c>
    </row>
    <row r="190" spans="1:7" x14ac:dyDescent="0.25">
      <c r="A190" s="4">
        <f t="shared" ref="A190:A191" si="39">A189+1</f>
        <v>1851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(1851, 421, 212, 1, 0, 2);</v>
      </c>
    </row>
    <row r="191" spans="1:7" x14ac:dyDescent="0.25">
      <c r="A191" s="4">
        <f t="shared" si="39"/>
        <v>1852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(1852,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1853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(1853, 422, 20, 3, 3, 2);</v>
      </c>
    </row>
    <row r="55" spans="1:7" x14ac:dyDescent="0.25">
      <c r="A55" s="3">
        <f>A54+1</f>
        <v>1854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(1854, 422, 20, 2, 0, 1);</v>
      </c>
    </row>
    <row r="56" spans="1:7" x14ac:dyDescent="0.25">
      <c r="A56" s="3">
        <f t="shared" ref="A56:A119" si="7">A55+1</f>
        <v>1855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(1855, 422, 218, 0, 0, 2);</v>
      </c>
    </row>
    <row r="57" spans="1:7" x14ac:dyDescent="0.25">
      <c r="A57" s="3">
        <f t="shared" si="7"/>
        <v>1856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(1856, 422, 218, 0, 0, 1);</v>
      </c>
    </row>
    <row r="58" spans="1:7" x14ac:dyDescent="0.25">
      <c r="A58" s="4">
        <f>A57+1</f>
        <v>1857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(1857, 423, 212, 0, 0, 2);</v>
      </c>
    </row>
    <row r="59" spans="1:7" x14ac:dyDescent="0.25">
      <c r="A59" s="4">
        <f t="shared" si="7"/>
        <v>1858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(1858, 423, 212, 0, 0, 1);</v>
      </c>
    </row>
    <row r="60" spans="1:7" x14ac:dyDescent="0.25">
      <c r="A60" s="4">
        <f t="shared" si="7"/>
        <v>1859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(1859, 423, 225, 1, 3, 2);</v>
      </c>
    </row>
    <row r="61" spans="1:7" x14ac:dyDescent="0.25">
      <c r="A61" s="4">
        <f t="shared" si="7"/>
        <v>1860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(1860, 423, 225, 1, 0, 1);</v>
      </c>
    </row>
    <row r="62" spans="1:7" x14ac:dyDescent="0.25">
      <c r="A62" s="3">
        <f t="shared" si="7"/>
        <v>1861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(1861, 424, 218, 1, 0, 2);</v>
      </c>
    </row>
    <row r="63" spans="1:7" x14ac:dyDescent="0.25">
      <c r="A63" s="3">
        <f t="shared" si="7"/>
        <v>1862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(1862, 424, 218, 1, 0, 1);</v>
      </c>
    </row>
    <row r="64" spans="1:7" x14ac:dyDescent="0.25">
      <c r="A64" s="3">
        <f t="shared" si="7"/>
        <v>1863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(1863, 424, 225, 2, 3, 2);</v>
      </c>
    </row>
    <row r="65" spans="1:7" x14ac:dyDescent="0.25">
      <c r="A65" s="3">
        <f t="shared" si="7"/>
        <v>1864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(1864, 424, 225, 1, 0, 1);</v>
      </c>
    </row>
    <row r="66" spans="1:7" x14ac:dyDescent="0.25">
      <c r="A66" s="4">
        <f t="shared" si="7"/>
        <v>1865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(1865, 425, 20, 0, 1, 2);</v>
      </c>
    </row>
    <row r="67" spans="1:7" x14ac:dyDescent="0.25">
      <c r="A67" s="4">
        <f t="shared" si="7"/>
        <v>1866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(1866, 425, 20, 0, 0, 1);</v>
      </c>
    </row>
    <row r="68" spans="1:7" x14ac:dyDescent="0.25">
      <c r="A68" s="4">
        <f t="shared" si="7"/>
        <v>1867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(1867, 425, 212, 0, 1, 2);</v>
      </c>
    </row>
    <row r="69" spans="1:7" x14ac:dyDescent="0.25">
      <c r="A69" s="4">
        <f t="shared" si="7"/>
        <v>1868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(1868, 425, 212, 0, 0, 1);</v>
      </c>
    </row>
    <row r="70" spans="1:7" x14ac:dyDescent="0.25">
      <c r="A70" s="3">
        <f t="shared" si="7"/>
        <v>1869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(1869, 426, 20, 3, 3, 2);</v>
      </c>
    </row>
    <row r="71" spans="1:7" x14ac:dyDescent="0.25">
      <c r="A71" s="3">
        <f t="shared" si="7"/>
        <v>1870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(1870, 426, 20, 2, 0, 1);</v>
      </c>
    </row>
    <row r="72" spans="1:7" x14ac:dyDescent="0.25">
      <c r="A72" s="3">
        <f t="shared" si="7"/>
        <v>1871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(1871, 426, 225, 1, 0, 2);</v>
      </c>
    </row>
    <row r="73" spans="1:7" x14ac:dyDescent="0.25">
      <c r="A73" s="3">
        <f t="shared" si="7"/>
        <v>1872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(1872, 426, 225, 1, 0, 1);</v>
      </c>
    </row>
    <row r="74" spans="1:7" x14ac:dyDescent="0.25">
      <c r="A74" s="4">
        <f t="shared" si="7"/>
        <v>1873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(1873, 427, 218, 0, 1, 2);</v>
      </c>
    </row>
    <row r="75" spans="1:7" x14ac:dyDescent="0.25">
      <c r="A75" s="4">
        <f t="shared" si="7"/>
        <v>1874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(1874, 427, 218, 0, 0, 1);</v>
      </c>
    </row>
    <row r="76" spans="1:7" x14ac:dyDescent="0.25">
      <c r="A76" s="4">
        <f t="shared" si="7"/>
        <v>1875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(1875, 427, 212, 0, 1, 2);</v>
      </c>
    </row>
    <row r="77" spans="1:7" x14ac:dyDescent="0.25">
      <c r="A77" s="4">
        <f t="shared" si="7"/>
        <v>1876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(1876, 427, 212, 0, 0, 1);</v>
      </c>
    </row>
    <row r="78" spans="1:7" x14ac:dyDescent="0.25">
      <c r="A78" s="3">
        <f t="shared" si="7"/>
        <v>1877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(1877, 428, 237, 3, 3, 2);</v>
      </c>
    </row>
    <row r="79" spans="1:7" x14ac:dyDescent="0.25">
      <c r="A79" s="3">
        <f t="shared" si="7"/>
        <v>1878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(1878, 428, 237, 2, 0, 1);</v>
      </c>
    </row>
    <row r="80" spans="1:7" x14ac:dyDescent="0.25">
      <c r="A80" s="3">
        <f t="shared" si="7"/>
        <v>1879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(1879, 428, 244, 1, 0, 2);</v>
      </c>
    </row>
    <row r="81" spans="1:7" x14ac:dyDescent="0.25">
      <c r="A81" s="3">
        <f t="shared" si="7"/>
        <v>1880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(1880, 428, 244, 1, 0, 1);</v>
      </c>
    </row>
    <row r="82" spans="1:7" x14ac:dyDescent="0.25">
      <c r="A82" s="4">
        <f t="shared" si="7"/>
        <v>1881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(1881, 429, 228, 0, 0, 2);</v>
      </c>
    </row>
    <row r="83" spans="1:7" x14ac:dyDescent="0.25">
      <c r="A83" s="4">
        <f t="shared" si="7"/>
        <v>1882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(1882, 429, 228, 0, 0, 1);</v>
      </c>
    </row>
    <row r="84" spans="1:7" x14ac:dyDescent="0.25">
      <c r="A84" s="4">
        <f t="shared" si="7"/>
        <v>1883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(1883, 429, 243, 2, 3, 2);</v>
      </c>
    </row>
    <row r="85" spans="1:7" x14ac:dyDescent="0.25">
      <c r="A85" s="4">
        <f t="shared" si="7"/>
        <v>1884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(1884, 429, 243, 1, 0, 1);</v>
      </c>
    </row>
    <row r="86" spans="1:7" x14ac:dyDescent="0.25">
      <c r="A86" s="3">
        <f t="shared" si="7"/>
        <v>1885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(1885, 430, 244, 0, 1, 2);</v>
      </c>
    </row>
    <row r="87" spans="1:7" x14ac:dyDescent="0.25">
      <c r="A87" s="3">
        <f t="shared" si="7"/>
        <v>1886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(1886, 430, 244, 0, 0, 1);</v>
      </c>
    </row>
    <row r="88" spans="1:7" x14ac:dyDescent="0.25">
      <c r="A88" s="3">
        <f t="shared" si="7"/>
        <v>1887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(1887, 430, 243, 0, 1, 2);</v>
      </c>
    </row>
    <row r="89" spans="1:7" x14ac:dyDescent="0.25">
      <c r="A89" s="3">
        <f t="shared" si="7"/>
        <v>1888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(1888, 430, 243, 0, 0, 1);</v>
      </c>
    </row>
    <row r="90" spans="1:7" x14ac:dyDescent="0.25">
      <c r="A90" s="4">
        <f t="shared" si="7"/>
        <v>1889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(1889, 431, 237, 2, 3, 2);</v>
      </c>
    </row>
    <row r="91" spans="1:7" x14ac:dyDescent="0.25">
      <c r="A91" s="4">
        <f t="shared" si="7"/>
        <v>1890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(1890, 431, 237, 0, 0, 1);</v>
      </c>
    </row>
    <row r="92" spans="1:7" x14ac:dyDescent="0.25">
      <c r="A92" s="4">
        <f t="shared" si="7"/>
        <v>1891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(1891, 431, 228, 0, 0, 2);</v>
      </c>
    </row>
    <row r="93" spans="1:7" x14ac:dyDescent="0.25">
      <c r="A93" s="4">
        <f t="shared" si="7"/>
        <v>1892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(1892, 431, 228, 0, 0, 1);</v>
      </c>
    </row>
    <row r="94" spans="1:7" x14ac:dyDescent="0.25">
      <c r="A94" s="3">
        <f t="shared" si="7"/>
        <v>1893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(1893, 432, 244, 3, 3, 2);</v>
      </c>
    </row>
    <row r="95" spans="1:7" x14ac:dyDescent="0.25">
      <c r="A95" s="3">
        <f t="shared" si="7"/>
        <v>1894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(1894, 432, 244, 2, 0, 1);</v>
      </c>
    </row>
    <row r="96" spans="1:7" x14ac:dyDescent="0.25">
      <c r="A96" s="3">
        <f t="shared" si="7"/>
        <v>1895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(1895, 432, 228, 2, 0, 2);</v>
      </c>
    </row>
    <row r="97" spans="1:7" x14ac:dyDescent="0.25">
      <c r="A97" s="3">
        <f t="shared" si="7"/>
        <v>1896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(1896, 432, 228, 1, 0, 1);</v>
      </c>
    </row>
    <row r="98" spans="1:7" x14ac:dyDescent="0.25">
      <c r="A98" s="4">
        <f t="shared" si="7"/>
        <v>1897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(1897, 433, 237, 2, 3, 2);</v>
      </c>
    </row>
    <row r="99" spans="1:7" x14ac:dyDescent="0.25">
      <c r="A99" s="4">
        <f t="shared" si="7"/>
        <v>1898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(1898, 433, 237, 2, 0, 1);</v>
      </c>
    </row>
    <row r="100" spans="1:7" x14ac:dyDescent="0.25">
      <c r="A100" s="4">
        <f t="shared" si="7"/>
        <v>1899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(1899, 433, 243, 0, 0, 2);</v>
      </c>
    </row>
    <row r="101" spans="1:7" x14ac:dyDescent="0.25">
      <c r="A101" s="4">
        <f t="shared" si="7"/>
        <v>1900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(1900, 433, 243, 0, 0, 1);</v>
      </c>
    </row>
    <row r="102" spans="1:7" x14ac:dyDescent="0.25">
      <c r="A102" s="3">
        <f t="shared" si="7"/>
        <v>1901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(1901, 434, 216, 4, 3, 2);</v>
      </c>
    </row>
    <row r="103" spans="1:7" x14ac:dyDescent="0.25">
      <c r="A103" s="3">
        <f t="shared" si="7"/>
        <v>1902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(1902, 434, 216, 1, 0, 1);</v>
      </c>
    </row>
    <row r="104" spans="1:7" x14ac:dyDescent="0.25">
      <c r="A104" s="3">
        <f t="shared" si="7"/>
        <v>1903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(1903, 434, 260, 2, 0, 2);</v>
      </c>
    </row>
    <row r="105" spans="1:7" x14ac:dyDescent="0.25">
      <c r="A105" s="3">
        <f t="shared" si="7"/>
        <v>1904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(1904, 434, 260, 1, 0, 1);</v>
      </c>
    </row>
    <row r="106" spans="1:7" x14ac:dyDescent="0.25">
      <c r="A106" s="4">
        <f t="shared" si="7"/>
        <v>1905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(1905, 435, 27, 0, 0, 2);</v>
      </c>
    </row>
    <row r="107" spans="1:7" x14ac:dyDescent="0.25">
      <c r="A107" s="4">
        <f t="shared" si="7"/>
        <v>1906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(1906, 435, 27, 0, 0, 1);</v>
      </c>
    </row>
    <row r="108" spans="1:7" x14ac:dyDescent="0.25">
      <c r="A108" s="4">
        <f t="shared" si="7"/>
        <v>1907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(1907, 435, 224, 2, 3, 2);</v>
      </c>
    </row>
    <row r="109" spans="1:7" x14ac:dyDescent="0.25">
      <c r="A109" s="4">
        <f t="shared" si="7"/>
        <v>1908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(1908, 435, 224, 0, 0, 1);</v>
      </c>
    </row>
    <row r="110" spans="1:7" x14ac:dyDescent="0.25">
      <c r="A110" s="3">
        <f t="shared" si="7"/>
        <v>1909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(1909, 436, 260, 1, 0, 2);</v>
      </c>
    </row>
    <row r="111" spans="1:7" x14ac:dyDescent="0.25">
      <c r="A111" s="3">
        <f t="shared" si="7"/>
        <v>1910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(1910, 436, 260, 1, 0, 1);</v>
      </c>
    </row>
    <row r="112" spans="1:7" x14ac:dyDescent="0.25">
      <c r="A112" s="3">
        <f t="shared" si="7"/>
        <v>1911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(1911, 436, 224, 2, 3, 2);</v>
      </c>
    </row>
    <row r="113" spans="1:7" x14ac:dyDescent="0.25">
      <c r="A113" s="3">
        <f t="shared" si="7"/>
        <v>1912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(1912, 436, 224, 0, 0, 1);</v>
      </c>
    </row>
    <row r="114" spans="1:7" x14ac:dyDescent="0.25">
      <c r="A114" s="4">
        <f t="shared" si="7"/>
        <v>1913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(1913, 437, 216, 2, 3, 2);</v>
      </c>
    </row>
    <row r="115" spans="1:7" x14ac:dyDescent="0.25">
      <c r="A115" s="4">
        <f t="shared" si="7"/>
        <v>1914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(1914, 437, 216, 1, 0, 1);</v>
      </c>
    </row>
    <row r="116" spans="1:7" x14ac:dyDescent="0.25">
      <c r="A116" s="4">
        <f t="shared" si="7"/>
        <v>1915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(1915, 437, 27, 0, 0, 2);</v>
      </c>
    </row>
    <row r="117" spans="1:7" x14ac:dyDescent="0.25">
      <c r="A117" s="4">
        <f t="shared" si="7"/>
        <v>1916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(1916, 437, 27, 0, 0, 1);</v>
      </c>
    </row>
    <row r="118" spans="1:7" x14ac:dyDescent="0.25">
      <c r="A118" s="3">
        <f t="shared" si="7"/>
        <v>1917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(1917, 438, 216, 0, 0, 2);</v>
      </c>
    </row>
    <row r="119" spans="1:7" x14ac:dyDescent="0.25">
      <c r="A119" s="3">
        <f t="shared" si="7"/>
        <v>1918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(1918, 438, 216, 0, 0, 1);</v>
      </c>
    </row>
    <row r="120" spans="1:7" x14ac:dyDescent="0.25">
      <c r="A120" s="3">
        <f t="shared" ref="A120:A185" si="23">A119+1</f>
        <v>1919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(1919, 438, 224, 3, 2, 2);</v>
      </c>
    </row>
    <row r="121" spans="1:7" x14ac:dyDescent="0.25">
      <c r="A121" s="3">
        <f t="shared" si="23"/>
        <v>1920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(1920, 438, 224, 1, 0, 1);</v>
      </c>
    </row>
    <row r="122" spans="1:7" x14ac:dyDescent="0.25">
      <c r="A122" s="4">
        <f t="shared" si="23"/>
        <v>1921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(1921, 439, 260, 1, 3, 2);</v>
      </c>
    </row>
    <row r="123" spans="1:7" x14ac:dyDescent="0.25">
      <c r="A123" s="4">
        <f t="shared" si="23"/>
        <v>1922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(1922, 439, 260, 0, 0, 1);</v>
      </c>
    </row>
    <row r="124" spans="1:7" x14ac:dyDescent="0.25">
      <c r="A124" s="4">
        <f t="shared" si="23"/>
        <v>1923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(1923, 439, 27, 0, 0, 2);</v>
      </c>
    </row>
    <row r="125" spans="1:7" x14ac:dyDescent="0.25">
      <c r="A125" s="4">
        <f t="shared" si="23"/>
        <v>1924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(1924, 439, 27, 0, 0, 1);</v>
      </c>
    </row>
    <row r="126" spans="1:7" x14ac:dyDescent="0.25">
      <c r="A126" s="3">
        <f t="shared" si="23"/>
        <v>1925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(1925, 440, 234, 1, 3, 2);</v>
      </c>
    </row>
    <row r="127" spans="1:7" x14ac:dyDescent="0.25">
      <c r="A127" s="3">
        <f t="shared" si="23"/>
        <v>1926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(1926, 440, 234, 0, 0, 1);</v>
      </c>
    </row>
    <row r="128" spans="1:7" x14ac:dyDescent="0.25">
      <c r="A128" s="3">
        <f t="shared" si="23"/>
        <v>1927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(1927, 440, 233, 0, 0, 2);</v>
      </c>
    </row>
    <row r="129" spans="1:7" x14ac:dyDescent="0.25">
      <c r="A129" s="3">
        <f t="shared" si="23"/>
        <v>1928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(1928, 440, 233, 0, 0, 1);</v>
      </c>
    </row>
    <row r="130" spans="1:7" x14ac:dyDescent="0.25">
      <c r="A130" s="4">
        <f t="shared" si="23"/>
        <v>1929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(1929, 441, 263, 0, 0, 2);</v>
      </c>
    </row>
    <row r="131" spans="1:7" x14ac:dyDescent="0.25">
      <c r="A131" s="4">
        <f t="shared" si="23"/>
        <v>1930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(1930, 441, 263, 0, 0, 1);</v>
      </c>
    </row>
    <row r="132" spans="1:7" x14ac:dyDescent="0.25">
      <c r="A132" s="4">
        <f t="shared" si="23"/>
        <v>1931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(1931, 441, 221, 2, 3, 2);</v>
      </c>
    </row>
    <row r="133" spans="1:7" x14ac:dyDescent="0.25">
      <c r="A133" s="4">
        <f t="shared" si="23"/>
        <v>1932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(1932, 441, 221, 0, 0, 1);</v>
      </c>
    </row>
    <row r="134" spans="1:7" x14ac:dyDescent="0.25">
      <c r="A134" s="3">
        <f t="shared" si="23"/>
        <v>1933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(1933, 442, 233, 1, 3, 2);</v>
      </c>
    </row>
    <row r="135" spans="1:7" x14ac:dyDescent="0.25">
      <c r="A135" s="3">
        <f t="shared" si="23"/>
        <v>1934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(1934, 442, 233, 1, 0, 1);</v>
      </c>
    </row>
    <row r="136" spans="1:7" x14ac:dyDescent="0.25">
      <c r="A136" s="3">
        <f t="shared" si="23"/>
        <v>1935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(1935, 442, 221, 0, 0, 2);</v>
      </c>
    </row>
    <row r="137" spans="1:7" x14ac:dyDescent="0.25">
      <c r="A137" s="3">
        <f t="shared" si="23"/>
        <v>1936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(1936, 442, 221, 0, 0, 1);</v>
      </c>
    </row>
    <row r="138" spans="1:7" x14ac:dyDescent="0.25">
      <c r="A138" s="4">
        <f t="shared" si="23"/>
        <v>1937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(1937, 443, 234, 2, 3, 2);</v>
      </c>
    </row>
    <row r="139" spans="1:7" x14ac:dyDescent="0.25">
      <c r="A139" s="4">
        <f t="shared" si="23"/>
        <v>1938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(1938, 443, 234, 0, 0, 1);</v>
      </c>
    </row>
    <row r="140" spans="1:7" x14ac:dyDescent="0.25">
      <c r="A140" s="4">
        <f t="shared" si="23"/>
        <v>1939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(1939, 443, 263, 0, 0, 2);</v>
      </c>
    </row>
    <row r="141" spans="1:7" x14ac:dyDescent="0.25">
      <c r="A141" s="4">
        <f t="shared" si="23"/>
        <v>1940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(1940, 443, 263, 0, 0, 1);</v>
      </c>
    </row>
    <row r="142" spans="1:7" x14ac:dyDescent="0.25">
      <c r="A142" s="3">
        <f t="shared" si="23"/>
        <v>1941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(1941, 444, 234, 2, 3, 2);</v>
      </c>
    </row>
    <row r="143" spans="1:7" x14ac:dyDescent="0.25">
      <c r="A143" s="3">
        <f t="shared" si="23"/>
        <v>1942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(1942, 444, 234, 0, 0, 1);</v>
      </c>
    </row>
    <row r="144" spans="1:7" x14ac:dyDescent="0.25">
      <c r="A144" s="3">
        <f t="shared" si="23"/>
        <v>1943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(1943, 444, 221, 1, 0, 2);</v>
      </c>
    </row>
    <row r="145" spans="1:7" x14ac:dyDescent="0.25">
      <c r="A145" s="3">
        <f t="shared" si="23"/>
        <v>1944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(1944, 444, 221, 0, 0, 1);</v>
      </c>
    </row>
    <row r="146" spans="1:7" x14ac:dyDescent="0.25">
      <c r="A146" s="4">
        <f t="shared" si="23"/>
        <v>1945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(1945, 445, 233, 1, 0, 2);</v>
      </c>
    </row>
    <row r="147" spans="1:7" x14ac:dyDescent="0.25">
      <c r="A147" s="4">
        <f t="shared" si="23"/>
        <v>1946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(1946, 445, 233, 0, 0, 1);</v>
      </c>
    </row>
    <row r="148" spans="1:7" x14ac:dyDescent="0.25">
      <c r="A148" s="4">
        <f t="shared" si="23"/>
        <v>1947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(1947, 445, 263, 2, 3, 2);</v>
      </c>
    </row>
    <row r="149" spans="1:7" x14ac:dyDescent="0.25">
      <c r="A149" s="4">
        <f t="shared" si="23"/>
        <v>1948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(1948, 445, 263, 0, 0, 1);</v>
      </c>
    </row>
    <row r="150" spans="1:7" x14ac:dyDescent="0.25">
      <c r="A150" s="3">
        <f t="shared" si="23"/>
        <v>1949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(1949, 446, 224, 2, 0, 2);</v>
      </c>
    </row>
    <row r="151" spans="1:7" x14ac:dyDescent="0.25">
      <c r="A151" s="3">
        <f t="shared" si="23"/>
        <v>1950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(1950, 446, 224, 1, 0, 1);</v>
      </c>
    </row>
    <row r="152" spans="1:7" x14ac:dyDescent="0.25">
      <c r="A152" s="3">
        <f t="shared" si="23"/>
        <v>1951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(1951, 446, 221, 3, 3, 2);</v>
      </c>
    </row>
    <row r="153" spans="1:7" x14ac:dyDescent="0.25">
      <c r="A153" s="3">
        <f t="shared" si="23"/>
        <v>1952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(1952, 446, 221, 0, 0, 1);</v>
      </c>
    </row>
    <row r="154" spans="1:7" x14ac:dyDescent="0.25">
      <c r="A154" s="4">
        <f t="shared" si="23"/>
        <v>1953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(1953, 447, 20, 4, 3, 2);</v>
      </c>
    </row>
    <row r="155" spans="1:7" x14ac:dyDescent="0.25">
      <c r="A155" s="4">
        <f t="shared" si="23"/>
        <v>1954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(1954, 447, 20, 2, 0, 1);</v>
      </c>
    </row>
    <row r="156" spans="1:7" x14ac:dyDescent="0.25">
      <c r="A156" s="4">
        <f t="shared" si="23"/>
        <v>1955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(1955, 447, 243, 1, 0, 2);</v>
      </c>
    </row>
    <row r="157" spans="1:7" x14ac:dyDescent="0.25">
      <c r="A157" s="4">
        <f t="shared" si="23"/>
        <v>1956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(1956, 447, 243, 1, 0, 1);</v>
      </c>
    </row>
    <row r="158" spans="1:7" x14ac:dyDescent="0.25">
      <c r="A158" s="3">
        <f t="shared" si="23"/>
        <v>1957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(1957, 448, 234, 1, 0, 2);</v>
      </c>
    </row>
    <row r="159" spans="1:7" x14ac:dyDescent="0.25">
      <c r="A159" s="3">
        <f t="shared" si="23"/>
        <v>1958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(1958, 448, 234, 1, 0, 1);</v>
      </c>
    </row>
    <row r="160" spans="1:7" x14ac:dyDescent="0.25">
      <c r="A160" s="3">
        <f t="shared" si="23"/>
        <v>1959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(1959, 448, 216, 1, 0, 2);</v>
      </c>
    </row>
    <row r="161" spans="1:7" x14ac:dyDescent="0.25">
      <c r="A161" s="3">
        <f t="shared" si="23"/>
        <v>1960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(1960, 448, 216, 0, 0, 1);</v>
      </c>
    </row>
    <row r="162" spans="1:7" x14ac:dyDescent="0.25">
      <c r="A162" s="3">
        <f t="shared" si="23"/>
        <v>1961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(1961, 448, 234, 1, 1, 4);</v>
      </c>
    </row>
    <row r="163" spans="1:7" x14ac:dyDescent="0.25">
      <c r="A163" s="3">
        <f t="shared" si="23"/>
        <v>1962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(1962, 448, 234, 1, 0, 3);</v>
      </c>
    </row>
    <row r="164" spans="1:7" x14ac:dyDescent="0.25">
      <c r="A164" s="3">
        <f t="shared" si="23"/>
        <v>1963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(1963, 448, 216, 1, 1, 4);</v>
      </c>
    </row>
    <row r="165" spans="1:7" x14ac:dyDescent="0.25">
      <c r="A165" s="3">
        <f t="shared" si="23"/>
        <v>1964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(1964, 448, 216, 1, 0, 3);</v>
      </c>
    </row>
    <row r="166" spans="1:7" x14ac:dyDescent="0.25">
      <c r="A166" s="3">
        <f t="shared" si="23"/>
        <v>1965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(1965, 448, 234, 6, 0, 7);</v>
      </c>
    </row>
    <row r="167" spans="1:7" x14ac:dyDescent="0.25">
      <c r="A167" s="3">
        <f t="shared" si="23"/>
        <v>1966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(1966, 448, 216, 5, 0, 7);</v>
      </c>
    </row>
    <row r="168" spans="1:7" x14ac:dyDescent="0.25">
      <c r="A168" s="4">
        <f t="shared" si="23"/>
        <v>1967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(1967, 449, 237, 0, 0, 2);</v>
      </c>
    </row>
    <row r="169" spans="1:7" x14ac:dyDescent="0.25">
      <c r="A169" s="4">
        <f t="shared" si="23"/>
        <v>1968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(1968, 449, 237, 0, 0, 1);</v>
      </c>
    </row>
    <row r="170" spans="1:7" x14ac:dyDescent="0.25">
      <c r="A170" s="4">
        <f t="shared" si="23"/>
        <v>1969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(1969, 449, 225, 0, 0, 2);</v>
      </c>
    </row>
    <row r="171" spans="1:7" x14ac:dyDescent="0.25">
      <c r="A171" s="4">
        <f t="shared" si="23"/>
        <v>1970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(1970, 449, 225, 0, 0, 1);</v>
      </c>
    </row>
    <row r="172" spans="1:7" x14ac:dyDescent="0.25">
      <c r="A172" s="4">
        <f t="shared" si="23"/>
        <v>1971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(1971, 449, 237, 1, 1, 4);</v>
      </c>
    </row>
    <row r="173" spans="1:7" x14ac:dyDescent="0.25">
      <c r="A173" s="4">
        <f t="shared" si="23"/>
        <v>1972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(1972, 449, 237, 1, 0, 3);</v>
      </c>
    </row>
    <row r="174" spans="1:7" x14ac:dyDescent="0.25">
      <c r="A174" s="4">
        <f t="shared" si="23"/>
        <v>1973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(1973, 449, 225, 1, 1, 4);</v>
      </c>
    </row>
    <row r="175" spans="1:7" x14ac:dyDescent="0.25">
      <c r="A175" s="4">
        <f t="shared" si="23"/>
        <v>1974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(1974, 449, 225, 1, 0, 3);</v>
      </c>
    </row>
    <row r="176" spans="1:7" x14ac:dyDescent="0.25">
      <c r="A176" s="4">
        <f t="shared" si="23"/>
        <v>1975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(1975, 449, 237, 11, 0, 7);</v>
      </c>
    </row>
    <row r="177" spans="1:7" x14ac:dyDescent="0.25">
      <c r="A177" s="4">
        <f t="shared" si="23"/>
        <v>1976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(1976, 449, 225, 12, 0, 7);</v>
      </c>
    </row>
    <row r="178" spans="1:7" x14ac:dyDescent="0.25">
      <c r="A178" s="3">
        <f t="shared" si="23"/>
        <v>1977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(1977, 450, 20, 2, 3, 2);</v>
      </c>
    </row>
    <row r="179" spans="1:7" x14ac:dyDescent="0.25">
      <c r="A179" s="3">
        <f t="shared" si="23"/>
        <v>1978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(1978, 450, 20, 1, 0, 1);</v>
      </c>
    </row>
    <row r="180" spans="1:7" x14ac:dyDescent="0.25">
      <c r="A180" s="3">
        <f t="shared" si="23"/>
        <v>1979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(1979, 450, 221, 1, 0, 2);</v>
      </c>
    </row>
    <row r="181" spans="1:7" x14ac:dyDescent="0.25">
      <c r="A181" s="3">
        <f t="shared" si="23"/>
        <v>1980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(1980, 450, 221, 0, 0, 1);</v>
      </c>
    </row>
    <row r="182" spans="1:7" x14ac:dyDescent="0.25">
      <c r="A182" s="4">
        <f t="shared" si="23"/>
        <v>1981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(1981, 451, 234, 0, 0, 2);</v>
      </c>
    </row>
    <row r="183" spans="1:7" x14ac:dyDescent="0.25">
      <c r="A183" s="4">
        <f t="shared" si="23"/>
        <v>1982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(1982, 451, 234, 0, 0, 1);</v>
      </c>
    </row>
    <row r="184" spans="1:7" x14ac:dyDescent="0.25">
      <c r="A184" s="4">
        <f t="shared" si="23"/>
        <v>1983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(1983, 451, 225, 1, 3, 2);</v>
      </c>
    </row>
    <row r="185" spans="1:7" x14ac:dyDescent="0.25">
      <c r="A185" s="4">
        <f t="shared" si="23"/>
        <v>1984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(1984, 451, 225, 0, 0, 1);</v>
      </c>
    </row>
    <row r="186" spans="1:7" x14ac:dyDescent="0.25">
      <c r="A186" s="3">
        <f t="shared" ref="A186:A199" si="38">A185+1</f>
        <v>1985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(1985, 452, 221, 0, 0, 2);</v>
      </c>
    </row>
    <row r="187" spans="1:7" x14ac:dyDescent="0.25">
      <c r="A187" s="3">
        <f t="shared" si="38"/>
        <v>1986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(1986, 452, 221, 0, 0, 1);</v>
      </c>
    </row>
    <row r="188" spans="1:7" x14ac:dyDescent="0.25">
      <c r="A188" s="3">
        <f t="shared" si="38"/>
        <v>1987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(1987, 452, 234, 1, 3, 2);</v>
      </c>
    </row>
    <row r="189" spans="1:7" x14ac:dyDescent="0.25">
      <c r="A189" s="3">
        <f t="shared" si="38"/>
        <v>1988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(1988, 452, 234, 0, 0, 1);</v>
      </c>
    </row>
    <row r="190" spans="1:7" x14ac:dyDescent="0.25">
      <c r="A190" s="4">
        <f t="shared" si="38"/>
        <v>1989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(1989, 453, 20, 0, 0, 2);</v>
      </c>
    </row>
    <row r="191" spans="1:7" x14ac:dyDescent="0.25">
      <c r="A191" s="4">
        <f t="shared" si="38"/>
        <v>1990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(1990, 453, 20, 0, 0, 1);</v>
      </c>
    </row>
    <row r="192" spans="1:7" x14ac:dyDescent="0.25">
      <c r="A192" s="4">
        <f t="shared" si="38"/>
        <v>1991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(1991, 453, 225, 0, 0, 2);</v>
      </c>
    </row>
    <row r="193" spans="1:7" x14ac:dyDescent="0.25">
      <c r="A193" s="4">
        <f t="shared" si="38"/>
        <v>1992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(1992, 453, 225, 0, 0, 1);</v>
      </c>
    </row>
    <row r="194" spans="1:7" x14ac:dyDescent="0.25">
      <c r="A194" s="4">
        <f t="shared" si="38"/>
        <v>1993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(1993, 453, 20, 0, 1, 4);</v>
      </c>
    </row>
    <row r="195" spans="1:7" x14ac:dyDescent="0.25">
      <c r="A195" s="4">
        <f t="shared" si="38"/>
        <v>1994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(1994, 453, 20, 0, 0, 3);</v>
      </c>
    </row>
    <row r="196" spans="1:7" x14ac:dyDescent="0.25">
      <c r="A196" s="4">
        <f t="shared" si="38"/>
        <v>1995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(1995, 453, 225, 0, 1, 4);</v>
      </c>
    </row>
    <row r="197" spans="1:7" x14ac:dyDescent="0.25">
      <c r="A197" s="4">
        <f t="shared" si="38"/>
        <v>1996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(1996, 453, 225, 0, 0, 3);</v>
      </c>
    </row>
    <row r="198" spans="1:7" x14ac:dyDescent="0.25">
      <c r="A198" s="4">
        <f t="shared" si="38"/>
        <v>1997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(1997, 453, 20, 4, 0, 7);</v>
      </c>
    </row>
    <row r="199" spans="1:7" x14ac:dyDescent="0.25">
      <c r="A199" s="4">
        <f t="shared" si="38"/>
        <v>1998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(1998,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1999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(1999, 454, 233, 2, 3, 2);</v>
      </c>
    </row>
    <row r="55" spans="1:7" x14ac:dyDescent="0.25">
      <c r="A55" s="3">
        <f>A54+1</f>
        <v>2000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(2000, 454, 233, 0, 0, 1);</v>
      </c>
    </row>
    <row r="56" spans="1:7" x14ac:dyDescent="0.25">
      <c r="A56" s="3">
        <f t="shared" ref="A56:A119" si="7">A55+1</f>
        <v>2001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(2001, 454, 224, 1, 0, 2);</v>
      </c>
    </row>
    <row r="57" spans="1:7" x14ac:dyDescent="0.25">
      <c r="A57" s="3">
        <f t="shared" si="7"/>
        <v>2002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(2002, 454, 224, 0, 0, 1);</v>
      </c>
    </row>
    <row r="58" spans="1:7" x14ac:dyDescent="0.25">
      <c r="A58" s="4">
        <f>A57+1</f>
        <v>2003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(2003, 455, 264, 1, 0, 2);</v>
      </c>
    </row>
    <row r="59" spans="1:7" x14ac:dyDescent="0.25">
      <c r="A59" s="4">
        <f t="shared" si="7"/>
        <v>2004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(2004, 455, 264, 1, 0, 1);</v>
      </c>
    </row>
    <row r="60" spans="1:7" x14ac:dyDescent="0.25">
      <c r="A60" s="4">
        <f t="shared" si="7"/>
        <v>2005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(2005, 455, 212, 5, 3, 2);</v>
      </c>
    </row>
    <row r="61" spans="1:7" x14ac:dyDescent="0.25">
      <c r="A61" s="4">
        <f t="shared" si="7"/>
        <v>2006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(2006, 455, 212, 4, 0, 1);</v>
      </c>
    </row>
    <row r="62" spans="1:7" x14ac:dyDescent="0.25">
      <c r="A62" s="3">
        <f t="shared" si="7"/>
        <v>2007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(2007, 456, 224, 3, 3, 2);</v>
      </c>
    </row>
    <row r="63" spans="1:7" x14ac:dyDescent="0.25">
      <c r="A63" s="3">
        <f t="shared" si="7"/>
        <v>2008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(2008, 456, 224, 1, 0, 1);</v>
      </c>
    </row>
    <row r="64" spans="1:7" x14ac:dyDescent="0.25">
      <c r="A64" s="3">
        <f t="shared" si="7"/>
        <v>2009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(2009, 456, 212, 2, 0, 2);</v>
      </c>
    </row>
    <row r="65" spans="1:7" x14ac:dyDescent="0.25">
      <c r="A65" s="3">
        <f t="shared" si="7"/>
        <v>2010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(2010, 456, 212, 0, 0, 1);</v>
      </c>
    </row>
    <row r="66" spans="1:7" x14ac:dyDescent="0.25">
      <c r="A66" s="4">
        <f t="shared" si="7"/>
        <v>2011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(2011, 457, 233, 1, 3, 2);</v>
      </c>
    </row>
    <row r="67" spans="1:7" x14ac:dyDescent="0.25">
      <c r="A67" s="4">
        <f t="shared" si="7"/>
        <v>2012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(2012, 457, 233, 1, 0, 1);</v>
      </c>
    </row>
    <row r="68" spans="1:7" x14ac:dyDescent="0.25">
      <c r="A68" s="4">
        <f t="shared" si="7"/>
        <v>2013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(2013, 457, 264, 0, 0, 2);</v>
      </c>
    </row>
    <row r="69" spans="1:7" x14ac:dyDescent="0.25">
      <c r="A69" s="4">
        <f t="shared" si="7"/>
        <v>2014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(2014, 457, 264, 0, 0, 1);</v>
      </c>
    </row>
    <row r="70" spans="1:7" x14ac:dyDescent="0.25">
      <c r="A70" s="3">
        <f t="shared" si="7"/>
        <v>2015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(2015, 458, 233, 2, 3, 2);</v>
      </c>
    </row>
    <row r="71" spans="1:7" x14ac:dyDescent="0.25">
      <c r="A71" s="3">
        <f t="shared" si="7"/>
        <v>2016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(2016, 458, 233, 2, 0, 1);</v>
      </c>
    </row>
    <row r="72" spans="1:7" x14ac:dyDescent="0.25">
      <c r="A72" s="3">
        <f t="shared" si="7"/>
        <v>2017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(2017, 458, 212, 0, 0, 2);</v>
      </c>
    </row>
    <row r="73" spans="1:7" x14ac:dyDescent="0.25">
      <c r="A73" s="3">
        <f t="shared" si="7"/>
        <v>2018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(2018, 458, 212, 0, 0, 1);</v>
      </c>
    </row>
    <row r="74" spans="1:7" x14ac:dyDescent="0.25">
      <c r="A74" s="4">
        <f t="shared" si="7"/>
        <v>2019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(2019, 459, 224, 1, 1, 2);</v>
      </c>
    </row>
    <row r="75" spans="1:7" x14ac:dyDescent="0.25">
      <c r="A75" s="4">
        <f t="shared" si="7"/>
        <v>2020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(2020, 459, 224, 0, 0, 1);</v>
      </c>
    </row>
    <row r="76" spans="1:7" x14ac:dyDescent="0.25">
      <c r="A76" s="4">
        <f t="shared" si="7"/>
        <v>2021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(2021, 459, 264, 1, 1, 2);</v>
      </c>
    </row>
    <row r="77" spans="1:7" x14ac:dyDescent="0.25">
      <c r="A77" s="4">
        <f t="shared" si="7"/>
        <v>2022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(2022, 459, 264, 0, 0, 1);</v>
      </c>
    </row>
    <row r="78" spans="1:7" x14ac:dyDescent="0.25">
      <c r="A78" s="3">
        <f t="shared" si="7"/>
        <v>2023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(2023, 460, 234, 1, 3, 2);</v>
      </c>
    </row>
    <row r="79" spans="1:7" x14ac:dyDescent="0.25">
      <c r="A79" s="3">
        <f t="shared" si="7"/>
        <v>2024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(2024, 460, 234, 0, 0, 1);</v>
      </c>
    </row>
    <row r="80" spans="1:7" x14ac:dyDescent="0.25">
      <c r="A80" s="3">
        <f t="shared" si="7"/>
        <v>2025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(2025, 460, 225, 0, 0, 2);</v>
      </c>
    </row>
    <row r="81" spans="1:7" x14ac:dyDescent="0.25">
      <c r="A81" s="3">
        <f t="shared" si="7"/>
        <v>2026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(2026, 460, 225, 0, 0, 1);</v>
      </c>
    </row>
    <row r="82" spans="1:7" x14ac:dyDescent="0.25">
      <c r="A82" s="4">
        <f t="shared" si="7"/>
        <v>2027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(2027, 461, 223, 1, 3, 2);</v>
      </c>
    </row>
    <row r="83" spans="1:7" x14ac:dyDescent="0.25">
      <c r="A83" s="4">
        <f t="shared" si="7"/>
        <v>2028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(2028, 461, 223, 0, 0, 1);</v>
      </c>
    </row>
    <row r="84" spans="1:7" x14ac:dyDescent="0.25">
      <c r="A84" s="4">
        <f t="shared" si="7"/>
        <v>2029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(2029, 461, 229, 0, 0, 2);</v>
      </c>
    </row>
    <row r="85" spans="1:7" x14ac:dyDescent="0.25">
      <c r="A85" s="4">
        <f t="shared" si="7"/>
        <v>2030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(2030, 461, 229, 0, 0, 1);</v>
      </c>
    </row>
    <row r="86" spans="1:7" x14ac:dyDescent="0.25">
      <c r="A86" s="3">
        <f t="shared" si="7"/>
        <v>2031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(2031, 462, 225, 4, 3, 2);</v>
      </c>
    </row>
    <row r="87" spans="1:7" x14ac:dyDescent="0.25">
      <c r="A87" s="3">
        <f t="shared" si="7"/>
        <v>2032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(2032, 462, 225, 2, 0, 1);</v>
      </c>
    </row>
    <row r="88" spans="1:7" x14ac:dyDescent="0.25">
      <c r="A88" s="3">
        <f t="shared" si="7"/>
        <v>2033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(2033, 462, 229, 1, 0, 2);</v>
      </c>
    </row>
    <row r="89" spans="1:7" x14ac:dyDescent="0.25">
      <c r="A89" s="3">
        <f t="shared" si="7"/>
        <v>2034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(2034, 462, 229, 0, 0, 1);</v>
      </c>
    </row>
    <row r="90" spans="1:7" x14ac:dyDescent="0.25">
      <c r="A90" s="4">
        <f t="shared" si="7"/>
        <v>2035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(2035, 463, 234, 0, 1, 2);</v>
      </c>
    </row>
    <row r="91" spans="1:7" x14ac:dyDescent="0.25">
      <c r="A91" s="4">
        <f t="shared" si="7"/>
        <v>2036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(2036, 463, 234, 0, 0, 1);</v>
      </c>
    </row>
    <row r="92" spans="1:7" x14ac:dyDescent="0.25">
      <c r="A92" s="4">
        <f t="shared" si="7"/>
        <v>2037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(2037, 463, 223, 0, 1, 2);</v>
      </c>
    </row>
    <row r="93" spans="1:7" x14ac:dyDescent="0.25">
      <c r="A93" s="4">
        <f t="shared" si="7"/>
        <v>2038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(2038, 463, 223, 0, 0, 1);</v>
      </c>
    </row>
    <row r="94" spans="1:7" x14ac:dyDescent="0.25">
      <c r="A94" s="3">
        <f t="shared" si="7"/>
        <v>2039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(2039, 464, 234, 2, 3, 2);</v>
      </c>
    </row>
    <row r="95" spans="1:7" x14ac:dyDescent="0.25">
      <c r="A95" s="3">
        <f t="shared" si="7"/>
        <v>2040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(2040, 464, 234, 0, 0, 1);</v>
      </c>
    </row>
    <row r="96" spans="1:7" x14ac:dyDescent="0.25">
      <c r="A96" s="3">
        <f t="shared" si="7"/>
        <v>2041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(2041, 464, 229, 0, 0, 2);</v>
      </c>
    </row>
    <row r="97" spans="1:7" x14ac:dyDescent="0.25">
      <c r="A97" s="3">
        <f t="shared" si="7"/>
        <v>2042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(2042, 464, 229, 0, 0, 1);</v>
      </c>
    </row>
    <row r="98" spans="1:7" x14ac:dyDescent="0.25">
      <c r="A98" s="4">
        <f t="shared" si="7"/>
        <v>2043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(2043, 465, 225, 3, 3, 2);</v>
      </c>
    </row>
    <row r="99" spans="1:7" x14ac:dyDescent="0.25">
      <c r="A99" s="4">
        <f t="shared" si="7"/>
        <v>2044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(2044, 465, 225, 1, 0, 1);</v>
      </c>
    </row>
    <row r="100" spans="1:7" x14ac:dyDescent="0.25">
      <c r="A100" s="4">
        <f t="shared" si="7"/>
        <v>2045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(2045, 465, 223, 0, 0, 2);</v>
      </c>
    </row>
    <row r="101" spans="1:7" x14ac:dyDescent="0.25">
      <c r="A101" s="4">
        <f t="shared" si="7"/>
        <v>2046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(2046, 465, 223, 0, 0, 1);</v>
      </c>
    </row>
    <row r="102" spans="1:7" x14ac:dyDescent="0.25">
      <c r="A102" s="3">
        <f t="shared" si="7"/>
        <v>2047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(2047, 466, 20, 4, 3, 2);</v>
      </c>
    </row>
    <row r="103" spans="1:7" x14ac:dyDescent="0.25">
      <c r="A103" s="3">
        <f t="shared" si="7"/>
        <v>2048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(2048, 466, 20, 3, 0, 1);</v>
      </c>
    </row>
    <row r="104" spans="1:7" x14ac:dyDescent="0.25">
      <c r="A104" s="3">
        <f t="shared" si="7"/>
        <v>2049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(2049, 466, 237, 2, 0, 2);</v>
      </c>
    </row>
    <row r="105" spans="1:7" x14ac:dyDescent="0.25">
      <c r="A105" s="3">
        <f t="shared" si="7"/>
        <v>2050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(2050, 466, 237, 0, 0, 1);</v>
      </c>
    </row>
    <row r="106" spans="1:7" x14ac:dyDescent="0.25">
      <c r="A106" s="4">
        <f t="shared" si="7"/>
        <v>2051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(2051, 467, 249, 0, 0, 2);</v>
      </c>
    </row>
    <row r="107" spans="1:7" x14ac:dyDescent="0.25">
      <c r="A107" s="4">
        <f t="shared" si="7"/>
        <v>2052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(2052, 467, 249, 0, 0, 1);</v>
      </c>
    </row>
    <row r="108" spans="1:7" x14ac:dyDescent="0.25">
      <c r="A108" s="4">
        <f t="shared" si="7"/>
        <v>2053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(2053, 467, 260, 3, 3, 2);</v>
      </c>
    </row>
    <row r="109" spans="1:7" x14ac:dyDescent="0.25">
      <c r="A109" s="4">
        <f t="shared" si="7"/>
        <v>2054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(2054, 467, 260, 1, 0, 1);</v>
      </c>
    </row>
    <row r="110" spans="1:7" x14ac:dyDescent="0.25">
      <c r="A110" s="3">
        <f t="shared" si="7"/>
        <v>2055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(2055, 468, 237, 5, 3, 2);</v>
      </c>
    </row>
    <row r="111" spans="1:7" x14ac:dyDescent="0.25">
      <c r="A111" s="3">
        <f t="shared" si="7"/>
        <v>2056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(2056, 468, 237, 2, 0, 1);</v>
      </c>
    </row>
    <row r="112" spans="1:7" x14ac:dyDescent="0.25">
      <c r="A112" s="3">
        <f t="shared" si="7"/>
        <v>2057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(2057, 468, 260, 1, 0, 2);</v>
      </c>
    </row>
    <row r="113" spans="1:7" x14ac:dyDescent="0.25">
      <c r="A113" s="3">
        <f t="shared" si="7"/>
        <v>2058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(2058, 468, 260, 0, 0, 1);</v>
      </c>
    </row>
    <row r="114" spans="1:7" x14ac:dyDescent="0.25">
      <c r="A114" s="4">
        <f t="shared" si="7"/>
        <v>2059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(2059, 469, 20, 3, 3, 2);</v>
      </c>
    </row>
    <row r="115" spans="1:7" x14ac:dyDescent="0.25">
      <c r="A115" s="4">
        <f t="shared" si="7"/>
        <v>2060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(2060, 469, 20, 1, 0, 1);</v>
      </c>
    </row>
    <row r="116" spans="1:7" x14ac:dyDescent="0.25">
      <c r="A116" s="4">
        <f t="shared" si="7"/>
        <v>2061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(2061, 469, 249, 0, 0, 2);</v>
      </c>
    </row>
    <row r="117" spans="1:7" x14ac:dyDescent="0.25">
      <c r="A117" s="4">
        <f t="shared" si="7"/>
        <v>2062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(2062, 469, 249, 0, 0, 1);</v>
      </c>
    </row>
    <row r="118" spans="1:7" x14ac:dyDescent="0.25">
      <c r="A118" s="3">
        <f t="shared" si="7"/>
        <v>2063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8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(2063, 470, 237, 3, 3, 2);</v>
      </c>
    </row>
    <row r="119" spans="1:7" x14ac:dyDescent="0.25">
      <c r="A119" s="3">
        <f t="shared" si="7"/>
        <v>2064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(2064, 470, 237, 2, 0, 1);</v>
      </c>
    </row>
    <row r="120" spans="1:7" x14ac:dyDescent="0.25">
      <c r="A120" s="3">
        <f t="shared" ref="A120:A175" si="23">A119+1</f>
        <v>2065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(2065, 470, 249, 0, 0, 2);</v>
      </c>
    </row>
    <row r="121" spans="1:7" x14ac:dyDescent="0.25">
      <c r="A121" s="3">
        <f t="shared" si="23"/>
        <v>2066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(2066, 470, 249, 0, 0, 1);</v>
      </c>
    </row>
    <row r="122" spans="1:7" x14ac:dyDescent="0.25">
      <c r="A122" s="4">
        <f t="shared" si="23"/>
        <v>2067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(2067, 471, 20, 1, 1, 2);</v>
      </c>
    </row>
    <row r="123" spans="1:7" x14ac:dyDescent="0.25">
      <c r="A123" s="4">
        <f t="shared" si="23"/>
        <v>2068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(2068, 471, 20, 1, 0, 1);</v>
      </c>
    </row>
    <row r="124" spans="1:7" x14ac:dyDescent="0.25">
      <c r="A124" s="4">
        <f t="shared" si="23"/>
        <v>2069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(2069, 471, 260, 1, 1, 2);</v>
      </c>
    </row>
    <row r="125" spans="1:7" x14ac:dyDescent="0.25">
      <c r="A125" s="4">
        <f t="shared" si="23"/>
        <v>2070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(2070, 471, 260, 0, 0, 1);</v>
      </c>
    </row>
    <row r="126" spans="1:7" x14ac:dyDescent="0.25">
      <c r="A126" s="3">
        <f t="shared" si="23"/>
        <v>2071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(2071, 472, 216, 2, 1, 2);</v>
      </c>
    </row>
    <row r="127" spans="1:7" x14ac:dyDescent="0.25">
      <c r="A127" s="3">
        <f t="shared" si="23"/>
        <v>2072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(2072, 472, 216, 1, 0, 1);</v>
      </c>
    </row>
    <row r="128" spans="1:7" x14ac:dyDescent="0.25">
      <c r="A128" s="3">
        <f t="shared" si="23"/>
        <v>2073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(2073, 472, 221, 2, 1, 2);</v>
      </c>
    </row>
    <row r="129" spans="1:7" x14ac:dyDescent="0.25">
      <c r="A129" s="3">
        <f t="shared" si="23"/>
        <v>2074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(2074, 472, 221, 1, 0, 1);</v>
      </c>
    </row>
    <row r="130" spans="1:7" x14ac:dyDescent="0.25">
      <c r="A130" s="4">
        <f t="shared" si="23"/>
        <v>2075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(2075, 473, 27, 1, 1, 2);</v>
      </c>
    </row>
    <row r="131" spans="1:7" x14ac:dyDescent="0.25">
      <c r="A131" s="4">
        <f t="shared" si="23"/>
        <v>2076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(2076, 473, 27, 0, 0, 1);</v>
      </c>
    </row>
    <row r="132" spans="1:7" x14ac:dyDescent="0.25">
      <c r="A132" s="4">
        <f t="shared" si="23"/>
        <v>2077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(2077, 473, 244, 1, 1, 2);</v>
      </c>
    </row>
    <row r="133" spans="1:7" x14ac:dyDescent="0.25">
      <c r="A133" s="4">
        <f t="shared" si="23"/>
        <v>2078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(2078, 473, 244, 1, 0, 1);</v>
      </c>
    </row>
    <row r="134" spans="1:7" x14ac:dyDescent="0.25">
      <c r="A134" s="3">
        <f t="shared" si="23"/>
        <v>2079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(2079, 474, 221, 1, 0, 2);</v>
      </c>
    </row>
    <row r="135" spans="1:7" x14ac:dyDescent="0.25">
      <c r="A135" s="3">
        <f t="shared" si="23"/>
        <v>2080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(2080, 474, 221, 1, 0, 1);</v>
      </c>
    </row>
    <row r="136" spans="1:7" x14ac:dyDescent="0.25">
      <c r="A136" s="3">
        <f t="shared" si="23"/>
        <v>2081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(2081, 474, 244, 3, 3, 2);</v>
      </c>
    </row>
    <row r="137" spans="1:7" x14ac:dyDescent="0.25">
      <c r="A137" s="3">
        <f t="shared" si="23"/>
        <v>2082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(2082, 474, 244, 0, 0, 1);</v>
      </c>
    </row>
    <row r="138" spans="1:7" x14ac:dyDescent="0.25">
      <c r="A138" s="4">
        <f t="shared" si="23"/>
        <v>2083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(2083, 475, 216, 3, 3, 2);</v>
      </c>
    </row>
    <row r="139" spans="1:7" x14ac:dyDescent="0.25">
      <c r="A139" s="4">
        <f t="shared" si="23"/>
        <v>2084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(2084, 475, 216, 3, 0, 1);</v>
      </c>
    </row>
    <row r="140" spans="1:7" x14ac:dyDescent="0.25">
      <c r="A140" s="4">
        <f t="shared" si="23"/>
        <v>2085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(2085, 475, 27, 1, 0, 2);</v>
      </c>
    </row>
    <row r="141" spans="1:7" x14ac:dyDescent="0.25">
      <c r="A141" s="4">
        <f t="shared" si="23"/>
        <v>2086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(2086, 475, 27, 0, 0, 1);</v>
      </c>
    </row>
    <row r="142" spans="1:7" x14ac:dyDescent="0.25">
      <c r="A142" s="3">
        <f t="shared" si="23"/>
        <v>2087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(2087, 476, 221, 1, 1, 2);</v>
      </c>
    </row>
    <row r="143" spans="1:7" x14ac:dyDescent="0.25">
      <c r="A143" s="3">
        <f t="shared" si="23"/>
        <v>2088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(2088, 476, 221, 1, 0, 1);</v>
      </c>
    </row>
    <row r="144" spans="1:7" x14ac:dyDescent="0.25">
      <c r="A144" s="3">
        <f t="shared" si="23"/>
        <v>2089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(2089, 476, 27, 1, 1, 2);</v>
      </c>
    </row>
    <row r="145" spans="1:7" x14ac:dyDescent="0.25">
      <c r="A145" s="3">
        <f t="shared" si="23"/>
        <v>2090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(2090, 476, 27, 1, 0, 1);</v>
      </c>
    </row>
    <row r="146" spans="1:7" x14ac:dyDescent="0.25">
      <c r="A146" s="4">
        <f t="shared" si="23"/>
        <v>2091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(2091, 477, 216, 0, 1, 2);</v>
      </c>
    </row>
    <row r="147" spans="1:7" x14ac:dyDescent="0.25">
      <c r="A147" s="4">
        <f t="shared" si="23"/>
        <v>2092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(2092, 477, 216, 0, 0, 1);</v>
      </c>
    </row>
    <row r="148" spans="1:7" x14ac:dyDescent="0.25">
      <c r="A148" s="4">
        <f t="shared" si="23"/>
        <v>2093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(2093, 477, 244, 0, 1, 2);</v>
      </c>
    </row>
    <row r="149" spans="1:7" x14ac:dyDescent="0.25">
      <c r="A149" s="4">
        <f t="shared" si="23"/>
        <v>2094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(2094, 477, 244, 0, 0, 1);</v>
      </c>
    </row>
    <row r="150" spans="1:7" x14ac:dyDescent="0.25">
      <c r="A150" s="3">
        <f t="shared" si="23"/>
        <v>2095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(2095, 478, 233, 2, 3, 2);</v>
      </c>
    </row>
    <row r="151" spans="1:7" x14ac:dyDescent="0.25">
      <c r="A151" s="3">
        <f t="shared" si="23"/>
        <v>2096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(2096, 478, 233, 1, 0, 1);</v>
      </c>
    </row>
    <row r="152" spans="1:7" x14ac:dyDescent="0.25">
      <c r="A152" s="3">
        <f t="shared" si="23"/>
        <v>2097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(2097, 478, 234, 1, 0, 2);</v>
      </c>
    </row>
    <row r="153" spans="1:7" x14ac:dyDescent="0.25">
      <c r="A153" s="3">
        <f t="shared" si="23"/>
        <v>2098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(2098, 478, 234, 1, 0, 1);</v>
      </c>
    </row>
    <row r="154" spans="1:7" x14ac:dyDescent="0.25">
      <c r="A154" s="4">
        <f t="shared" si="23"/>
        <v>2099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(2099, 479, 225, 5, 3, 2);</v>
      </c>
    </row>
    <row r="155" spans="1:7" x14ac:dyDescent="0.25">
      <c r="A155" s="4">
        <f t="shared" si="23"/>
        <v>2100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(2100, 479, 225, 1, 0, 1);</v>
      </c>
    </row>
    <row r="156" spans="1:7" x14ac:dyDescent="0.25">
      <c r="A156" s="4">
        <f t="shared" si="23"/>
        <v>2101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(2101, 479, 224, 0, 0, 2);</v>
      </c>
    </row>
    <row r="157" spans="1:7" x14ac:dyDescent="0.25">
      <c r="A157" s="4">
        <f t="shared" si="23"/>
        <v>2102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(2102, 479, 224, 0, 0, 1);</v>
      </c>
    </row>
    <row r="158" spans="1:7" x14ac:dyDescent="0.25">
      <c r="A158" s="3">
        <f t="shared" si="23"/>
        <v>2103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(2103, 480, 20, 2, 3, 2);</v>
      </c>
    </row>
    <row r="159" spans="1:7" x14ac:dyDescent="0.25">
      <c r="A159" s="3">
        <f t="shared" si="23"/>
        <v>2104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(2104, 480, 20, 2, 0, 1);</v>
      </c>
    </row>
    <row r="160" spans="1:7" x14ac:dyDescent="0.25">
      <c r="A160" s="3">
        <f t="shared" si="23"/>
        <v>2105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(2105, 480, 244, 1, 0, 2);</v>
      </c>
    </row>
    <row r="161" spans="1:7" x14ac:dyDescent="0.25">
      <c r="A161" s="3">
        <f t="shared" si="23"/>
        <v>2106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(2106, 480, 244, 1, 0, 1);</v>
      </c>
    </row>
    <row r="162" spans="1:7" x14ac:dyDescent="0.25">
      <c r="A162" s="4">
        <f t="shared" si="23"/>
        <v>2107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(2107, 481, 216, 2, 0, 2);</v>
      </c>
    </row>
    <row r="163" spans="1:7" x14ac:dyDescent="0.25">
      <c r="A163" s="4">
        <f t="shared" si="23"/>
        <v>2108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(2108, 481, 216, 1, 0, 1);</v>
      </c>
    </row>
    <row r="164" spans="1:7" x14ac:dyDescent="0.25">
      <c r="A164" s="4">
        <f t="shared" si="23"/>
        <v>2109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(2109, 481, 237, 2, 0, 2);</v>
      </c>
    </row>
    <row r="165" spans="1:7" x14ac:dyDescent="0.25">
      <c r="A165" s="4">
        <f t="shared" si="23"/>
        <v>2110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(2110, 481, 237, 1, 0, 1);</v>
      </c>
    </row>
    <row r="166" spans="1:7" x14ac:dyDescent="0.25">
      <c r="A166" s="4">
        <f t="shared" si="23"/>
        <v>2111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(2111, 481, 216, 2, 0, 4);</v>
      </c>
    </row>
    <row r="167" spans="1:7" x14ac:dyDescent="0.25">
      <c r="A167" s="4">
        <f t="shared" si="23"/>
        <v>2112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(2112, 481, 216, 2, 0, 3);</v>
      </c>
    </row>
    <row r="168" spans="1:7" x14ac:dyDescent="0.25">
      <c r="A168" s="4">
        <f t="shared" si="23"/>
        <v>2113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(2113, 481, 237, 3, 3, 4);</v>
      </c>
    </row>
    <row r="169" spans="1:7" x14ac:dyDescent="0.25">
      <c r="A169" s="4">
        <f t="shared" si="23"/>
        <v>2114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(2114, 481, 237, 2, 0, 3);</v>
      </c>
    </row>
    <row r="170" spans="1:7" x14ac:dyDescent="0.25">
      <c r="A170" s="3">
        <f t="shared" si="23"/>
        <v>2115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(2115, 482, 233, 0, 0, 2);</v>
      </c>
    </row>
    <row r="171" spans="1:7" x14ac:dyDescent="0.25">
      <c r="A171" s="3">
        <f t="shared" si="23"/>
        <v>2116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(2116, 482, 233, 0, 0, 1);</v>
      </c>
    </row>
    <row r="172" spans="1:7" x14ac:dyDescent="0.25">
      <c r="A172" s="3">
        <f t="shared" si="23"/>
        <v>2117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(2117, 482, 237, 1, 3, 2);</v>
      </c>
    </row>
    <row r="173" spans="1:7" x14ac:dyDescent="0.25">
      <c r="A173" s="3">
        <f t="shared" si="23"/>
        <v>2118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(2118, 482, 237, 0, 0, 1);</v>
      </c>
    </row>
    <row r="174" spans="1:7" x14ac:dyDescent="0.25">
      <c r="A174" s="4">
        <f t="shared" si="23"/>
        <v>2119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(2119, 483, 225, 1, 0, 2);</v>
      </c>
    </row>
    <row r="175" spans="1:7" x14ac:dyDescent="0.25">
      <c r="A175" s="4">
        <f t="shared" si="23"/>
        <v>2120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(2120, 483, 225, 1, 0, 1);</v>
      </c>
    </row>
    <row r="176" spans="1:7" x14ac:dyDescent="0.25">
      <c r="A176" s="4">
        <f t="shared" ref="A176:A185" si="37">A175+1</f>
        <v>2121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(2121, 483, 20, 4, 3, 2);</v>
      </c>
    </row>
    <row r="177" spans="1:7" x14ac:dyDescent="0.25">
      <c r="A177" s="4">
        <f t="shared" si="37"/>
        <v>2122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(2122, 483, 20, 0, 0, 1);</v>
      </c>
    </row>
    <row r="178" spans="1:7" x14ac:dyDescent="0.25">
      <c r="A178" s="3">
        <f t="shared" si="37"/>
        <v>2123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(2123, 484, 233, 4, 3, 2);</v>
      </c>
    </row>
    <row r="179" spans="1:7" x14ac:dyDescent="0.25">
      <c r="A179" s="3">
        <f t="shared" si="37"/>
        <v>2124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(2124, 484, 233, 1, 0, 1);</v>
      </c>
    </row>
    <row r="180" spans="1:7" x14ac:dyDescent="0.25">
      <c r="A180" s="3">
        <f t="shared" si="37"/>
        <v>2125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(2125, 484, 225, 2, 0, 2);</v>
      </c>
    </row>
    <row r="181" spans="1:7" x14ac:dyDescent="0.25">
      <c r="A181" s="3">
        <f t="shared" si="37"/>
        <v>2126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(2126, 484, 225, 2, 0, 1);</v>
      </c>
    </row>
    <row r="182" spans="1:7" x14ac:dyDescent="0.25">
      <c r="A182" s="4">
        <f t="shared" si="37"/>
        <v>2127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(2127, 485, 237, 0, 0, 2);</v>
      </c>
    </row>
    <row r="183" spans="1:7" x14ac:dyDescent="0.25">
      <c r="A183" s="4">
        <f t="shared" si="37"/>
        <v>2128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(2128, 485, 237, 0, 0, 1);</v>
      </c>
    </row>
    <row r="184" spans="1:7" x14ac:dyDescent="0.25">
      <c r="A184" s="4">
        <f t="shared" si="37"/>
        <v>2129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(2129, 485, 20, 1, 3, 2);</v>
      </c>
    </row>
    <row r="185" spans="1:7" x14ac:dyDescent="0.25">
      <c r="A185" s="4">
        <f t="shared" si="37"/>
        <v>2130</v>
      </c>
      <c r="B185" s="4">
        <f t="shared" ref="B185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(2130,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2131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(2131, 486, 244, 4, 1, 2);</v>
      </c>
    </row>
    <row r="55" spans="1:7" x14ac:dyDescent="0.25">
      <c r="A55" s="3">
        <f>A54+1</f>
        <v>2132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(2132, 486, 244, 2, 0, 1);</v>
      </c>
    </row>
    <row r="56" spans="1:7" x14ac:dyDescent="0.25">
      <c r="A56" s="3">
        <f t="shared" ref="A56:A119" si="7">A55+1</f>
        <v>2133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(2133, 486, 223, 4, 1, 2);</v>
      </c>
    </row>
    <row r="57" spans="1:7" x14ac:dyDescent="0.25">
      <c r="A57" s="3">
        <f t="shared" si="7"/>
        <v>2134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(2134, 486, 223, 4, 0, 1);</v>
      </c>
    </row>
    <row r="58" spans="1:7" x14ac:dyDescent="0.25">
      <c r="A58" s="4">
        <f>A57+1</f>
        <v>2135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(2135, 487, 265, 3, 3, 2);</v>
      </c>
    </row>
    <row r="59" spans="1:7" x14ac:dyDescent="0.25">
      <c r="A59" s="4">
        <f t="shared" si="7"/>
        <v>2136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(2136, 487, 265, 2, 0, 1);</v>
      </c>
    </row>
    <row r="60" spans="1:7" x14ac:dyDescent="0.25">
      <c r="A60" s="4">
        <f t="shared" si="7"/>
        <v>2137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(2137, 487, 213, 0, 0, 2);</v>
      </c>
    </row>
    <row r="61" spans="1:7" x14ac:dyDescent="0.25">
      <c r="A61" s="4">
        <f t="shared" si="7"/>
        <v>2138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(2138, 487, 213, 0, 0, 1);</v>
      </c>
    </row>
    <row r="62" spans="1:7" x14ac:dyDescent="0.25">
      <c r="A62" s="3">
        <f t="shared" si="7"/>
        <v>2139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(2139, 488, 223, 0, 0, 2);</v>
      </c>
    </row>
    <row r="63" spans="1:7" x14ac:dyDescent="0.25">
      <c r="A63" s="3">
        <f t="shared" si="7"/>
        <v>2140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(2140, 488, 223, 0, 0, 1);</v>
      </c>
    </row>
    <row r="64" spans="1:7" x14ac:dyDescent="0.25">
      <c r="A64" s="3">
        <f t="shared" si="7"/>
        <v>2141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(2141, 488, 213, 1, 3, 2);</v>
      </c>
    </row>
    <row r="65" spans="1:7" x14ac:dyDescent="0.25">
      <c r="A65" s="3">
        <f t="shared" si="7"/>
        <v>2142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(2142, 488, 213, 1, 0, 1);</v>
      </c>
    </row>
    <row r="66" spans="1:7" x14ac:dyDescent="0.25">
      <c r="A66" s="4">
        <f t="shared" si="7"/>
        <v>2143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(2143, 489, 244, 2, 3, 2);</v>
      </c>
    </row>
    <row r="67" spans="1:7" x14ac:dyDescent="0.25">
      <c r="A67" s="4">
        <f t="shared" si="7"/>
        <v>2144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(2144, 489, 244, 0, 0, 1);</v>
      </c>
    </row>
    <row r="68" spans="1:7" x14ac:dyDescent="0.25">
      <c r="A68" s="4">
        <f t="shared" si="7"/>
        <v>2145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(2145, 489, 265, 0, 0, 2);</v>
      </c>
    </row>
    <row r="69" spans="1:7" x14ac:dyDescent="0.25">
      <c r="A69" s="4">
        <f t="shared" si="7"/>
        <v>2146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(2146, 489, 265, 0, 0, 1);</v>
      </c>
    </row>
    <row r="70" spans="1:7" x14ac:dyDescent="0.25">
      <c r="A70" s="3">
        <f t="shared" si="7"/>
        <v>2147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(2147, 490, 244, 0, 1, 2);</v>
      </c>
    </row>
    <row r="71" spans="1:7" x14ac:dyDescent="0.25">
      <c r="A71" s="3">
        <f t="shared" si="7"/>
        <v>2148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(2148, 490, 244, 0, 0, 1);</v>
      </c>
    </row>
    <row r="72" spans="1:7" x14ac:dyDescent="0.25">
      <c r="A72" s="3">
        <f t="shared" si="7"/>
        <v>2149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(2149, 490, 213, 0, 1, 2);</v>
      </c>
    </row>
    <row r="73" spans="1:7" x14ac:dyDescent="0.25">
      <c r="A73" s="3">
        <f t="shared" si="7"/>
        <v>2150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(2150, 490, 213, 0, 0, 1);</v>
      </c>
    </row>
    <row r="74" spans="1:7" x14ac:dyDescent="0.25">
      <c r="A74" s="4">
        <f t="shared" si="7"/>
        <v>2151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(2151, 491, 223, 3, 3, 2);</v>
      </c>
    </row>
    <row r="75" spans="1:7" x14ac:dyDescent="0.25">
      <c r="A75" s="4">
        <f t="shared" si="7"/>
        <v>2152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(2152, 491, 223, 2, 0, 1);</v>
      </c>
    </row>
    <row r="76" spans="1:7" x14ac:dyDescent="0.25">
      <c r="A76" s="4">
        <f t="shared" si="7"/>
        <v>2153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(2153, 491, 265, 1, 0, 2);</v>
      </c>
    </row>
    <row r="77" spans="1:7" x14ac:dyDescent="0.25">
      <c r="A77" s="4">
        <f t="shared" si="7"/>
        <v>2154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(2154, 491, 265, 0, 0, 1);</v>
      </c>
    </row>
    <row r="78" spans="1:7" x14ac:dyDescent="0.25">
      <c r="A78" s="3">
        <f t="shared" si="7"/>
        <v>2155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(2155, 492, 225, 0, 1, 2);</v>
      </c>
    </row>
    <row r="79" spans="1:7" x14ac:dyDescent="0.25">
      <c r="A79" s="3">
        <f t="shared" si="7"/>
        <v>2156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(2156, 492, 225, 0, 0, 1);</v>
      </c>
    </row>
    <row r="80" spans="1:7" x14ac:dyDescent="0.25">
      <c r="A80" s="3">
        <f t="shared" si="7"/>
        <v>2157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(2157, 492, 226, 0, 1, 2);</v>
      </c>
    </row>
    <row r="81" spans="1:7" x14ac:dyDescent="0.25">
      <c r="A81" s="3">
        <f t="shared" si="7"/>
        <v>2158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(2158, 492, 226, 0, 0, 1);</v>
      </c>
    </row>
    <row r="82" spans="1:7" x14ac:dyDescent="0.25">
      <c r="A82" s="4">
        <f t="shared" si="7"/>
        <v>2159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(2159, 493, 233, null, null, 2);</v>
      </c>
    </row>
    <row r="83" spans="1:7" x14ac:dyDescent="0.25">
      <c r="A83" s="4">
        <f t="shared" si="7"/>
        <v>2160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(2160, 493, 233, null, null, 1);</v>
      </c>
    </row>
    <row r="84" spans="1:7" x14ac:dyDescent="0.25">
      <c r="A84" s="4">
        <f t="shared" si="7"/>
        <v>2161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(2161, 493, 228, null, null, 2);</v>
      </c>
    </row>
    <row r="85" spans="1:7" x14ac:dyDescent="0.25">
      <c r="A85" s="4">
        <f t="shared" si="7"/>
        <v>2162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(2162, 493, 228, null, null, 1);</v>
      </c>
    </row>
    <row r="86" spans="1:7" x14ac:dyDescent="0.25">
      <c r="A86" s="3">
        <f t="shared" si="7"/>
        <v>2163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(2163, 494, 226, null, null, 2);</v>
      </c>
    </row>
    <row r="87" spans="1:7" x14ac:dyDescent="0.25">
      <c r="A87" s="3">
        <f t="shared" si="7"/>
        <v>2164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(2164, 494, 226, null, null, 1);</v>
      </c>
    </row>
    <row r="88" spans="1:7" x14ac:dyDescent="0.25">
      <c r="A88" s="3">
        <f t="shared" si="7"/>
        <v>2165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(2165, 494, 228, null, null, 2);</v>
      </c>
    </row>
    <row r="89" spans="1:7" x14ac:dyDescent="0.25">
      <c r="A89" s="3">
        <f t="shared" si="7"/>
        <v>2166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(2166, 494, 228, null, null, 1);</v>
      </c>
    </row>
    <row r="90" spans="1:7" x14ac:dyDescent="0.25">
      <c r="A90" s="4">
        <f t="shared" si="7"/>
        <v>2167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(2167, 495, 225, 3, 3, 2);</v>
      </c>
    </row>
    <row r="91" spans="1:7" x14ac:dyDescent="0.25">
      <c r="A91" s="4">
        <f t="shared" si="7"/>
        <v>2168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(2168, 495, 225, 1, 0, 1);</v>
      </c>
    </row>
    <row r="92" spans="1:7" x14ac:dyDescent="0.25">
      <c r="A92" s="4">
        <f t="shared" si="7"/>
        <v>2169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(2169, 495, 233, 1, 0, 2);</v>
      </c>
    </row>
    <row r="93" spans="1:7" x14ac:dyDescent="0.25">
      <c r="A93" s="4">
        <f t="shared" si="7"/>
        <v>2170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(2170, 495, 223, 0, 0, 1);</v>
      </c>
    </row>
    <row r="94" spans="1:7" x14ac:dyDescent="0.25">
      <c r="A94" s="3">
        <f t="shared" si="7"/>
        <v>2171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(2171, 496, 226, 0, 0, 2);</v>
      </c>
    </row>
    <row r="95" spans="1:7" x14ac:dyDescent="0.25">
      <c r="A95" s="3">
        <f t="shared" si="7"/>
        <v>2172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(2172, 496, 226, 0, 0, 1);</v>
      </c>
    </row>
    <row r="96" spans="1:7" x14ac:dyDescent="0.25">
      <c r="A96" s="3">
        <f t="shared" si="7"/>
        <v>2173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(2173, 496, 233, 1, 3, 2);</v>
      </c>
    </row>
    <row r="97" spans="1:7" x14ac:dyDescent="0.25">
      <c r="A97" s="3">
        <f t="shared" si="7"/>
        <v>2174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(2174, 496, 233, 1, 0, 1);</v>
      </c>
    </row>
    <row r="98" spans="1:7" x14ac:dyDescent="0.25">
      <c r="A98" s="4">
        <f t="shared" si="7"/>
        <v>2175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(2175, 497, 225, null, null, 2);</v>
      </c>
    </row>
    <row r="99" spans="1:7" x14ac:dyDescent="0.25">
      <c r="A99" s="4">
        <f t="shared" si="7"/>
        <v>2176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(2176, 497, 225, null, null, 1);</v>
      </c>
    </row>
    <row r="100" spans="1:7" x14ac:dyDescent="0.25">
      <c r="A100" s="4">
        <f t="shared" si="7"/>
        <v>2177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(2177, 497, 228, null, null, 2);</v>
      </c>
    </row>
    <row r="101" spans="1:7" x14ac:dyDescent="0.25">
      <c r="A101" s="4">
        <f t="shared" si="7"/>
        <v>2178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(2178, 497, 228, null, null, 1);</v>
      </c>
    </row>
    <row r="102" spans="1:7" x14ac:dyDescent="0.25">
      <c r="A102" s="3">
        <f t="shared" si="7"/>
        <v>2179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(2179, 498, 20, 3, 3, 2);</v>
      </c>
    </row>
    <row r="103" spans="1:7" x14ac:dyDescent="0.25">
      <c r="A103" s="3">
        <f t="shared" si="7"/>
        <v>2180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(2180, 498, 20, 1, 0, 1);</v>
      </c>
    </row>
    <row r="104" spans="1:7" x14ac:dyDescent="0.25">
      <c r="A104" s="3">
        <f t="shared" si="7"/>
        <v>2181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(2181, 498, 234, 1, 0, 2);</v>
      </c>
    </row>
    <row r="105" spans="1:7" x14ac:dyDescent="0.25">
      <c r="A105" s="3">
        <f t="shared" si="7"/>
        <v>2182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(2182, 498, 234, 1, 0, 1);</v>
      </c>
    </row>
    <row r="106" spans="1:7" x14ac:dyDescent="0.25">
      <c r="A106" s="4">
        <f t="shared" si="7"/>
        <v>2183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(2183, 499, 258, 2, 0, 2);</v>
      </c>
    </row>
    <row r="107" spans="1:7" x14ac:dyDescent="0.25">
      <c r="A107" s="4">
        <f t="shared" si="7"/>
        <v>2184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(2184, 499, 258, 1, 1, 1);</v>
      </c>
    </row>
    <row r="108" spans="1:7" x14ac:dyDescent="0.25">
      <c r="A108" s="4">
        <f t="shared" si="7"/>
        <v>2185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(2185, 499, 229, 2, 0, 2);</v>
      </c>
    </row>
    <row r="109" spans="1:7" x14ac:dyDescent="0.25">
      <c r="A109" s="4">
        <f t="shared" si="7"/>
        <v>2186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(2186, 499, 229, 2, 1, 1);</v>
      </c>
    </row>
    <row r="110" spans="1:7" x14ac:dyDescent="0.25">
      <c r="A110" s="3">
        <f t="shared" si="7"/>
        <v>2187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(2187, 500, 234, 1, 3, 2);</v>
      </c>
    </row>
    <row r="111" spans="1:7" x14ac:dyDescent="0.25">
      <c r="A111" s="3">
        <f t="shared" si="7"/>
        <v>2188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(2188, 500, 234, 1, 0, 1);</v>
      </c>
    </row>
    <row r="112" spans="1:7" x14ac:dyDescent="0.25">
      <c r="A112" s="3">
        <f t="shared" si="7"/>
        <v>2189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(2189, 500, 229, 0, 0, 2);</v>
      </c>
    </row>
    <row r="113" spans="1:7" x14ac:dyDescent="0.25">
      <c r="A113" s="3">
        <f t="shared" si="7"/>
        <v>2190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(2190, 500, 229, 0, 0, 1);</v>
      </c>
    </row>
    <row r="114" spans="1:7" x14ac:dyDescent="0.25">
      <c r="A114" s="4">
        <f t="shared" si="7"/>
        <v>2191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(2191, 501, 20, 2, 3, 2);</v>
      </c>
    </row>
    <row r="115" spans="1:7" x14ac:dyDescent="0.25">
      <c r="A115" s="4">
        <f t="shared" si="7"/>
        <v>2192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(2192, 501, 20, 0, 0, 1);</v>
      </c>
    </row>
    <row r="116" spans="1:7" x14ac:dyDescent="0.25">
      <c r="A116" s="4">
        <f t="shared" si="7"/>
        <v>2193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(2193, 501, 258, 0, 0, 2);</v>
      </c>
    </row>
    <row r="117" spans="1:7" x14ac:dyDescent="0.25">
      <c r="A117" s="4">
        <f t="shared" si="7"/>
        <v>2194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(2194, 501, 258, 0, 0, 1);</v>
      </c>
    </row>
    <row r="118" spans="1:7" x14ac:dyDescent="0.25">
      <c r="A118" s="3">
        <f t="shared" si="7"/>
        <v>2195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(2195, 502, 20, 2, 3, 2);</v>
      </c>
    </row>
    <row r="119" spans="1:7" x14ac:dyDescent="0.25">
      <c r="A119" s="3">
        <f t="shared" si="7"/>
        <v>2196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(2196, 502, 20, 2, 0, 1);</v>
      </c>
    </row>
    <row r="120" spans="1:7" x14ac:dyDescent="0.25">
      <c r="A120" s="3">
        <f t="shared" ref="A120:A193" si="23">A119+1</f>
        <v>2197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(2197, 502, 229, 0, 0, 2);</v>
      </c>
    </row>
    <row r="121" spans="1:7" x14ac:dyDescent="0.25">
      <c r="A121" s="3">
        <f t="shared" si="23"/>
        <v>2198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(2198, 502, 229, 0, 0, 1);</v>
      </c>
    </row>
    <row r="122" spans="1:7" x14ac:dyDescent="0.25">
      <c r="A122" s="4">
        <f t="shared" si="23"/>
        <v>2199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(2199, 503, 234, 3, 3, 2);</v>
      </c>
    </row>
    <row r="123" spans="1:7" x14ac:dyDescent="0.25">
      <c r="A123" s="4">
        <f t="shared" si="23"/>
        <v>2200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(2200, 503, 234, 1, 0, 1);</v>
      </c>
    </row>
    <row r="124" spans="1:7" x14ac:dyDescent="0.25">
      <c r="A124" s="4">
        <f t="shared" si="23"/>
        <v>2201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(2201, 503, 258, 0, 0, 2);</v>
      </c>
    </row>
    <row r="125" spans="1:7" x14ac:dyDescent="0.25">
      <c r="A125" s="4">
        <f t="shared" si="23"/>
        <v>2202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(2202, 503, 258, 0, 0, 1);</v>
      </c>
    </row>
    <row r="126" spans="1:7" x14ac:dyDescent="0.25">
      <c r="A126" s="3">
        <f t="shared" si="23"/>
        <v>2203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(2203, 504, 237, 0, 0, 2);</v>
      </c>
    </row>
    <row r="127" spans="1:7" x14ac:dyDescent="0.25">
      <c r="A127" s="3">
        <f t="shared" si="23"/>
        <v>2204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(2204, 504, 237, 0, 0, 1);</v>
      </c>
    </row>
    <row r="128" spans="1:7" x14ac:dyDescent="0.25">
      <c r="A128" s="3">
        <f t="shared" si="23"/>
        <v>2205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(2205, 504, 241, 1, 3, 2);</v>
      </c>
    </row>
    <row r="129" spans="1:7" x14ac:dyDescent="0.25">
      <c r="A129" s="3">
        <f t="shared" si="23"/>
        <v>2206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(2206, 504, 241, 1, 0, 1);</v>
      </c>
    </row>
    <row r="130" spans="1:7" x14ac:dyDescent="0.25">
      <c r="A130" s="4">
        <f t="shared" si="23"/>
        <v>2207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(2207, 505, 260, 1, 1, 2);</v>
      </c>
    </row>
    <row r="131" spans="1:7" x14ac:dyDescent="0.25">
      <c r="A131" s="4">
        <f t="shared" si="23"/>
        <v>2208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(2208, 505, 260, 1, 0, 1);</v>
      </c>
    </row>
    <row r="132" spans="1:7" x14ac:dyDescent="0.25">
      <c r="A132" s="4">
        <f t="shared" si="23"/>
        <v>2209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(2209, 505, 216, 1, 1, 2);</v>
      </c>
    </row>
    <row r="133" spans="1:7" x14ac:dyDescent="0.25">
      <c r="A133" s="4">
        <f t="shared" si="23"/>
        <v>2210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(2210, 505, 216, 1, 0, 1);</v>
      </c>
    </row>
    <row r="134" spans="1:7" x14ac:dyDescent="0.25">
      <c r="A134" s="3">
        <f t="shared" si="23"/>
        <v>2211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(2211, 506, 241, 0, 1, 2);</v>
      </c>
    </row>
    <row r="135" spans="1:7" x14ac:dyDescent="0.25">
      <c r="A135" s="3">
        <f t="shared" si="23"/>
        <v>2212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(2212, 506, 241, 0, 0, 1);</v>
      </c>
    </row>
    <row r="136" spans="1:7" x14ac:dyDescent="0.25">
      <c r="A136" s="3">
        <f t="shared" si="23"/>
        <v>2213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(2213, 506, 216, 0, 1, 2);</v>
      </c>
    </row>
    <row r="137" spans="1:7" x14ac:dyDescent="0.25">
      <c r="A137" s="3">
        <f t="shared" si="23"/>
        <v>2214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(2214, 506, 216, 0, 0, 1);</v>
      </c>
    </row>
    <row r="138" spans="1:7" x14ac:dyDescent="0.25">
      <c r="A138" s="4">
        <f t="shared" si="23"/>
        <v>2215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(2215, 507, 237, 3, 3, 2);</v>
      </c>
    </row>
    <row r="139" spans="1:7" x14ac:dyDescent="0.25">
      <c r="A139" s="4">
        <f t="shared" si="23"/>
        <v>2216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(2216, 507, 237, 0, 0, 1);</v>
      </c>
    </row>
    <row r="140" spans="1:7" x14ac:dyDescent="0.25">
      <c r="A140" s="4">
        <f t="shared" si="23"/>
        <v>2217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(2217, 507, 260, 2, 0, 2);</v>
      </c>
    </row>
    <row r="141" spans="1:7" x14ac:dyDescent="0.25">
      <c r="A141" s="4">
        <f t="shared" si="23"/>
        <v>2218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(2218, 507, 260, 1, 0, 1);</v>
      </c>
    </row>
    <row r="142" spans="1:7" x14ac:dyDescent="0.25">
      <c r="A142" s="3">
        <f t="shared" si="23"/>
        <v>2219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(2219, 508, 241, 1, 0, 2);</v>
      </c>
    </row>
    <row r="143" spans="1:7" x14ac:dyDescent="0.25">
      <c r="A143" s="3">
        <f t="shared" si="23"/>
        <v>2220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(2220, 508, 241, 0, 0, 1);</v>
      </c>
    </row>
    <row r="144" spans="1:7" x14ac:dyDescent="0.25">
      <c r="A144" s="3">
        <f t="shared" si="23"/>
        <v>2221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(2221, 508, 260, 2, 3, 2);</v>
      </c>
    </row>
    <row r="145" spans="1:7" x14ac:dyDescent="0.25">
      <c r="A145" s="3">
        <f t="shared" si="23"/>
        <v>2222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(2222, 508, 260, 1, 0, 1);</v>
      </c>
    </row>
    <row r="146" spans="1:7" x14ac:dyDescent="0.25">
      <c r="A146" s="4">
        <f t="shared" si="23"/>
        <v>2223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(2223, 509, 237, 2, 1, 2);</v>
      </c>
    </row>
    <row r="147" spans="1:7" x14ac:dyDescent="0.25">
      <c r="A147" s="4">
        <f t="shared" si="23"/>
        <v>2224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(2224, 509, 237, 0, 0, 1);</v>
      </c>
    </row>
    <row r="148" spans="1:7" x14ac:dyDescent="0.25">
      <c r="A148" s="4">
        <f t="shared" si="23"/>
        <v>2225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(2225, 509, 216, 2, 1, 2);</v>
      </c>
    </row>
    <row r="149" spans="1:7" x14ac:dyDescent="0.25">
      <c r="A149" s="4">
        <f t="shared" si="23"/>
        <v>2226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(2226, 509, 216, 1, 0, 1);</v>
      </c>
    </row>
    <row r="150" spans="1:7" x14ac:dyDescent="0.25">
      <c r="A150" s="3">
        <f t="shared" si="23"/>
        <v>2227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(2227, 510, 244, 0, 0, 2);</v>
      </c>
    </row>
    <row r="151" spans="1:7" x14ac:dyDescent="0.25">
      <c r="A151" s="3">
        <f t="shared" si="23"/>
        <v>2228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(2228, 510, 244, 0, 0, 1);</v>
      </c>
    </row>
    <row r="152" spans="1:7" x14ac:dyDescent="0.25">
      <c r="A152" s="3">
        <f t="shared" si="23"/>
        <v>2229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(2229, 510, 233, 1, 3, 2);</v>
      </c>
    </row>
    <row r="153" spans="1:7" x14ac:dyDescent="0.25">
      <c r="A153" s="3">
        <f t="shared" si="23"/>
        <v>2230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(2230, 510, 233, 1, 0, 1);</v>
      </c>
    </row>
    <row r="154" spans="1:7" x14ac:dyDescent="0.25">
      <c r="A154" s="4">
        <f t="shared" si="23"/>
        <v>2231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(2231, 511, 225, 2, 0, 2);</v>
      </c>
    </row>
    <row r="155" spans="1:7" x14ac:dyDescent="0.25">
      <c r="A155" s="4">
        <f t="shared" si="23"/>
        <v>2232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(2232, 511, 225, 1, 0, 1);</v>
      </c>
    </row>
    <row r="156" spans="1:7" x14ac:dyDescent="0.25">
      <c r="A156" s="4">
        <f t="shared" si="23"/>
        <v>2233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(2233, 511, 213, 2, 0, 2);</v>
      </c>
    </row>
    <row r="157" spans="1:7" x14ac:dyDescent="0.25">
      <c r="A157" s="4">
        <f t="shared" si="23"/>
        <v>2234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(2234, 511, 213, 1, 0, 1);</v>
      </c>
    </row>
    <row r="158" spans="1:7" x14ac:dyDescent="0.25">
      <c r="A158" s="4">
        <f t="shared" si="23"/>
        <v>2235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(2235, 511, 225, 2, 0, 4);</v>
      </c>
    </row>
    <row r="159" spans="1:7" x14ac:dyDescent="0.25">
      <c r="A159" s="4">
        <f t="shared" si="23"/>
        <v>2236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(2236, 511, 225, 2, 0, 3);</v>
      </c>
    </row>
    <row r="160" spans="1:7" x14ac:dyDescent="0.25">
      <c r="A160" s="4">
        <f t="shared" si="23"/>
        <v>2237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(2237, 511, 213, 3, 3, 4);</v>
      </c>
    </row>
    <row r="161" spans="1:7" x14ac:dyDescent="0.25">
      <c r="A161" s="4">
        <f t="shared" si="23"/>
        <v>2238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(2238, 511, 213, 3, 0, 3);</v>
      </c>
    </row>
    <row r="162" spans="1:7" x14ac:dyDescent="0.25">
      <c r="A162" s="3">
        <f t="shared" si="23"/>
        <v>2239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(2239, 512, 20, 1, 0, 2);</v>
      </c>
    </row>
    <row r="163" spans="1:7" x14ac:dyDescent="0.25">
      <c r="A163" s="3">
        <f t="shared" si="23"/>
        <v>2240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(2240, 512, 20, 1, 0, 1);</v>
      </c>
    </row>
    <row r="164" spans="1:7" x14ac:dyDescent="0.25">
      <c r="A164" s="3">
        <f t="shared" si="23"/>
        <v>2241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(2241, 512, 237, 1, 0, 2);</v>
      </c>
    </row>
    <row r="165" spans="1:7" x14ac:dyDescent="0.25">
      <c r="A165" s="3">
        <f t="shared" si="23"/>
        <v>2242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(2242, 512, 237, 1, 0, 1);</v>
      </c>
    </row>
    <row r="166" spans="1:7" x14ac:dyDescent="0.25">
      <c r="A166" s="3">
        <f t="shared" si="23"/>
        <v>2243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(2243, 512, 20, 3, 3, 4);</v>
      </c>
    </row>
    <row r="167" spans="1:7" x14ac:dyDescent="0.25">
      <c r="A167" s="3">
        <f t="shared" si="23"/>
        <v>2244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(2244, 512, 20, 3, 0, 3);</v>
      </c>
    </row>
    <row r="168" spans="1:7" x14ac:dyDescent="0.25">
      <c r="A168" s="3">
        <f t="shared" si="23"/>
        <v>2245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(2245, 512, 237, 1, 0, 4);</v>
      </c>
    </row>
    <row r="169" spans="1:7" x14ac:dyDescent="0.25">
      <c r="A169" s="3">
        <f t="shared" si="23"/>
        <v>2246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(2246, 512, 237, 1, 0, 3);</v>
      </c>
    </row>
    <row r="170" spans="1:7" x14ac:dyDescent="0.25">
      <c r="A170" s="4">
        <f t="shared" si="23"/>
        <v>2247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(2247, 513, 260, 0, 0, 2);</v>
      </c>
    </row>
    <row r="171" spans="1:7" x14ac:dyDescent="0.25">
      <c r="A171" s="4">
        <f t="shared" si="23"/>
        <v>2248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(2248, 513, 260, 0, 0, 1);</v>
      </c>
    </row>
    <row r="172" spans="1:7" x14ac:dyDescent="0.25">
      <c r="A172" s="4">
        <f t="shared" si="23"/>
        <v>2249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(2249, 513, 234, 0, 0, 2);</v>
      </c>
    </row>
    <row r="173" spans="1:7" x14ac:dyDescent="0.25">
      <c r="A173" s="4">
        <f t="shared" si="23"/>
        <v>2250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(2250, 513, 234, 0, 0, 1);</v>
      </c>
    </row>
    <row r="174" spans="1:7" x14ac:dyDescent="0.25">
      <c r="A174" s="4">
        <f t="shared" si="23"/>
        <v>2251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(2251, 513, 260, 0, 1, 4);</v>
      </c>
    </row>
    <row r="175" spans="1:7" x14ac:dyDescent="0.25">
      <c r="A175" s="4">
        <f t="shared" si="23"/>
        <v>2252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(2252, 513, 260, 0, 0, 3);</v>
      </c>
    </row>
    <row r="176" spans="1:7" x14ac:dyDescent="0.25">
      <c r="A176" s="4">
        <f t="shared" si="23"/>
        <v>2253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(2253, 513, 234, 0, 1, 4);</v>
      </c>
    </row>
    <row r="177" spans="1:7" x14ac:dyDescent="0.25">
      <c r="A177" s="4">
        <f t="shared" si="23"/>
        <v>2254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(2254, 513, 234, 0, 0, 3);</v>
      </c>
    </row>
    <row r="178" spans="1:7" x14ac:dyDescent="0.25">
      <c r="A178" s="4">
        <f t="shared" si="23"/>
        <v>2255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(2255, 513, 260, 4, 0, 7);</v>
      </c>
    </row>
    <row r="179" spans="1:7" x14ac:dyDescent="0.25">
      <c r="A179" s="4">
        <f t="shared" si="23"/>
        <v>2256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(2256, 513, 234, 5, 0, 7);</v>
      </c>
    </row>
    <row r="180" spans="1:7" x14ac:dyDescent="0.25">
      <c r="A180" s="3">
        <f t="shared" si="23"/>
        <v>2257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(2257, 514, 233, 1, 3, 2);</v>
      </c>
    </row>
    <row r="181" spans="1:7" x14ac:dyDescent="0.25">
      <c r="A181" s="3">
        <f t="shared" si="23"/>
        <v>2258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(2258, 514, 233, 1, 0, 1);</v>
      </c>
    </row>
    <row r="182" spans="1:7" x14ac:dyDescent="0.25">
      <c r="A182" s="3">
        <f t="shared" si="23"/>
        <v>2259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(2259, 514, 234, 0, 0, 2);</v>
      </c>
    </row>
    <row r="183" spans="1:7" x14ac:dyDescent="0.25">
      <c r="A183" s="3">
        <f t="shared" si="23"/>
        <v>2260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(2260, 514, 234, 0, 0, 1);</v>
      </c>
    </row>
    <row r="184" spans="1:7" x14ac:dyDescent="0.25">
      <c r="A184" s="4">
        <f t="shared" si="23"/>
        <v>2261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(2261, 515, 213, 0, 0, 2);</v>
      </c>
    </row>
    <row r="185" spans="1:7" x14ac:dyDescent="0.25">
      <c r="A185" s="4">
        <f t="shared" si="23"/>
        <v>2262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(2262, 515, 213, 0, 0, 1);</v>
      </c>
    </row>
    <row r="186" spans="1:7" x14ac:dyDescent="0.25">
      <c r="A186" s="4">
        <f t="shared" si="23"/>
        <v>2263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(2263, 515, 20, 4, 3, 2);</v>
      </c>
    </row>
    <row r="187" spans="1:7" x14ac:dyDescent="0.25">
      <c r="A187" s="4">
        <f t="shared" si="23"/>
        <v>2264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(2264, 515, 20, 1, 0, 1);</v>
      </c>
    </row>
    <row r="188" spans="1:7" x14ac:dyDescent="0.25">
      <c r="A188" s="3">
        <f t="shared" si="23"/>
        <v>2265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(2265, 516, 234, 1, 3, 2);</v>
      </c>
    </row>
    <row r="189" spans="1:7" x14ac:dyDescent="0.25">
      <c r="A189" s="3">
        <f t="shared" si="23"/>
        <v>2266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(2266, 516, 234, 0, 0, 1);</v>
      </c>
    </row>
    <row r="190" spans="1:7" x14ac:dyDescent="0.25">
      <c r="A190" s="3">
        <f t="shared" si="23"/>
        <v>2267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(2267, 516, 213, 0, 0, 2);</v>
      </c>
    </row>
    <row r="191" spans="1:7" x14ac:dyDescent="0.25">
      <c r="A191" s="3">
        <f t="shared" si="23"/>
        <v>2268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(2268, 516, 213, 0, 0, 1);</v>
      </c>
    </row>
    <row r="192" spans="1:7" x14ac:dyDescent="0.25">
      <c r="A192" s="4">
        <f t="shared" si="23"/>
        <v>2269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(2269, 517, 233, 0, 0, 2);</v>
      </c>
    </row>
    <row r="193" spans="1:7" x14ac:dyDescent="0.25">
      <c r="A193" s="4">
        <f t="shared" si="23"/>
        <v>2270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(2270, 517, 233, 0, 0, 1);</v>
      </c>
    </row>
    <row r="194" spans="1:7" x14ac:dyDescent="0.25">
      <c r="A194" s="4">
        <f t="shared" ref="A194:A195" si="39">A193+1</f>
        <v>2271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(2271, 517, 20, 1, 3, 2);</v>
      </c>
    </row>
    <row r="195" spans="1:7" x14ac:dyDescent="0.25">
      <c r="A195" s="4">
        <f t="shared" si="39"/>
        <v>2272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(2272,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'2010'!A17+1</f>
        <v>261</v>
      </c>
      <c r="B2">
        <v>2012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(261, 2012, 'A', 240);</v>
      </c>
    </row>
    <row r="3" spans="1:7" x14ac:dyDescent="0.25">
      <c r="A3">
        <f t="shared" ref="A3:A17" si="1">A2+1</f>
        <v>262</v>
      </c>
      <c r="B3">
        <f t="shared" ref="B3:B17" si="2">B2</f>
        <v>2012</v>
      </c>
      <c r="C3" t="s">
        <v>12</v>
      </c>
      <c r="D3">
        <v>218</v>
      </c>
      <c r="G3" t="str">
        <f t="shared" si="0"/>
        <v>insert into group_stage (id, tournament, group_code, squad) values (262, 2012, 'A', 218);</v>
      </c>
    </row>
    <row r="4" spans="1:7" x14ac:dyDescent="0.25">
      <c r="A4">
        <f t="shared" si="1"/>
        <v>263</v>
      </c>
      <c r="B4">
        <f t="shared" si="2"/>
        <v>2012</v>
      </c>
      <c r="C4" t="s">
        <v>12</v>
      </c>
      <c r="D4">
        <v>221</v>
      </c>
      <c r="G4" t="str">
        <f t="shared" si="0"/>
        <v>insert into group_stage (id, tournament, group_code, squad) values (263, 2012, 'A', 221);</v>
      </c>
    </row>
    <row r="5" spans="1:7" x14ac:dyDescent="0.25">
      <c r="A5">
        <f t="shared" si="1"/>
        <v>264</v>
      </c>
      <c r="B5">
        <f t="shared" si="2"/>
        <v>2012</v>
      </c>
      <c r="C5" t="s">
        <v>12</v>
      </c>
      <c r="D5">
        <v>260</v>
      </c>
      <c r="G5" t="str">
        <f t="shared" si="0"/>
        <v>insert into group_stage (id, tournament, group_code, squad) values (264, 2012, 'A', 260);</v>
      </c>
    </row>
    <row r="6" spans="1:7" x14ac:dyDescent="0.25">
      <c r="A6">
        <f t="shared" si="1"/>
        <v>265</v>
      </c>
      <c r="B6">
        <f t="shared" si="2"/>
        <v>2012</v>
      </c>
      <c r="C6" t="s">
        <v>13</v>
      </c>
      <c r="D6">
        <v>225</v>
      </c>
      <c r="G6" t="str">
        <f t="shared" si="0"/>
        <v>insert into group_stage (id, tournament, group_code, squad) values (265, 2012, 'B', 225);</v>
      </c>
    </row>
    <row r="7" spans="1:7" x14ac:dyDescent="0.25">
      <c r="A7">
        <f t="shared" si="1"/>
        <v>266</v>
      </c>
      <c r="B7">
        <f t="shared" si="2"/>
        <v>2012</v>
      </c>
      <c r="C7" t="s">
        <v>13</v>
      </c>
      <c r="D7">
        <v>249</v>
      </c>
      <c r="G7" t="str">
        <f t="shared" si="0"/>
        <v>insert into group_stage (id, tournament, group_code, squad) values (266, 2012, 'B', 249);</v>
      </c>
    </row>
    <row r="8" spans="1:7" x14ac:dyDescent="0.25">
      <c r="A8">
        <f t="shared" si="1"/>
        <v>267</v>
      </c>
      <c r="B8">
        <f t="shared" si="2"/>
        <v>2012</v>
      </c>
      <c r="C8" t="s">
        <v>13</v>
      </c>
      <c r="D8">
        <v>226</v>
      </c>
      <c r="G8" t="str">
        <f t="shared" si="0"/>
        <v>insert into group_stage (id, tournament, group_code, squad) values (267, 2012, 'B', 226);</v>
      </c>
    </row>
    <row r="9" spans="1:7" x14ac:dyDescent="0.25">
      <c r="A9">
        <f t="shared" si="1"/>
        <v>268</v>
      </c>
      <c r="B9">
        <f t="shared" si="2"/>
        <v>2012</v>
      </c>
      <c r="C9" t="s">
        <v>13</v>
      </c>
      <c r="D9">
        <v>244</v>
      </c>
      <c r="G9" t="str">
        <f t="shared" si="0"/>
        <v>insert into group_stage (id, tournament, group_code, squad) values (268, 2012, 'B', 244);</v>
      </c>
    </row>
    <row r="10" spans="1:7" x14ac:dyDescent="0.25">
      <c r="A10">
        <f t="shared" si="1"/>
        <v>269</v>
      </c>
      <c r="B10">
        <f t="shared" si="2"/>
        <v>2012</v>
      </c>
      <c r="C10" t="s">
        <v>15</v>
      </c>
      <c r="D10">
        <v>241</v>
      </c>
      <c r="G10" t="str">
        <f t="shared" si="0"/>
        <v>insert into group_stage (id, tournament, group_code, squad) values (269, 2012, 'C', 241);</v>
      </c>
    </row>
    <row r="11" spans="1:7" x14ac:dyDescent="0.25">
      <c r="A11">
        <f t="shared" si="1"/>
        <v>270</v>
      </c>
      <c r="B11">
        <f t="shared" si="2"/>
        <v>2012</v>
      </c>
      <c r="C11" t="s">
        <v>15</v>
      </c>
      <c r="D11">
        <v>227</v>
      </c>
      <c r="G11" t="str">
        <f t="shared" si="0"/>
        <v>insert into group_stage (id, tournament, group_code, squad) values (270, 2012, 'C', 227);</v>
      </c>
    </row>
    <row r="12" spans="1:7" x14ac:dyDescent="0.25">
      <c r="A12">
        <f t="shared" si="1"/>
        <v>271</v>
      </c>
      <c r="B12">
        <f t="shared" si="2"/>
        <v>2012</v>
      </c>
      <c r="C12" t="s">
        <v>15</v>
      </c>
      <c r="D12">
        <v>212</v>
      </c>
      <c r="G12" t="str">
        <f t="shared" si="0"/>
        <v>insert into group_stage (id, tournament, group_code, squad) values (271, 2012, 'C', 212);</v>
      </c>
    </row>
    <row r="13" spans="1:7" x14ac:dyDescent="0.25">
      <c r="A13">
        <f t="shared" si="1"/>
        <v>272</v>
      </c>
      <c r="B13">
        <f t="shared" si="2"/>
        <v>2012</v>
      </c>
      <c r="C13" t="s">
        <v>15</v>
      </c>
      <c r="D13">
        <v>216</v>
      </c>
      <c r="G13" t="str">
        <f t="shared" si="0"/>
        <v>insert into group_stage (id, tournament, group_code, squad) values (272, 2012, 'C', 216);</v>
      </c>
    </row>
    <row r="14" spans="1:7" x14ac:dyDescent="0.25">
      <c r="A14">
        <f t="shared" si="1"/>
        <v>273</v>
      </c>
      <c r="B14">
        <f t="shared" si="2"/>
        <v>2012</v>
      </c>
      <c r="C14" t="s">
        <v>16</v>
      </c>
      <c r="D14">
        <v>233</v>
      </c>
      <c r="G14" t="str">
        <f t="shared" si="0"/>
        <v>insert into group_stage (id, tournament, group_code, squad) values (273, 2012, 'D', 233);</v>
      </c>
    </row>
    <row r="15" spans="1:7" x14ac:dyDescent="0.25">
      <c r="A15">
        <f t="shared" si="1"/>
        <v>274</v>
      </c>
      <c r="B15">
        <f t="shared" si="2"/>
        <v>2012</v>
      </c>
      <c r="C15" t="s">
        <v>16</v>
      </c>
      <c r="D15">
        <v>267</v>
      </c>
      <c r="G15" t="str">
        <f t="shared" si="0"/>
        <v>insert into group_stage (id, tournament, group_code, squad) values (274, 2012, 'D', 267);</v>
      </c>
    </row>
    <row r="16" spans="1:7" x14ac:dyDescent="0.25">
      <c r="A16">
        <f t="shared" si="1"/>
        <v>275</v>
      </c>
      <c r="B16">
        <f t="shared" si="2"/>
        <v>2012</v>
      </c>
      <c r="C16" t="s">
        <v>16</v>
      </c>
      <c r="D16">
        <v>223</v>
      </c>
      <c r="G16" t="str">
        <f t="shared" si="0"/>
        <v>insert into group_stage (id, tournament, group_code, squad) values (275, 2012, 'D', 223);</v>
      </c>
    </row>
    <row r="17" spans="1:7" x14ac:dyDescent="0.25">
      <c r="A17">
        <f t="shared" si="1"/>
        <v>276</v>
      </c>
      <c r="B17">
        <f t="shared" si="2"/>
        <v>2012</v>
      </c>
      <c r="C17" t="s">
        <v>16</v>
      </c>
      <c r="D17">
        <v>224</v>
      </c>
      <c r="G17" t="str">
        <f t="shared" si="0"/>
        <v>insert into group_stage (id, tournament, group_code, squad) values (276, 2012, 'D', 224);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'2010'!A51+1</f>
        <v>518</v>
      </c>
      <c r="B20" s="2" t="str">
        <f>"2012-01-21"</f>
        <v>2012-01-21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(518, '2012-01-21', 2, 240);</v>
      </c>
    </row>
    <row r="21" spans="1:7" x14ac:dyDescent="0.25">
      <c r="A21">
        <f>A20+1</f>
        <v>519</v>
      </c>
      <c r="B21" s="2" t="str">
        <f>"2012-01-21"</f>
        <v>2012-01-21</v>
      </c>
      <c r="C21">
        <v>2</v>
      </c>
      <c r="D21">
        <v>240</v>
      </c>
      <c r="G21" t="str">
        <f t="shared" si="3"/>
        <v>insert into game (matchid, matchdate, game_type, country) values (519, '2012-01-21', 2, 240);</v>
      </c>
    </row>
    <row r="22" spans="1:7" x14ac:dyDescent="0.25">
      <c r="A22">
        <f t="shared" ref="A22:A51" si="4">A21+1</f>
        <v>520</v>
      </c>
      <c r="B22" s="2" t="str">
        <f>"2012-01-25"</f>
        <v>2012-01-25</v>
      </c>
      <c r="C22">
        <v>2</v>
      </c>
      <c r="D22">
        <v>240</v>
      </c>
      <c r="G22" t="str">
        <f t="shared" si="3"/>
        <v>insert into game (matchid, matchdate, game_type, country) values (520, '2012-01-25', 2, 240);</v>
      </c>
    </row>
    <row r="23" spans="1:7" x14ac:dyDescent="0.25">
      <c r="A23">
        <f t="shared" si="4"/>
        <v>521</v>
      </c>
      <c r="B23" s="2" t="str">
        <f>"2012-01-25"</f>
        <v>2012-01-25</v>
      </c>
      <c r="C23">
        <v>2</v>
      </c>
      <c r="D23">
        <v>240</v>
      </c>
      <c r="G23" t="str">
        <f t="shared" si="3"/>
        <v>insert into game (matchid, matchdate, game_type, country) values (521, '2012-01-25', 2, 240);</v>
      </c>
    </row>
    <row r="24" spans="1:7" x14ac:dyDescent="0.25">
      <c r="A24">
        <f t="shared" si="4"/>
        <v>522</v>
      </c>
      <c r="B24" s="2" t="str">
        <f>"2012-01-29"</f>
        <v>2012-01-29</v>
      </c>
      <c r="C24">
        <v>2</v>
      </c>
      <c r="D24">
        <v>240</v>
      </c>
      <c r="G24" t="str">
        <f t="shared" si="3"/>
        <v>insert into game (matchid, matchdate, game_type, country) values (522, '2012-01-29', 2, 240);</v>
      </c>
    </row>
    <row r="25" spans="1:7" x14ac:dyDescent="0.25">
      <c r="A25">
        <f t="shared" si="4"/>
        <v>523</v>
      </c>
      <c r="B25" s="2" t="str">
        <f>"2012-01-29"</f>
        <v>2012-01-29</v>
      </c>
      <c r="C25">
        <v>2</v>
      </c>
      <c r="D25">
        <v>240</v>
      </c>
      <c r="G25" t="str">
        <f t="shared" si="3"/>
        <v>insert into game (matchid, matchdate, game_type, country) values (523, '2012-01-29', 2, 240);</v>
      </c>
    </row>
    <row r="26" spans="1:7" x14ac:dyDescent="0.25">
      <c r="A26">
        <f t="shared" si="4"/>
        <v>524</v>
      </c>
      <c r="B26" s="2" t="str">
        <f>"2012-01-22"</f>
        <v>2012-01-22</v>
      </c>
      <c r="C26">
        <v>2</v>
      </c>
      <c r="D26">
        <v>240</v>
      </c>
      <c r="G26" t="str">
        <f t="shared" si="3"/>
        <v>insert into game (matchid, matchdate, game_type, country) values (524, '2012-01-22', 2, 240);</v>
      </c>
    </row>
    <row r="27" spans="1:7" x14ac:dyDescent="0.25">
      <c r="A27">
        <f t="shared" si="4"/>
        <v>525</v>
      </c>
      <c r="B27" s="2" t="str">
        <f>"2012-01-22"</f>
        <v>2012-01-22</v>
      </c>
      <c r="C27">
        <v>2</v>
      </c>
      <c r="D27">
        <v>240</v>
      </c>
      <c r="G27" t="str">
        <f t="shared" si="3"/>
        <v>insert into game (matchid, matchdate, game_type, country) values (525, '2012-01-22', 2, 240);</v>
      </c>
    </row>
    <row r="28" spans="1:7" x14ac:dyDescent="0.25">
      <c r="A28">
        <f t="shared" si="4"/>
        <v>526</v>
      </c>
      <c r="B28" s="2" t="str">
        <f>"2012-01-26"</f>
        <v>2012-01-26</v>
      </c>
      <c r="C28">
        <v>2</v>
      </c>
      <c r="D28">
        <v>240</v>
      </c>
      <c r="G28" t="str">
        <f t="shared" si="3"/>
        <v>insert into game (matchid, matchdate, game_type, country) values (526, '2012-01-26', 2, 240);</v>
      </c>
    </row>
    <row r="29" spans="1:7" x14ac:dyDescent="0.25">
      <c r="A29">
        <f t="shared" si="4"/>
        <v>527</v>
      </c>
      <c r="B29" s="2" t="str">
        <f>"2012-01-26"</f>
        <v>2012-01-26</v>
      </c>
      <c r="C29">
        <v>2</v>
      </c>
      <c r="D29">
        <v>240</v>
      </c>
      <c r="G29" t="str">
        <f t="shared" si="3"/>
        <v>insert into game (matchid, matchdate, game_type, country) values (527, '2012-01-26', 2, 240);</v>
      </c>
    </row>
    <row r="30" spans="1:7" x14ac:dyDescent="0.25">
      <c r="A30">
        <f t="shared" si="4"/>
        <v>528</v>
      </c>
      <c r="B30" s="2" t="str">
        <f>"2012-01-30"</f>
        <v>2012-01-30</v>
      </c>
      <c r="C30">
        <v>2</v>
      </c>
      <c r="D30">
        <v>240</v>
      </c>
      <c r="G30" t="str">
        <f t="shared" si="3"/>
        <v>insert into game (matchid, matchdate, game_type, country) values (528, '2012-01-30', 2, 240);</v>
      </c>
    </row>
    <row r="31" spans="1:7" x14ac:dyDescent="0.25">
      <c r="A31">
        <f t="shared" si="4"/>
        <v>529</v>
      </c>
      <c r="B31" s="2" t="str">
        <f>"2012-01-30"</f>
        <v>2012-01-30</v>
      </c>
      <c r="C31">
        <v>2</v>
      </c>
      <c r="D31">
        <v>240</v>
      </c>
      <c r="G31" t="str">
        <f t="shared" si="3"/>
        <v>insert into game (matchid, matchdate, game_type, country) values (529, '2012-01-30', 2, 240);</v>
      </c>
    </row>
    <row r="32" spans="1:7" x14ac:dyDescent="0.25">
      <c r="A32">
        <f t="shared" si="4"/>
        <v>530</v>
      </c>
      <c r="B32" s="2" t="str">
        <f>"2012-01-23"</f>
        <v>2012-01-23</v>
      </c>
      <c r="C32">
        <v>2</v>
      </c>
      <c r="D32">
        <v>241</v>
      </c>
      <c r="G32" t="str">
        <f t="shared" si="3"/>
        <v>insert into game (matchid, matchdate, game_type, country) values (530, '2012-01-23', 2, 241);</v>
      </c>
    </row>
    <row r="33" spans="1:7" x14ac:dyDescent="0.25">
      <c r="A33">
        <f t="shared" si="4"/>
        <v>531</v>
      </c>
      <c r="B33" s="2" t="str">
        <f>"2012-01-23"</f>
        <v>2012-01-23</v>
      </c>
      <c r="C33">
        <v>2</v>
      </c>
      <c r="D33">
        <v>241</v>
      </c>
      <c r="G33" t="str">
        <f t="shared" si="3"/>
        <v>insert into game (matchid, matchdate, game_type, country) values (531, '2012-01-23', 2, 241);</v>
      </c>
    </row>
    <row r="34" spans="1:7" x14ac:dyDescent="0.25">
      <c r="A34">
        <f t="shared" si="4"/>
        <v>532</v>
      </c>
      <c r="B34" s="2" t="str">
        <f>"2012-01-27"</f>
        <v>2012-01-27</v>
      </c>
      <c r="C34">
        <v>2</v>
      </c>
      <c r="D34">
        <v>241</v>
      </c>
      <c r="G34" t="str">
        <f t="shared" si="3"/>
        <v>insert into game (matchid, matchdate, game_type, country) values (532, '2012-01-27', 2, 241);</v>
      </c>
    </row>
    <row r="35" spans="1:7" x14ac:dyDescent="0.25">
      <c r="A35">
        <f t="shared" si="4"/>
        <v>533</v>
      </c>
      <c r="B35" s="2" t="str">
        <f>"2012-01-27"</f>
        <v>2012-01-27</v>
      </c>
      <c r="C35">
        <v>2</v>
      </c>
      <c r="D35">
        <v>241</v>
      </c>
      <c r="G35" t="str">
        <f t="shared" si="3"/>
        <v>insert into game (matchid, matchdate, game_type, country) values (533, '2012-01-27', 2, 241);</v>
      </c>
    </row>
    <row r="36" spans="1:7" x14ac:dyDescent="0.25">
      <c r="A36">
        <f t="shared" si="4"/>
        <v>534</v>
      </c>
      <c r="B36" s="2" t="str">
        <f>"2012-01-31"</f>
        <v>2012-01-31</v>
      </c>
      <c r="C36">
        <v>2</v>
      </c>
      <c r="D36">
        <v>241</v>
      </c>
      <c r="G36" t="str">
        <f t="shared" si="3"/>
        <v>insert into game (matchid, matchdate, game_type, country) values (534, '2012-01-31', 2, 241);</v>
      </c>
    </row>
    <row r="37" spans="1:7" x14ac:dyDescent="0.25">
      <c r="A37">
        <f t="shared" si="4"/>
        <v>535</v>
      </c>
      <c r="B37" s="2" t="str">
        <f>"2012-01-31"</f>
        <v>2012-01-31</v>
      </c>
      <c r="C37">
        <v>2</v>
      </c>
      <c r="D37">
        <v>241</v>
      </c>
      <c r="G37" t="str">
        <f t="shared" si="3"/>
        <v>insert into game (matchid, matchdate, game_type, country) values (535, '2012-01-31', 2, 241);</v>
      </c>
    </row>
    <row r="38" spans="1:7" x14ac:dyDescent="0.25">
      <c r="A38">
        <f t="shared" si="4"/>
        <v>536</v>
      </c>
      <c r="B38" s="2" t="str">
        <f>"2012-01-24"</f>
        <v>2012-01-24</v>
      </c>
      <c r="C38">
        <v>2</v>
      </c>
      <c r="D38">
        <v>241</v>
      </c>
      <c r="G38" t="str">
        <f t="shared" si="3"/>
        <v>insert into game (matchid, matchdate, game_type, country) values (536, '2012-01-24', 2, 241);</v>
      </c>
    </row>
    <row r="39" spans="1:7" x14ac:dyDescent="0.25">
      <c r="A39">
        <f t="shared" si="4"/>
        <v>537</v>
      </c>
      <c r="B39" s="2" t="str">
        <f>"2012-01-24"</f>
        <v>2012-01-24</v>
      </c>
      <c r="C39">
        <v>2</v>
      </c>
      <c r="D39">
        <v>241</v>
      </c>
      <c r="G39" t="str">
        <f t="shared" si="3"/>
        <v>insert into game (matchid, matchdate, game_type, country) values (537, '2012-01-24', 2, 241);</v>
      </c>
    </row>
    <row r="40" spans="1:7" x14ac:dyDescent="0.25">
      <c r="A40">
        <f t="shared" si="4"/>
        <v>538</v>
      </c>
      <c r="B40" s="2" t="str">
        <f>"2012-01-28"</f>
        <v>2012-01-28</v>
      </c>
      <c r="C40">
        <v>2</v>
      </c>
      <c r="D40">
        <v>241</v>
      </c>
      <c r="G40" t="str">
        <f t="shared" si="3"/>
        <v>insert into game (matchid, matchdate, game_type, country) values (538, '2012-01-28', 2, 241);</v>
      </c>
    </row>
    <row r="41" spans="1:7" x14ac:dyDescent="0.25">
      <c r="A41">
        <f t="shared" si="4"/>
        <v>539</v>
      </c>
      <c r="B41" s="2" t="str">
        <f>"2012-01-28"</f>
        <v>2012-01-28</v>
      </c>
      <c r="C41">
        <v>2</v>
      </c>
      <c r="D41">
        <v>241</v>
      </c>
      <c r="G41" t="str">
        <f t="shared" si="3"/>
        <v>insert into game (matchid, matchdate, game_type, country) values (539, '2012-01-28', 2, 241);</v>
      </c>
    </row>
    <row r="42" spans="1:7" x14ac:dyDescent="0.25">
      <c r="A42">
        <f t="shared" si="4"/>
        <v>540</v>
      </c>
      <c r="B42" s="2" t="str">
        <f>"2012-02-01"</f>
        <v>2012-02-01</v>
      </c>
      <c r="C42">
        <v>2</v>
      </c>
      <c r="D42">
        <v>241</v>
      </c>
      <c r="G42" t="str">
        <f t="shared" si="3"/>
        <v>insert into game (matchid, matchdate, game_type, country) values (540, '2012-02-01', 2, 241);</v>
      </c>
    </row>
    <row r="43" spans="1:7" x14ac:dyDescent="0.25">
      <c r="A43">
        <f t="shared" si="4"/>
        <v>541</v>
      </c>
      <c r="B43" s="2" t="str">
        <f>"2012-02-01"</f>
        <v>2012-02-01</v>
      </c>
      <c r="C43">
        <v>2</v>
      </c>
      <c r="D43">
        <v>241</v>
      </c>
      <c r="G43" t="str">
        <f t="shared" si="3"/>
        <v>insert into game (matchid, matchdate, game_type, country) values (541, '2012-02-01', 2, 241);</v>
      </c>
    </row>
    <row r="44" spans="1:7" x14ac:dyDescent="0.25">
      <c r="A44">
        <f t="shared" si="4"/>
        <v>542</v>
      </c>
      <c r="B44" s="2" t="str">
        <f>"2012-02-04"</f>
        <v>2012-02-04</v>
      </c>
      <c r="C44">
        <v>3</v>
      </c>
      <c r="D44">
        <v>240</v>
      </c>
      <c r="G44" t="str">
        <f t="shared" si="3"/>
        <v>insert into game (matchid, matchdate, game_type, country) values (542, '2012-02-04', 3, 240);</v>
      </c>
    </row>
    <row r="45" spans="1:7" x14ac:dyDescent="0.25">
      <c r="A45">
        <f t="shared" si="4"/>
        <v>543</v>
      </c>
      <c r="B45" s="2" t="str">
        <f>"2012-02-04"</f>
        <v>2012-02-04</v>
      </c>
      <c r="C45">
        <v>3</v>
      </c>
      <c r="D45">
        <v>240</v>
      </c>
      <c r="G45" t="str">
        <f t="shared" si="3"/>
        <v>insert into game (matchid, matchdate, game_type, country) values (543, '2012-02-04', 3, 240);</v>
      </c>
    </row>
    <row r="46" spans="1:7" x14ac:dyDescent="0.25">
      <c r="A46">
        <f t="shared" si="4"/>
        <v>544</v>
      </c>
      <c r="B46" s="2" t="str">
        <f>"2012-02-05"</f>
        <v>2012-02-05</v>
      </c>
      <c r="C46">
        <v>3</v>
      </c>
      <c r="D46">
        <v>241</v>
      </c>
      <c r="G46" t="str">
        <f t="shared" si="3"/>
        <v>insert into game (matchid, matchdate, game_type, country) values (544, '2012-02-05', 3, 241);</v>
      </c>
    </row>
    <row r="47" spans="1:7" x14ac:dyDescent="0.25">
      <c r="A47">
        <f t="shared" si="4"/>
        <v>545</v>
      </c>
      <c r="B47" s="2" t="str">
        <f>"2012-02-05"</f>
        <v>2012-02-05</v>
      </c>
      <c r="C47">
        <v>3</v>
      </c>
      <c r="D47">
        <v>241</v>
      </c>
      <c r="G47" t="str">
        <f t="shared" si="3"/>
        <v>insert into game (matchid, matchdate, game_type, country) values (545, '2012-02-05', 3, 241);</v>
      </c>
    </row>
    <row r="48" spans="1:7" x14ac:dyDescent="0.25">
      <c r="A48">
        <f t="shared" si="4"/>
        <v>546</v>
      </c>
      <c r="B48" s="2" t="str">
        <f>"2012-02-08"</f>
        <v>2012-02-08</v>
      </c>
      <c r="C48">
        <v>4</v>
      </c>
      <c r="D48">
        <v>240</v>
      </c>
      <c r="G48" t="str">
        <f t="shared" si="3"/>
        <v>insert into game (matchid, matchdate, game_type, country) values (546, '2012-02-08', 4, 240);</v>
      </c>
    </row>
    <row r="49" spans="1:7" x14ac:dyDescent="0.25">
      <c r="A49">
        <f t="shared" si="4"/>
        <v>547</v>
      </c>
      <c r="B49" s="2" t="str">
        <f>"2012-02-08"</f>
        <v>2012-02-08</v>
      </c>
      <c r="C49">
        <v>4</v>
      </c>
      <c r="D49">
        <v>241</v>
      </c>
      <c r="G49" t="str">
        <f t="shared" si="3"/>
        <v>insert into game (matchid, matchdate, game_type, country) values (547, '2012-02-08', 4, 241);</v>
      </c>
    </row>
    <row r="50" spans="1:7" x14ac:dyDescent="0.25">
      <c r="A50">
        <f t="shared" si="4"/>
        <v>548</v>
      </c>
      <c r="B50" s="2" t="str">
        <f>"2012-02-11"</f>
        <v>2012-02-11</v>
      </c>
      <c r="C50">
        <v>5</v>
      </c>
      <c r="D50">
        <v>240</v>
      </c>
      <c r="G50" t="str">
        <f t="shared" si="3"/>
        <v>insert into game (matchid, matchdate, game_type, country) values (548, '2012-02-11', 5, 240);</v>
      </c>
    </row>
    <row r="51" spans="1:7" x14ac:dyDescent="0.25">
      <c r="A51">
        <f t="shared" si="4"/>
        <v>549</v>
      </c>
      <c r="B51" s="2" t="str">
        <f>"2012-02-12"</f>
        <v>2012-02-12</v>
      </c>
      <c r="C51">
        <v>6</v>
      </c>
      <c r="D51">
        <v>241</v>
      </c>
      <c r="G51" t="str">
        <f t="shared" si="3"/>
        <v>insert into game (matchid, matchdate, game_type, country) values (549, '2012-02-12',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'2010'!A195 + 1</f>
        <v>2273</v>
      </c>
      <c r="B54" s="3">
        <f>A20</f>
        <v>518</v>
      </c>
      <c r="C54" s="3">
        <v>240</v>
      </c>
      <c r="D54" s="3">
        <v>1</v>
      </c>
      <c r="E54" s="3">
        <v>3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(2273, 518, 240, 1, 3, 2);</v>
      </c>
    </row>
    <row r="55" spans="1:7" x14ac:dyDescent="0.25">
      <c r="A55" s="3">
        <f>A54+1</f>
        <v>2274</v>
      </c>
      <c r="B55" s="3">
        <f>B54</f>
        <v>518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(2274, 518, 240, 1, 0, 1);</v>
      </c>
    </row>
    <row r="56" spans="1:7" x14ac:dyDescent="0.25">
      <c r="A56" s="3">
        <f t="shared" ref="A56:A119" si="6">A55+1</f>
        <v>2275</v>
      </c>
      <c r="B56" s="3">
        <f>B54</f>
        <v>518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(2275, 518, 218, 0, 0, 2);</v>
      </c>
    </row>
    <row r="57" spans="1:7" x14ac:dyDescent="0.25">
      <c r="A57" s="3">
        <f t="shared" si="6"/>
        <v>2276</v>
      </c>
      <c r="B57" s="3">
        <f>B54</f>
        <v>518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(2276, 518, 218, 0, 0, 1);</v>
      </c>
    </row>
    <row r="58" spans="1:7" x14ac:dyDescent="0.25">
      <c r="A58" s="4">
        <f>A57+1</f>
        <v>2277</v>
      </c>
      <c r="B58" s="4">
        <f>B54+1</f>
        <v>519</v>
      </c>
      <c r="C58" s="6">
        <v>221</v>
      </c>
      <c r="D58" s="6">
        <v>1</v>
      </c>
      <c r="E58" s="6">
        <v>0</v>
      </c>
      <c r="F58" s="4">
        <v>2</v>
      </c>
      <c r="G58" t="str">
        <f t="shared" si="5"/>
        <v>insert into game_score (id, matchid, squad, goals, points, time_type) values (2277, 519, 221, 1, 0, 2);</v>
      </c>
    </row>
    <row r="59" spans="1:7" x14ac:dyDescent="0.25">
      <c r="A59" s="4">
        <f t="shared" si="6"/>
        <v>2278</v>
      </c>
      <c r="B59" s="4">
        <f>B58</f>
        <v>519</v>
      </c>
      <c r="C59" s="6">
        <v>221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(2278, 519, 221, 0, 0, 1);</v>
      </c>
    </row>
    <row r="60" spans="1:7" x14ac:dyDescent="0.25">
      <c r="A60" s="4">
        <f t="shared" si="6"/>
        <v>2279</v>
      </c>
      <c r="B60" s="4">
        <f>B58</f>
        <v>519</v>
      </c>
      <c r="C60" s="6">
        <v>260</v>
      </c>
      <c r="D60" s="6">
        <v>2</v>
      </c>
      <c r="E60" s="6">
        <v>3</v>
      </c>
      <c r="F60" s="4">
        <v>2</v>
      </c>
      <c r="G60" t="str">
        <f t="shared" si="5"/>
        <v>insert into game_score (id, matchid, squad, goals, points, time_type) values (2279, 519, 260, 2, 3, 2);</v>
      </c>
    </row>
    <row r="61" spans="1:7" x14ac:dyDescent="0.25">
      <c r="A61" s="4">
        <f t="shared" si="6"/>
        <v>2280</v>
      </c>
      <c r="B61" s="4">
        <f>B58</f>
        <v>519</v>
      </c>
      <c r="C61" s="6">
        <v>260</v>
      </c>
      <c r="D61" s="6">
        <v>2</v>
      </c>
      <c r="E61" s="6">
        <v>0</v>
      </c>
      <c r="F61" s="4">
        <v>1</v>
      </c>
      <c r="G61" t="str">
        <f t="shared" si="5"/>
        <v>insert into game_score (id, matchid, squad, goals, points, time_type) values (2280, 519, 260, 2, 0, 1);</v>
      </c>
    </row>
    <row r="62" spans="1:7" x14ac:dyDescent="0.25">
      <c r="A62" s="3">
        <f t="shared" si="6"/>
        <v>2281</v>
      </c>
      <c r="B62" s="3">
        <f>B58+1</f>
        <v>520</v>
      </c>
      <c r="C62" s="3">
        <v>218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(2281, 520, 218, 2, 1, 2);</v>
      </c>
    </row>
    <row r="63" spans="1:7" x14ac:dyDescent="0.25">
      <c r="A63" s="3">
        <f t="shared" si="6"/>
        <v>2282</v>
      </c>
      <c r="B63" s="3">
        <f>B62</f>
        <v>520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(2282, 520, 218, 1, 0, 1);</v>
      </c>
    </row>
    <row r="64" spans="1:7" x14ac:dyDescent="0.25">
      <c r="A64" s="3">
        <f t="shared" si="6"/>
        <v>2283</v>
      </c>
      <c r="B64" s="3">
        <f>B62</f>
        <v>520</v>
      </c>
      <c r="C64" s="3">
        <v>260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(2283, 520, 260, 2, 1, 2);</v>
      </c>
    </row>
    <row r="65" spans="1:7" x14ac:dyDescent="0.25">
      <c r="A65" s="3">
        <f t="shared" si="6"/>
        <v>2284</v>
      </c>
      <c r="B65" s="3">
        <f t="shared" ref="B65" si="7">B62</f>
        <v>520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(2284, 520, 260, 1, 0, 1);</v>
      </c>
    </row>
    <row r="66" spans="1:7" x14ac:dyDescent="0.25">
      <c r="A66" s="4">
        <f t="shared" si="6"/>
        <v>2285</v>
      </c>
      <c r="B66" s="4">
        <f>B62+1</f>
        <v>521</v>
      </c>
      <c r="C66" s="4">
        <v>240</v>
      </c>
      <c r="D66" s="4">
        <v>2</v>
      </c>
      <c r="E66" s="4">
        <v>3</v>
      </c>
      <c r="F66" s="4">
        <v>2</v>
      </c>
      <c r="G66" s="4" t="str">
        <f t="shared" si="5"/>
        <v>insert into game_score (id, matchid, squad, goals, points, time_type) values (2285, 521, 240, 2, 3, 2);</v>
      </c>
    </row>
    <row r="67" spans="1:7" x14ac:dyDescent="0.25">
      <c r="A67" s="4">
        <f t="shared" si="6"/>
        <v>2286</v>
      </c>
      <c r="B67" s="4">
        <f>B66</f>
        <v>521</v>
      </c>
      <c r="C67" s="4">
        <v>240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(2286, 521, 240, 0, 0, 1);</v>
      </c>
    </row>
    <row r="68" spans="1:7" x14ac:dyDescent="0.25">
      <c r="A68" s="4">
        <f t="shared" si="6"/>
        <v>2287</v>
      </c>
      <c r="B68" s="4">
        <f>B66</f>
        <v>521</v>
      </c>
      <c r="C68" s="4">
        <v>221</v>
      </c>
      <c r="D68" s="4">
        <v>1</v>
      </c>
      <c r="E68" s="4">
        <v>0</v>
      </c>
      <c r="F68" s="4">
        <v>2</v>
      </c>
      <c r="G68" s="4" t="str">
        <f t="shared" si="5"/>
        <v>insert into game_score (id, matchid, squad, goals, points, time_type) values (2287, 521, 221, 1, 0, 2);</v>
      </c>
    </row>
    <row r="69" spans="1:7" x14ac:dyDescent="0.25">
      <c r="A69" s="4">
        <f t="shared" si="6"/>
        <v>2288</v>
      </c>
      <c r="B69" s="4">
        <f t="shared" ref="B69" si="8">B66</f>
        <v>521</v>
      </c>
      <c r="C69" s="4">
        <v>221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(2288, 521, 221, 0, 0, 1);</v>
      </c>
    </row>
    <row r="70" spans="1:7" x14ac:dyDescent="0.25">
      <c r="A70" s="3">
        <f t="shared" si="6"/>
        <v>2289</v>
      </c>
      <c r="B70" s="3">
        <f>B66+1</f>
        <v>522</v>
      </c>
      <c r="C70" s="3">
        <v>240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(2289, 522, 240, 0, 0, 2);</v>
      </c>
    </row>
    <row r="71" spans="1:7" x14ac:dyDescent="0.25">
      <c r="A71" s="3">
        <f t="shared" si="6"/>
        <v>2290</v>
      </c>
      <c r="B71" s="3">
        <f>B70</f>
        <v>522</v>
      </c>
      <c r="C71" s="3">
        <v>240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(2290, 522, 240, 0, 0, 1);</v>
      </c>
    </row>
    <row r="72" spans="1:7" x14ac:dyDescent="0.25">
      <c r="A72" s="3">
        <f t="shared" si="6"/>
        <v>2291</v>
      </c>
      <c r="B72" s="3">
        <f>B70</f>
        <v>522</v>
      </c>
      <c r="C72" s="3">
        <v>260</v>
      </c>
      <c r="D72" s="3">
        <v>1</v>
      </c>
      <c r="E72" s="3">
        <v>3</v>
      </c>
      <c r="F72" s="3">
        <v>2</v>
      </c>
      <c r="G72" s="3" t="str">
        <f t="shared" si="5"/>
        <v>insert into game_score (id, matchid, squad, goals, points, time_type) values (2291, 522, 260, 1, 3, 2);</v>
      </c>
    </row>
    <row r="73" spans="1:7" x14ac:dyDescent="0.25">
      <c r="A73" s="3">
        <f t="shared" si="6"/>
        <v>2292</v>
      </c>
      <c r="B73" s="3">
        <f t="shared" ref="B73" si="9">B70</f>
        <v>522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(2292, 522, 260, 0, 0, 1);</v>
      </c>
    </row>
    <row r="74" spans="1:7" x14ac:dyDescent="0.25">
      <c r="A74" s="4">
        <f t="shared" si="6"/>
        <v>2293</v>
      </c>
      <c r="B74" s="4">
        <f>B70+1</f>
        <v>523</v>
      </c>
      <c r="C74" s="4">
        <v>218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(2293, 523, 218, 2, 3, 2);</v>
      </c>
    </row>
    <row r="75" spans="1:7" x14ac:dyDescent="0.25">
      <c r="A75" s="4">
        <f t="shared" si="6"/>
        <v>2294</v>
      </c>
      <c r="B75" s="4">
        <f>B74</f>
        <v>523</v>
      </c>
      <c r="C75" s="4">
        <v>218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(2294, 523, 218, 1, 0, 1);</v>
      </c>
    </row>
    <row r="76" spans="1:7" x14ac:dyDescent="0.25">
      <c r="A76" s="4">
        <f t="shared" si="6"/>
        <v>2295</v>
      </c>
      <c r="B76" s="4">
        <f>B74</f>
        <v>523</v>
      </c>
      <c r="C76" s="4">
        <v>221</v>
      </c>
      <c r="D76" s="4">
        <v>1</v>
      </c>
      <c r="E76" s="4">
        <v>0</v>
      </c>
      <c r="F76" s="4">
        <v>2</v>
      </c>
      <c r="G76" s="4" t="str">
        <f t="shared" si="5"/>
        <v>insert into game_score (id, matchid, squad, goals, points, time_type) values (2295, 523, 221, 1, 0, 2);</v>
      </c>
    </row>
    <row r="77" spans="1:7" x14ac:dyDescent="0.25">
      <c r="A77" s="4">
        <f t="shared" si="6"/>
        <v>2296</v>
      </c>
      <c r="B77" s="4">
        <f t="shared" ref="B77" si="10">B74</f>
        <v>523</v>
      </c>
      <c r="C77" s="4">
        <v>221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(2296, 523, 221, 1, 0, 1);</v>
      </c>
    </row>
    <row r="78" spans="1:7" x14ac:dyDescent="0.25">
      <c r="A78" s="3">
        <f t="shared" si="6"/>
        <v>2297</v>
      </c>
      <c r="B78" s="3">
        <f>B74+1</f>
        <v>524</v>
      </c>
      <c r="C78" s="3">
        <v>225</v>
      </c>
      <c r="D78" s="3">
        <v>1</v>
      </c>
      <c r="E78" s="3">
        <v>3</v>
      </c>
      <c r="F78" s="3">
        <v>2</v>
      </c>
      <c r="G78" s="3" t="str">
        <f t="shared" si="5"/>
        <v>insert into game_score (id, matchid, squad, goals, points, time_type) values (2297, 524, 225, 1, 3, 2);</v>
      </c>
    </row>
    <row r="79" spans="1:7" x14ac:dyDescent="0.25">
      <c r="A79" s="3">
        <f t="shared" si="6"/>
        <v>2298</v>
      </c>
      <c r="B79" s="3">
        <f>B78</f>
        <v>524</v>
      </c>
      <c r="C79" s="3">
        <v>225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(2298, 524, 225, 1, 0, 1);</v>
      </c>
    </row>
    <row r="80" spans="1:7" x14ac:dyDescent="0.25">
      <c r="A80" s="3">
        <f t="shared" si="6"/>
        <v>2299</v>
      </c>
      <c r="B80" s="3">
        <f>B78</f>
        <v>524</v>
      </c>
      <c r="C80" s="3">
        <v>249</v>
      </c>
      <c r="D80" s="3">
        <v>0</v>
      </c>
      <c r="E80" s="3">
        <v>0</v>
      </c>
      <c r="F80" s="3">
        <v>2</v>
      </c>
      <c r="G80" s="3" t="str">
        <f t="shared" si="5"/>
        <v>insert into game_score (id, matchid, squad, goals, points, time_type) values (2299, 524, 249, 0, 0, 2);</v>
      </c>
    </row>
    <row r="81" spans="1:7" x14ac:dyDescent="0.25">
      <c r="A81" s="3">
        <f t="shared" si="6"/>
        <v>2300</v>
      </c>
      <c r="B81" s="3">
        <f t="shared" ref="B81" si="11">B78</f>
        <v>524</v>
      </c>
      <c r="C81" s="3">
        <v>249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(2300, 524, 249, 0, 0, 1);</v>
      </c>
    </row>
    <row r="82" spans="1:7" x14ac:dyDescent="0.25">
      <c r="A82" s="4">
        <f t="shared" si="6"/>
        <v>2301</v>
      </c>
      <c r="B82" s="4">
        <f>B78+1</f>
        <v>525</v>
      </c>
      <c r="C82" s="6">
        <v>226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(2301, 525, 226, 1, 0, 2);</v>
      </c>
    </row>
    <row r="83" spans="1:7" x14ac:dyDescent="0.25">
      <c r="A83" s="4">
        <f t="shared" si="6"/>
        <v>2302</v>
      </c>
      <c r="B83" s="4">
        <f>B82</f>
        <v>525</v>
      </c>
      <c r="C83" s="6">
        <v>226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(2302, 525, 226, 0, 0, 1);</v>
      </c>
    </row>
    <row r="84" spans="1:7" x14ac:dyDescent="0.25">
      <c r="A84" s="4">
        <f t="shared" si="6"/>
        <v>2303</v>
      </c>
      <c r="B84" s="4">
        <f>B82</f>
        <v>525</v>
      </c>
      <c r="C84" s="6">
        <v>244</v>
      </c>
      <c r="D84" s="6">
        <v>2</v>
      </c>
      <c r="E84" s="6">
        <v>3</v>
      </c>
      <c r="F84" s="4">
        <v>2</v>
      </c>
      <c r="G84" s="4" t="str">
        <f t="shared" si="5"/>
        <v>insert into game_score (id, matchid, squad, goals, points, time_type) values (2303, 525, 244, 2, 3, 2);</v>
      </c>
    </row>
    <row r="85" spans="1:7" x14ac:dyDescent="0.25">
      <c r="A85" s="4">
        <f t="shared" si="6"/>
        <v>2304</v>
      </c>
      <c r="B85" s="4">
        <f t="shared" ref="B85" si="12">B82</f>
        <v>525</v>
      </c>
      <c r="C85" s="6">
        <v>244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(2304, 525, 244, 0, 0, 1);</v>
      </c>
    </row>
    <row r="86" spans="1:7" x14ac:dyDescent="0.25">
      <c r="A86" s="3">
        <f t="shared" si="6"/>
        <v>2305</v>
      </c>
      <c r="B86" s="3">
        <f>B82+1</f>
        <v>526</v>
      </c>
      <c r="C86" s="3">
        <v>249</v>
      </c>
      <c r="D86" s="3">
        <v>2</v>
      </c>
      <c r="E86" s="3">
        <v>1</v>
      </c>
      <c r="F86" s="3">
        <v>2</v>
      </c>
      <c r="G86" s="3" t="str">
        <f t="shared" si="5"/>
        <v>insert into game_score (id, matchid, squad, goals, points, time_type) values (2305, 526, 249, 2, 1, 2);</v>
      </c>
    </row>
    <row r="87" spans="1:7" x14ac:dyDescent="0.25">
      <c r="A87" s="3">
        <f t="shared" si="6"/>
        <v>2306</v>
      </c>
      <c r="B87" s="3">
        <f>B86</f>
        <v>526</v>
      </c>
      <c r="C87" s="3">
        <v>249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(2306, 526, 249, 1, 0, 1);</v>
      </c>
    </row>
    <row r="88" spans="1:7" x14ac:dyDescent="0.25">
      <c r="A88" s="3">
        <f t="shared" si="6"/>
        <v>2307</v>
      </c>
      <c r="B88" s="3">
        <f>B86</f>
        <v>526</v>
      </c>
      <c r="C88" s="3">
        <v>244</v>
      </c>
      <c r="D88" s="3">
        <v>2</v>
      </c>
      <c r="E88" s="3">
        <v>1</v>
      </c>
      <c r="F88" s="3">
        <v>2</v>
      </c>
      <c r="G88" s="3" t="str">
        <f t="shared" si="5"/>
        <v>insert into game_score (id, matchid, squad, goals, points, time_type) values (2307, 526, 244, 2, 1, 2);</v>
      </c>
    </row>
    <row r="89" spans="1:7" x14ac:dyDescent="0.25">
      <c r="A89" s="3">
        <f t="shared" si="6"/>
        <v>2308</v>
      </c>
      <c r="B89" s="3">
        <f t="shared" ref="B89" si="13">B86</f>
        <v>526</v>
      </c>
      <c r="C89" s="3">
        <v>244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(2308, 526, 244, 1, 0, 1);</v>
      </c>
    </row>
    <row r="90" spans="1:7" x14ac:dyDescent="0.25">
      <c r="A90" s="4">
        <f t="shared" si="6"/>
        <v>2309</v>
      </c>
      <c r="B90" s="4">
        <f>B86+1</f>
        <v>527</v>
      </c>
      <c r="C90" s="4">
        <v>225</v>
      </c>
      <c r="D90" s="4">
        <v>2</v>
      </c>
      <c r="E90" s="4">
        <v>3</v>
      </c>
      <c r="F90" s="4">
        <v>2</v>
      </c>
      <c r="G90" s="4" t="str">
        <f t="shared" si="5"/>
        <v>insert into game_score (id, matchid, squad, goals, points, time_type) values (2309, 527, 225, 2, 3, 2);</v>
      </c>
    </row>
    <row r="91" spans="1:7" x14ac:dyDescent="0.25">
      <c r="A91" s="4">
        <f t="shared" si="6"/>
        <v>2310</v>
      </c>
      <c r="B91" s="4">
        <f>B90</f>
        <v>527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5"/>
        <v>insert into game_score (id, matchid, squad, goals, points, time_type) values (2310, 527, 225, 1, 0, 1);</v>
      </c>
    </row>
    <row r="92" spans="1:7" x14ac:dyDescent="0.25">
      <c r="A92" s="4">
        <f t="shared" si="6"/>
        <v>2311</v>
      </c>
      <c r="B92" s="4">
        <f>B90</f>
        <v>527</v>
      </c>
      <c r="C92" s="4">
        <v>226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(2311, 527, 226, 0, 0, 2);</v>
      </c>
    </row>
    <row r="93" spans="1:7" x14ac:dyDescent="0.25">
      <c r="A93" s="4">
        <f t="shared" si="6"/>
        <v>2312</v>
      </c>
      <c r="B93" s="4">
        <f t="shared" ref="B93" si="14">B90</f>
        <v>527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(2312, 527, 226, 0, 0, 1);</v>
      </c>
    </row>
    <row r="94" spans="1:7" x14ac:dyDescent="0.25">
      <c r="A94" s="3">
        <f t="shared" si="6"/>
        <v>2313</v>
      </c>
      <c r="B94" s="3">
        <f>B90+1</f>
        <v>528</v>
      </c>
      <c r="C94" s="3">
        <v>225</v>
      </c>
      <c r="D94" s="3">
        <v>2</v>
      </c>
      <c r="E94" s="3">
        <v>3</v>
      </c>
      <c r="F94" s="3">
        <v>2</v>
      </c>
      <c r="G94" s="3" t="str">
        <f t="shared" si="5"/>
        <v>insert into game_score (id, matchid, squad, goals, points, time_type) values (2313, 528, 225, 2, 3, 2);</v>
      </c>
    </row>
    <row r="95" spans="1:7" x14ac:dyDescent="0.25">
      <c r="A95" s="3">
        <f t="shared" si="6"/>
        <v>2314</v>
      </c>
      <c r="B95" s="3">
        <f>B94</f>
        <v>528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(2314, 528, 225, 1, 0, 1);</v>
      </c>
    </row>
    <row r="96" spans="1:7" x14ac:dyDescent="0.25">
      <c r="A96" s="3">
        <f t="shared" si="6"/>
        <v>2315</v>
      </c>
      <c r="B96" s="3">
        <f>B94</f>
        <v>528</v>
      </c>
      <c r="C96" s="3">
        <v>244</v>
      </c>
      <c r="D96" s="3">
        <v>0</v>
      </c>
      <c r="E96" s="3">
        <v>0</v>
      </c>
      <c r="F96" s="3">
        <v>2</v>
      </c>
      <c r="G96" s="3" t="str">
        <f t="shared" si="5"/>
        <v>insert into game_score (id, matchid, squad, goals, points, time_type) values (2315, 528, 244, 0, 0, 2);</v>
      </c>
    </row>
    <row r="97" spans="1:7" x14ac:dyDescent="0.25">
      <c r="A97" s="3">
        <f t="shared" si="6"/>
        <v>2316</v>
      </c>
      <c r="B97" s="3">
        <f t="shared" ref="B97" si="15">B94</f>
        <v>528</v>
      </c>
      <c r="C97" s="3">
        <v>244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(2316, 528, 244, 0, 0, 1);</v>
      </c>
    </row>
    <row r="98" spans="1:7" x14ac:dyDescent="0.25">
      <c r="A98" s="4">
        <f t="shared" si="6"/>
        <v>2317</v>
      </c>
      <c r="B98" s="4">
        <f>B94+1</f>
        <v>529</v>
      </c>
      <c r="C98" s="4">
        <v>249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(2317, 529, 249, 2, 3, 2);</v>
      </c>
    </row>
    <row r="99" spans="1:7" x14ac:dyDescent="0.25">
      <c r="A99" s="4">
        <f t="shared" si="6"/>
        <v>2318</v>
      </c>
      <c r="B99" s="4">
        <f>B98</f>
        <v>529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(2318, 529, 249, 1, 0, 1);</v>
      </c>
    </row>
    <row r="100" spans="1:7" x14ac:dyDescent="0.25">
      <c r="A100" s="4">
        <f t="shared" si="6"/>
        <v>2319</v>
      </c>
      <c r="B100" s="4">
        <f>B98</f>
        <v>529</v>
      </c>
      <c r="C100" s="4">
        <v>226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(2319, 529, 226, 1, 0, 2);</v>
      </c>
    </row>
    <row r="101" spans="1:7" x14ac:dyDescent="0.25">
      <c r="A101" s="4">
        <f t="shared" si="6"/>
        <v>2320</v>
      </c>
      <c r="B101" s="4">
        <f t="shared" ref="B101" si="16">B98</f>
        <v>529</v>
      </c>
      <c r="C101" s="4">
        <v>226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(2320, 529, 226, 0, 0, 1);</v>
      </c>
    </row>
    <row r="102" spans="1:7" x14ac:dyDescent="0.25">
      <c r="A102" s="3">
        <f t="shared" si="6"/>
        <v>2321</v>
      </c>
      <c r="B102" s="3">
        <f>B98+1</f>
        <v>530</v>
      </c>
      <c r="C102" s="3">
        <v>241</v>
      </c>
      <c r="D102" s="3">
        <v>2</v>
      </c>
      <c r="E102" s="3">
        <v>2</v>
      </c>
      <c r="F102" s="3">
        <v>2</v>
      </c>
      <c r="G102" s="3" t="str">
        <f t="shared" si="5"/>
        <v>insert into game_score (id, matchid, squad, goals, points, time_type) values (2321, 530, 241, 2, 2, 2);</v>
      </c>
    </row>
    <row r="103" spans="1:7" x14ac:dyDescent="0.25">
      <c r="A103" s="3">
        <f t="shared" si="6"/>
        <v>2322</v>
      </c>
      <c r="B103" s="3">
        <f>B102</f>
        <v>530</v>
      </c>
      <c r="C103" s="3">
        <v>241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(2322, 530, 241, 2, 0, 1);</v>
      </c>
    </row>
    <row r="104" spans="1:7" x14ac:dyDescent="0.25">
      <c r="A104" s="3">
        <f t="shared" si="6"/>
        <v>2323</v>
      </c>
      <c r="B104" s="3">
        <f>B102</f>
        <v>530</v>
      </c>
      <c r="C104" s="3">
        <v>227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(2323, 530, 227, 0, 0, 2);</v>
      </c>
    </row>
    <row r="105" spans="1:7" x14ac:dyDescent="0.25">
      <c r="A105" s="3">
        <f t="shared" si="6"/>
        <v>2324</v>
      </c>
      <c r="B105" s="3">
        <f t="shared" ref="B105" si="17">B102</f>
        <v>530</v>
      </c>
      <c r="C105" s="3">
        <v>227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(2324, 530, 227, 0, 0, 1);</v>
      </c>
    </row>
    <row r="106" spans="1:7" x14ac:dyDescent="0.25">
      <c r="A106" s="4">
        <f t="shared" si="6"/>
        <v>2325</v>
      </c>
      <c r="B106" s="4">
        <f>B102+1</f>
        <v>531</v>
      </c>
      <c r="C106" s="4">
        <v>212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(2325, 531, 212, 1, 0, 2);</v>
      </c>
    </row>
    <row r="107" spans="1:7" x14ac:dyDescent="0.25">
      <c r="A107" s="4">
        <f t="shared" si="6"/>
        <v>2326</v>
      </c>
      <c r="B107" s="4">
        <f>B106</f>
        <v>531</v>
      </c>
      <c r="C107" s="4">
        <v>212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(2326, 531, 212, 0, 0, 1);</v>
      </c>
    </row>
    <row r="108" spans="1:7" x14ac:dyDescent="0.25">
      <c r="A108" s="4">
        <f t="shared" si="6"/>
        <v>2327</v>
      </c>
      <c r="B108" s="4">
        <f>B106</f>
        <v>531</v>
      </c>
      <c r="C108" s="4">
        <v>216</v>
      </c>
      <c r="D108" s="4">
        <v>2</v>
      </c>
      <c r="E108" s="4">
        <v>3</v>
      </c>
      <c r="F108" s="4">
        <v>2</v>
      </c>
      <c r="G108" s="4" t="str">
        <f t="shared" si="5"/>
        <v>insert into game_score (id, matchid, squad, goals, points, time_type) values (2327, 531, 216, 2, 3, 2);</v>
      </c>
    </row>
    <row r="109" spans="1:7" x14ac:dyDescent="0.25">
      <c r="A109" s="4">
        <f t="shared" si="6"/>
        <v>2328</v>
      </c>
      <c r="B109" s="4">
        <f t="shared" ref="B109" si="18">B106</f>
        <v>531</v>
      </c>
      <c r="C109" s="4">
        <v>216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(2328, 531, 216, 1, 0, 1);</v>
      </c>
    </row>
    <row r="110" spans="1:7" x14ac:dyDescent="0.25">
      <c r="A110" s="3">
        <f t="shared" si="6"/>
        <v>2329</v>
      </c>
      <c r="B110" s="3">
        <f>B106+1</f>
        <v>532</v>
      </c>
      <c r="C110" s="3">
        <v>227</v>
      </c>
      <c r="D110" s="3">
        <v>1</v>
      </c>
      <c r="E110" s="3">
        <v>0</v>
      </c>
      <c r="F110" s="3">
        <v>2</v>
      </c>
      <c r="G110" s="3" t="str">
        <f t="shared" si="5"/>
        <v>insert into game_score (id, matchid, squad, goals, points, time_type) values (2329, 532, 227, 1, 0, 2);</v>
      </c>
    </row>
    <row r="111" spans="1:7" x14ac:dyDescent="0.25">
      <c r="A111" s="3">
        <f t="shared" si="6"/>
        <v>2330</v>
      </c>
      <c r="B111" s="3">
        <f>B110</f>
        <v>532</v>
      </c>
      <c r="C111" s="3">
        <v>227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(2330, 532, 227, 1, 0, 1);</v>
      </c>
    </row>
    <row r="112" spans="1:7" x14ac:dyDescent="0.25">
      <c r="A112" s="3">
        <f t="shared" si="6"/>
        <v>2331</v>
      </c>
      <c r="B112" s="3">
        <f>B110</f>
        <v>532</v>
      </c>
      <c r="C112" s="3">
        <v>216</v>
      </c>
      <c r="D112" s="3">
        <v>2</v>
      </c>
      <c r="E112" s="3">
        <v>3</v>
      </c>
      <c r="F112" s="3">
        <v>2</v>
      </c>
      <c r="G112" s="3" t="str">
        <f t="shared" si="5"/>
        <v>insert into game_score (id, matchid, squad, goals, points, time_type) values (2331, 532, 216, 2, 3, 2);</v>
      </c>
    </row>
    <row r="113" spans="1:7" x14ac:dyDescent="0.25">
      <c r="A113" s="3">
        <f t="shared" si="6"/>
        <v>2332</v>
      </c>
      <c r="B113" s="3">
        <f t="shared" ref="B113" si="19">B110</f>
        <v>532</v>
      </c>
      <c r="C113" s="3">
        <v>216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(2332, 532, 216, 1, 0, 1);</v>
      </c>
    </row>
    <row r="114" spans="1:7" x14ac:dyDescent="0.25">
      <c r="A114" s="4">
        <f t="shared" si="6"/>
        <v>2333</v>
      </c>
      <c r="B114" s="4">
        <f>B113+1</f>
        <v>533</v>
      </c>
      <c r="C114" s="4">
        <v>241</v>
      </c>
      <c r="D114" s="4">
        <v>3</v>
      </c>
      <c r="E114" s="4">
        <v>3</v>
      </c>
      <c r="F114" s="4">
        <v>2</v>
      </c>
      <c r="G114" s="4" t="str">
        <f t="shared" si="5"/>
        <v>insert into game_score (id, matchid, squad, goals, points, time_type) values (2333, 533, 241, 3, 3, 2);</v>
      </c>
    </row>
    <row r="115" spans="1:7" x14ac:dyDescent="0.25">
      <c r="A115" s="4">
        <f t="shared" si="6"/>
        <v>2334</v>
      </c>
      <c r="B115" s="4">
        <f>B114</f>
        <v>533</v>
      </c>
      <c r="C115" s="4">
        <v>241</v>
      </c>
      <c r="D115" s="4">
        <v>0</v>
      </c>
      <c r="E115" s="4">
        <v>0</v>
      </c>
      <c r="F115" s="4">
        <v>1</v>
      </c>
      <c r="G115" s="4" t="str">
        <f t="shared" si="5"/>
        <v>insert into game_score (id, matchid, squad, goals, points, time_type) values (2334, 533, 241, 0, 0, 1);</v>
      </c>
    </row>
    <row r="116" spans="1:7" x14ac:dyDescent="0.25">
      <c r="A116" s="4">
        <f t="shared" si="6"/>
        <v>2335</v>
      </c>
      <c r="B116" s="4">
        <f>B114</f>
        <v>533</v>
      </c>
      <c r="C116" s="4">
        <v>212</v>
      </c>
      <c r="D116" s="4">
        <v>2</v>
      </c>
      <c r="E116" s="4">
        <v>0</v>
      </c>
      <c r="F116" s="4">
        <v>2</v>
      </c>
      <c r="G116" s="4" t="str">
        <f t="shared" si="5"/>
        <v>insert into game_score (id, matchid, squad, goals, points, time_type) values (2335, 533, 212, 2, 0, 2);</v>
      </c>
    </row>
    <row r="117" spans="1:7" x14ac:dyDescent="0.25">
      <c r="A117" s="4">
        <f t="shared" si="6"/>
        <v>2336</v>
      </c>
      <c r="B117" s="4">
        <f t="shared" ref="B117" si="20">B114</f>
        <v>533</v>
      </c>
      <c r="C117" s="4">
        <v>212</v>
      </c>
      <c r="D117" s="4">
        <v>1</v>
      </c>
      <c r="E117" s="4">
        <v>0</v>
      </c>
      <c r="F117" s="4">
        <v>1</v>
      </c>
      <c r="G117" s="4" t="str">
        <f t="shared" si="5"/>
        <v>insert into game_score (id, matchid, squad, goals, points, time_type) values (2336, 533, 212, 1, 0, 1);</v>
      </c>
    </row>
    <row r="118" spans="1:7" x14ac:dyDescent="0.25">
      <c r="A118" s="3">
        <f t="shared" si="6"/>
        <v>2337</v>
      </c>
      <c r="B118" s="3">
        <f>B114+1</f>
        <v>534</v>
      </c>
      <c r="C118" s="3">
        <v>241</v>
      </c>
      <c r="D118" s="3">
        <v>1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(2337, 534, 241, 1, 3, 2);</v>
      </c>
    </row>
    <row r="119" spans="1:7" x14ac:dyDescent="0.25">
      <c r="A119" s="3">
        <f t="shared" si="6"/>
        <v>2338</v>
      </c>
      <c r="B119" s="3">
        <f>B118</f>
        <v>534</v>
      </c>
      <c r="C119" s="3">
        <v>241</v>
      </c>
      <c r="D119" s="3">
        <v>0</v>
      </c>
      <c r="E119" s="3">
        <v>0</v>
      </c>
      <c r="F119" s="3">
        <v>1</v>
      </c>
      <c r="G119" s="3" t="str">
        <f t="shared" si="21"/>
        <v>insert into game_score (id, matchid, squad, goals, points, time_type) values (2338, 534, 241, 0, 0, 1);</v>
      </c>
    </row>
    <row r="120" spans="1:7" x14ac:dyDescent="0.25">
      <c r="A120" s="3">
        <f t="shared" ref="A120:A179" si="22">A119+1</f>
        <v>2339</v>
      </c>
      <c r="B120" s="3">
        <f>B118</f>
        <v>534</v>
      </c>
      <c r="C120" s="3">
        <v>216</v>
      </c>
      <c r="D120" s="3">
        <v>0</v>
      </c>
      <c r="E120" s="3">
        <v>0</v>
      </c>
      <c r="F120" s="3">
        <v>2</v>
      </c>
      <c r="G120" s="3" t="str">
        <f t="shared" si="21"/>
        <v>insert into game_score (id, matchid, squad, goals, points, time_type) values (2339, 534, 216, 0, 0, 2);</v>
      </c>
    </row>
    <row r="121" spans="1:7" x14ac:dyDescent="0.25">
      <c r="A121" s="3">
        <f t="shared" si="22"/>
        <v>2340</v>
      </c>
      <c r="B121" s="3">
        <f t="shared" ref="B121" si="23">B118</f>
        <v>534</v>
      </c>
      <c r="C121" s="3">
        <v>216</v>
      </c>
      <c r="D121" s="3">
        <v>0</v>
      </c>
      <c r="E121" s="3">
        <v>0</v>
      </c>
      <c r="F121" s="3">
        <v>1</v>
      </c>
      <c r="G121" s="3" t="str">
        <f t="shared" si="21"/>
        <v>insert into game_score (id, matchid, squad, goals, points, time_type) values (2340, 534, 216, 0, 0, 1);</v>
      </c>
    </row>
    <row r="122" spans="1:7" x14ac:dyDescent="0.25">
      <c r="A122" s="4">
        <f t="shared" si="22"/>
        <v>2341</v>
      </c>
      <c r="B122" s="4">
        <f>B121+1</f>
        <v>535</v>
      </c>
      <c r="C122" s="4">
        <v>227</v>
      </c>
      <c r="D122" s="4">
        <v>0</v>
      </c>
      <c r="E122" s="4">
        <v>0</v>
      </c>
      <c r="F122" s="4">
        <v>2</v>
      </c>
      <c r="G122" s="4" t="str">
        <f t="shared" si="21"/>
        <v>insert into game_score (id, matchid, squad, goals, points, time_type) values (2341, 535, 227, 0, 0, 2);</v>
      </c>
    </row>
    <row r="123" spans="1:7" x14ac:dyDescent="0.25">
      <c r="A123" s="4">
        <f t="shared" si="22"/>
        <v>2342</v>
      </c>
      <c r="B123" s="4">
        <f>B122</f>
        <v>535</v>
      </c>
      <c r="C123" s="4">
        <v>227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(2342, 535, 227, 0, 0, 1);</v>
      </c>
    </row>
    <row r="124" spans="1:7" x14ac:dyDescent="0.25">
      <c r="A124" s="4">
        <f t="shared" si="22"/>
        <v>2343</v>
      </c>
      <c r="B124" s="4">
        <f>B122</f>
        <v>535</v>
      </c>
      <c r="C124" s="4">
        <v>212</v>
      </c>
      <c r="D124" s="4">
        <v>1</v>
      </c>
      <c r="E124" s="4">
        <v>3</v>
      </c>
      <c r="F124" s="4">
        <v>2</v>
      </c>
      <c r="G124" s="4" t="str">
        <f t="shared" si="21"/>
        <v>insert into game_score (id, matchid, squad, goals, points, time_type) values (2343, 535, 212, 1, 3, 2);</v>
      </c>
    </row>
    <row r="125" spans="1:7" x14ac:dyDescent="0.25">
      <c r="A125" s="4">
        <f t="shared" si="22"/>
        <v>2344</v>
      </c>
      <c r="B125" s="4">
        <f t="shared" ref="B125" si="24">B122</f>
        <v>535</v>
      </c>
      <c r="C125" s="4">
        <v>212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(2344, 535, 212, 0, 0, 1);</v>
      </c>
    </row>
    <row r="126" spans="1:7" x14ac:dyDescent="0.25">
      <c r="A126" s="3">
        <f t="shared" si="22"/>
        <v>2345</v>
      </c>
      <c r="B126" s="3">
        <f>B122+1</f>
        <v>536</v>
      </c>
      <c r="C126" s="3">
        <v>233</v>
      </c>
      <c r="D126" s="3">
        <v>1</v>
      </c>
      <c r="E126" s="3">
        <v>3</v>
      </c>
      <c r="F126" s="3">
        <v>2</v>
      </c>
      <c r="G126" s="3" t="str">
        <f t="shared" si="21"/>
        <v>insert into game_score (id, matchid, squad, goals, points, time_type) values (2345, 536, 233, 1, 3, 2);</v>
      </c>
    </row>
    <row r="127" spans="1:7" x14ac:dyDescent="0.25">
      <c r="A127" s="3">
        <f t="shared" si="22"/>
        <v>2346</v>
      </c>
      <c r="B127" s="3">
        <f>B126</f>
        <v>536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(2346, 536, 233, 1, 0, 1);</v>
      </c>
    </row>
    <row r="128" spans="1:7" x14ac:dyDescent="0.25">
      <c r="A128" s="3">
        <f t="shared" si="22"/>
        <v>2347</v>
      </c>
      <c r="B128" s="3">
        <f>B126</f>
        <v>536</v>
      </c>
      <c r="C128" s="3">
        <v>267</v>
      </c>
      <c r="D128" s="3">
        <v>0</v>
      </c>
      <c r="E128" s="3">
        <v>0</v>
      </c>
      <c r="F128" s="3">
        <v>2</v>
      </c>
      <c r="G128" s="3" t="str">
        <f t="shared" si="21"/>
        <v>insert into game_score (id, matchid, squad, goals, points, time_type) values (2347, 536, 267, 0, 0, 2);</v>
      </c>
    </row>
    <row r="129" spans="1:7" x14ac:dyDescent="0.25">
      <c r="A129" s="3">
        <f t="shared" si="22"/>
        <v>2348</v>
      </c>
      <c r="B129" s="3">
        <f t="shared" ref="B129" si="25">B126</f>
        <v>536</v>
      </c>
      <c r="C129" s="3">
        <v>267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(2348, 536, 267, 0, 0, 1);</v>
      </c>
    </row>
    <row r="130" spans="1:7" x14ac:dyDescent="0.25">
      <c r="A130" s="4">
        <f t="shared" si="22"/>
        <v>2349</v>
      </c>
      <c r="B130" s="4">
        <f>B129+1</f>
        <v>537</v>
      </c>
      <c r="C130" s="4">
        <v>223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(2349, 537, 223, 1, 3, 2);</v>
      </c>
    </row>
    <row r="131" spans="1:7" x14ac:dyDescent="0.25">
      <c r="A131" s="4">
        <f t="shared" si="22"/>
        <v>2350</v>
      </c>
      <c r="B131" s="4">
        <f>B130</f>
        <v>537</v>
      </c>
      <c r="C131" s="4">
        <v>223</v>
      </c>
      <c r="D131" s="4">
        <v>1</v>
      </c>
      <c r="E131" s="4">
        <v>0</v>
      </c>
      <c r="F131" s="4">
        <v>1</v>
      </c>
      <c r="G131" s="4" t="str">
        <f t="shared" si="21"/>
        <v>insert into game_score (id, matchid, squad, goals, points, time_type) values (2350, 537, 223, 1, 0, 1);</v>
      </c>
    </row>
    <row r="132" spans="1:7" x14ac:dyDescent="0.25">
      <c r="A132" s="4">
        <f t="shared" si="22"/>
        <v>2351</v>
      </c>
      <c r="B132" s="4">
        <f>B130</f>
        <v>537</v>
      </c>
      <c r="C132" s="4">
        <v>224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(2351, 537, 224, 0, 0, 2);</v>
      </c>
    </row>
    <row r="133" spans="1:7" x14ac:dyDescent="0.25">
      <c r="A133" s="4">
        <f t="shared" si="22"/>
        <v>2352</v>
      </c>
      <c r="B133" s="4">
        <f t="shared" ref="B133" si="26">B130</f>
        <v>537</v>
      </c>
      <c r="C133" s="4">
        <v>224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(2352, 537, 224, 0, 0, 1);</v>
      </c>
    </row>
    <row r="134" spans="1:7" x14ac:dyDescent="0.25">
      <c r="A134" s="3">
        <f t="shared" si="22"/>
        <v>2353</v>
      </c>
      <c r="B134" s="3">
        <f>B130+1</f>
        <v>538</v>
      </c>
      <c r="C134" s="3">
        <v>267</v>
      </c>
      <c r="D134" s="3">
        <v>1</v>
      </c>
      <c r="E134" s="3">
        <v>0</v>
      </c>
      <c r="F134" s="3">
        <v>2</v>
      </c>
      <c r="G134" s="3" t="str">
        <f t="shared" si="21"/>
        <v>insert into game_score (id, matchid, squad, goals, points, time_type) values (2353, 538, 267, 1, 0, 2);</v>
      </c>
    </row>
    <row r="135" spans="1:7" x14ac:dyDescent="0.25">
      <c r="A135" s="3">
        <f t="shared" si="22"/>
        <v>2354</v>
      </c>
      <c r="B135" s="3">
        <f>B134</f>
        <v>538</v>
      </c>
      <c r="C135" s="3">
        <v>267</v>
      </c>
      <c r="D135" s="3">
        <v>1</v>
      </c>
      <c r="E135" s="3">
        <v>0</v>
      </c>
      <c r="F135" s="3">
        <v>1</v>
      </c>
      <c r="G135" s="3" t="str">
        <f t="shared" si="21"/>
        <v>insert into game_score (id, matchid, squad, goals, points, time_type) values (2354, 538, 267, 1, 0, 1);</v>
      </c>
    </row>
    <row r="136" spans="1:7" x14ac:dyDescent="0.25">
      <c r="A136" s="3">
        <f t="shared" si="22"/>
        <v>2355</v>
      </c>
      <c r="B136" s="3">
        <f>B134</f>
        <v>538</v>
      </c>
      <c r="C136" s="3">
        <v>224</v>
      </c>
      <c r="D136" s="3">
        <v>6</v>
      </c>
      <c r="E136" s="3">
        <v>3</v>
      </c>
      <c r="F136" s="3">
        <v>2</v>
      </c>
      <c r="G136" s="3" t="str">
        <f t="shared" si="21"/>
        <v>insert into game_score (id, matchid, squad, goals, points, time_type) values (2355, 538, 224, 6, 3, 2);</v>
      </c>
    </row>
    <row r="137" spans="1:7" x14ac:dyDescent="0.25">
      <c r="A137" s="3">
        <f t="shared" si="22"/>
        <v>2356</v>
      </c>
      <c r="B137" s="3">
        <f t="shared" ref="B137" si="27">B134</f>
        <v>538</v>
      </c>
      <c r="C137" s="3">
        <v>224</v>
      </c>
      <c r="D137" s="3">
        <v>4</v>
      </c>
      <c r="E137" s="3">
        <v>0</v>
      </c>
      <c r="F137" s="3">
        <v>1</v>
      </c>
      <c r="G137" s="3" t="str">
        <f t="shared" si="21"/>
        <v>insert into game_score (id, matchid, squad, goals, points, time_type) values (2356, 538, 224, 4, 0, 1);</v>
      </c>
    </row>
    <row r="138" spans="1:7" x14ac:dyDescent="0.25">
      <c r="A138" s="4">
        <f t="shared" si="22"/>
        <v>2357</v>
      </c>
      <c r="B138" s="4">
        <f>B137+1</f>
        <v>539</v>
      </c>
      <c r="C138" s="4">
        <v>233</v>
      </c>
      <c r="D138" s="4">
        <v>2</v>
      </c>
      <c r="E138" s="4">
        <v>3</v>
      </c>
      <c r="F138" s="4">
        <v>2</v>
      </c>
      <c r="G138" s="4" t="str">
        <f t="shared" si="21"/>
        <v>insert into game_score (id, matchid, squad, goals, points, time_type) values (2357, 539, 233, 2, 3, 2);</v>
      </c>
    </row>
    <row r="139" spans="1:7" x14ac:dyDescent="0.25">
      <c r="A139" s="4">
        <f t="shared" si="22"/>
        <v>2358</v>
      </c>
      <c r="B139" s="4">
        <f>B138</f>
        <v>539</v>
      </c>
      <c r="C139" s="4">
        <v>233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(2358, 539, 233, 0, 0, 1);</v>
      </c>
    </row>
    <row r="140" spans="1:7" x14ac:dyDescent="0.25">
      <c r="A140" s="4">
        <f t="shared" si="22"/>
        <v>2359</v>
      </c>
      <c r="B140" s="4">
        <f>B138</f>
        <v>539</v>
      </c>
      <c r="C140" s="4">
        <v>223</v>
      </c>
      <c r="D140" s="4">
        <v>0</v>
      </c>
      <c r="E140" s="4">
        <v>0</v>
      </c>
      <c r="F140" s="4">
        <v>2</v>
      </c>
      <c r="G140" s="4" t="str">
        <f t="shared" si="21"/>
        <v>insert into game_score (id, matchid, squad, goals, points, time_type) values (2359, 539, 223, 0, 0, 2);</v>
      </c>
    </row>
    <row r="141" spans="1:7" x14ac:dyDescent="0.25">
      <c r="A141" s="4">
        <f t="shared" si="22"/>
        <v>2360</v>
      </c>
      <c r="B141" s="4">
        <f t="shared" ref="B141" si="28">B138</f>
        <v>539</v>
      </c>
      <c r="C141" s="4">
        <v>223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(2360, 539, 223, 0, 0, 1);</v>
      </c>
    </row>
    <row r="142" spans="1:7" x14ac:dyDescent="0.25">
      <c r="A142" s="3">
        <f t="shared" si="22"/>
        <v>2361</v>
      </c>
      <c r="B142" s="3">
        <f>B138+1</f>
        <v>540</v>
      </c>
      <c r="C142" s="3">
        <v>233</v>
      </c>
      <c r="D142" s="3">
        <v>1</v>
      </c>
      <c r="E142" s="3">
        <v>1</v>
      </c>
      <c r="F142" s="3">
        <v>2</v>
      </c>
      <c r="G142" s="3" t="str">
        <f t="shared" si="21"/>
        <v>insert into game_score (id, matchid, squad, goals, points, time_type) values (2361, 540, 233, 1, 1, 2);</v>
      </c>
    </row>
    <row r="143" spans="1:7" x14ac:dyDescent="0.25">
      <c r="A143" s="3">
        <f t="shared" si="22"/>
        <v>2362</v>
      </c>
      <c r="B143" s="3">
        <f>B142</f>
        <v>540</v>
      </c>
      <c r="C143" s="3">
        <v>233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(2362, 540, 233, 1, 0, 1);</v>
      </c>
    </row>
    <row r="144" spans="1:7" x14ac:dyDescent="0.25">
      <c r="A144" s="3">
        <f t="shared" si="22"/>
        <v>2363</v>
      </c>
      <c r="B144" s="3">
        <f>B142</f>
        <v>540</v>
      </c>
      <c r="C144" s="3">
        <v>224</v>
      </c>
      <c r="D144" s="3">
        <v>1</v>
      </c>
      <c r="E144" s="3">
        <v>1</v>
      </c>
      <c r="F144" s="3">
        <v>2</v>
      </c>
      <c r="G144" s="3" t="str">
        <f t="shared" si="21"/>
        <v>insert into game_score (id, matchid, squad, goals, points, time_type) values (2363, 540, 224, 1, 1, 2);</v>
      </c>
    </row>
    <row r="145" spans="1:7" x14ac:dyDescent="0.25">
      <c r="A145" s="3">
        <f t="shared" si="22"/>
        <v>2364</v>
      </c>
      <c r="B145" s="3">
        <f t="shared" ref="B145" si="29">B142</f>
        <v>540</v>
      </c>
      <c r="C145" s="3">
        <v>224</v>
      </c>
      <c r="D145" s="3">
        <v>1</v>
      </c>
      <c r="E145" s="3">
        <v>0</v>
      </c>
      <c r="F145" s="3">
        <v>1</v>
      </c>
      <c r="G145" s="3" t="str">
        <f t="shared" si="21"/>
        <v>insert into game_score (id, matchid, squad, goals, points, time_type) values (2364, 540, 224, 1, 0, 1);</v>
      </c>
    </row>
    <row r="146" spans="1:7" x14ac:dyDescent="0.25">
      <c r="A146" s="4">
        <f t="shared" si="22"/>
        <v>2365</v>
      </c>
      <c r="B146" s="4">
        <f>B145+1</f>
        <v>541</v>
      </c>
      <c r="C146" s="4">
        <v>227</v>
      </c>
      <c r="D146" s="4">
        <v>1</v>
      </c>
      <c r="E146" s="4">
        <v>0</v>
      </c>
      <c r="F146" s="4">
        <v>2</v>
      </c>
      <c r="G146" s="4" t="str">
        <f t="shared" si="21"/>
        <v>insert into game_score (id, matchid, squad, goals, points, time_type) values (2365, 541, 227, 1, 0, 2);</v>
      </c>
    </row>
    <row r="147" spans="1:7" x14ac:dyDescent="0.25">
      <c r="A147" s="4">
        <f t="shared" si="22"/>
        <v>2366</v>
      </c>
      <c r="B147" s="4">
        <f>B146</f>
        <v>541</v>
      </c>
      <c r="C147" s="4">
        <v>227</v>
      </c>
      <c r="D147" s="4">
        <v>0</v>
      </c>
      <c r="E147" s="4">
        <v>0</v>
      </c>
      <c r="F147" s="4">
        <v>1</v>
      </c>
      <c r="G147" s="4" t="str">
        <f t="shared" si="21"/>
        <v>insert into game_score (id, matchid, squad, goals, points, time_type) values (2366, 541, 227, 0, 0, 1);</v>
      </c>
    </row>
    <row r="148" spans="1:7" x14ac:dyDescent="0.25">
      <c r="A148" s="4">
        <f t="shared" si="22"/>
        <v>2367</v>
      </c>
      <c r="B148" s="4">
        <f>B146</f>
        <v>541</v>
      </c>
      <c r="C148" s="4">
        <v>223</v>
      </c>
      <c r="D148" s="4">
        <v>2</v>
      </c>
      <c r="E148" s="4">
        <v>3</v>
      </c>
      <c r="F148" s="4">
        <v>2</v>
      </c>
      <c r="G148" s="4" t="str">
        <f t="shared" si="21"/>
        <v>insert into game_score (id, matchid, squad, goals, points, time_type) values (2367, 541, 223, 2, 3, 2);</v>
      </c>
    </row>
    <row r="149" spans="1:7" x14ac:dyDescent="0.25">
      <c r="A149" s="4">
        <f t="shared" si="22"/>
        <v>2368</v>
      </c>
      <c r="B149" s="4">
        <f t="shared" ref="B149" si="30">B146</f>
        <v>541</v>
      </c>
      <c r="C149" s="4">
        <v>223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(2368, 541, 223, 0, 0, 1);</v>
      </c>
    </row>
    <row r="150" spans="1:7" x14ac:dyDescent="0.25">
      <c r="A150" s="3">
        <f t="shared" si="22"/>
        <v>2369</v>
      </c>
      <c r="B150" s="3">
        <f>B146+1</f>
        <v>542</v>
      </c>
      <c r="C150" s="3">
        <v>260</v>
      </c>
      <c r="D150" s="3">
        <v>3</v>
      </c>
      <c r="E150" s="3">
        <v>3</v>
      </c>
      <c r="F150" s="3">
        <v>2</v>
      </c>
      <c r="G150" s="3" t="str">
        <f t="shared" si="21"/>
        <v>insert into game_score (id, matchid, squad, goals, points, time_type) values (2369, 542, 260, 3, 3, 2);</v>
      </c>
    </row>
    <row r="151" spans="1:7" x14ac:dyDescent="0.25">
      <c r="A151" s="3">
        <f t="shared" si="22"/>
        <v>2370</v>
      </c>
      <c r="B151" s="3">
        <f>B150</f>
        <v>542</v>
      </c>
      <c r="C151" s="3">
        <v>260</v>
      </c>
      <c r="D151" s="3">
        <v>1</v>
      </c>
      <c r="E151" s="3">
        <v>0</v>
      </c>
      <c r="F151" s="3">
        <v>1</v>
      </c>
      <c r="G151" s="3" t="str">
        <f t="shared" si="21"/>
        <v>insert into game_score (id, matchid, squad, goals, points, time_type) values (2370, 542, 260, 1, 0, 1);</v>
      </c>
    </row>
    <row r="152" spans="1:7" x14ac:dyDescent="0.25">
      <c r="A152" s="3">
        <f t="shared" si="22"/>
        <v>2371</v>
      </c>
      <c r="B152" s="3">
        <f>B150</f>
        <v>542</v>
      </c>
      <c r="C152" s="3">
        <v>249</v>
      </c>
      <c r="D152" s="3">
        <v>0</v>
      </c>
      <c r="E152" s="3">
        <v>0</v>
      </c>
      <c r="F152" s="3">
        <v>2</v>
      </c>
      <c r="G152" s="3" t="str">
        <f t="shared" si="21"/>
        <v>insert into game_score (id, matchid, squad, goals, points, time_type) values (2371, 542, 249, 0, 0, 2);</v>
      </c>
    </row>
    <row r="153" spans="1:7" x14ac:dyDescent="0.25">
      <c r="A153" s="3">
        <f t="shared" si="22"/>
        <v>2372</v>
      </c>
      <c r="B153" s="3">
        <f t="shared" ref="B153" si="31">B150</f>
        <v>542</v>
      </c>
      <c r="C153" s="3">
        <v>249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(2372, 542, 249, 0, 0, 1);</v>
      </c>
    </row>
    <row r="154" spans="1:7" x14ac:dyDescent="0.25">
      <c r="A154" s="4">
        <f t="shared" si="22"/>
        <v>2373</v>
      </c>
      <c r="B154" s="4">
        <f>B153+1</f>
        <v>543</v>
      </c>
      <c r="C154" s="4">
        <v>225</v>
      </c>
      <c r="D154" s="4">
        <v>3</v>
      </c>
      <c r="E154" s="4">
        <v>3</v>
      </c>
      <c r="F154" s="4">
        <v>2</v>
      </c>
      <c r="G154" s="4" t="str">
        <f t="shared" si="21"/>
        <v>insert into game_score (id, matchid, squad, goals, points, time_type) values (2373, 543, 225, 3, 3, 2);</v>
      </c>
    </row>
    <row r="155" spans="1:7" x14ac:dyDescent="0.25">
      <c r="A155" s="4">
        <f t="shared" si="22"/>
        <v>2374</v>
      </c>
      <c r="B155" s="4">
        <f>B154</f>
        <v>543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(2374, 543, 225, 1, 0, 1);</v>
      </c>
    </row>
    <row r="156" spans="1:7" x14ac:dyDescent="0.25">
      <c r="A156" s="4">
        <f t="shared" si="22"/>
        <v>2375</v>
      </c>
      <c r="B156" s="4">
        <f>B154</f>
        <v>543</v>
      </c>
      <c r="C156" s="4">
        <v>240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(2375, 543, 240, 0, 0, 2);</v>
      </c>
    </row>
    <row r="157" spans="1:7" x14ac:dyDescent="0.25">
      <c r="A157" s="4">
        <f t="shared" si="22"/>
        <v>2376</v>
      </c>
      <c r="B157" s="4">
        <f t="shared" ref="B157" si="32">B154</f>
        <v>543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(2376, 543, 240, 0, 0, 1);</v>
      </c>
    </row>
    <row r="158" spans="1:7" x14ac:dyDescent="0.25">
      <c r="A158" s="3">
        <f t="shared" si="22"/>
        <v>2377</v>
      </c>
      <c r="B158" s="3">
        <f>B154+1</f>
        <v>544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1"/>
        <v>insert into game_score (id, matchid, squad, goals, points, time_type) values (2377, 544, 241, 1, 0, 2);</v>
      </c>
    </row>
    <row r="159" spans="1:7" x14ac:dyDescent="0.25">
      <c r="A159" s="3">
        <f t="shared" si="22"/>
        <v>2378</v>
      </c>
      <c r="B159" s="3">
        <f>B158</f>
        <v>544</v>
      </c>
      <c r="C159" s="3">
        <v>241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(2378, 544, 241, 0, 0, 1);</v>
      </c>
    </row>
    <row r="160" spans="1:7" x14ac:dyDescent="0.25">
      <c r="A160" s="3">
        <f t="shared" si="22"/>
        <v>2379</v>
      </c>
      <c r="B160" s="3">
        <f>B158</f>
        <v>544</v>
      </c>
      <c r="C160" s="3">
        <v>223</v>
      </c>
      <c r="D160" s="3">
        <v>1</v>
      </c>
      <c r="E160" s="3">
        <v>0</v>
      </c>
      <c r="F160" s="3">
        <v>2</v>
      </c>
      <c r="G160" s="3" t="str">
        <f t="shared" si="21"/>
        <v>insert into game_score (id, matchid, squad, goals, points, time_type) values (2379, 544, 223, 1, 0, 2);</v>
      </c>
    </row>
    <row r="161" spans="1:7" x14ac:dyDescent="0.25">
      <c r="A161" s="3">
        <f t="shared" si="22"/>
        <v>2380</v>
      </c>
      <c r="B161" s="3">
        <f t="shared" ref="B161:B167" si="33">B158</f>
        <v>544</v>
      </c>
      <c r="C161" s="3">
        <v>223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(2380, 544, 223, 0, 0, 1);</v>
      </c>
    </row>
    <row r="162" spans="1:7" x14ac:dyDescent="0.25">
      <c r="A162" s="3">
        <f t="shared" si="22"/>
        <v>2381</v>
      </c>
      <c r="B162" s="3">
        <f t="shared" si="33"/>
        <v>544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1"/>
        <v>insert into game_score (id, matchid, squad, goals, points, time_type) values (2381, 544, 241, 1, 1, 4);</v>
      </c>
    </row>
    <row r="163" spans="1:7" x14ac:dyDescent="0.25">
      <c r="A163" s="3">
        <f t="shared" si="22"/>
        <v>2382</v>
      </c>
      <c r="B163" s="3">
        <f t="shared" si="33"/>
        <v>544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1"/>
        <v>insert into game_score (id, matchid, squad, goals, points, time_type) values (2382, 544, 241, 1, 0, 3);</v>
      </c>
    </row>
    <row r="164" spans="1:7" x14ac:dyDescent="0.25">
      <c r="A164" s="3">
        <f t="shared" si="22"/>
        <v>2383</v>
      </c>
      <c r="B164" s="3">
        <f t="shared" si="33"/>
        <v>544</v>
      </c>
      <c r="C164" s="3">
        <v>223</v>
      </c>
      <c r="D164" s="3">
        <v>1</v>
      </c>
      <c r="E164" s="3">
        <v>1</v>
      </c>
      <c r="F164" s="3">
        <v>4</v>
      </c>
      <c r="G164" s="3" t="str">
        <f t="shared" si="21"/>
        <v>insert into game_score (id, matchid, squad, goals, points, time_type) values (2383, 544, 223, 1, 1, 4);</v>
      </c>
    </row>
    <row r="165" spans="1:7" x14ac:dyDescent="0.25">
      <c r="A165" s="3">
        <f t="shared" si="22"/>
        <v>2384</v>
      </c>
      <c r="B165" s="3">
        <f t="shared" si="33"/>
        <v>544</v>
      </c>
      <c r="C165" s="3">
        <v>223</v>
      </c>
      <c r="D165" s="3">
        <v>1</v>
      </c>
      <c r="E165" s="3">
        <v>0</v>
      </c>
      <c r="F165" s="3">
        <v>3</v>
      </c>
      <c r="G165" s="3" t="str">
        <f t="shared" si="21"/>
        <v>insert into game_score (id, matchid, squad, goals, points, time_type) values (2384, 544, 223, 1, 0, 3);</v>
      </c>
    </row>
    <row r="166" spans="1:7" x14ac:dyDescent="0.25">
      <c r="A166" s="3">
        <f t="shared" si="22"/>
        <v>2385</v>
      </c>
      <c r="B166" s="3">
        <f t="shared" si="33"/>
        <v>544</v>
      </c>
      <c r="C166" s="3">
        <v>241</v>
      </c>
      <c r="D166" s="3">
        <v>4</v>
      </c>
      <c r="E166" s="3">
        <v>0</v>
      </c>
      <c r="F166" s="3">
        <v>7</v>
      </c>
      <c r="G166" s="3" t="str">
        <f t="shared" si="21"/>
        <v>insert into game_score (id, matchid, squad, goals, points, time_type) values (2385, 544, 241, 4, 0, 7);</v>
      </c>
    </row>
    <row r="167" spans="1:7" x14ac:dyDescent="0.25">
      <c r="A167" s="3">
        <f t="shared" si="22"/>
        <v>2386</v>
      </c>
      <c r="B167" s="3">
        <f t="shared" si="33"/>
        <v>544</v>
      </c>
      <c r="C167" s="3">
        <v>223</v>
      </c>
      <c r="D167" s="3">
        <v>5</v>
      </c>
      <c r="E167" s="3">
        <v>0</v>
      </c>
      <c r="F167" s="3">
        <v>7</v>
      </c>
      <c r="G167" s="3" t="str">
        <f t="shared" si="21"/>
        <v>insert into game_score (id, matchid, squad, goals, points, time_type) values (2386, 544, 223, 5, 0, 7);</v>
      </c>
    </row>
    <row r="168" spans="1:7" x14ac:dyDescent="0.25">
      <c r="A168" s="4">
        <f t="shared" si="22"/>
        <v>2387</v>
      </c>
      <c r="B168" s="4">
        <f>B161+1</f>
        <v>545</v>
      </c>
      <c r="C168" s="4">
        <v>233</v>
      </c>
      <c r="D168" s="4">
        <v>1</v>
      </c>
      <c r="E168" s="4">
        <v>0</v>
      </c>
      <c r="F168" s="4">
        <v>2</v>
      </c>
      <c r="G168" s="4" t="str">
        <f t="shared" si="21"/>
        <v>insert into game_score (id, matchid, squad, goals, points, time_type) values (2387, 545, 233, 1, 0, 2);</v>
      </c>
    </row>
    <row r="169" spans="1:7" x14ac:dyDescent="0.25">
      <c r="A169" s="4">
        <f t="shared" si="22"/>
        <v>2388</v>
      </c>
      <c r="B169" s="4">
        <f>B168</f>
        <v>545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1"/>
        <v>insert into game_score (id, matchid, squad, goals, points, time_type) values (2388, 545, 233, 1, 0, 1);</v>
      </c>
    </row>
    <row r="170" spans="1:7" x14ac:dyDescent="0.25">
      <c r="A170" s="4">
        <f t="shared" si="22"/>
        <v>2389</v>
      </c>
      <c r="B170" s="4">
        <f>B168</f>
        <v>545</v>
      </c>
      <c r="C170" s="4">
        <v>216</v>
      </c>
      <c r="D170" s="4">
        <v>1</v>
      </c>
      <c r="E170" s="4">
        <v>0</v>
      </c>
      <c r="F170" s="4">
        <v>2</v>
      </c>
      <c r="G170" s="4" t="str">
        <f t="shared" si="21"/>
        <v>insert into game_score (id, matchid, squad, goals, points, time_type) values (2389, 545, 216, 1, 0, 2);</v>
      </c>
    </row>
    <row r="171" spans="1:7" x14ac:dyDescent="0.25">
      <c r="A171" s="4">
        <f t="shared" si="22"/>
        <v>2390</v>
      </c>
      <c r="B171" s="4">
        <f t="shared" ref="B171:B175" si="34">B168</f>
        <v>545</v>
      </c>
      <c r="C171" s="4">
        <v>216</v>
      </c>
      <c r="D171" s="4">
        <v>1</v>
      </c>
      <c r="E171" s="4">
        <v>0</v>
      </c>
      <c r="F171" s="4">
        <v>1</v>
      </c>
      <c r="G171" s="4" t="str">
        <f t="shared" si="21"/>
        <v>insert into game_score (id, matchid, squad, goals, points, time_type) values (2390, 545, 216, 1, 0, 1);</v>
      </c>
    </row>
    <row r="172" spans="1:7" x14ac:dyDescent="0.25">
      <c r="A172" s="4">
        <f t="shared" si="22"/>
        <v>2391</v>
      </c>
      <c r="B172" s="4">
        <f t="shared" si="34"/>
        <v>545</v>
      </c>
      <c r="C172" s="4">
        <v>233</v>
      </c>
      <c r="D172" s="4">
        <v>2</v>
      </c>
      <c r="E172" s="4">
        <v>3</v>
      </c>
      <c r="F172" s="4">
        <v>4</v>
      </c>
      <c r="G172" s="4" t="str">
        <f t="shared" si="21"/>
        <v>insert into game_score (id, matchid, squad, goals, points, time_type) values (2391, 545, 233, 2, 3, 4);</v>
      </c>
    </row>
    <row r="173" spans="1:7" x14ac:dyDescent="0.25">
      <c r="A173" s="4">
        <f t="shared" si="22"/>
        <v>2392</v>
      </c>
      <c r="B173" s="4">
        <f t="shared" si="34"/>
        <v>545</v>
      </c>
      <c r="C173" s="4">
        <v>233</v>
      </c>
      <c r="D173" s="4">
        <v>2</v>
      </c>
      <c r="E173" s="4">
        <v>0</v>
      </c>
      <c r="F173" s="4">
        <v>3</v>
      </c>
      <c r="G173" s="4" t="str">
        <f t="shared" si="21"/>
        <v>insert into game_score (id, matchid, squad, goals, points, time_type) values (2392, 545, 233, 2, 0, 3);</v>
      </c>
    </row>
    <row r="174" spans="1:7" x14ac:dyDescent="0.25">
      <c r="A174" s="4">
        <f t="shared" si="22"/>
        <v>2393</v>
      </c>
      <c r="B174" s="4">
        <f t="shared" si="34"/>
        <v>545</v>
      </c>
      <c r="C174" s="4">
        <v>216</v>
      </c>
      <c r="D174" s="4">
        <v>1</v>
      </c>
      <c r="E174" s="4">
        <v>0</v>
      </c>
      <c r="F174" s="4">
        <v>4</v>
      </c>
      <c r="G174" s="4" t="str">
        <f t="shared" si="21"/>
        <v>insert into game_score (id, matchid, squad, goals, points, time_type) values (2393, 545, 216, 1, 0, 4);</v>
      </c>
    </row>
    <row r="175" spans="1:7" x14ac:dyDescent="0.25">
      <c r="A175" s="4">
        <f t="shared" si="22"/>
        <v>2394</v>
      </c>
      <c r="B175" s="4">
        <f t="shared" si="34"/>
        <v>545</v>
      </c>
      <c r="C175" s="4">
        <v>216</v>
      </c>
      <c r="D175" s="4">
        <v>1</v>
      </c>
      <c r="E175" s="4">
        <v>0</v>
      </c>
      <c r="F175" s="4">
        <v>3</v>
      </c>
      <c r="G175" s="4" t="str">
        <f t="shared" si="21"/>
        <v>insert into game_score (id, matchid, squad, goals, points, time_type) values (2394, 545, 216, 1, 0, 3);</v>
      </c>
    </row>
    <row r="176" spans="1:7" x14ac:dyDescent="0.25">
      <c r="A176" s="3">
        <f t="shared" si="22"/>
        <v>2395</v>
      </c>
      <c r="B176" s="3">
        <f>B168+1</f>
        <v>546</v>
      </c>
      <c r="C176" s="3">
        <v>260</v>
      </c>
      <c r="D176" s="3">
        <v>1</v>
      </c>
      <c r="E176" s="3">
        <v>3</v>
      </c>
      <c r="F176" s="3">
        <v>2</v>
      </c>
      <c r="G176" s="3" t="str">
        <f t="shared" si="21"/>
        <v>insert into game_score (id, matchid, squad, goals, points, time_type) values (2395, 546, 260, 1, 3, 2);</v>
      </c>
    </row>
    <row r="177" spans="1:7" x14ac:dyDescent="0.25">
      <c r="A177" s="3">
        <f t="shared" si="22"/>
        <v>2396</v>
      </c>
      <c r="B177" s="3">
        <f>B176</f>
        <v>546</v>
      </c>
      <c r="C177" s="3">
        <v>260</v>
      </c>
      <c r="D177" s="3">
        <v>0</v>
      </c>
      <c r="E177" s="3">
        <v>0</v>
      </c>
      <c r="F177" s="3">
        <v>1</v>
      </c>
      <c r="G177" s="3" t="str">
        <f t="shared" si="21"/>
        <v>insert into game_score (id, matchid, squad, goals, points, time_type) values (2396, 546, 260, 0, 0, 1);</v>
      </c>
    </row>
    <row r="178" spans="1:7" x14ac:dyDescent="0.25">
      <c r="A178" s="3">
        <f t="shared" si="22"/>
        <v>2397</v>
      </c>
      <c r="B178" s="3">
        <f>B176</f>
        <v>546</v>
      </c>
      <c r="C178" s="3">
        <v>233</v>
      </c>
      <c r="D178" s="3">
        <v>0</v>
      </c>
      <c r="E178" s="3">
        <v>0</v>
      </c>
      <c r="F178" s="3">
        <v>2</v>
      </c>
      <c r="G178" s="3" t="str">
        <f t="shared" si="21"/>
        <v>insert into game_score (id, matchid, squad, goals, points, time_type) values (2397, 546, 233, 0, 0, 2);</v>
      </c>
    </row>
    <row r="179" spans="1:7" x14ac:dyDescent="0.25">
      <c r="A179" s="3">
        <f t="shared" si="22"/>
        <v>2398</v>
      </c>
      <c r="B179" s="3">
        <f t="shared" ref="B179" si="35">B176</f>
        <v>546</v>
      </c>
      <c r="C179" s="3">
        <v>233</v>
      </c>
      <c r="D179" s="3">
        <v>0</v>
      </c>
      <c r="E179" s="3">
        <v>0</v>
      </c>
      <c r="F179" s="3">
        <v>1</v>
      </c>
      <c r="G179" s="3" t="str">
        <f t="shared" si="21"/>
        <v>insert into game_score (id, matchid, squad, goals, points, time_type) values (2398, 546, 233, 0, 0, 1);</v>
      </c>
    </row>
    <row r="180" spans="1:7" x14ac:dyDescent="0.25">
      <c r="A180" s="4">
        <f t="shared" ref="A180:A197" si="36">A179+1</f>
        <v>2399</v>
      </c>
      <c r="B180" s="4">
        <f>B179+1</f>
        <v>547</v>
      </c>
      <c r="C180" s="4">
        <v>225</v>
      </c>
      <c r="D180" s="4">
        <v>1</v>
      </c>
      <c r="E180" s="4">
        <v>3</v>
      </c>
      <c r="F180" s="4">
        <v>2</v>
      </c>
      <c r="G180" s="4" t="str">
        <f t="shared" si="21"/>
        <v>insert into game_score (id, matchid, squad, goals, points, time_type) values (2399, 547, 225, 1, 3, 2);</v>
      </c>
    </row>
    <row r="181" spans="1:7" x14ac:dyDescent="0.25">
      <c r="A181" s="4">
        <f t="shared" si="36"/>
        <v>2400</v>
      </c>
      <c r="B181" s="4">
        <f>B180</f>
        <v>547</v>
      </c>
      <c r="C181" s="4">
        <v>225</v>
      </c>
      <c r="D181" s="4">
        <v>1</v>
      </c>
      <c r="E181" s="4">
        <v>0</v>
      </c>
      <c r="F181" s="4">
        <v>1</v>
      </c>
      <c r="G181" s="4" t="str">
        <f t="shared" si="21"/>
        <v>insert into game_score (id, matchid, squad, goals, points, time_type) values (2400, 547, 225, 1, 0, 1);</v>
      </c>
    </row>
    <row r="182" spans="1:7" x14ac:dyDescent="0.25">
      <c r="A182" s="4">
        <f t="shared" si="36"/>
        <v>2401</v>
      </c>
      <c r="B182" s="4">
        <f>B180</f>
        <v>547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1"/>
        <v>insert into game_score (id, matchid, squad, goals, points, time_type) values (2401, 547, 223, 0, 0, 2);</v>
      </c>
    </row>
    <row r="183" spans="1:7" x14ac:dyDescent="0.25">
      <c r="A183" s="4">
        <f t="shared" si="36"/>
        <v>2402</v>
      </c>
      <c r="B183" s="4">
        <f t="shared" ref="B183" si="37">B180</f>
        <v>547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1"/>
        <v>insert into game_score (id, matchid, squad, goals, points, time_type) values (2402, 547, 223, 0, 0, 1);</v>
      </c>
    </row>
    <row r="184" spans="1:7" x14ac:dyDescent="0.25">
      <c r="A184" s="3">
        <f t="shared" si="36"/>
        <v>2403</v>
      </c>
      <c r="B184" s="3">
        <f>B180+1</f>
        <v>548</v>
      </c>
      <c r="C184" s="3">
        <v>233</v>
      </c>
      <c r="D184" s="3">
        <v>0</v>
      </c>
      <c r="E184" s="3">
        <v>0</v>
      </c>
      <c r="F184" s="3">
        <v>2</v>
      </c>
      <c r="G184" s="3" t="str">
        <f t="shared" si="21"/>
        <v>insert into game_score (id, matchid, squad, goals, points, time_type) values (2403, 548, 233, 0, 0, 2);</v>
      </c>
    </row>
    <row r="185" spans="1:7" x14ac:dyDescent="0.25">
      <c r="A185" s="3">
        <f t="shared" si="36"/>
        <v>2404</v>
      </c>
      <c r="B185" s="3">
        <f>B184</f>
        <v>548</v>
      </c>
      <c r="C185" s="3">
        <v>233</v>
      </c>
      <c r="D185" s="3">
        <v>0</v>
      </c>
      <c r="E185" s="3">
        <v>0</v>
      </c>
      <c r="F185" s="3">
        <v>1</v>
      </c>
      <c r="G185" s="3" t="str">
        <f t="shared" si="21"/>
        <v>insert into game_score (id, matchid, squad, goals, points, time_type) values (2404, 548, 233, 0, 0, 1);</v>
      </c>
    </row>
    <row r="186" spans="1:7" x14ac:dyDescent="0.25">
      <c r="A186" s="3">
        <f t="shared" si="36"/>
        <v>2405</v>
      </c>
      <c r="B186" s="3">
        <f>B184</f>
        <v>548</v>
      </c>
      <c r="C186" s="3">
        <v>223</v>
      </c>
      <c r="D186" s="3">
        <v>2</v>
      </c>
      <c r="E186" s="3">
        <v>3</v>
      </c>
      <c r="F186" s="3">
        <v>2</v>
      </c>
      <c r="G186" s="3" t="str">
        <f t="shared" si="21"/>
        <v>insert into game_score (id, matchid, squad, goals, points, time_type) values (2405, 548, 223, 2, 3, 2);</v>
      </c>
    </row>
    <row r="187" spans="1:7" x14ac:dyDescent="0.25">
      <c r="A187" s="3">
        <f t="shared" si="36"/>
        <v>2406</v>
      </c>
      <c r="B187" s="3">
        <f t="shared" ref="B187" si="38">B184</f>
        <v>548</v>
      </c>
      <c r="C187" s="3">
        <v>223</v>
      </c>
      <c r="D187" s="3">
        <v>1</v>
      </c>
      <c r="E187" s="3">
        <v>0</v>
      </c>
      <c r="F187" s="3">
        <v>1</v>
      </c>
      <c r="G187" s="3" t="str">
        <f t="shared" si="21"/>
        <v>insert into game_score (id, matchid, squad, goals, points, time_type) values (2406, 548, 223, 1, 0, 1);</v>
      </c>
    </row>
    <row r="188" spans="1:7" x14ac:dyDescent="0.25">
      <c r="A188" s="4">
        <f t="shared" si="36"/>
        <v>2407</v>
      </c>
      <c r="B188" s="4">
        <f>B187+1</f>
        <v>549</v>
      </c>
      <c r="C188" s="4">
        <v>260</v>
      </c>
      <c r="D188" s="4">
        <v>0</v>
      </c>
      <c r="E188" s="4">
        <v>0</v>
      </c>
      <c r="F188" s="4">
        <v>2</v>
      </c>
      <c r="G188" s="4" t="str">
        <f t="shared" si="21"/>
        <v>insert into game_score (id, matchid, squad, goals, points, time_type) values (2407, 549, 260, 0, 0, 2);</v>
      </c>
    </row>
    <row r="189" spans="1:7" x14ac:dyDescent="0.25">
      <c r="A189" s="4">
        <f t="shared" si="36"/>
        <v>2408</v>
      </c>
      <c r="B189" s="4">
        <f>B188</f>
        <v>549</v>
      </c>
      <c r="C189" s="4">
        <v>260</v>
      </c>
      <c r="D189" s="4">
        <v>0</v>
      </c>
      <c r="E189" s="4">
        <v>0</v>
      </c>
      <c r="F189" s="4">
        <v>1</v>
      </c>
      <c r="G189" s="4" t="str">
        <f t="shared" si="21"/>
        <v>insert into game_score (id, matchid, squad, goals, points, time_type) values (2408, 549, 260, 0, 0, 1);</v>
      </c>
    </row>
    <row r="190" spans="1:7" x14ac:dyDescent="0.25">
      <c r="A190" s="4">
        <f t="shared" si="36"/>
        <v>2409</v>
      </c>
      <c r="B190" s="4">
        <f>B188</f>
        <v>549</v>
      </c>
      <c r="C190" s="4">
        <v>225</v>
      </c>
      <c r="D190" s="4">
        <v>0</v>
      </c>
      <c r="E190" s="4">
        <v>0</v>
      </c>
      <c r="F190" s="4">
        <v>2</v>
      </c>
      <c r="G190" s="4" t="str">
        <f t="shared" si="21"/>
        <v>insert into game_score (id, matchid, squad, goals, points, time_type) values (2409, 549, 225, 0, 0, 2);</v>
      </c>
    </row>
    <row r="191" spans="1:7" x14ac:dyDescent="0.25">
      <c r="A191" s="4">
        <f t="shared" si="36"/>
        <v>2410</v>
      </c>
      <c r="B191" s="4">
        <f t="shared" ref="B191:B197" si="39">B188</f>
        <v>549</v>
      </c>
      <c r="C191" s="4">
        <v>225</v>
      </c>
      <c r="D191" s="4">
        <v>0</v>
      </c>
      <c r="E191" s="4">
        <v>0</v>
      </c>
      <c r="F191" s="4">
        <v>1</v>
      </c>
      <c r="G191" s="4" t="str">
        <f t="shared" si="21"/>
        <v>insert into game_score (id, matchid, squad, goals, points, time_type) values (2410, 549, 225, 0, 0, 1);</v>
      </c>
    </row>
    <row r="192" spans="1:7" x14ac:dyDescent="0.25">
      <c r="A192" s="4">
        <f t="shared" si="36"/>
        <v>2411</v>
      </c>
      <c r="B192" s="4">
        <f t="shared" si="39"/>
        <v>549</v>
      </c>
      <c r="C192" s="4">
        <v>260</v>
      </c>
      <c r="D192" s="4">
        <v>0</v>
      </c>
      <c r="E192" s="4">
        <v>1</v>
      </c>
      <c r="F192" s="4">
        <v>4</v>
      </c>
      <c r="G192" s="4" t="str">
        <f t="shared" si="21"/>
        <v>insert into game_score (id, matchid, squad, goals, points, time_type) values (2411, 549, 260, 0, 1, 4);</v>
      </c>
    </row>
    <row r="193" spans="1:7" x14ac:dyDescent="0.25">
      <c r="A193" s="4">
        <f t="shared" si="36"/>
        <v>2412</v>
      </c>
      <c r="B193" s="4">
        <f t="shared" si="39"/>
        <v>549</v>
      </c>
      <c r="C193" s="4">
        <v>260</v>
      </c>
      <c r="D193" s="4">
        <v>0</v>
      </c>
      <c r="E193" s="4">
        <v>0</v>
      </c>
      <c r="F193" s="4">
        <v>3</v>
      </c>
      <c r="G193" s="4" t="str">
        <f t="shared" si="21"/>
        <v>insert into game_score (id, matchid, squad, goals, points, time_type) values (2412, 549, 260, 0, 0, 3);</v>
      </c>
    </row>
    <row r="194" spans="1:7" x14ac:dyDescent="0.25">
      <c r="A194" s="4">
        <f t="shared" si="36"/>
        <v>2413</v>
      </c>
      <c r="B194" s="4">
        <f t="shared" si="39"/>
        <v>549</v>
      </c>
      <c r="C194" s="4">
        <v>225</v>
      </c>
      <c r="D194" s="4">
        <v>0</v>
      </c>
      <c r="E194" s="4">
        <v>1</v>
      </c>
      <c r="F194" s="4">
        <v>4</v>
      </c>
      <c r="G194" s="4" t="str">
        <f t="shared" si="21"/>
        <v>insert into game_score (id, matchid, squad, goals, points, time_type) values (2413, 549, 225, 0, 1, 4);</v>
      </c>
    </row>
    <row r="195" spans="1:7" x14ac:dyDescent="0.25">
      <c r="A195" s="4">
        <f t="shared" si="36"/>
        <v>2414</v>
      </c>
      <c r="B195" s="4">
        <f t="shared" si="39"/>
        <v>549</v>
      </c>
      <c r="C195" s="4">
        <v>225</v>
      </c>
      <c r="D195" s="4">
        <v>0</v>
      </c>
      <c r="E195" s="4">
        <v>0</v>
      </c>
      <c r="F195" s="4">
        <v>3</v>
      </c>
      <c r="G195" s="4" t="str">
        <f t="shared" si="21"/>
        <v>insert into game_score (id, matchid, squad, goals, points, time_type) values (2414, 549, 225, 0, 0, 3);</v>
      </c>
    </row>
    <row r="196" spans="1:7" x14ac:dyDescent="0.25">
      <c r="A196" s="4">
        <f t="shared" si="36"/>
        <v>2415</v>
      </c>
      <c r="B196" s="4">
        <f t="shared" si="39"/>
        <v>549</v>
      </c>
      <c r="C196" s="4">
        <v>260</v>
      </c>
      <c r="D196" s="4">
        <v>8</v>
      </c>
      <c r="E196" s="4">
        <v>0</v>
      </c>
      <c r="F196" s="4">
        <v>7</v>
      </c>
      <c r="G196" s="4" t="str">
        <f t="shared" si="21"/>
        <v>insert into game_score (id, matchid, squad, goals, points, time_type) values (2415, 549, 260, 8, 0, 7);</v>
      </c>
    </row>
    <row r="197" spans="1:7" x14ac:dyDescent="0.25">
      <c r="A197" s="4">
        <f t="shared" si="36"/>
        <v>2416</v>
      </c>
      <c r="B197" s="4">
        <f t="shared" si="39"/>
        <v>549</v>
      </c>
      <c r="C197" s="4">
        <v>225</v>
      </c>
      <c r="D197" s="4">
        <v>7</v>
      </c>
      <c r="E197" s="4">
        <v>0</v>
      </c>
      <c r="F197" s="4">
        <v>7</v>
      </c>
      <c r="G197" s="4" t="str">
        <f t="shared" si="21"/>
        <v>insert into game_score (id, matchid, squad, goals, points, time_type) values (2416, 549, 225, 7, 0, 7);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'2012'!A17+1</f>
        <v>277</v>
      </c>
      <c r="B2">
        <v>2013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(277, 2013, 'A', 27);</v>
      </c>
    </row>
    <row r="3" spans="1:7" x14ac:dyDescent="0.25">
      <c r="A3">
        <f t="shared" ref="A3:A17" si="1">A2+1</f>
        <v>278</v>
      </c>
      <c r="B3">
        <f t="shared" ref="B3:B17" si="2">B2</f>
        <v>2013</v>
      </c>
      <c r="C3" t="s">
        <v>12</v>
      </c>
      <c r="D3">
        <v>238</v>
      </c>
      <c r="G3" t="str">
        <f t="shared" si="0"/>
        <v>insert into group_stage (id, tournament, group_code, squad) values (278, 2013, 'A', 238);</v>
      </c>
    </row>
    <row r="4" spans="1:7" x14ac:dyDescent="0.25">
      <c r="A4">
        <f t="shared" si="1"/>
        <v>279</v>
      </c>
      <c r="B4">
        <f t="shared" si="2"/>
        <v>2013</v>
      </c>
      <c r="C4" t="s">
        <v>12</v>
      </c>
      <c r="D4">
        <v>244</v>
      </c>
      <c r="G4" t="str">
        <f t="shared" si="0"/>
        <v>insert into group_stage (id, tournament, group_code, squad) values (279, 2013, 'A', 244);</v>
      </c>
    </row>
    <row r="5" spans="1:7" x14ac:dyDescent="0.25">
      <c r="A5">
        <f t="shared" si="1"/>
        <v>280</v>
      </c>
      <c r="B5">
        <f t="shared" si="2"/>
        <v>2013</v>
      </c>
      <c r="C5" t="s">
        <v>12</v>
      </c>
      <c r="D5">
        <v>212</v>
      </c>
      <c r="G5" t="str">
        <f t="shared" si="0"/>
        <v>insert into group_stage (id, tournament, group_code, squad) values (280, 2013, 'A', 212);</v>
      </c>
    </row>
    <row r="6" spans="1:7" x14ac:dyDescent="0.25">
      <c r="A6">
        <f t="shared" si="1"/>
        <v>281</v>
      </c>
      <c r="B6">
        <f t="shared" si="2"/>
        <v>2013</v>
      </c>
      <c r="C6" t="s">
        <v>13</v>
      </c>
      <c r="D6">
        <v>233</v>
      </c>
      <c r="G6" t="str">
        <f t="shared" si="0"/>
        <v>insert into group_stage (id, tournament, group_code, squad) values (281, 2013, 'B', 233);</v>
      </c>
    </row>
    <row r="7" spans="1:7" x14ac:dyDescent="0.25">
      <c r="A7">
        <f t="shared" si="1"/>
        <v>282</v>
      </c>
      <c r="B7">
        <f t="shared" si="2"/>
        <v>2013</v>
      </c>
      <c r="C7" t="s">
        <v>13</v>
      </c>
      <c r="D7">
        <v>243</v>
      </c>
      <c r="G7" t="str">
        <f t="shared" si="0"/>
        <v>insert into group_stage (id, tournament, group_code, squad) values (282, 2013, 'B', 243);</v>
      </c>
    </row>
    <row r="8" spans="1:7" x14ac:dyDescent="0.25">
      <c r="A8">
        <f t="shared" si="1"/>
        <v>283</v>
      </c>
      <c r="B8">
        <f t="shared" si="2"/>
        <v>2013</v>
      </c>
      <c r="C8" t="s">
        <v>13</v>
      </c>
      <c r="D8">
        <v>223</v>
      </c>
      <c r="G8" t="str">
        <f t="shared" si="0"/>
        <v>insert into group_stage (id, tournament, group_code, squad) values (283, 2013, 'B', 223);</v>
      </c>
    </row>
    <row r="9" spans="1:7" x14ac:dyDescent="0.25">
      <c r="A9">
        <f t="shared" si="1"/>
        <v>284</v>
      </c>
      <c r="B9">
        <f t="shared" si="2"/>
        <v>2013</v>
      </c>
      <c r="C9" t="s">
        <v>13</v>
      </c>
      <c r="D9">
        <v>227</v>
      </c>
      <c r="G9" t="str">
        <f t="shared" si="0"/>
        <v>insert into group_stage (id, tournament, group_code, squad) values (284, 2013, 'B', 227);</v>
      </c>
    </row>
    <row r="10" spans="1:7" x14ac:dyDescent="0.25">
      <c r="A10">
        <f t="shared" si="1"/>
        <v>285</v>
      </c>
      <c r="B10">
        <f t="shared" si="2"/>
        <v>2013</v>
      </c>
      <c r="C10" t="s">
        <v>15</v>
      </c>
      <c r="D10">
        <v>260</v>
      </c>
      <c r="G10" t="str">
        <f t="shared" si="0"/>
        <v>insert into group_stage (id, tournament, group_code, squad) values (285, 2013, 'C', 260);</v>
      </c>
    </row>
    <row r="11" spans="1:7" x14ac:dyDescent="0.25">
      <c r="A11">
        <f t="shared" si="1"/>
        <v>286</v>
      </c>
      <c r="B11">
        <f t="shared" si="2"/>
        <v>2013</v>
      </c>
      <c r="C11" t="s">
        <v>15</v>
      </c>
      <c r="D11">
        <v>251</v>
      </c>
      <c r="G11" t="str">
        <f t="shared" si="0"/>
        <v>insert into group_stage (id, tournament, group_code, squad) values (286, 2013, 'C', 251);</v>
      </c>
    </row>
    <row r="12" spans="1:7" x14ac:dyDescent="0.25">
      <c r="A12">
        <f t="shared" si="1"/>
        <v>287</v>
      </c>
      <c r="B12">
        <f t="shared" si="2"/>
        <v>2013</v>
      </c>
      <c r="C12" t="s">
        <v>15</v>
      </c>
      <c r="D12">
        <v>234</v>
      </c>
      <c r="G12" t="str">
        <f t="shared" si="0"/>
        <v>insert into group_stage (id, tournament, group_code, squad) values (287, 2013, 'C', 234);</v>
      </c>
    </row>
    <row r="13" spans="1:7" x14ac:dyDescent="0.25">
      <c r="A13">
        <f t="shared" si="1"/>
        <v>288</v>
      </c>
      <c r="B13">
        <f t="shared" si="2"/>
        <v>2013</v>
      </c>
      <c r="C13" t="s">
        <v>15</v>
      </c>
      <c r="D13">
        <v>226</v>
      </c>
      <c r="G13" t="str">
        <f t="shared" si="0"/>
        <v>insert into group_stage (id, tournament, group_code, squad) values (288, 2013, 'C', 226);</v>
      </c>
    </row>
    <row r="14" spans="1:7" x14ac:dyDescent="0.25">
      <c r="A14">
        <f t="shared" si="1"/>
        <v>289</v>
      </c>
      <c r="B14">
        <f t="shared" si="2"/>
        <v>2013</v>
      </c>
      <c r="C14" t="s">
        <v>16</v>
      </c>
      <c r="D14">
        <v>225</v>
      </c>
      <c r="G14" t="str">
        <f t="shared" si="0"/>
        <v>insert into group_stage (id, tournament, group_code, squad) values (289, 2013, 'D', 225);</v>
      </c>
    </row>
    <row r="15" spans="1:7" x14ac:dyDescent="0.25">
      <c r="A15">
        <f t="shared" si="1"/>
        <v>290</v>
      </c>
      <c r="B15">
        <f t="shared" si="2"/>
        <v>2013</v>
      </c>
      <c r="C15" t="s">
        <v>16</v>
      </c>
      <c r="D15">
        <v>228</v>
      </c>
      <c r="G15" t="str">
        <f t="shared" si="0"/>
        <v>insert into group_stage (id, tournament, group_code, squad) values (290, 2013, 'D', 228);</v>
      </c>
    </row>
    <row r="16" spans="1:7" x14ac:dyDescent="0.25">
      <c r="A16">
        <f t="shared" si="1"/>
        <v>291</v>
      </c>
      <c r="B16">
        <f t="shared" si="2"/>
        <v>2013</v>
      </c>
      <c r="C16" t="s">
        <v>16</v>
      </c>
      <c r="D16">
        <v>216</v>
      </c>
      <c r="G16" t="str">
        <f t="shared" si="0"/>
        <v>insert into group_stage (id, tournament, group_code, squad) values (291, 2013, 'D', 216);</v>
      </c>
    </row>
    <row r="17" spans="1:7" x14ac:dyDescent="0.25">
      <c r="A17">
        <f t="shared" si="1"/>
        <v>292</v>
      </c>
      <c r="B17">
        <f t="shared" si="2"/>
        <v>2013</v>
      </c>
      <c r="C17" t="s">
        <v>16</v>
      </c>
      <c r="D17">
        <v>213</v>
      </c>
      <c r="G17" t="str">
        <f t="shared" si="0"/>
        <v>insert into group_stage (id, tournament, group_code, squad) values (292, 2013, 'D', 213);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550</v>
      </c>
      <c r="B20" s="2" t="str">
        <f>"2013-01-19"</f>
        <v>2013-01-19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(550, '2013-01-19', 2, 27);</v>
      </c>
    </row>
    <row r="21" spans="1:7" x14ac:dyDescent="0.25">
      <c r="A21">
        <f>A20+1</f>
        <v>551</v>
      </c>
      <c r="B21" s="2" t="str">
        <f>"2013-01-19"</f>
        <v>2013-01-19</v>
      </c>
      <c r="C21">
        <v>2</v>
      </c>
      <c r="D21">
        <f>D20</f>
        <v>27</v>
      </c>
      <c r="G21" t="str">
        <f t="shared" si="3"/>
        <v>insert into game (matchid, matchdate, game_type, country) values (551, '2013-01-19', 2, 27);</v>
      </c>
    </row>
    <row r="22" spans="1:7" x14ac:dyDescent="0.25">
      <c r="A22">
        <f t="shared" ref="A22:A51" si="4">A21+1</f>
        <v>552</v>
      </c>
      <c r="B22" s="2" t="str">
        <f>"2013-01-23"</f>
        <v>2013-01-23</v>
      </c>
      <c r="C22">
        <v>2</v>
      </c>
      <c r="D22">
        <f t="shared" ref="D22:D51" si="5">D21</f>
        <v>27</v>
      </c>
      <c r="G22" t="str">
        <f t="shared" si="3"/>
        <v>insert into game (matchid, matchdate, game_type, country) values (552, '2013-01-23', 2, 27);</v>
      </c>
    </row>
    <row r="23" spans="1:7" x14ac:dyDescent="0.25">
      <c r="A23">
        <f t="shared" si="4"/>
        <v>553</v>
      </c>
      <c r="B23" s="2" t="str">
        <f>"2013-01-23"</f>
        <v>2013-01-23</v>
      </c>
      <c r="C23">
        <v>2</v>
      </c>
      <c r="D23">
        <f t="shared" si="5"/>
        <v>27</v>
      </c>
      <c r="G23" t="str">
        <f t="shared" si="3"/>
        <v>insert into game (matchid, matchdate, game_type, country) values (553, '2013-01-23', 2, 27);</v>
      </c>
    </row>
    <row r="24" spans="1:7" x14ac:dyDescent="0.25">
      <c r="A24">
        <f t="shared" si="4"/>
        <v>554</v>
      </c>
      <c r="B24" s="2" t="str">
        <f>"2013-01-27"</f>
        <v>2013-01-27</v>
      </c>
      <c r="C24">
        <v>2</v>
      </c>
      <c r="D24">
        <f t="shared" si="5"/>
        <v>27</v>
      </c>
      <c r="G24" t="str">
        <f t="shared" si="3"/>
        <v>insert into game (matchid, matchdate, game_type, country) values (554, '2013-01-27', 2, 27);</v>
      </c>
    </row>
    <row r="25" spans="1:7" x14ac:dyDescent="0.25">
      <c r="A25">
        <f t="shared" si="4"/>
        <v>555</v>
      </c>
      <c r="B25" s="2" t="str">
        <f>"2013-01-27"</f>
        <v>2013-01-27</v>
      </c>
      <c r="C25">
        <v>2</v>
      </c>
      <c r="D25">
        <f t="shared" si="5"/>
        <v>27</v>
      </c>
      <c r="G25" t="str">
        <f t="shared" si="3"/>
        <v>insert into game (matchid, matchdate, game_type, country) values (555, '2013-01-27', 2, 27);</v>
      </c>
    </row>
    <row r="26" spans="1:7" x14ac:dyDescent="0.25">
      <c r="A26">
        <f t="shared" si="4"/>
        <v>556</v>
      </c>
      <c r="B26" s="2" t="str">
        <f>"2013-01-20"</f>
        <v>2013-01-20</v>
      </c>
      <c r="C26">
        <v>2</v>
      </c>
      <c r="D26">
        <f t="shared" si="5"/>
        <v>27</v>
      </c>
      <c r="G26" t="str">
        <f t="shared" si="3"/>
        <v>insert into game (matchid, matchdate, game_type, country) values (556, '2013-01-20', 2, 27);</v>
      </c>
    </row>
    <row r="27" spans="1:7" x14ac:dyDescent="0.25">
      <c r="A27">
        <f t="shared" si="4"/>
        <v>557</v>
      </c>
      <c r="B27" s="2" t="str">
        <f>"2013-01-20"</f>
        <v>2013-01-20</v>
      </c>
      <c r="C27">
        <v>2</v>
      </c>
      <c r="D27">
        <f t="shared" si="5"/>
        <v>27</v>
      </c>
      <c r="G27" t="str">
        <f t="shared" si="3"/>
        <v>insert into game (matchid, matchdate, game_type, country) values (557, '2013-01-20', 2, 27);</v>
      </c>
    </row>
    <row r="28" spans="1:7" x14ac:dyDescent="0.25">
      <c r="A28">
        <f t="shared" si="4"/>
        <v>558</v>
      </c>
      <c r="B28" s="2" t="str">
        <f>"2013-01-24"</f>
        <v>2013-01-24</v>
      </c>
      <c r="C28">
        <v>2</v>
      </c>
      <c r="D28">
        <f t="shared" si="5"/>
        <v>27</v>
      </c>
      <c r="G28" t="str">
        <f t="shared" si="3"/>
        <v>insert into game (matchid, matchdate, game_type, country) values (558, '2013-01-24', 2, 27);</v>
      </c>
    </row>
    <row r="29" spans="1:7" x14ac:dyDescent="0.25">
      <c r="A29">
        <f t="shared" si="4"/>
        <v>559</v>
      </c>
      <c r="B29" s="2" t="str">
        <f>"2013-01-24"</f>
        <v>2013-01-24</v>
      </c>
      <c r="C29">
        <v>2</v>
      </c>
      <c r="D29">
        <f t="shared" si="5"/>
        <v>27</v>
      </c>
      <c r="G29" t="str">
        <f t="shared" si="3"/>
        <v>insert into game (matchid, matchdate, game_type, country) values (559, '2013-01-24', 2, 27);</v>
      </c>
    </row>
    <row r="30" spans="1:7" x14ac:dyDescent="0.25">
      <c r="A30">
        <f t="shared" si="4"/>
        <v>560</v>
      </c>
      <c r="B30" s="2" t="str">
        <f>"2013-01-28"</f>
        <v>2013-01-28</v>
      </c>
      <c r="C30">
        <v>2</v>
      </c>
      <c r="D30">
        <f t="shared" si="5"/>
        <v>27</v>
      </c>
      <c r="G30" t="str">
        <f t="shared" si="3"/>
        <v>insert into game (matchid, matchdate, game_type, country) values (560, '2013-01-28', 2, 27);</v>
      </c>
    </row>
    <row r="31" spans="1:7" x14ac:dyDescent="0.25">
      <c r="A31">
        <f t="shared" si="4"/>
        <v>561</v>
      </c>
      <c r="B31" s="2" t="str">
        <f>"2013-01-28"</f>
        <v>2013-01-28</v>
      </c>
      <c r="C31">
        <v>2</v>
      </c>
      <c r="D31">
        <f t="shared" si="5"/>
        <v>27</v>
      </c>
      <c r="G31" t="str">
        <f t="shared" si="3"/>
        <v>insert into game (matchid, matchdate, game_type, country) values (561, '2013-01-28', 2, 27);</v>
      </c>
    </row>
    <row r="32" spans="1:7" x14ac:dyDescent="0.25">
      <c r="A32">
        <f t="shared" si="4"/>
        <v>562</v>
      </c>
      <c r="B32" s="2" t="str">
        <f>"2013-01-21"</f>
        <v>2013-01-21</v>
      </c>
      <c r="C32">
        <v>2</v>
      </c>
      <c r="D32">
        <f t="shared" si="5"/>
        <v>27</v>
      </c>
      <c r="G32" t="str">
        <f t="shared" si="3"/>
        <v>insert into game (matchid, matchdate, game_type, country) values (562, '2013-01-21', 2, 27);</v>
      </c>
    </row>
    <row r="33" spans="1:7" x14ac:dyDescent="0.25">
      <c r="A33">
        <f t="shared" si="4"/>
        <v>563</v>
      </c>
      <c r="B33" s="2" t="str">
        <f>"2013-01-21"</f>
        <v>2013-01-21</v>
      </c>
      <c r="C33">
        <v>2</v>
      </c>
      <c r="D33">
        <f t="shared" si="5"/>
        <v>27</v>
      </c>
      <c r="G33" t="str">
        <f t="shared" si="3"/>
        <v>insert into game (matchid, matchdate, game_type, country) values (563, '2013-01-21', 2, 27);</v>
      </c>
    </row>
    <row r="34" spans="1:7" x14ac:dyDescent="0.25">
      <c r="A34">
        <f t="shared" si="4"/>
        <v>564</v>
      </c>
      <c r="B34" s="2" t="str">
        <f>"2013-01-25"</f>
        <v>2013-01-25</v>
      </c>
      <c r="C34">
        <v>2</v>
      </c>
      <c r="D34">
        <f t="shared" si="5"/>
        <v>27</v>
      </c>
      <c r="G34" t="str">
        <f t="shared" si="3"/>
        <v>insert into game (matchid, matchdate, game_type, country) values (564, '2013-01-25', 2, 27);</v>
      </c>
    </row>
    <row r="35" spans="1:7" x14ac:dyDescent="0.25">
      <c r="A35">
        <f t="shared" si="4"/>
        <v>565</v>
      </c>
      <c r="B35" s="2" t="str">
        <f>"2013-01-25"</f>
        <v>2013-01-25</v>
      </c>
      <c r="C35">
        <v>2</v>
      </c>
      <c r="D35">
        <f t="shared" si="5"/>
        <v>27</v>
      </c>
      <c r="G35" t="str">
        <f t="shared" si="3"/>
        <v>insert into game (matchid, matchdate, game_type, country) values (565, '2013-01-25', 2, 27);</v>
      </c>
    </row>
    <row r="36" spans="1:7" x14ac:dyDescent="0.25">
      <c r="A36">
        <f t="shared" si="4"/>
        <v>566</v>
      </c>
      <c r="B36" s="2" t="str">
        <f>"2013-01-29"</f>
        <v>2013-01-29</v>
      </c>
      <c r="C36">
        <v>2</v>
      </c>
      <c r="D36">
        <f t="shared" si="5"/>
        <v>27</v>
      </c>
      <c r="G36" t="str">
        <f t="shared" si="3"/>
        <v>insert into game (matchid, matchdate, game_type, country) values (566, '2013-01-29', 2, 27);</v>
      </c>
    </row>
    <row r="37" spans="1:7" x14ac:dyDescent="0.25">
      <c r="A37">
        <f t="shared" si="4"/>
        <v>567</v>
      </c>
      <c r="B37" s="2" t="str">
        <f>"2013-01-29"</f>
        <v>2013-01-29</v>
      </c>
      <c r="C37">
        <v>2</v>
      </c>
      <c r="D37">
        <f t="shared" si="5"/>
        <v>27</v>
      </c>
      <c r="G37" t="str">
        <f t="shared" si="3"/>
        <v>insert into game (matchid, matchdate, game_type, country) values (567, '2013-01-29', 2, 27);</v>
      </c>
    </row>
    <row r="38" spans="1:7" x14ac:dyDescent="0.25">
      <c r="A38">
        <f t="shared" si="4"/>
        <v>568</v>
      </c>
      <c r="B38" s="2" t="str">
        <f>"2013-01-22"</f>
        <v>2013-01-22</v>
      </c>
      <c r="C38">
        <v>2</v>
      </c>
      <c r="D38">
        <f t="shared" si="5"/>
        <v>27</v>
      </c>
      <c r="G38" t="str">
        <f t="shared" si="3"/>
        <v>insert into game (matchid, matchdate, game_type, country) values (568, '2013-01-22', 2, 27);</v>
      </c>
    </row>
    <row r="39" spans="1:7" x14ac:dyDescent="0.25">
      <c r="A39">
        <f t="shared" si="4"/>
        <v>569</v>
      </c>
      <c r="B39" s="2" t="str">
        <f>"2013-01-22"</f>
        <v>2013-01-22</v>
      </c>
      <c r="C39">
        <v>2</v>
      </c>
      <c r="D39">
        <f t="shared" si="5"/>
        <v>27</v>
      </c>
      <c r="G39" t="str">
        <f t="shared" si="3"/>
        <v>insert into game (matchid, matchdate, game_type, country) values (569, '2013-01-22', 2, 27);</v>
      </c>
    </row>
    <row r="40" spans="1:7" x14ac:dyDescent="0.25">
      <c r="A40">
        <f t="shared" si="4"/>
        <v>570</v>
      </c>
      <c r="B40" s="2" t="str">
        <f>"2013-01-26"</f>
        <v>2013-01-26</v>
      </c>
      <c r="C40">
        <v>2</v>
      </c>
      <c r="D40">
        <f t="shared" si="5"/>
        <v>27</v>
      </c>
      <c r="G40" t="str">
        <f t="shared" si="3"/>
        <v>insert into game (matchid, matchdate, game_type, country) values (570, '2013-01-26', 2, 27);</v>
      </c>
    </row>
    <row r="41" spans="1:7" x14ac:dyDescent="0.25">
      <c r="A41">
        <f t="shared" si="4"/>
        <v>571</v>
      </c>
      <c r="B41" s="2" t="str">
        <f>"2013-01-26"</f>
        <v>2013-01-26</v>
      </c>
      <c r="C41">
        <v>2</v>
      </c>
      <c r="D41">
        <f t="shared" si="5"/>
        <v>27</v>
      </c>
      <c r="G41" t="str">
        <f t="shared" si="3"/>
        <v>insert into game (matchid, matchdate, game_type, country) values (571, '2013-01-26', 2, 27);</v>
      </c>
    </row>
    <row r="42" spans="1:7" x14ac:dyDescent="0.25">
      <c r="A42">
        <f t="shared" si="4"/>
        <v>572</v>
      </c>
      <c r="B42" s="2" t="str">
        <f>"2013-01-30"</f>
        <v>2013-01-30</v>
      </c>
      <c r="C42">
        <v>2</v>
      </c>
      <c r="D42">
        <f t="shared" si="5"/>
        <v>27</v>
      </c>
      <c r="G42" t="str">
        <f t="shared" si="3"/>
        <v>insert into game (matchid, matchdate, game_type, country) values (572, '2013-01-30', 2, 27);</v>
      </c>
    </row>
    <row r="43" spans="1:7" x14ac:dyDescent="0.25">
      <c r="A43">
        <f t="shared" si="4"/>
        <v>573</v>
      </c>
      <c r="B43" s="2" t="str">
        <f>"2013-01-30"</f>
        <v>2013-01-30</v>
      </c>
      <c r="C43">
        <v>2</v>
      </c>
      <c r="D43">
        <f t="shared" si="5"/>
        <v>27</v>
      </c>
      <c r="G43" t="str">
        <f t="shared" si="3"/>
        <v>insert into game (matchid, matchdate, game_type, country) values (573, '2013-01-30', 2, 27);</v>
      </c>
    </row>
    <row r="44" spans="1:7" x14ac:dyDescent="0.25">
      <c r="A44">
        <f t="shared" si="4"/>
        <v>574</v>
      </c>
      <c r="B44" s="2" t="str">
        <f>"2013-02-02"</f>
        <v>2013-02-02</v>
      </c>
      <c r="C44">
        <v>3</v>
      </c>
      <c r="D44">
        <f t="shared" si="5"/>
        <v>27</v>
      </c>
      <c r="G44" t="str">
        <f t="shared" si="3"/>
        <v>insert into game (matchid, matchdate, game_type, country) values (574, '2013-02-02', 3, 27);</v>
      </c>
    </row>
    <row r="45" spans="1:7" x14ac:dyDescent="0.25">
      <c r="A45">
        <f t="shared" si="4"/>
        <v>575</v>
      </c>
      <c r="B45" s="2" t="str">
        <f>"2013-02-02"</f>
        <v>2013-02-02</v>
      </c>
      <c r="C45">
        <v>3</v>
      </c>
      <c r="D45">
        <f t="shared" si="5"/>
        <v>27</v>
      </c>
      <c r="G45" t="str">
        <f t="shared" si="3"/>
        <v>insert into game (matchid, matchdate, game_type, country) values (575, '2013-02-02', 3, 27);</v>
      </c>
    </row>
    <row r="46" spans="1:7" x14ac:dyDescent="0.25">
      <c r="A46">
        <f t="shared" si="4"/>
        <v>576</v>
      </c>
      <c r="B46" s="2" t="str">
        <f>"2013-02-03"</f>
        <v>2013-02-03</v>
      </c>
      <c r="C46">
        <v>3</v>
      </c>
      <c r="D46">
        <f t="shared" si="5"/>
        <v>27</v>
      </c>
      <c r="G46" t="str">
        <f t="shared" si="3"/>
        <v>insert into game (matchid, matchdate, game_type, country) values (576, '2013-02-03', 3, 27);</v>
      </c>
    </row>
    <row r="47" spans="1:7" x14ac:dyDescent="0.25">
      <c r="A47">
        <f t="shared" si="4"/>
        <v>577</v>
      </c>
      <c r="B47" s="2" t="str">
        <f>"2013-02-03"</f>
        <v>2013-02-03</v>
      </c>
      <c r="C47">
        <v>3</v>
      </c>
      <c r="D47">
        <f t="shared" si="5"/>
        <v>27</v>
      </c>
      <c r="G47" t="str">
        <f t="shared" si="3"/>
        <v>insert into game (matchid, matchdate, game_type, country) values (577, '2013-02-03', 3, 27);</v>
      </c>
    </row>
    <row r="48" spans="1:7" x14ac:dyDescent="0.25">
      <c r="A48">
        <f t="shared" si="4"/>
        <v>578</v>
      </c>
      <c r="B48" s="2" t="str">
        <f>"2013-02-06"</f>
        <v>2013-02-06</v>
      </c>
      <c r="C48">
        <v>4</v>
      </c>
      <c r="D48">
        <f t="shared" si="5"/>
        <v>27</v>
      </c>
      <c r="G48" t="str">
        <f t="shared" si="3"/>
        <v>insert into game (matchid, matchdate, game_type, country) values (578, '2013-02-06', 4, 27);</v>
      </c>
    </row>
    <row r="49" spans="1:7" x14ac:dyDescent="0.25">
      <c r="A49">
        <f t="shared" si="4"/>
        <v>579</v>
      </c>
      <c r="B49" s="2" t="str">
        <f>"2013-02-06"</f>
        <v>2013-02-06</v>
      </c>
      <c r="C49">
        <v>4</v>
      </c>
      <c r="D49">
        <f t="shared" si="5"/>
        <v>27</v>
      </c>
      <c r="G49" t="str">
        <f t="shared" si="3"/>
        <v>insert into game (matchid, matchdate, game_type, country) values (579, '2013-02-06', 4, 27);</v>
      </c>
    </row>
    <row r="50" spans="1:7" x14ac:dyDescent="0.25">
      <c r="A50">
        <f t="shared" si="4"/>
        <v>580</v>
      </c>
      <c r="B50" s="2" t="str">
        <f>"2013-02-09"</f>
        <v>2013-02-09</v>
      </c>
      <c r="C50">
        <v>5</v>
      </c>
      <c r="D50">
        <f t="shared" si="5"/>
        <v>27</v>
      </c>
      <c r="G50" t="str">
        <f t="shared" si="3"/>
        <v>insert into game (matchid, matchdate, game_type, country) values (580, '2013-02-09', 5, 27);</v>
      </c>
    </row>
    <row r="51" spans="1:7" x14ac:dyDescent="0.25">
      <c r="A51">
        <f t="shared" si="4"/>
        <v>581</v>
      </c>
      <c r="B51" s="2" t="str">
        <f>"2013-02-10"</f>
        <v>2013-02-10</v>
      </c>
      <c r="C51">
        <v>6</v>
      </c>
      <c r="D51">
        <f t="shared" si="5"/>
        <v>27</v>
      </c>
      <c r="G51" t="str">
        <f t="shared" si="3"/>
        <v>insert into game (matchid, matchdate, game_type, country) values (581, '2013-02-10',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'2012'!A197 + 1</f>
        <v>2417</v>
      </c>
      <c r="B54" s="3">
        <f>A20</f>
        <v>550</v>
      </c>
      <c r="C54" s="3">
        <v>27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(2417, 550, 27, 0, 1, 2);</v>
      </c>
    </row>
    <row r="55" spans="1:7" x14ac:dyDescent="0.25">
      <c r="A55" s="3">
        <f>A54+1</f>
        <v>2418</v>
      </c>
      <c r="B55" s="3">
        <f>B54</f>
        <v>550</v>
      </c>
      <c r="C55" s="3">
        <v>27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(2418, 550, 27, 0, 0, 1);</v>
      </c>
    </row>
    <row r="56" spans="1:7" x14ac:dyDescent="0.25">
      <c r="A56" s="3">
        <f t="shared" ref="A56:A119" si="7">A55+1</f>
        <v>2419</v>
      </c>
      <c r="B56" s="3">
        <f>B54</f>
        <v>550</v>
      </c>
      <c r="C56" s="3">
        <v>238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(2419, 550, 238, 0, 1, 2);</v>
      </c>
    </row>
    <row r="57" spans="1:7" x14ac:dyDescent="0.25">
      <c r="A57" s="3">
        <f t="shared" si="7"/>
        <v>2420</v>
      </c>
      <c r="B57" s="3">
        <f>B54</f>
        <v>550</v>
      </c>
      <c r="C57" s="3">
        <v>238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(2420, 550, 238, 0, 0, 1);</v>
      </c>
    </row>
    <row r="58" spans="1:7" x14ac:dyDescent="0.25">
      <c r="A58" s="4">
        <f>A57+1</f>
        <v>2421</v>
      </c>
      <c r="B58" s="4">
        <f>B54+1</f>
        <v>551</v>
      </c>
      <c r="C58" s="6">
        <v>244</v>
      </c>
      <c r="D58" s="6">
        <v>0</v>
      </c>
      <c r="E58" s="6">
        <v>1</v>
      </c>
      <c r="F58" s="4">
        <v>2</v>
      </c>
      <c r="G58" t="str">
        <f t="shared" si="6"/>
        <v>insert into game_score (id, matchid, squad, goals, points, time_type) values (2421, 551, 244, 0, 1, 2);</v>
      </c>
    </row>
    <row r="59" spans="1:7" x14ac:dyDescent="0.25">
      <c r="A59" s="4">
        <f t="shared" si="7"/>
        <v>2422</v>
      </c>
      <c r="B59" s="4">
        <f>B58</f>
        <v>551</v>
      </c>
      <c r="C59" s="6">
        <v>244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(2422, 551, 244, 0, 0, 1);</v>
      </c>
    </row>
    <row r="60" spans="1:7" x14ac:dyDescent="0.25">
      <c r="A60" s="4">
        <f t="shared" si="7"/>
        <v>2423</v>
      </c>
      <c r="B60" s="4">
        <f>B58</f>
        <v>551</v>
      </c>
      <c r="C60" s="6">
        <v>212</v>
      </c>
      <c r="D60" s="6">
        <v>0</v>
      </c>
      <c r="E60" s="6">
        <v>1</v>
      </c>
      <c r="F60" s="4">
        <v>2</v>
      </c>
      <c r="G60" t="str">
        <f t="shared" si="6"/>
        <v>insert into game_score (id, matchid, squad, goals, points, time_type) values (2423, 551, 212, 0, 1, 2);</v>
      </c>
    </row>
    <row r="61" spans="1:7" x14ac:dyDescent="0.25">
      <c r="A61" s="4">
        <f t="shared" si="7"/>
        <v>2424</v>
      </c>
      <c r="B61" s="4">
        <f>B58</f>
        <v>551</v>
      </c>
      <c r="C61" s="6">
        <v>212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(2424, 551, 212, 0, 0, 1);</v>
      </c>
    </row>
    <row r="62" spans="1:7" x14ac:dyDescent="0.25">
      <c r="A62" s="3">
        <f t="shared" si="7"/>
        <v>2425</v>
      </c>
      <c r="B62" s="3">
        <f>B58+1</f>
        <v>552</v>
      </c>
      <c r="C62" s="3">
        <v>27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(2425, 552, 27, 2, 3, 2);</v>
      </c>
    </row>
    <row r="63" spans="1:7" x14ac:dyDescent="0.25">
      <c r="A63" s="3">
        <f t="shared" si="7"/>
        <v>2426</v>
      </c>
      <c r="B63" s="3">
        <f>B62</f>
        <v>552</v>
      </c>
      <c r="C63" s="3">
        <v>27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(2426, 552, 27, 1, 0, 1);</v>
      </c>
    </row>
    <row r="64" spans="1:7" x14ac:dyDescent="0.25">
      <c r="A64" s="3">
        <f t="shared" si="7"/>
        <v>2427</v>
      </c>
      <c r="B64" s="3">
        <f>B62</f>
        <v>552</v>
      </c>
      <c r="C64" s="3">
        <v>244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(2427, 552, 244, 0, 0, 2);</v>
      </c>
    </row>
    <row r="65" spans="1:7" x14ac:dyDescent="0.25">
      <c r="A65" s="3">
        <f t="shared" si="7"/>
        <v>2428</v>
      </c>
      <c r="B65" s="3">
        <f t="shared" ref="B65" si="8">B62</f>
        <v>552</v>
      </c>
      <c r="C65" s="3">
        <v>244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(2428, 552, 244, 0, 0, 1);</v>
      </c>
    </row>
    <row r="66" spans="1:7" x14ac:dyDescent="0.25">
      <c r="A66" s="4">
        <f t="shared" si="7"/>
        <v>2429</v>
      </c>
      <c r="B66" s="4">
        <f>B62+1</f>
        <v>553</v>
      </c>
      <c r="C66" s="4">
        <v>212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(2429, 553, 212, 1, 1, 2);</v>
      </c>
    </row>
    <row r="67" spans="1:7" x14ac:dyDescent="0.25">
      <c r="A67" s="4">
        <f t="shared" si="7"/>
        <v>2430</v>
      </c>
      <c r="B67" s="4">
        <f>B66</f>
        <v>553</v>
      </c>
      <c r="C67" s="4">
        <v>212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(2430, 553, 212, 0, 0, 1);</v>
      </c>
    </row>
    <row r="68" spans="1:7" x14ac:dyDescent="0.25">
      <c r="A68" s="4">
        <f t="shared" si="7"/>
        <v>2431</v>
      </c>
      <c r="B68" s="4">
        <f>B66</f>
        <v>553</v>
      </c>
      <c r="C68" s="4">
        <v>238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(2431, 553, 238, 1, 1, 2);</v>
      </c>
    </row>
    <row r="69" spans="1:7" x14ac:dyDescent="0.25">
      <c r="A69" s="4">
        <f t="shared" si="7"/>
        <v>2432</v>
      </c>
      <c r="B69" s="4">
        <f t="shared" ref="B69" si="9">B66</f>
        <v>553</v>
      </c>
      <c r="C69" s="4">
        <v>238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(2432, 553, 238, 1, 0, 1);</v>
      </c>
    </row>
    <row r="70" spans="1:7" x14ac:dyDescent="0.25">
      <c r="A70" s="3">
        <f t="shared" si="7"/>
        <v>2433</v>
      </c>
      <c r="B70" s="3">
        <f>B66+1</f>
        <v>554</v>
      </c>
      <c r="C70" s="3">
        <v>212</v>
      </c>
      <c r="D70" s="3">
        <v>2</v>
      </c>
      <c r="E70" s="3">
        <v>1</v>
      </c>
      <c r="F70" s="3">
        <v>2</v>
      </c>
      <c r="G70" s="3" t="str">
        <f t="shared" si="6"/>
        <v>insert into game_score (id, matchid, squad, goals, points, time_type) values (2433, 554, 212, 2, 1, 2);</v>
      </c>
    </row>
    <row r="71" spans="1:7" x14ac:dyDescent="0.25">
      <c r="A71" s="3">
        <f t="shared" si="7"/>
        <v>2434</v>
      </c>
      <c r="B71" s="3">
        <f>B70</f>
        <v>554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(2434, 554, 212, 1, 0, 1);</v>
      </c>
    </row>
    <row r="72" spans="1:7" x14ac:dyDescent="0.25">
      <c r="A72" s="3">
        <f t="shared" si="7"/>
        <v>2435</v>
      </c>
      <c r="B72" s="3">
        <f>B70</f>
        <v>554</v>
      </c>
      <c r="C72" s="3">
        <v>27</v>
      </c>
      <c r="D72" s="3">
        <v>2</v>
      </c>
      <c r="E72" s="3">
        <v>1</v>
      </c>
      <c r="F72" s="3">
        <v>2</v>
      </c>
      <c r="G72" s="3" t="str">
        <f t="shared" si="6"/>
        <v>insert into game_score (id, matchid, squad, goals, points, time_type) values (2435, 554, 27, 2, 1, 2);</v>
      </c>
    </row>
    <row r="73" spans="1:7" x14ac:dyDescent="0.25">
      <c r="A73" s="3">
        <f t="shared" si="7"/>
        <v>2436</v>
      </c>
      <c r="B73" s="3">
        <f t="shared" ref="B73" si="10">B70</f>
        <v>554</v>
      </c>
      <c r="C73" s="3">
        <v>27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(2436, 554, 27, 0, 0, 1);</v>
      </c>
    </row>
    <row r="74" spans="1:7" x14ac:dyDescent="0.25">
      <c r="A74" s="4">
        <f t="shared" si="7"/>
        <v>2437</v>
      </c>
      <c r="B74" s="4">
        <f>B70+1</f>
        <v>555</v>
      </c>
      <c r="C74" s="4">
        <v>238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(2437, 555, 238, 2, 3, 2);</v>
      </c>
    </row>
    <row r="75" spans="1:7" x14ac:dyDescent="0.25">
      <c r="A75" s="4">
        <f t="shared" si="7"/>
        <v>2438</v>
      </c>
      <c r="B75" s="4">
        <f>B74</f>
        <v>555</v>
      </c>
      <c r="C75" s="4">
        <v>238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(2438, 555, 238, 0, 0, 1);</v>
      </c>
    </row>
    <row r="76" spans="1:7" x14ac:dyDescent="0.25">
      <c r="A76" s="4">
        <f t="shared" si="7"/>
        <v>2439</v>
      </c>
      <c r="B76" s="4">
        <f>B74</f>
        <v>555</v>
      </c>
      <c r="C76" s="4">
        <v>244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(2439, 555, 244, 1, 0, 2);</v>
      </c>
    </row>
    <row r="77" spans="1:7" x14ac:dyDescent="0.25">
      <c r="A77" s="4">
        <f t="shared" si="7"/>
        <v>2440</v>
      </c>
      <c r="B77" s="4">
        <f t="shared" ref="B77" si="11">B74</f>
        <v>555</v>
      </c>
      <c r="C77" s="4">
        <v>244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(2440, 555, 244, 1, 0, 1);</v>
      </c>
    </row>
    <row r="78" spans="1:7" x14ac:dyDescent="0.25">
      <c r="A78" s="3">
        <f t="shared" si="7"/>
        <v>2441</v>
      </c>
      <c r="B78" s="3">
        <f>B74+1</f>
        <v>556</v>
      </c>
      <c r="C78" s="3">
        <v>233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(2441, 556, 233, 2, 1, 2);</v>
      </c>
    </row>
    <row r="79" spans="1:7" x14ac:dyDescent="0.25">
      <c r="A79" s="3">
        <f t="shared" si="7"/>
        <v>2442</v>
      </c>
      <c r="B79" s="3">
        <f>B78</f>
        <v>556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(2442, 556, 233, 1, 0, 1);</v>
      </c>
    </row>
    <row r="80" spans="1:7" x14ac:dyDescent="0.25">
      <c r="A80" s="3">
        <f t="shared" si="7"/>
        <v>2443</v>
      </c>
      <c r="B80" s="3">
        <f>B78</f>
        <v>556</v>
      </c>
      <c r="C80" s="3">
        <v>243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(2443, 556, 243, 2, 1, 2);</v>
      </c>
    </row>
    <row r="81" spans="1:7" x14ac:dyDescent="0.25">
      <c r="A81" s="3">
        <f t="shared" si="7"/>
        <v>2444</v>
      </c>
      <c r="B81" s="3">
        <f t="shared" ref="B81" si="12">B78</f>
        <v>556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(2444, 556, 243, 0, 0, 1);</v>
      </c>
    </row>
    <row r="82" spans="1:7" x14ac:dyDescent="0.25">
      <c r="A82" s="4">
        <f t="shared" si="7"/>
        <v>2445</v>
      </c>
      <c r="B82" s="4">
        <f>B78+1</f>
        <v>557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(2445, 557, 223, 1, 3, 2);</v>
      </c>
    </row>
    <row r="83" spans="1:7" x14ac:dyDescent="0.25">
      <c r="A83" s="4">
        <f t="shared" si="7"/>
        <v>2446</v>
      </c>
      <c r="B83" s="4">
        <f>B82</f>
        <v>557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(2446, 557, 223, 0, 0, 1);</v>
      </c>
    </row>
    <row r="84" spans="1:7" x14ac:dyDescent="0.25">
      <c r="A84" s="4">
        <f t="shared" si="7"/>
        <v>2447</v>
      </c>
      <c r="B84" s="4">
        <f>B82</f>
        <v>557</v>
      </c>
      <c r="C84" s="6">
        <v>227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(2447, 557, 227, 0, 0, 2);</v>
      </c>
    </row>
    <row r="85" spans="1:7" x14ac:dyDescent="0.25">
      <c r="A85" s="4">
        <f t="shared" si="7"/>
        <v>2448</v>
      </c>
      <c r="B85" s="4">
        <f t="shared" ref="B85" si="13">B82</f>
        <v>557</v>
      </c>
      <c r="C85" s="6">
        <v>227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(2448, 557, 227, 0, 0, 1);</v>
      </c>
    </row>
    <row r="86" spans="1:7" x14ac:dyDescent="0.25">
      <c r="A86" s="3">
        <f t="shared" si="7"/>
        <v>2449</v>
      </c>
      <c r="B86" s="3">
        <f>B82+1</f>
        <v>558</v>
      </c>
      <c r="C86" s="3">
        <v>233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(2449, 558, 233, 1, 3, 2);</v>
      </c>
    </row>
    <row r="87" spans="1:7" x14ac:dyDescent="0.25">
      <c r="A87" s="3">
        <f t="shared" si="7"/>
        <v>2450</v>
      </c>
      <c r="B87" s="3">
        <f>B86</f>
        <v>558</v>
      </c>
      <c r="C87" s="3">
        <v>233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(2450, 558, 233, 1, 0, 1);</v>
      </c>
    </row>
    <row r="88" spans="1:7" x14ac:dyDescent="0.25">
      <c r="A88" s="3">
        <f t="shared" si="7"/>
        <v>2451</v>
      </c>
      <c r="B88" s="3">
        <f>B86</f>
        <v>558</v>
      </c>
      <c r="C88" s="3">
        <v>223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(2451, 558, 223, 0, 0, 2);</v>
      </c>
    </row>
    <row r="89" spans="1:7" x14ac:dyDescent="0.25">
      <c r="A89" s="3">
        <f t="shared" si="7"/>
        <v>2452</v>
      </c>
      <c r="B89" s="3">
        <f t="shared" ref="B89" si="14">B86</f>
        <v>558</v>
      </c>
      <c r="C89" s="3">
        <v>223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(2452, 558, 223, 0, 0, 1);</v>
      </c>
    </row>
    <row r="90" spans="1:7" x14ac:dyDescent="0.25">
      <c r="A90" s="4">
        <f t="shared" si="7"/>
        <v>2453</v>
      </c>
      <c r="B90" s="4">
        <f>B86+1</f>
        <v>559</v>
      </c>
      <c r="C90" s="4">
        <v>227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(2453, 559, 227, 0, 1, 2);</v>
      </c>
    </row>
    <row r="91" spans="1:7" x14ac:dyDescent="0.25">
      <c r="A91" s="4">
        <f t="shared" si="7"/>
        <v>2454</v>
      </c>
      <c r="B91" s="4">
        <f>B90</f>
        <v>559</v>
      </c>
      <c r="C91" s="4">
        <v>227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(2454, 559, 227, 0, 0, 1);</v>
      </c>
    </row>
    <row r="92" spans="1:7" x14ac:dyDescent="0.25">
      <c r="A92" s="4">
        <f t="shared" si="7"/>
        <v>2455</v>
      </c>
      <c r="B92" s="4">
        <f>B90</f>
        <v>559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(2455, 559, 243, 0, 1, 2);</v>
      </c>
    </row>
    <row r="93" spans="1:7" x14ac:dyDescent="0.25">
      <c r="A93" s="4">
        <f t="shared" si="7"/>
        <v>2456</v>
      </c>
      <c r="B93" s="4">
        <f t="shared" ref="B93" si="15">B90</f>
        <v>559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(2456, 559, 243, 0, 0, 1);</v>
      </c>
    </row>
    <row r="94" spans="1:7" x14ac:dyDescent="0.25">
      <c r="A94" s="3">
        <f t="shared" si="7"/>
        <v>2457</v>
      </c>
      <c r="B94" s="3">
        <f>B90+1</f>
        <v>560</v>
      </c>
      <c r="C94" s="3">
        <v>227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(2457, 560, 227, 0, 0, 2);</v>
      </c>
    </row>
    <row r="95" spans="1:7" x14ac:dyDescent="0.25">
      <c r="A95" s="3">
        <f t="shared" si="7"/>
        <v>2458</v>
      </c>
      <c r="B95" s="3">
        <f>B94</f>
        <v>560</v>
      </c>
      <c r="C95" s="3">
        <v>227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(2458, 560, 227, 0, 0, 1);</v>
      </c>
    </row>
    <row r="96" spans="1:7" x14ac:dyDescent="0.25">
      <c r="A96" s="3">
        <f t="shared" si="7"/>
        <v>2459</v>
      </c>
      <c r="B96" s="3">
        <f>B94</f>
        <v>560</v>
      </c>
      <c r="C96" s="3">
        <v>233</v>
      </c>
      <c r="D96" s="3">
        <v>3</v>
      </c>
      <c r="E96" s="3">
        <v>3</v>
      </c>
      <c r="F96" s="3">
        <v>2</v>
      </c>
      <c r="G96" s="3" t="str">
        <f t="shared" si="6"/>
        <v>insert into game_score (id, matchid, squad, goals, points, time_type) values (2459, 560, 233, 3, 3, 2);</v>
      </c>
    </row>
    <row r="97" spans="1:7" x14ac:dyDescent="0.25">
      <c r="A97" s="3">
        <f t="shared" si="7"/>
        <v>2460</v>
      </c>
      <c r="B97" s="3">
        <f t="shared" ref="B97" si="16">B94</f>
        <v>560</v>
      </c>
      <c r="C97" s="3">
        <v>233</v>
      </c>
      <c r="D97" s="3">
        <v>2</v>
      </c>
      <c r="E97" s="3">
        <v>0</v>
      </c>
      <c r="F97" s="3">
        <v>1</v>
      </c>
      <c r="G97" s="3" t="str">
        <f t="shared" si="6"/>
        <v>insert into game_score (id, matchid, squad, goals, points, time_type) values (2460, 560, 233, 2, 0, 1);</v>
      </c>
    </row>
    <row r="98" spans="1:7" x14ac:dyDescent="0.25">
      <c r="A98" s="4">
        <f t="shared" si="7"/>
        <v>2461</v>
      </c>
      <c r="B98" s="4">
        <f>B94+1</f>
        <v>561</v>
      </c>
      <c r="C98" s="4">
        <v>243</v>
      </c>
      <c r="D98" s="4">
        <v>1</v>
      </c>
      <c r="E98" s="4">
        <v>1</v>
      </c>
      <c r="F98" s="4">
        <v>2</v>
      </c>
      <c r="G98" s="4" t="str">
        <f t="shared" si="6"/>
        <v>insert into game_score (id, matchid, squad, goals, points, time_type) values (2461, 561, 243, 1, 1, 2);</v>
      </c>
    </row>
    <row r="99" spans="1:7" x14ac:dyDescent="0.25">
      <c r="A99" s="4">
        <f t="shared" si="7"/>
        <v>2462</v>
      </c>
      <c r="B99" s="4">
        <f>B98</f>
        <v>561</v>
      </c>
      <c r="C99" s="4">
        <v>243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(2462, 561, 243, 1, 0, 1);</v>
      </c>
    </row>
    <row r="100" spans="1:7" x14ac:dyDescent="0.25">
      <c r="A100" s="4">
        <f t="shared" si="7"/>
        <v>2463</v>
      </c>
      <c r="B100" s="4">
        <f>B98</f>
        <v>561</v>
      </c>
      <c r="C100" s="4">
        <v>223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(2463, 561, 223, 1, 1, 2);</v>
      </c>
    </row>
    <row r="101" spans="1:7" x14ac:dyDescent="0.25">
      <c r="A101" s="4">
        <f t="shared" si="7"/>
        <v>2464</v>
      </c>
      <c r="B101" s="4">
        <f t="shared" ref="B101" si="17">B98</f>
        <v>561</v>
      </c>
      <c r="C101" s="4">
        <v>223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(2464, 561, 223, 1, 0, 1);</v>
      </c>
    </row>
    <row r="102" spans="1:7" x14ac:dyDescent="0.25">
      <c r="A102" s="3">
        <f t="shared" si="7"/>
        <v>2465</v>
      </c>
      <c r="B102" s="3">
        <f>B98+1</f>
        <v>562</v>
      </c>
      <c r="C102" s="3">
        <v>260</v>
      </c>
      <c r="D102" s="3">
        <v>1</v>
      </c>
      <c r="E102" s="3">
        <v>1</v>
      </c>
      <c r="F102" s="3">
        <v>2</v>
      </c>
      <c r="G102" s="3" t="str">
        <f t="shared" si="6"/>
        <v>insert into game_score (id, matchid, squad, goals, points, time_type) values (2465, 562, 260, 1, 1, 2);</v>
      </c>
    </row>
    <row r="103" spans="1:7" x14ac:dyDescent="0.25">
      <c r="A103" s="3">
        <f t="shared" si="7"/>
        <v>2466</v>
      </c>
      <c r="B103" s="3">
        <f>B102</f>
        <v>562</v>
      </c>
      <c r="C103" s="3">
        <v>260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(2466, 562, 260, 1, 0, 1);</v>
      </c>
    </row>
    <row r="104" spans="1:7" x14ac:dyDescent="0.25">
      <c r="A104" s="3">
        <f t="shared" si="7"/>
        <v>2467</v>
      </c>
      <c r="B104" s="3">
        <f>B102</f>
        <v>562</v>
      </c>
      <c r="C104" s="3">
        <v>251</v>
      </c>
      <c r="D104" s="3">
        <v>1</v>
      </c>
      <c r="E104" s="3">
        <v>1</v>
      </c>
      <c r="F104" s="3">
        <v>2</v>
      </c>
      <c r="G104" s="3" t="str">
        <f t="shared" si="6"/>
        <v>insert into game_score (id, matchid, squad, goals, points, time_type) values (2467, 562, 251, 1, 1, 2);</v>
      </c>
    </row>
    <row r="105" spans="1:7" x14ac:dyDescent="0.25">
      <c r="A105" s="3">
        <f t="shared" si="7"/>
        <v>2468</v>
      </c>
      <c r="B105" s="3">
        <f t="shared" ref="B105" si="18">B102</f>
        <v>562</v>
      </c>
      <c r="C105" s="3">
        <v>251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(2468, 562, 251, 0, 0, 1);</v>
      </c>
    </row>
    <row r="106" spans="1:7" x14ac:dyDescent="0.25">
      <c r="A106" s="4">
        <f t="shared" si="7"/>
        <v>2469</v>
      </c>
      <c r="B106" s="4">
        <f>B102+1</f>
        <v>563</v>
      </c>
      <c r="C106" s="4">
        <v>234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(2469, 563, 234, 1, 1, 2);</v>
      </c>
    </row>
    <row r="107" spans="1:7" x14ac:dyDescent="0.25">
      <c r="A107" s="4">
        <f t="shared" si="7"/>
        <v>2470</v>
      </c>
      <c r="B107" s="4">
        <f>B106</f>
        <v>563</v>
      </c>
      <c r="C107" s="4">
        <v>234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(2470, 563, 234, 1, 0, 1);</v>
      </c>
    </row>
    <row r="108" spans="1:7" x14ac:dyDescent="0.25">
      <c r="A108" s="4">
        <f t="shared" si="7"/>
        <v>2471</v>
      </c>
      <c r="B108" s="4">
        <f>B106</f>
        <v>563</v>
      </c>
      <c r="C108" s="4">
        <v>226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(2471, 563, 226, 1, 1, 2);</v>
      </c>
    </row>
    <row r="109" spans="1:7" x14ac:dyDescent="0.25">
      <c r="A109" s="4">
        <f t="shared" si="7"/>
        <v>2472</v>
      </c>
      <c r="B109" s="4">
        <f t="shared" ref="B109" si="19">B106</f>
        <v>563</v>
      </c>
      <c r="C109" s="4">
        <v>226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(2472, 563, 226, 0, 0, 1);</v>
      </c>
    </row>
    <row r="110" spans="1:7" x14ac:dyDescent="0.25">
      <c r="A110" s="3">
        <f t="shared" si="7"/>
        <v>2473</v>
      </c>
      <c r="B110" s="3">
        <f>B106+1</f>
        <v>564</v>
      </c>
      <c r="C110" s="3">
        <v>260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(2473, 564, 260, 1, 1, 2);</v>
      </c>
    </row>
    <row r="111" spans="1:7" x14ac:dyDescent="0.25">
      <c r="A111" s="3">
        <f t="shared" si="7"/>
        <v>2474</v>
      </c>
      <c r="B111" s="3">
        <f>B110</f>
        <v>564</v>
      </c>
      <c r="C111" s="3">
        <v>260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(2474, 564, 260, 0, 0, 1);</v>
      </c>
    </row>
    <row r="112" spans="1:7" x14ac:dyDescent="0.25">
      <c r="A112" s="3">
        <f t="shared" si="7"/>
        <v>2475</v>
      </c>
      <c r="B112" s="3">
        <f>B110</f>
        <v>564</v>
      </c>
      <c r="C112" s="3">
        <v>234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(2475, 564, 234, 1, 1, 2);</v>
      </c>
    </row>
    <row r="113" spans="1:7" x14ac:dyDescent="0.25">
      <c r="A113" s="3">
        <f t="shared" si="7"/>
        <v>2476</v>
      </c>
      <c r="B113" s="3">
        <f t="shared" ref="B113" si="20">B110</f>
        <v>564</v>
      </c>
      <c r="C113" s="3">
        <v>234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(2476, 564, 234, 0, 0, 1);</v>
      </c>
    </row>
    <row r="114" spans="1:7" x14ac:dyDescent="0.25">
      <c r="A114" s="4">
        <f t="shared" si="7"/>
        <v>2477</v>
      </c>
      <c r="B114" s="4">
        <f>B113+1</f>
        <v>565</v>
      </c>
      <c r="C114" s="4">
        <v>226</v>
      </c>
      <c r="D114" s="4">
        <v>4</v>
      </c>
      <c r="E114" s="4">
        <v>3</v>
      </c>
      <c r="F114" s="4">
        <v>2</v>
      </c>
      <c r="G114" s="4" t="str">
        <f t="shared" si="6"/>
        <v>insert into game_score (id, matchid, squad, goals, points, time_type) values (2477, 565, 226, 4, 3, 2);</v>
      </c>
    </row>
    <row r="115" spans="1:7" x14ac:dyDescent="0.25">
      <c r="A115" s="4">
        <f t="shared" si="7"/>
        <v>2478</v>
      </c>
      <c r="B115" s="4">
        <f>B114</f>
        <v>565</v>
      </c>
      <c r="C115" s="4">
        <v>226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(2478, 565, 226, 1, 0, 1);</v>
      </c>
    </row>
    <row r="116" spans="1:7" x14ac:dyDescent="0.25">
      <c r="A116" s="4">
        <f t="shared" si="7"/>
        <v>2479</v>
      </c>
      <c r="B116" s="4">
        <f>B114</f>
        <v>565</v>
      </c>
      <c r="C116" s="4">
        <v>251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(2479, 565, 251, 0, 0, 2);</v>
      </c>
    </row>
    <row r="117" spans="1:7" x14ac:dyDescent="0.25">
      <c r="A117" s="4">
        <f t="shared" si="7"/>
        <v>2480</v>
      </c>
      <c r="B117" s="4">
        <f t="shared" ref="B117" si="21">B114</f>
        <v>565</v>
      </c>
      <c r="C117" s="4">
        <v>251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(2480, 565, 251, 0, 0, 1);</v>
      </c>
    </row>
    <row r="118" spans="1:7" x14ac:dyDescent="0.25">
      <c r="A118" s="3">
        <f t="shared" si="7"/>
        <v>2481</v>
      </c>
      <c r="B118" s="3">
        <f>B114+1</f>
        <v>566</v>
      </c>
      <c r="C118" s="3">
        <v>226</v>
      </c>
      <c r="D118" s="3">
        <v>0</v>
      </c>
      <c r="E118" s="3">
        <v>1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(2481, 566, 226, 0, 1, 2);</v>
      </c>
    </row>
    <row r="119" spans="1:7" x14ac:dyDescent="0.25">
      <c r="A119" s="3">
        <f t="shared" si="7"/>
        <v>2482</v>
      </c>
      <c r="B119" s="3">
        <f>B118</f>
        <v>566</v>
      </c>
      <c r="C119" s="3">
        <v>226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(2482, 566, 226, 0, 0, 1);</v>
      </c>
    </row>
    <row r="120" spans="1:7" x14ac:dyDescent="0.25">
      <c r="A120" s="3">
        <f t="shared" ref="A120:A190" si="23">A119+1</f>
        <v>2483</v>
      </c>
      <c r="B120" s="3">
        <f>B118</f>
        <v>566</v>
      </c>
      <c r="C120" s="3">
        <v>260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(2483, 566, 260, 0, 1, 2);</v>
      </c>
    </row>
    <row r="121" spans="1:7" x14ac:dyDescent="0.25">
      <c r="A121" s="3">
        <f t="shared" si="23"/>
        <v>2484</v>
      </c>
      <c r="B121" s="3">
        <f t="shared" ref="B121" si="24">B118</f>
        <v>566</v>
      </c>
      <c r="C121" s="3">
        <v>260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(2484, 566, 260, 0, 0, 1);</v>
      </c>
    </row>
    <row r="122" spans="1:7" x14ac:dyDescent="0.25">
      <c r="A122" s="4">
        <f t="shared" si="23"/>
        <v>2485</v>
      </c>
      <c r="B122" s="4">
        <f>B121+1</f>
        <v>567</v>
      </c>
      <c r="C122" s="4">
        <v>251</v>
      </c>
      <c r="D122" s="4">
        <v>0</v>
      </c>
      <c r="E122" s="4">
        <v>0</v>
      </c>
      <c r="F122" s="4">
        <v>2</v>
      </c>
      <c r="G122" s="4" t="str">
        <f t="shared" si="22"/>
        <v>insert into game_score (id, matchid, squad, goals, points, time_type) values (2485, 567, 251, 0, 0, 2);</v>
      </c>
    </row>
    <row r="123" spans="1:7" x14ac:dyDescent="0.25">
      <c r="A123" s="4">
        <f t="shared" si="23"/>
        <v>2486</v>
      </c>
      <c r="B123" s="4">
        <f>B122</f>
        <v>567</v>
      </c>
      <c r="C123" s="4">
        <v>251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(2486, 567, 251, 0, 0, 1);</v>
      </c>
    </row>
    <row r="124" spans="1:7" x14ac:dyDescent="0.25">
      <c r="A124" s="4">
        <f t="shared" si="23"/>
        <v>2487</v>
      </c>
      <c r="B124" s="4">
        <f>B122</f>
        <v>567</v>
      </c>
      <c r="C124" s="4">
        <v>234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(2487, 567, 234, 2, 3, 2);</v>
      </c>
    </row>
    <row r="125" spans="1:7" x14ac:dyDescent="0.25">
      <c r="A125" s="4">
        <f t="shared" si="23"/>
        <v>2488</v>
      </c>
      <c r="B125" s="4">
        <f t="shared" ref="B125" si="25">B122</f>
        <v>567</v>
      </c>
      <c r="C125" s="4">
        <v>234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(2488, 567, 234, 0, 0, 1);</v>
      </c>
    </row>
    <row r="126" spans="1:7" x14ac:dyDescent="0.25">
      <c r="A126" s="3">
        <f t="shared" si="23"/>
        <v>2489</v>
      </c>
      <c r="B126" s="3">
        <f>B122+1</f>
        <v>568</v>
      </c>
      <c r="C126" s="3">
        <v>225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(2489, 568, 225, 2, 3, 2);</v>
      </c>
    </row>
    <row r="127" spans="1:7" x14ac:dyDescent="0.25">
      <c r="A127" s="3">
        <f t="shared" si="23"/>
        <v>2490</v>
      </c>
      <c r="B127" s="3">
        <f>B126</f>
        <v>568</v>
      </c>
      <c r="C127" s="3">
        <v>225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(2490, 568, 225, 1, 0, 1);</v>
      </c>
    </row>
    <row r="128" spans="1:7" x14ac:dyDescent="0.25">
      <c r="A128" s="3">
        <f t="shared" si="23"/>
        <v>2491</v>
      </c>
      <c r="B128" s="3">
        <f>B126</f>
        <v>568</v>
      </c>
      <c r="C128" s="3">
        <v>228</v>
      </c>
      <c r="D128" s="3">
        <v>1</v>
      </c>
      <c r="E128" s="3">
        <v>0</v>
      </c>
      <c r="F128" s="3">
        <v>2</v>
      </c>
      <c r="G128" s="3" t="str">
        <f t="shared" si="22"/>
        <v>insert into game_score (id, matchid, squad, goals, points, time_type) values (2491, 568, 228, 1, 0, 2);</v>
      </c>
    </row>
    <row r="129" spans="1:7" x14ac:dyDescent="0.25">
      <c r="A129" s="3">
        <f t="shared" si="23"/>
        <v>2492</v>
      </c>
      <c r="B129" s="3">
        <f t="shared" ref="B129" si="26">B126</f>
        <v>568</v>
      </c>
      <c r="C129" s="3">
        <v>228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(2492, 568, 228, 1, 0, 1);</v>
      </c>
    </row>
    <row r="130" spans="1:7" x14ac:dyDescent="0.25">
      <c r="A130" s="4">
        <f t="shared" si="23"/>
        <v>2493</v>
      </c>
      <c r="B130" s="4">
        <f>B129+1</f>
        <v>569</v>
      </c>
      <c r="C130" s="4">
        <v>216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(2493, 569, 216, 1, 3, 2);</v>
      </c>
    </row>
    <row r="131" spans="1:7" x14ac:dyDescent="0.25">
      <c r="A131" s="4">
        <f t="shared" si="23"/>
        <v>2494</v>
      </c>
      <c r="B131" s="4">
        <f>B130</f>
        <v>569</v>
      </c>
      <c r="C131" s="4">
        <v>216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(2494, 569, 216, 0, 0, 1);</v>
      </c>
    </row>
    <row r="132" spans="1:7" x14ac:dyDescent="0.25">
      <c r="A132" s="4">
        <f t="shared" si="23"/>
        <v>2495</v>
      </c>
      <c r="B132" s="4">
        <f>B130</f>
        <v>569</v>
      </c>
      <c r="C132" s="4">
        <v>213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(2495, 569, 213, 0, 0, 2);</v>
      </c>
    </row>
    <row r="133" spans="1:7" x14ac:dyDescent="0.25">
      <c r="A133" s="4">
        <f t="shared" si="23"/>
        <v>2496</v>
      </c>
      <c r="B133" s="4">
        <f t="shared" ref="B133" si="27">B130</f>
        <v>569</v>
      </c>
      <c r="C133" s="4">
        <v>213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(2496, 569, 213, 0, 0, 1);</v>
      </c>
    </row>
    <row r="134" spans="1:7" x14ac:dyDescent="0.25">
      <c r="A134" s="3">
        <f t="shared" si="23"/>
        <v>2497</v>
      </c>
      <c r="B134" s="3">
        <f>B130+1</f>
        <v>570</v>
      </c>
      <c r="C134" s="3">
        <v>225</v>
      </c>
      <c r="D134" s="3">
        <v>3</v>
      </c>
      <c r="E134" s="3">
        <v>3</v>
      </c>
      <c r="F134" s="3">
        <v>2</v>
      </c>
      <c r="G134" s="3" t="str">
        <f t="shared" si="22"/>
        <v>insert into game_score (id, matchid, squad, goals, points, time_type) values (2497, 570, 225, 3, 3, 2);</v>
      </c>
    </row>
    <row r="135" spans="1:7" x14ac:dyDescent="0.25">
      <c r="A135" s="3">
        <f t="shared" si="23"/>
        <v>2498</v>
      </c>
      <c r="B135" s="3">
        <f>B134</f>
        <v>570</v>
      </c>
      <c r="C135" s="3">
        <v>225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(2498, 570, 225, 1, 0, 1);</v>
      </c>
    </row>
    <row r="136" spans="1:7" x14ac:dyDescent="0.25">
      <c r="A136" s="3">
        <f t="shared" si="23"/>
        <v>2499</v>
      </c>
      <c r="B136" s="3">
        <f>B134</f>
        <v>570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(2499, 570, 216, 0, 0, 2);</v>
      </c>
    </row>
    <row r="137" spans="1:7" x14ac:dyDescent="0.25">
      <c r="A137" s="3">
        <f t="shared" si="23"/>
        <v>2500</v>
      </c>
      <c r="B137" s="3">
        <f t="shared" ref="B137" si="28">B134</f>
        <v>570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(2500, 570, 216, 0, 0, 1);</v>
      </c>
    </row>
    <row r="138" spans="1:7" x14ac:dyDescent="0.25">
      <c r="A138" s="4">
        <f t="shared" si="23"/>
        <v>2501</v>
      </c>
      <c r="B138" s="4">
        <f>B137+1</f>
        <v>571</v>
      </c>
      <c r="C138" s="4">
        <v>213</v>
      </c>
      <c r="D138" s="4">
        <v>0</v>
      </c>
      <c r="E138" s="4">
        <v>0</v>
      </c>
      <c r="F138" s="4">
        <v>2</v>
      </c>
      <c r="G138" s="4" t="str">
        <f t="shared" si="22"/>
        <v>insert into game_score (id, matchid, squad, goals, points, time_type) values (2501, 571, 213, 0, 0, 2);</v>
      </c>
    </row>
    <row r="139" spans="1:7" x14ac:dyDescent="0.25">
      <c r="A139" s="4">
        <f t="shared" si="23"/>
        <v>2502</v>
      </c>
      <c r="B139" s="4">
        <f>B138</f>
        <v>571</v>
      </c>
      <c r="C139" s="4">
        <v>213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(2502, 571, 213, 0, 0, 1);</v>
      </c>
    </row>
    <row r="140" spans="1:7" x14ac:dyDescent="0.25">
      <c r="A140" s="4">
        <f t="shared" si="23"/>
        <v>2503</v>
      </c>
      <c r="B140" s="4">
        <f>B138</f>
        <v>571</v>
      </c>
      <c r="C140" s="4">
        <v>226</v>
      </c>
      <c r="D140" s="4">
        <v>2</v>
      </c>
      <c r="E140" s="4">
        <v>3</v>
      </c>
      <c r="F140" s="4">
        <v>2</v>
      </c>
      <c r="G140" s="4" t="str">
        <f t="shared" si="22"/>
        <v>insert into game_score (id, matchid, squad, goals, points, time_type) values (2503, 571, 226, 2, 3, 2);</v>
      </c>
    </row>
    <row r="141" spans="1:7" x14ac:dyDescent="0.25">
      <c r="A141" s="4">
        <f t="shared" si="23"/>
        <v>2504</v>
      </c>
      <c r="B141" s="4">
        <f t="shared" ref="B141" si="29">B138</f>
        <v>571</v>
      </c>
      <c r="C141" s="4">
        <v>226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(2504, 571, 226, 1, 0, 1);</v>
      </c>
    </row>
    <row r="142" spans="1:7" x14ac:dyDescent="0.25">
      <c r="A142" s="3">
        <f t="shared" si="23"/>
        <v>2505</v>
      </c>
      <c r="B142" s="3">
        <f>B138+1</f>
        <v>572</v>
      </c>
      <c r="C142" s="3">
        <v>213</v>
      </c>
      <c r="D142" s="3">
        <v>2</v>
      </c>
      <c r="E142" s="3">
        <v>1</v>
      </c>
      <c r="F142" s="3">
        <v>2</v>
      </c>
      <c r="G142" s="3" t="str">
        <f t="shared" si="22"/>
        <v>insert into game_score (id, matchid, squad, goals, points, time_type) values (2505, 572, 213, 2, 1, 2);</v>
      </c>
    </row>
    <row r="143" spans="1:7" x14ac:dyDescent="0.25">
      <c r="A143" s="3">
        <f t="shared" si="23"/>
        <v>2506</v>
      </c>
      <c r="B143" s="3">
        <f>B142</f>
        <v>572</v>
      </c>
      <c r="C143" s="3">
        <v>213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(2506, 572, 213, 0, 0, 1);</v>
      </c>
    </row>
    <row r="144" spans="1:7" x14ac:dyDescent="0.25">
      <c r="A144" s="3">
        <f t="shared" si="23"/>
        <v>2507</v>
      </c>
      <c r="B144" s="3">
        <f>B142</f>
        <v>572</v>
      </c>
      <c r="C144" s="3">
        <v>225</v>
      </c>
      <c r="D144" s="3">
        <v>2</v>
      </c>
      <c r="E144" s="3">
        <v>1</v>
      </c>
      <c r="F144" s="3">
        <v>2</v>
      </c>
      <c r="G144" s="3" t="str">
        <f t="shared" si="22"/>
        <v>insert into game_score (id, matchid, squad, goals, points, time_type) values (2507, 572, 225, 2, 1, 2);</v>
      </c>
    </row>
    <row r="145" spans="1:7" x14ac:dyDescent="0.25">
      <c r="A145" s="3">
        <f t="shared" si="23"/>
        <v>2508</v>
      </c>
      <c r="B145" s="3">
        <f t="shared" ref="B145" si="30">B142</f>
        <v>572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(2508, 572, 225, 0, 0, 1);</v>
      </c>
    </row>
    <row r="146" spans="1:7" x14ac:dyDescent="0.25">
      <c r="A146" s="4">
        <f t="shared" si="23"/>
        <v>2509</v>
      </c>
      <c r="B146" s="4">
        <f>B145+1</f>
        <v>573</v>
      </c>
      <c r="C146" s="4">
        <v>228</v>
      </c>
      <c r="D146" s="4">
        <v>1</v>
      </c>
      <c r="E146" s="4">
        <v>1</v>
      </c>
      <c r="F146" s="4">
        <v>2</v>
      </c>
      <c r="G146" s="4" t="str">
        <f t="shared" si="22"/>
        <v>insert into game_score (id, matchid, squad, goals, points, time_type) values (2509, 573, 228, 1, 1, 2);</v>
      </c>
    </row>
    <row r="147" spans="1:7" x14ac:dyDescent="0.25">
      <c r="A147" s="4">
        <f t="shared" si="23"/>
        <v>2510</v>
      </c>
      <c r="B147" s="4">
        <f>B146</f>
        <v>573</v>
      </c>
      <c r="C147" s="4">
        <v>228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(2510, 573, 228, 1, 0, 1);</v>
      </c>
    </row>
    <row r="148" spans="1:7" x14ac:dyDescent="0.25">
      <c r="A148" s="4">
        <f t="shared" si="23"/>
        <v>2511</v>
      </c>
      <c r="B148" s="4">
        <f>B146</f>
        <v>573</v>
      </c>
      <c r="C148" s="4">
        <v>216</v>
      </c>
      <c r="D148" s="4">
        <v>1</v>
      </c>
      <c r="E148" s="4">
        <v>1</v>
      </c>
      <c r="F148" s="4">
        <v>2</v>
      </c>
      <c r="G148" s="4" t="str">
        <f t="shared" si="22"/>
        <v>insert into game_score (id, matchid, squad, goals, points, time_type) values (2511, 573, 216, 1, 1, 2);</v>
      </c>
    </row>
    <row r="149" spans="1:7" x14ac:dyDescent="0.25">
      <c r="A149" s="4">
        <f t="shared" si="23"/>
        <v>2512</v>
      </c>
      <c r="B149" s="4">
        <f t="shared" ref="B149" si="31">B146</f>
        <v>573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(2512, 573, 216, 1, 0, 1);</v>
      </c>
    </row>
    <row r="150" spans="1:7" x14ac:dyDescent="0.25">
      <c r="A150" s="3">
        <f t="shared" si="23"/>
        <v>2513</v>
      </c>
      <c r="B150" s="3">
        <f>B146+1</f>
        <v>574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(2513, 574, 233, 2, 3, 2);</v>
      </c>
    </row>
    <row r="151" spans="1:7" x14ac:dyDescent="0.25">
      <c r="A151" s="3">
        <f t="shared" si="23"/>
        <v>2514</v>
      </c>
      <c r="B151" s="3">
        <f>B150</f>
        <v>574</v>
      </c>
      <c r="C151" s="3">
        <v>233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(2514, 574, 233, 0, 0, 1);</v>
      </c>
    </row>
    <row r="152" spans="1:7" x14ac:dyDescent="0.25">
      <c r="A152" s="3">
        <f t="shared" si="23"/>
        <v>2515</v>
      </c>
      <c r="B152" s="3">
        <f>B150</f>
        <v>574</v>
      </c>
      <c r="C152" s="3">
        <v>238</v>
      </c>
      <c r="D152" s="3">
        <v>0</v>
      </c>
      <c r="E152" s="3">
        <v>0</v>
      </c>
      <c r="F152" s="3">
        <v>2</v>
      </c>
      <c r="G152" s="3" t="str">
        <f t="shared" si="22"/>
        <v>insert into game_score (id, matchid, squad, goals, points, time_type) values (2515, 574, 238, 0, 0, 2);</v>
      </c>
    </row>
    <row r="153" spans="1:7" x14ac:dyDescent="0.25">
      <c r="A153" s="3">
        <f t="shared" si="23"/>
        <v>2516</v>
      </c>
      <c r="B153" s="3">
        <f t="shared" ref="B153" si="32">B150</f>
        <v>574</v>
      </c>
      <c r="C153" s="3">
        <v>238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(2516, 574, 238, 0, 0, 1);</v>
      </c>
    </row>
    <row r="154" spans="1:7" x14ac:dyDescent="0.25">
      <c r="A154" s="4">
        <f t="shared" si="23"/>
        <v>2517</v>
      </c>
      <c r="B154" s="4">
        <f>B153+1</f>
        <v>575</v>
      </c>
      <c r="C154" s="4">
        <v>27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(2517, 575, 27, 1, 0, 2);</v>
      </c>
    </row>
    <row r="155" spans="1:7" x14ac:dyDescent="0.25">
      <c r="A155" s="4">
        <f t="shared" si="23"/>
        <v>2518</v>
      </c>
      <c r="B155" s="4">
        <f>B154</f>
        <v>575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(2518, 575, 27, 1, 0, 1);</v>
      </c>
    </row>
    <row r="156" spans="1:7" x14ac:dyDescent="0.25">
      <c r="A156" s="4">
        <f t="shared" si="23"/>
        <v>2519</v>
      </c>
      <c r="B156" s="4">
        <f>B154</f>
        <v>575</v>
      </c>
      <c r="C156" s="4">
        <v>223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(2519, 575, 223, 1, 0, 2);</v>
      </c>
    </row>
    <row r="157" spans="1:7" x14ac:dyDescent="0.25">
      <c r="A157" s="4">
        <f t="shared" si="23"/>
        <v>2520</v>
      </c>
      <c r="B157" s="4">
        <f t="shared" ref="B157:B163" si="33">B154</f>
        <v>575</v>
      </c>
      <c r="C157" s="4">
        <v>223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(2520, 575, 223, 0, 0, 1);</v>
      </c>
    </row>
    <row r="158" spans="1:7" x14ac:dyDescent="0.25">
      <c r="A158" s="4">
        <f t="shared" si="23"/>
        <v>2521</v>
      </c>
      <c r="B158" s="4">
        <f t="shared" si="33"/>
        <v>575</v>
      </c>
      <c r="C158" s="4">
        <v>27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(2521, 575, 27, 1, 1, 4);</v>
      </c>
    </row>
    <row r="159" spans="1:7" x14ac:dyDescent="0.25">
      <c r="A159" s="4">
        <f t="shared" si="23"/>
        <v>2522</v>
      </c>
      <c r="B159" s="4">
        <f t="shared" si="33"/>
        <v>575</v>
      </c>
      <c r="C159" s="4">
        <v>27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(2522, 575, 27, 1, 0, 3);</v>
      </c>
    </row>
    <row r="160" spans="1:7" x14ac:dyDescent="0.25">
      <c r="A160" s="4">
        <f t="shared" si="23"/>
        <v>2523</v>
      </c>
      <c r="B160" s="4">
        <f t="shared" si="33"/>
        <v>575</v>
      </c>
      <c r="C160" s="4">
        <v>223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(2523, 575, 223, 1, 1, 4);</v>
      </c>
    </row>
    <row r="161" spans="1:7" x14ac:dyDescent="0.25">
      <c r="A161" s="4">
        <f t="shared" si="23"/>
        <v>2524</v>
      </c>
      <c r="B161" s="4">
        <f t="shared" si="33"/>
        <v>575</v>
      </c>
      <c r="C161" s="4">
        <v>223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(2524, 575, 223, 1, 0, 3);</v>
      </c>
    </row>
    <row r="162" spans="1:7" x14ac:dyDescent="0.25">
      <c r="A162" s="4">
        <f t="shared" si="23"/>
        <v>2525</v>
      </c>
      <c r="B162" s="4">
        <f t="shared" si="33"/>
        <v>575</v>
      </c>
      <c r="C162" s="4">
        <v>27</v>
      </c>
      <c r="D162" s="4">
        <v>1</v>
      </c>
      <c r="E162" s="4">
        <v>0</v>
      </c>
      <c r="F162" s="4">
        <v>7</v>
      </c>
      <c r="G162" s="4" t="str">
        <f t="shared" si="22"/>
        <v>insert into game_score (id, matchid, squad, goals, points, time_type) values (2525, 575, 27, 1, 0, 7);</v>
      </c>
    </row>
    <row r="163" spans="1:7" x14ac:dyDescent="0.25">
      <c r="A163" s="4">
        <f t="shared" si="23"/>
        <v>2526</v>
      </c>
      <c r="B163" s="4">
        <f t="shared" si="33"/>
        <v>575</v>
      </c>
      <c r="C163" s="4">
        <v>223</v>
      </c>
      <c r="D163" s="4">
        <v>3</v>
      </c>
      <c r="E163" s="4">
        <v>0</v>
      </c>
      <c r="F163" s="4">
        <v>7</v>
      </c>
      <c r="G163" s="4" t="str">
        <f t="shared" si="22"/>
        <v>insert into game_score (id, matchid, squad, goals, points, time_type) values (2526, 575, 223, 3, 0, 7);</v>
      </c>
    </row>
    <row r="164" spans="1:7" x14ac:dyDescent="0.25">
      <c r="A164" s="3">
        <f t="shared" si="23"/>
        <v>2527</v>
      </c>
      <c r="B164" s="3">
        <f>B154+1</f>
        <v>576</v>
      </c>
      <c r="C164" s="3">
        <v>225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(2527, 576, 225, 1, 0, 2);</v>
      </c>
    </row>
    <row r="165" spans="1:7" x14ac:dyDescent="0.25">
      <c r="A165" s="3">
        <f t="shared" si="23"/>
        <v>2528</v>
      </c>
      <c r="B165" s="3">
        <f>B164</f>
        <v>576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(2528, 576, 225, 0, 0, 1);</v>
      </c>
    </row>
    <row r="166" spans="1:7" x14ac:dyDescent="0.25">
      <c r="A166" s="3">
        <f t="shared" si="23"/>
        <v>2529</v>
      </c>
      <c r="B166" s="3">
        <f>B164</f>
        <v>576</v>
      </c>
      <c r="C166" s="3">
        <v>234</v>
      </c>
      <c r="D166" s="3">
        <v>2</v>
      </c>
      <c r="E166" s="3">
        <v>3</v>
      </c>
      <c r="F166" s="3">
        <v>2</v>
      </c>
      <c r="G166" s="3" t="str">
        <f t="shared" si="22"/>
        <v>insert into game_score (id, matchid, squad, goals, points, time_type) values (2529, 576, 234, 2, 3, 2);</v>
      </c>
    </row>
    <row r="167" spans="1:7" x14ac:dyDescent="0.25">
      <c r="A167" s="3">
        <f t="shared" si="23"/>
        <v>2530</v>
      </c>
      <c r="B167" s="3">
        <f t="shared" ref="B167" si="34">B164</f>
        <v>576</v>
      </c>
      <c r="C167" s="3">
        <v>234</v>
      </c>
      <c r="D167" s="3">
        <v>1</v>
      </c>
      <c r="E167" s="3">
        <v>0</v>
      </c>
      <c r="F167" s="3">
        <v>1</v>
      </c>
      <c r="G167" s="3" t="str">
        <f t="shared" si="22"/>
        <v>insert into game_score (id, matchid, squad, goals, points, time_type) values (2530, 576, 234, 1, 0, 1);</v>
      </c>
    </row>
    <row r="168" spans="1:7" x14ac:dyDescent="0.25">
      <c r="A168" s="4">
        <f t="shared" si="23"/>
        <v>2531</v>
      </c>
      <c r="B168" s="4">
        <f>B167+1</f>
        <v>577</v>
      </c>
      <c r="C168" s="4">
        <v>226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(2531, 577, 226, 0, 0, 2);</v>
      </c>
    </row>
    <row r="169" spans="1:7" x14ac:dyDescent="0.25">
      <c r="A169" s="4">
        <f t="shared" si="23"/>
        <v>2532</v>
      </c>
      <c r="B169" s="4">
        <f>B168</f>
        <v>577</v>
      </c>
      <c r="C169" s="4">
        <v>226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(2532, 577, 226, 0, 0, 1);</v>
      </c>
    </row>
    <row r="170" spans="1:7" x14ac:dyDescent="0.25">
      <c r="A170" s="4">
        <f t="shared" si="23"/>
        <v>2533</v>
      </c>
      <c r="B170" s="4">
        <f>B168</f>
        <v>577</v>
      </c>
      <c r="C170" s="4">
        <v>228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(2533, 577, 228, 0, 0, 2);</v>
      </c>
    </row>
    <row r="171" spans="1:7" x14ac:dyDescent="0.25">
      <c r="A171" s="4">
        <f t="shared" si="23"/>
        <v>2534</v>
      </c>
      <c r="B171" s="4">
        <f t="shared" ref="B171:B175" si="35">B168</f>
        <v>577</v>
      </c>
      <c r="C171" s="4">
        <v>228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(2534, 577, 228, 0, 0, 1);</v>
      </c>
    </row>
    <row r="172" spans="1:7" x14ac:dyDescent="0.25">
      <c r="A172" s="4">
        <f t="shared" si="23"/>
        <v>2535</v>
      </c>
      <c r="B172" s="4">
        <f t="shared" si="35"/>
        <v>577</v>
      </c>
      <c r="C172" s="4">
        <v>226</v>
      </c>
      <c r="D172" s="4">
        <v>1</v>
      </c>
      <c r="E172" s="4">
        <v>3</v>
      </c>
      <c r="F172" s="4">
        <v>4</v>
      </c>
      <c r="G172" s="4" t="str">
        <f t="shared" si="22"/>
        <v>insert into game_score (id, matchid, squad, goals, points, time_type) values (2535, 577, 226, 1, 3, 4);</v>
      </c>
    </row>
    <row r="173" spans="1:7" x14ac:dyDescent="0.25">
      <c r="A173" s="4">
        <f t="shared" si="23"/>
        <v>2536</v>
      </c>
      <c r="B173" s="4">
        <f t="shared" si="35"/>
        <v>577</v>
      </c>
      <c r="C173" s="4">
        <v>226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(2536, 577, 226, 1, 0, 3);</v>
      </c>
    </row>
    <row r="174" spans="1:7" x14ac:dyDescent="0.25">
      <c r="A174" s="4">
        <f t="shared" si="23"/>
        <v>2537</v>
      </c>
      <c r="B174" s="4">
        <f t="shared" si="35"/>
        <v>577</v>
      </c>
      <c r="C174" s="4">
        <v>228</v>
      </c>
      <c r="D174" s="4">
        <v>0</v>
      </c>
      <c r="E174" s="4">
        <v>0</v>
      </c>
      <c r="F174" s="4">
        <v>4</v>
      </c>
      <c r="G174" s="4" t="str">
        <f t="shared" si="22"/>
        <v>insert into game_score (id, matchid, squad, goals, points, time_type) values (2537, 577, 228, 0, 0, 4);</v>
      </c>
    </row>
    <row r="175" spans="1:7" x14ac:dyDescent="0.25">
      <c r="A175" s="4">
        <f t="shared" si="23"/>
        <v>2538</v>
      </c>
      <c r="B175" s="4">
        <f t="shared" si="35"/>
        <v>577</v>
      </c>
      <c r="C175" s="4">
        <v>228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(2538, 577, 228, 0, 0, 3);</v>
      </c>
    </row>
    <row r="176" spans="1:7" x14ac:dyDescent="0.25">
      <c r="A176" s="3">
        <f t="shared" si="23"/>
        <v>2539</v>
      </c>
      <c r="B176" s="3">
        <f>B168+1</f>
        <v>578</v>
      </c>
      <c r="C176" s="3">
        <v>223</v>
      </c>
      <c r="D176" s="3">
        <v>1</v>
      </c>
      <c r="E176" s="3">
        <v>0</v>
      </c>
      <c r="F176" s="3">
        <v>2</v>
      </c>
      <c r="G176" s="3" t="str">
        <f t="shared" si="22"/>
        <v>insert into game_score (id, matchid, squad, goals, points, time_type) values (2539, 578, 223, 1, 0, 2);</v>
      </c>
    </row>
    <row r="177" spans="1:7" x14ac:dyDescent="0.25">
      <c r="A177" s="3">
        <f t="shared" si="23"/>
        <v>2540</v>
      </c>
      <c r="B177" s="3">
        <f>B176</f>
        <v>578</v>
      </c>
      <c r="C177" s="3">
        <v>223</v>
      </c>
      <c r="D177" s="3">
        <v>0</v>
      </c>
      <c r="E177" s="3">
        <v>0</v>
      </c>
      <c r="F177" s="3">
        <v>1</v>
      </c>
      <c r="G177" s="3" t="str">
        <f t="shared" si="22"/>
        <v>insert into game_score (id, matchid, squad, goals, points, time_type) values (2540, 578, 223, 0, 0, 1);</v>
      </c>
    </row>
    <row r="178" spans="1:7" x14ac:dyDescent="0.25">
      <c r="A178" s="3">
        <f t="shared" si="23"/>
        <v>2541</v>
      </c>
      <c r="B178" s="3">
        <f>B176</f>
        <v>578</v>
      </c>
      <c r="C178" s="3">
        <v>234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(2541, 578, 234, 4, 3, 2);</v>
      </c>
    </row>
    <row r="179" spans="1:7" x14ac:dyDescent="0.25">
      <c r="A179" s="3">
        <f t="shared" si="23"/>
        <v>2542</v>
      </c>
      <c r="B179" s="3">
        <f t="shared" ref="B179" si="36">B176</f>
        <v>578</v>
      </c>
      <c r="C179" s="3">
        <v>234</v>
      </c>
      <c r="D179" s="3">
        <v>3</v>
      </c>
      <c r="E179" s="3">
        <v>0</v>
      </c>
      <c r="F179" s="3">
        <v>1</v>
      </c>
      <c r="G179" s="3" t="str">
        <f t="shared" si="22"/>
        <v>insert into game_score (id, matchid, squad, goals, points, time_type) values (2542, 578, 234, 3, 0, 1);</v>
      </c>
    </row>
    <row r="180" spans="1:7" x14ac:dyDescent="0.25">
      <c r="A180" s="4">
        <f t="shared" si="23"/>
        <v>2543</v>
      </c>
      <c r="B180" s="4">
        <f>B179+1</f>
        <v>579</v>
      </c>
      <c r="C180" s="4">
        <v>226</v>
      </c>
      <c r="D180" s="4">
        <v>1</v>
      </c>
      <c r="E180" s="4">
        <v>0</v>
      </c>
      <c r="F180" s="4">
        <v>2</v>
      </c>
      <c r="G180" s="4" t="str">
        <f t="shared" si="22"/>
        <v>insert into game_score (id, matchid, squad, goals, points, time_type) values (2543, 579, 226, 1, 0, 2);</v>
      </c>
    </row>
    <row r="181" spans="1:7" x14ac:dyDescent="0.25">
      <c r="A181" s="4">
        <f t="shared" si="23"/>
        <v>2544</v>
      </c>
      <c r="B181" s="4">
        <f>B180</f>
        <v>579</v>
      </c>
      <c r="C181" s="4">
        <v>226</v>
      </c>
      <c r="D181" s="4">
        <v>0</v>
      </c>
      <c r="E181" s="4">
        <v>0</v>
      </c>
      <c r="F181" s="4">
        <v>1</v>
      </c>
      <c r="G181" s="4" t="str">
        <f t="shared" si="22"/>
        <v>insert into game_score (id, matchid, squad, goals, points, time_type) values (2544, 579, 226, 0, 0, 1);</v>
      </c>
    </row>
    <row r="182" spans="1:7" x14ac:dyDescent="0.25">
      <c r="A182" s="4">
        <f t="shared" si="23"/>
        <v>2545</v>
      </c>
      <c r="B182" s="4">
        <f>B180</f>
        <v>579</v>
      </c>
      <c r="C182" s="4">
        <v>228</v>
      </c>
      <c r="D182" s="4">
        <v>1</v>
      </c>
      <c r="E182" s="4">
        <v>0</v>
      </c>
      <c r="F182" s="4">
        <v>2</v>
      </c>
      <c r="G182" s="4" t="str">
        <f t="shared" si="22"/>
        <v>insert into game_score (id, matchid, squad, goals, points, time_type) values (2545, 579, 228, 1, 0, 2);</v>
      </c>
    </row>
    <row r="183" spans="1:7" x14ac:dyDescent="0.25">
      <c r="A183" s="4">
        <f t="shared" si="23"/>
        <v>2546</v>
      </c>
      <c r="B183" s="4">
        <f t="shared" ref="B183:B189" si="37">B180</f>
        <v>579</v>
      </c>
      <c r="C183" s="4">
        <v>228</v>
      </c>
      <c r="D183" s="4">
        <v>1</v>
      </c>
      <c r="E183" s="4">
        <v>0</v>
      </c>
      <c r="F183" s="4">
        <v>1</v>
      </c>
      <c r="G183" s="4" t="str">
        <f t="shared" si="22"/>
        <v>insert into game_score (id, matchid, squad, goals, points, time_type) values (2546, 579, 228, 1, 0, 1);</v>
      </c>
    </row>
    <row r="184" spans="1:7" x14ac:dyDescent="0.25">
      <c r="A184" s="4">
        <f t="shared" si="23"/>
        <v>2547</v>
      </c>
      <c r="B184" s="4">
        <f t="shared" si="37"/>
        <v>579</v>
      </c>
      <c r="C184" s="4">
        <v>226</v>
      </c>
      <c r="D184" s="4">
        <v>1</v>
      </c>
      <c r="E184" s="4">
        <v>1</v>
      </c>
      <c r="F184" s="4">
        <v>4</v>
      </c>
      <c r="G184" s="4" t="str">
        <f t="shared" si="22"/>
        <v>insert into game_score (id, matchid, squad, goals, points, time_type) values (2547, 579, 226, 1, 1, 4);</v>
      </c>
    </row>
    <row r="185" spans="1:7" x14ac:dyDescent="0.25">
      <c r="A185" s="4">
        <f t="shared" si="23"/>
        <v>2548</v>
      </c>
      <c r="B185" s="4">
        <f t="shared" si="37"/>
        <v>579</v>
      </c>
      <c r="C185" s="4">
        <v>226</v>
      </c>
      <c r="D185" s="4">
        <v>1</v>
      </c>
      <c r="E185" s="4">
        <v>0</v>
      </c>
      <c r="F185" s="4">
        <v>3</v>
      </c>
      <c r="G185" s="4" t="str">
        <f t="shared" si="22"/>
        <v>insert into game_score (id, matchid, squad, goals, points, time_type) values (2548, 579, 226, 1, 0, 3);</v>
      </c>
    </row>
    <row r="186" spans="1:7" x14ac:dyDescent="0.25">
      <c r="A186" s="4">
        <f t="shared" si="23"/>
        <v>2549</v>
      </c>
      <c r="B186" s="4">
        <f t="shared" si="37"/>
        <v>579</v>
      </c>
      <c r="C186" s="4">
        <v>228</v>
      </c>
      <c r="D186" s="4">
        <v>1</v>
      </c>
      <c r="E186" s="4">
        <v>1</v>
      </c>
      <c r="F186" s="4">
        <v>4</v>
      </c>
      <c r="G186" s="4" t="str">
        <f t="shared" si="22"/>
        <v>insert into game_score (id, matchid, squad, goals, points, time_type) values (2549, 579, 228, 1, 1, 4);</v>
      </c>
    </row>
    <row r="187" spans="1:7" x14ac:dyDescent="0.25">
      <c r="A187" s="4">
        <f t="shared" si="23"/>
        <v>2550</v>
      </c>
      <c r="B187" s="4">
        <f t="shared" si="37"/>
        <v>579</v>
      </c>
      <c r="C187" s="4">
        <v>228</v>
      </c>
      <c r="D187" s="4">
        <v>1</v>
      </c>
      <c r="E187" s="4">
        <v>0</v>
      </c>
      <c r="F187" s="4">
        <v>3</v>
      </c>
      <c r="G187" s="4" t="str">
        <f t="shared" si="22"/>
        <v>insert into game_score (id, matchid, squad, goals, points, time_type) values (2550, 579, 228, 1, 0, 3);</v>
      </c>
    </row>
    <row r="188" spans="1:7" x14ac:dyDescent="0.25">
      <c r="A188" s="4">
        <f t="shared" si="23"/>
        <v>2551</v>
      </c>
      <c r="B188" s="4">
        <f t="shared" si="37"/>
        <v>579</v>
      </c>
      <c r="C188" s="4">
        <v>226</v>
      </c>
      <c r="D188" s="4">
        <v>3</v>
      </c>
      <c r="E188" s="4">
        <v>0</v>
      </c>
      <c r="F188" s="4">
        <v>7</v>
      </c>
      <c r="G188" s="4" t="str">
        <f t="shared" si="22"/>
        <v>insert into game_score (id, matchid, squad, goals, points, time_type) values (2551, 579, 226, 3, 0, 7);</v>
      </c>
    </row>
    <row r="189" spans="1:7" x14ac:dyDescent="0.25">
      <c r="A189" s="4">
        <f t="shared" si="23"/>
        <v>2552</v>
      </c>
      <c r="B189" s="4">
        <f t="shared" si="37"/>
        <v>579</v>
      </c>
      <c r="C189" s="4">
        <v>228</v>
      </c>
      <c r="D189" s="4">
        <v>2</v>
      </c>
      <c r="E189" s="4">
        <v>0</v>
      </c>
      <c r="F189" s="4">
        <v>7</v>
      </c>
      <c r="G189" s="4" t="str">
        <f t="shared" si="22"/>
        <v>insert into game_score (id, matchid, squad, goals, points, time_type) values (2552, 579, 228, 2, 0, 7);</v>
      </c>
    </row>
    <row r="190" spans="1:7" x14ac:dyDescent="0.25">
      <c r="A190" s="3">
        <f t="shared" si="23"/>
        <v>2553</v>
      </c>
      <c r="B190" s="3">
        <f>B180+1</f>
        <v>580</v>
      </c>
      <c r="C190" s="3">
        <v>223</v>
      </c>
      <c r="D190" s="3">
        <v>3</v>
      </c>
      <c r="E190" s="3">
        <v>3</v>
      </c>
      <c r="F190" s="3">
        <v>2</v>
      </c>
      <c r="G190" s="3" t="str">
        <f t="shared" si="22"/>
        <v>insert into game_score (id, matchid, squad, goals, points, time_type) values (2553, 580, 223, 3, 3, 2);</v>
      </c>
    </row>
    <row r="191" spans="1:7" x14ac:dyDescent="0.25">
      <c r="A191" s="3">
        <f t="shared" ref="A191:A197" si="38">A190+1</f>
        <v>2554</v>
      </c>
      <c r="B191" s="3">
        <f>B190</f>
        <v>580</v>
      </c>
      <c r="C191" s="3">
        <v>223</v>
      </c>
      <c r="D191" s="3">
        <v>1</v>
      </c>
      <c r="E191" s="3">
        <v>0</v>
      </c>
      <c r="F191" s="3">
        <v>1</v>
      </c>
      <c r="G191" s="3" t="str">
        <f t="shared" si="22"/>
        <v>insert into game_score (id, matchid, squad, goals, points, time_type) values (2554, 580, 223, 1, 0, 1);</v>
      </c>
    </row>
    <row r="192" spans="1:7" x14ac:dyDescent="0.25">
      <c r="A192" s="3">
        <f t="shared" si="38"/>
        <v>2555</v>
      </c>
      <c r="B192" s="3">
        <f>B190</f>
        <v>580</v>
      </c>
      <c r="C192" s="3">
        <v>233</v>
      </c>
      <c r="D192" s="3">
        <v>1</v>
      </c>
      <c r="E192" s="3">
        <v>0</v>
      </c>
      <c r="F192" s="3">
        <v>2</v>
      </c>
      <c r="G192" s="3" t="str">
        <f t="shared" si="22"/>
        <v>insert into game_score (id, matchid, squad, goals, points, time_type) values (2555, 580, 233, 1, 0, 2);</v>
      </c>
    </row>
    <row r="193" spans="1:7" x14ac:dyDescent="0.25">
      <c r="A193" s="3">
        <f t="shared" si="38"/>
        <v>2556</v>
      </c>
      <c r="B193" s="3">
        <f t="shared" ref="B193" si="39">B190</f>
        <v>580</v>
      </c>
      <c r="C193" s="3">
        <v>223</v>
      </c>
      <c r="D193" s="3">
        <v>0</v>
      </c>
      <c r="E193" s="3">
        <v>0</v>
      </c>
      <c r="F193" s="3">
        <v>1</v>
      </c>
      <c r="G193" s="3" t="str">
        <f t="shared" si="22"/>
        <v>insert into game_score (id, matchid, squad, goals, points, time_type) values (2556, 580, 223, 0, 0, 1);</v>
      </c>
    </row>
    <row r="194" spans="1:7" x14ac:dyDescent="0.25">
      <c r="A194" s="4">
        <f t="shared" si="38"/>
        <v>2557</v>
      </c>
      <c r="B194" s="4">
        <f>B193+1</f>
        <v>581</v>
      </c>
      <c r="C194" s="4">
        <v>234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(2557, 581, 234, 1, 3, 2);</v>
      </c>
    </row>
    <row r="195" spans="1:7" x14ac:dyDescent="0.25">
      <c r="A195" s="4">
        <f t="shared" si="38"/>
        <v>2558</v>
      </c>
      <c r="B195" s="4">
        <f>B194</f>
        <v>581</v>
      </c>
      <c r="C195" s="4">
        <v>234</v>
      </c>
      <c r="D195" s="4">
        <v>1</v>
      </c>
      <c r="E195" s="4">
        <v>0</v>
      </c>
      <c r="F195" s="4">
        <v>1</v>
      </c>
      <c r="G195" s="4" t="str">
        <f t="shared" si="22"/>
        <v>insert into game_score (id, matchid, squad, goals, points, time_type) values (2558, 581, 234, 1, 0, 1);</v>
      </c>
    </row>
    <row r="196" spans="1:7" x14ac:dyDescent="0.25">
      <c r="A196" s="4">
        <f t="shared" si="38"/>
        <v>2559</v>
      </c>
      <c r="B196" s="4">
        <f>B194</f>
        <v>581</v>
      </c>
      <c r="C196" s="4">
        <v>226</v>
      </c>
      <c r="D196" s="4">
        <v>0</v>
      </c>
      <c r="E196" s="4">
        <v>0</v>
      </c>
      <c r="F196" s="4">
        <v>2</v>
      </c>
      <c r="G196" s="4" t="str">
        <f t="shared" si="22"/>
        <v>insert into game_score (id, matchid, squad, goals, points, time_type) values (2559, 581, 226, 0, 0, 2);</v>
      </c>
    </row>
    <row r="197" spans="1:7" x14ac:dyDescent="0.25">
      <c r="A197" s="4">
        <f t="shared" si="38"/>
        <v>2560</v>
      </c>
      <c r="B197" s="4">
        <f t="shared" ref="B197" si="40">B194</f>
        <v>581</v>
      </c>
      <c r="C197" s="4">
        <v>226</v>
      </c>
      <c r="D197" s="4">
        <v>0</v>
      </c>
      <c r="E197" s="4">
        <v>0</v>
      </c>
      <c r="F197" s="4">
        <v>1</v>
      </c>
      <c r="G197" s="4" t="str">
        <f t="shared" si="22"/>
        <v>insert into game_score (id, matchid, squad, goals, points, time_type) values (2560, 581, 226, 0, 0, 1);</v>
      </c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'2013'!A17+1</f>
        <v>293</v>
      </c>
      <c r="B2">
        <v>2015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(293, 2015, 'A', 240);</v>
      </c>
    </row>
    <row r="3" spans="1:7" x14ac:dyDescent="0.25">
      <c r="A3">
        <f t="shared" ref="A3:A17" si="1">A2+1</f>
        <v>294</v>
      </c>
      <c r="B3">
        <f t="shared" ref="B3:B17" si="2">B2</f>
        <v>2015</v>
      </c>
      <c r="C3" t="s">
        <v>12</v>
      </c>
      <c r="D3">
        <v>242</v>
      </c>
      <c r="G3" t="str">
        <f t="shared" si="0"/>
        <v>insert into group_stage (id, tournament, group_code, squad) values (294, 2015, 'A', 242);</v>
      </c>
    </row>
    <row r="4" spans="1:7" x14ac:dyDescent="0.25">
      <c r="A4">
        <f t="shared" si="1"/>
        <v>295</v>
      </c>
      <c r="B4">
        <f t="shared" si="2"/>
        <v>2015</v>
      </c>
      <c r="C4" t="s">
        <v>12</v>
      </c>
      <c r="D4">
        <v>226</v>
      </c>
      <c r="G4" t="str">
        <f t="shared" si="0"/>
        <v>insert into group_stage (id, tournament, group_code, squad) values (295, 2015, 'A', 226);</v>
      </c>
    </row>
    <row r="5" spans="1:7" x14ac:dyDescent="0.25">
      <c r="A5">
        <f t="shared" si="1"/>
        <v>296</v>
      </c>
      <c r="B5">
        <f t="shared" si="2"/>
        <v>2015</v>
      </c>
      <c r="C5" t="s">
        <v>12</v>
      </c>
      <c r="D5">
        <v>241</v>
      </c>
      <c r="G5" t="str">
        <f t="shared" si="0"/>
        <v>insert into group_stage (id, tournament, group_code, squad) values (296, 2015, 'A', 241);</v>
      </c>
    </row>
    <row r="6" spans="1:7" x14ac:dyDescent="0.25">
      <c r="A6">
        <f t="shared" si="1"/>
        <v>297</v>
      </c>
      <c r="B6">
        <f t="shared" si="2"/>
        <v>2015</v>
      </c>
      <c r="C6" t="s">
        <v>13</v>
      </c>
      <c r="D6">
        <v>260</v>
      </c>
      <c r="G6" t="str">
        <f t="shared" si="0"/>
        <v>insert into group_stage (id, tournament, group_code, squad) values (297, 2015, 'B', 260);</v>
      </c>
    </row>
    <row r="7" spans="1:7" x14ac:dyDescent="0.25">
      <c r="A7">
        <f t="shared" si="1"/>
        <v>298</v>
      </c>
      <c r="B7">
        <f t="shared" si="2"/>
        <v>2015</v>
      </c>
      <c r="C7" t="s">
        <v>13</v>
      </c>
      <c r="D7">
        <v>243</v>
      </c>
      <c r="G7" t="str">
        <f t="shared" si="0"/>
        <v>insert into group_stage (id, tournament, group_code, squad) values (298, 2015, 'B', 243);</v>
      </c>
    </row>
    <row r="8" spans="1:7" x14ac:dyDescent="0.25">
      <c r="A8">
        <f t="shared" si="1"/>
        <v>299</v>
      </c>
      <c r="B8">
        <f t="shared" si="2"/>
        <v>2015</v>
      </c>
      <c r="C8" t="s">
        <v>13</v>
      </c>
      <c r="D8">
        <v>216</v>
      </c>
      <c r="G8" t="str">
        <f t="shared" si="0"/>
        <v>insert into group_stage (id, tournament, group_code, squad) values (299, 2015, 'B', 216);</v>
      </c>
    </row>
    <row r="9" spans="1:7" x14ac:dyDescent="0.25">
      <c r="A9">
        <f t="shared" si="1"/>
        <v>300</v>
      </c>
      <c r="B9">
        <f t="shared" si="2"/>
        <v>2015</v>
      </c>
      <c r="C9" t="s">
        <v>13</v>
      </c>
      <c r="D9">
        <v>238</v>
      </c>
      <c r="G9" t="str">
        <f t="shared" si="0"/>
        <v>insert into group_stage (id, tournament, group_code, squad) values (300, 2015, 'B', 238);</v>
      </c>
    </row>
    <row r="10" spans="1:7" x14ac:dyDescent="0.25">
      <c r="A10">
        <f t="shared" si="1"/>
        <v>301</v>
      </c>
      <c r="B10">
        <f t="shared" si="2"/>
        <v>2015</v>
      </c>
      <c r="C10" t="s">
        <v>15</v>
      </c>
      <c r="D10">
        <v>233</v>
      </c>
      <c r="G10" t="str">
        <f t="shared" si="0"/>
        <v>insert into group_stage (id, tournament, group_code, squad) values (301, 2015, 'C', 233);</v>
      </c>
    </row>
    <row r="11" spans="1:7" x14ac:dyDescent="0.25">
      <c r="A11">
        <f t="shared" si="1"/>
        <v>302</v>
      </c>
      <c r="B11">
        <f t="shared" si="2"/>
        <v>2015</v>
      </c>
      <c r="C11" t="s">
        <v>15</v>
      </c>
      <c r="D11">
        <v>221</v>
      </c>
      <c r="G11" t="str">
        <f t="shared" si="0"/>
        <v>insert into group_stage (id, tournament, group_code, squad) values (302, 2015, 'C', 221);</v>
      </c>
    </row>
    <row r="12" spans="1:7" x14ac:dyDescent="0.25">
      <c r="A12">
        <f t="shared" si="1"/>
        <v>303</v>
      </c>
      <c r="B12">
        <f t="shared" si="2"/>
        <v>2015</v>
      </c>
      <c r="C12" t="s">
        <v>15</v>
      </c>
      <c r="D12">
        <v>213</v>
      </c>
      <c r="G12" t="str">
        <f t="shared" si="0"/>
        <v>insert into group_stage (id, tournament, group_code, squad) values (303, 2015, 'C', 213);</v>
      </c>
    </row>
    <row r="13" spans="1:7" x14ac:dyDescent="0.25">
      <c r="A13">
        <f t="shared" si="1"/>
        <v>304</v>
      </c>
      <c r="B13">
        <f t="shared" si="2"/>
        <v>2015</v>
      </c>
      <c r="C13" t="s">
        <v>15</v>
      </c>
      <c r="D13">
        <v>27</v>
      </c>
      <c r="G13" t="str">
        <f t="shared" si="0"/>
        <v>insert into group_stage (id, tournament, group_code, squad) values (304, 2015, 'C', 27);</v>
      </c>
    </row>
    <row r="14" spans="1:7" x14ac:dyDescent="0.25">
      <c r="A14">
        <f t="shared" si="1"/>
        <v>305</v>
      </c>
      <c r="B14">
        <f t="shared" si="2"/>
        <v>2015</v>
      </c>
      <c r="C14" t="s">
        <v>16</v>
      </c>
      <c r="D14">
        <v>225</v>
      </c>
      <c r="G14" t="str">
        <f t="shared" si="0"/>
        <v>insert into group_stage (id, tournament, group_code, squad) values (305, 2015, 'D', 225);</v>
      </c>
    </row>
    <row r="15" spans="1:7" x14ac:dyDescent="0.25">
      <c r="A15">
        <f t="shared" si="1"/>
        <v>306</v>
      </c>
      <c r="B15">
        <f t="shared" si="2"/>
        <v>2015</v>
      </c>
      <c r="C15" t="s">
        <v>16</v>
      </c>
      <c r="D15">
        <v>224</v>
      </c>
      <c r="G15" t="str">
        <f t="shared" si="0"/>
        <v>insert into group_stage (id, tournament, group_code, squad) values (306, 2015, 'D', 224);</v>
      </c>
    </row>
    <row r="16" spans="1:7" x14ac:dyDescent="0.25">
      <c r="A16">
        <f t="shared" si="1"/>
        <v>307</v>
      </c>
      <c r="B16">
        <f t="shared" si="2"/>
        <v>2015</v>
      </c>
      <c r="C16" t="s">
        <v>16</v>
      </c>
      <c r="D16">
        <v>223</v>
      </c>
      <c r="G16" t="str">
        <f t="shared" si="0"/>
        <v>insert into group_stage (id, tournament, group_code, squad) values (307, 2015, 'D', 223);</v>
      </c>
    </row>
    <row r="17" spans="1:7" x14ac:dyDescent="0.25">
      <c r="A17">
        <f t="shared" si="1"/>
        <v>308</v>
      </c>
      <c r="B17">
        <f t="shared" si="2"/>
        <v>2015</v>
      </c>
      <c r="C17" t="s">
        <v>16</v>
      </c>
      <c r="D17">
        <v>237</v>
      </c>
      <c r="G17" t="str">
        <f t="shared" si="0"/>
        <v>insert into group_stage (id, tournament, group_code, squad) values (308, 2015, 'D', 237);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'2013'!A51+1</f>
        <v>582</v>
      </c>
      <c r="B20" s="2" t="str">
        <f>"2015-01-17"</f>
        <v>2015-01-17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(582, '2015-01-17', 2, 240);</v>
      </c>
    </row>
    <row r="21" spans="1:7" x14ac:dyDescent="0.25">
      <c r="A21">
        <f>A20+1</f>
        <v>583</v>
      </c>
      <c r="B21" s="2" t="str">
        <f>"2015-01-17"</f>
        <v>2015-01-17</v>
      </c>
      <c r="C21">
        <v>2</v>
      </c>
      <c r="D21">
        <f>D20</f>
        <v>240</v>
      </c>
      <c r="G21" t="str">
        <f t="shared" si="3"/>
        <v>insert into game (matchid, matchdate, game_type, country) values (583, '2015-01-17', 2, 240);</v>
      </c>
    </row>
    <row r="22" spans="1:7" x14ac:dyDescent="0.25">
      <c r="A22">
        <f t="shared" ref="A22:A51" si="4">A21+1</f>
        <v>584</v>
      </c>
      <c r="B22" s="2" t="str">
        <f>"2015-01-21"</f>
        <v>2015-01-21</v>
      </c>
      <c r="C22">
        <v>2</v>
      </c>
      <c r="D22">
        <f t="shared" ref="D22:D51" si="5">D21</f>
        <v>240</v>
      </c>
      <c r="G22" t="str">
        <f t="shared" si="3"/>
        <v>insert into game (matchid, matchdate, game_type, country) values (584, '2015-01-21', 2, 240);</v>
      </c>
    </row>
    <row r="23" spans="1:7" x14ac:dyDescent="0.25">
      <c r="A23">
        <f t="shared" si="4"/>
        <v>585</v>
      </c>
      <c r="B23" s="2" t="str">
        <f>"2015-01-21"</f>
        <v>2015-01-21</v>
      </c>
      <c r="C23">
        <v>2</v>
      </c>
      <c r="D23">
        <f t="shared" si="5"/>
        <v>240</v>
      </c>
      <c r="G23" t="str">
        <f t="shared" si="3"/>
        <v>insert into game (matchid, matchdate, game_type, country) values (585, '2015-01-21', 2, 240);</v>
      </c>
    </row>
    <row r="24" spans="1:7" x14ac:dyDescent="0.25">
      <c r="A24">
        <f t="shared" si="4"/>
        <v>586</v>
      </c>
      <c r="B24" s="2" t="str">
        <f>"2015-01-25"</f>
        <v>2015-01-25</v>
      </c>
      <c r="C24">
        <v>2</v>
      </c>
      <c r="D24">
        <f t="shared" si="5"/>
        <v>240</v>
      </c>
      <c r="G24" t="str">
        <f t="shared" si="3"/>
        <v>insert into game (matchid, matchdate, game_type, country) values (586, '2015-01-25', 2, 240);</v>
      </c>
    </row>
    <row r="25" spans="1:7" x14ac:dyDescent="0.25">
      <c r="A25">
        <f t="shared" si="4"/>
        <v>587</v>
      </c>
      <c r="B25" s="2" t="str">
        <f>"2015-01-25"</f>
        <v>2015-01-25</v>
      </c>
      <c r="C25">
        <v>2</v>
      </c>
      <c r="D25">
        <f t="shared" si="5"/>
        <v>240</v>
      </c>
      <c r="G25" t="str">
        <f t="shared" si="3"/>
        <v>insert into game (matchid, matchdate, game_type, country) values (587, '2015-01-25', 2, 240);</v>
      </c>
    </row>
    <row r="26" spans="1:7" x14ac:dyDescent="0.25">
      <c r="A26">
        <f t="shared" si="4"/>
        <v>588</v>
      </c>
      <c r="B26" s="2" t="str">
        <f>"2015-01-18"</f>
        <v>2015-01-18</v>
      </c>
      <c r="C26">
        <v>2</v>
      </c>
      <c r="D26">
        <f t="shared" si="5"/>
        <v>240</v>
      </c>
      <c r="G26" t="str">
        <f t="shared" si="3"/>
        <v>insert into game (matchid, matchdate, game_type, country) values (588, '2015-01-18', 2, 240);</v>
      </c>
    </row>
    <row r="27" spans="1:7" x14ac:dyDescent="0.25">
      <c r="A27">
        <f t="shared" si="4"/>
        <v>589</v>
      </c>
      <c r="B27" s="2" t="str">
        <f>"2015-01-18"</f>
        <v>2015-01-18</v>
      </c>
      <c r="C27">
        <v>2</v>
      </c>
      <c r="D27">
        <f t="shared" si="5"/>
        <v>240</v>
      </c>
      <c r="G27" t="str">
        <f t="shared" si="3"/>
        <v>insert into game (matchid, matchdate, game_type, country) values (589, '2015-01-18', 2, 240);</v>
      </c>
    </row>
    <row r="28" spans="1:7" x14ac:dyDescent="0.25">
      <c r="A28">
        <f t="shared" si="4"/>
        <v>590</v>
      </c>
      <c r="B28" s="2" t="str">
        <f>"2015-01-22"</f>
        <v>2015-01-22</v>
      </c>
      <c r="C28">
        <v>2</v>
      </c>
      <c r="D28">
        <f t="shared" si="5"/>
        <v>240</v>
      </c>
      <c r="G28" t="str">
        <f t="shared" si="3"/>
        <v>insert into game (matchid, matchdate, game_type, country) values (590, '2015-01-22', 2, 240);</v>
      </c>
    </row>
    <row r="29" spans="1:7" x14ac:dyDescent="0.25">
      <c r="A29">
        <f t="shared" si="4"/>
        <v>591</v>
      </c>
      <c r="B29" s="2" t="str">
        <f>"2015-01-22"</f>
        <v>2015-01-22</v>
      </c>
      <c r="C29">
        <v>2</v>
      </c>
      <c r="D29">
        <f t="shared" si="5"/>
        <v>240</v>
      </c>
      <c r="G29" t="str">
        <f t="shared" si="3"/>
        <v>insert into game (matchid, matchdate, game_type, country) values (591, '2015-01-22', 2, 240);</v>
      </c>
    </row>
    <row r="30" spans="1:7" x14ac:dyDescent="0.25">
      <c r="A30">
        <f t="shared" si="4"/>
        <v>592</v>
      </c>
      <c r="B30" s="2" t="str">
        <f>"2015-01-26"</f>
        <v>2015-01-26</v>
      </c>
      <c r="C30">
        <v>2</v>
      </c>
      <c r="D30">
        <f t="shared" si="5"/>
        <v>240</v>
      </c>
      <c r="G30" t="str">
        <f t="shared" si="3"/>
        <v>insert into game (matchid, matchdate, game_type, country) values (592, '2015-01-26', 2, 240);</v>
      </c>
    </row>
    <row r="31" spans="1:7" x14ac:dyDescent="0.25">
      <c r="A31">
        <f t="shared" si="4"/>
        <v>593</v>
      </c>
      <c r="B31" s="2" t="str">
        <f>"2015-01-26"</f>
        <v>2015-01-26</v>
      </c>
      <c r="C31">
        <v>2</v>
      </c>
      <c r="D31">
        <f t="shared" si="5"/>
        <v>240</v>
      </c>
      <c r="G31" t="str">
        <f t="shared" si="3"/>
        <v>insert into game (matchid, matchdate, game_type, country) values (593, '2015-01-26', 2, 240);</v>
      </c>
    </row>
    <row r="32" spans="1:7" x14ac:dyDescent="0.25">
      <c r="A32">
        <f t="shared" si="4"/>
        <v>594</v>
      </c>
      <c r="B32" s="2" t="str">
        <f>"2015-01-19"</f>
        <v>2015-01-19</v>
      </c>
      <c r="C32">
        <v>2</v>
      </c>
      <c r="D32">
        <f t="shared" si="5"/>
        <v>240</v>
      </c>
      <c r="G32" t="str">
        <f t="shared" si="3"/>
        <v>insert into game (matchid, matchdate, game_type, country) values (594, '2015-01-19', 2, 240);</v>
      </c>
    </row>
    <row r="33" spans="1:7" x14ac:dyDescent="0.25">
      <c r="A33">
        <f t="shared" si="4"/>
        <v>595</v>
      </c>
      <c r="B33" s="2" t="str">
        <f>"2015-01-19"</f>
        <v>2015-01-19</v>
      </c>
      <c r="C33">
        <v>2</v>
      </c>
      <c r="D33">
        <f t="shared" si="5"/>
        <v>240</v>
      </c>
      <c r="G33" t="str">
        <f t="shared" si="3"/>
        <v>insert into game (matchid, matchdate, game_type, country) values (595, '2015-01-19', 2, 240);</v>
      </c>
    </row>
    <row r="34" spans="1:7" x14ac:dyDescent="0.25">
      <c r="A34">
        <f t="shared" si="4"/>
        <v>596</v>
      </c>
      <c r="B34" s="2" t="str">
        <f>"2015-01-23"</f>
        <v>2015-01-23</v>
      </c>
      <c r="C34">
        <v>2</v>
      </c>
      <c r="D34">
        <f t="shared" si="5"/>
        <v>240</v>
      </c>
      <c r="G34" t="str">
        <f t="shared" si="3"/>
        <v>insert into game (matchid, matchdate, game_type, country) values (596, '2015-01-23', 2, 240);</v>
      </c>
    </row>
    <row r="35" spans="1:7" x14ac:dyDescent="0.25">
      <c r="A35">
        <f t="shared" si="4"/>
        <v>597</v>
      </c>
      <c r="B35" s="2" t="str">
        <f>"2015-01-23"</f>
        <v>2015-01-23</v>
      </c>
      <c r="C35">
        <v>2</v>
      </c>
      <c r="D35">
        <f t="shared" si="5"/>
        <v>240</v>
      </c>
      <c r="G35" t="str">
        <f t="shared" si="3"/>
        <v>insert into game (matchid, matchdate, game_type, country) values (597, '2015-01-23', 2, 240);</v>
      </c>
    </row>
    <row r="36" spans="1:7" x14ac:dyDescent="0.25">
      <c r="A36">
        <f t="shared" si="4"/>
        <v>598</v>
      </c>
      <c r="B36" s="2" t="str">
        <f>"2015-01-27"</f>
        <v>2015-01-27</v>
      </c>
      <c r="C36">
        <v>2</v>
      </c>
      <c r="D36">
        <f t="shared" si="5"/>
        <v>240</v>
      </c>
      <c r="G36" t="str">
        <f t="shared" si="3"/>
        <v>insert into game (matchid, matchdate, game_type, country) values (598, '2015-01-27', 2, 240);</v>
      </c>
    </row>
    <row r="37" spans="1:7" x14ac:dyDescent="0.25">
      <c r="A37">
        <f t="shared" si="4"/>
        <v>599</v>
      </c>
      <c r="B37" s="2" t="str">
        <f>"2015-01-27"</f>
        <v>2015-01-27</v>
      </c>
      <c r="C37">
        <v>2</v>
      </c>
      <c r="D37">
        <f t="shared" si="5"/>
        <v>240</v>
      </c>
      <c r="G37" t="str">
        <f t="shared" si="3"/>
        <v>insert into game (matchid, matchdate, game_type, country) values (599, '2015-01-27', 2, 240);</v>
      </c>
    </row>
    <row r="38" spans="1:7" x14ac:dyDescent="0.25">
      <c r="A38">
        <f t="shared" si="4"/>
        <v>600</v>
      </c>
      <c r="B38" s="2" t="str">
        <f>"2015-01-20"</f>
        <v>2015-01-20</v>
      </c>
      <c r="C38">
        <v>2</v>
      </c>
      <c r="D38">
        <f t="shared" si="5"/>
        <v>240</v>
      </c>
      <c r="G38" t="str">
        <f t="shared" si="3"/>
        <v>insert into game (matchid, matchdate, game_type, country) values (600, '2015-01-20', 2, 240);</v>
      </c>
    </row>
    <row r="39" spans="1:7" x14ac:dyDescent="0.25">
      <c r="A39">
        <f t="shared" si="4"/>
        <v>601</v>
      </c>
      <c r="B39" s="2" t="str">
        <f>"2015-01-20"</f>
        <v>2015-01-20</v>
      </c>
      <c r="C39">
        <v>2</v>
      </c>
      <c r="D39">
        <f t="shared" si="5"/>
        <v>240</v>
      </c>
      <c r="G39" t="str">
        <f t="shared" si="3"/>
        <v>insert into game (matchid, matchdate, game_type, country) values (601, '2015-01-20', 2, 240);</v>
      </c>
    </row>
    <row r="40" spans="1:7" x14ac:dyDescent="0.25">
      <c r="A40">
        <f t="shared" si="4"/>
        <v>602</v>
      </c>
      <c r="B40" s="2" t="str">
        <f>"2015-01-24"</f>
        <v>2015-01-24</v>
      </c>
      <c r="C40">
        <v>2</v>
      </c>
      <c r="D40">
        <f t="shared" si="5"/>
        <v>240</v>
      </c>
      <c r="G40" t="str">
        <f t="shared" si="3"/>
        <v>insert into game (matchid, matchdate, game_type, country) values (602, '2015-01-24', 2, 240);</v>
      </c>
    </row>
    <row r="41" spans="1:7" x14ac:dyDescent="0.25">
      <c r="A41">
        <f t="shared" si="4"/>
        <v>603</v>
      </c>
      <c r="B41" s="2" t="str">
        <f>"2015-01-24"</f>
        <v>2015-01-24</v>
      </c>
      <c r="C41">
        <v>2</v>
      </c>
      <c r="D41">
        <f t="shared" si="5"/>
        <v>240</v>
      </c>
      <c r="G41" t="str">
        <f t="shared" si="3"/>
        <v>insert into game (matchid, matchdate, game_type, country) values (603, '2015-01-24', 2, 240);</v>
      </c>
    </row>
    <row r="42" spans="1:7" x14ac:dyDescent="0.25">
      <c r="A42">
        <f t="shared" si="4"/>
        <v>604</v>
      </c>
      <c r="B42" s="2" t="str">
        <f>"2015-01-28"</f>
        <v>2015-01-28</v>
      </c>
      <c r="C42">
        <v>2</v>
      </c>
      <c r="D42">
        <f t="shared" si="5"/>
        <v>240</v>
      </c>
      <c r="G42" t="str">
        <f t="shared" si="3"/>
        <v>insert into game (matchid, matchdate, game_type, country) values (604, '2015-01-28', 2, 240);</v>
      </c>
    </row>
    <row r="43" spans="1:7" x14ac:dyDescent="0.25">
      <c r="A43">
        <f t="shared" si="4"/>
        <v>605</v>
      </c>
      <c r="B43" s="2" t="str">
        <f>"2015-01-28"</f>
        <v>2015-01-28</v>
      </c>
      <c r="C43">
        <v>2</v>
      </c>
      <c r="D43">
        <f t="shared" si="5"/>
        <v>240</v>
      </c>
      <c r="G43" t="str">
        <f t="shared" si="3"/>
        <v>insert into game (matchid, matchdate, game_type, country) values (605, '2015-01-28', 2, 240);</v>
      </c>
    </row>
    <row r="44" spans="1:7" x14ac:dyDescent="0.25">
      <c r="A44">
        <f t="shared" si="4"/>
        <v>606</v>
      </c>
      <c r="B44" s="2" t="str">
        <f>"2015-01-31"</f>
        <v>2015-01-31</v>
      </c>
      <c r="C44">
        <v>3</v>
      </c>
      <c r="D44">
        <f t="shared" si="5"/>
        <v>240</v>
      </c>
      <c r="G44" t="str">
        <f t="shared" si="3"/>
        <v>insert into game (matchid, matchdate, game_type, country) values (606, '2015-01-31', 3, 240);</v>
      </c>
    </row>
    <row r="45" spans="1:7" x14ac:dyDescent="0.25">
      <c r="A45">
        <f t="shared" si="4"/>
        <v>607</v>
      </c>
      <c r="B45" s="2" t="str">
        <f>"2015-01-31"</f>
        <v>2015-01-31</v>
      </c>
      <c r="C45">
        <v>3</v>
      </c>
      <c r="D45">
        <f t="shared" si="5"/>
        <v>240</v>
      </c>
      <c r="G45" t="str">
        <f t="shared" si="3"/>
        <v>insert into game (matchid, matchdate, game_type, country) values (607, '2015-01-31', 3, 240);</v>
      </c>
    </row>
    <row r="46" spans="1:7" x14ac:dyDescent="0.25">
      <c r="A46">
        <f t="shared" si="4"/>
        <v>608</v>
      </c>
      <c r="B46" s="2" t="str">
        <f>"2015-02-01"</f>
        <v>2015-02-01</v>
      </c>
      <c r="C46">
        <v>3</v>
      </c>
      <c r="D46">
        <f t="shared" si="5"/>
        <v>240</v>
      </c>
      <c r="G46" t="str">
        <f t="shared" si="3"/>
        <v>insert into game (matchid, matchdate, game_type, country) values (608, '2015-02-01', 3, 240);</v>
      </c>
    </row>
    <row r="47" spans="1:7" x14ac:dyDescent="0.25">
      <c r="A47">
        <f t="shared" si="4"/>
        <v>609</v>
      </c>
      <c r="B47" s="2" t="str">
        <f>"2015-02-01"</f>
        <v>2015-02-01</v>
      </c>
      <c r="C47">
        <v>3</v>
      </c>
      <c r="D47">
        <f t="shared" si="5"/>
        <v>240</v>
      </c>
      <c r="G47" t="str">
        <f t="shared" si="3"/>
        <v>insert into game (matchid, matchdate, game_type, country) values (609, '2015-02-01', 3, 240);</v>
      </c>
    </row>
    <row r="48" spans="1:7" x14ac:dyDescent="0.25">
      <c r="A48">
        <f t="shared" si="4"/>
        <v>610</v>
      </c>
      <c r="B48" s="2" t="str">
        <f>"2015-02-04"</f>
        <v>2015-02-04</v>
      </c>
      <c r="C48">
        <v>4</v>
      </c>
      <c r="D48">
        <f t="shared" si="5"/>
        <v>240</v>
      </c>
      <c r="G48" t="str">
        <f t="shared" si="3"/>
        <v>insert into game (matchid, matchdate, game_type, country) values (610, '2015-02-04', 4, 240);</v>
      </c>
    </row>
    <row r="49" spans="1:7" x14ac:dyDescent="0.25">
      <c r="A49">
        <f t="shared" si="4"/>
        <v>611</v>
      </c>
      <c r="B49" s="2" t="str">
        <f>"2015-02-05"</f>
        <v>2015-02-05</v>
      </c>
      <c r="C49">
        <v>4</v>
      </c>
      <c r="D49">
        <f t="shared" si="5"/>
        <v>240</v>
      </c>
      <c r="G49" t="str">
        <f t="shared" si="3"/>
        <v>insert into game (matchid, matchdate, game_type, country) values (611, '2015-02-05', 4, 240);</v>
      </c>
    </row>
    <row r="50" spans="1:7" x14ac:dyDescent="0.25">
      <c r="A50">
        <f t="shared" si="4"/>
        <v>612</v>
      </c>
      <c r="B50" s="2" t="str">
        <f>"2015-02-07"</f>
        <v>2015-02-07</v>
      </c>
      <c r="C50">
        <v>5</v>
      </c>
      <c r="D50">
        <f t="shared" si="5"/>
        <v>240</v>
      </c>
      <c r="G50" t="str">
        <f t="shared" si="3"/>
        <v>insert into game (matchid, matchdate, game_type, country) values (612, '2015-02-07', 5, 240);</v>
      </c>
    </row>
    <row r="51" spans="1:7" x14ac:dyDescent="0.25">
      <c r="A51">
        <f t="shared" si="4"/>
        <v>613</v>
      </c>
      <c r="B51" s="2" t="str">
        <f>"2015-02-08"</f>
        <v>2015-02-08</v>
      </c>
      <c r="C51">
        <v>6</v>
      </c>
      <c r="D51">
        <f t="shared" si="5"/>
        <v>240</v>
      </c>
      <c r="G51" t="str">
        <f t="shared" si="3"/>
        <v>insert into game (matchid, matchdate, game_type, country) values (613, '2015-02-08', 6, 240);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'2013'!A197 + 1</f>
        <v>2561</v>
      </c>
      <c r="B54" s="3">
        <f>A20</f>
        <v>582</v>
      </c>
      <c r="C54" s="3">
        <v>240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(2561, 582, 240, 1, 1, 2);</v>
      </c>
    </row>
    <row r="55" spans="1:7" x14ac:dyDescent="0.25">
      <c r="A55" s="3">
        <f>A54+1</f>
        <v>2562</v>
      </c>
      <c r="B55" s="3">
        <f>B54</f>
        <v>582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(2562, 582, 240, 1, 0, 1);</v>
      </c>
    </row>
    <row r="56" spans="1:7" x14ac:dyDescent="0.25">
      <c r="A56" s="3">
        <f t="shared" ref="A56:A119" si="7">A55+1</f>
        <v>2563</v>
      </c>
      <c r="B56" s="3">
        <f>B54</f>
        <v>582</v>
      </c>
      <c r="C56" s="3">
        <v>242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(2563, 582, 242, 1, 1, 2);</v>
      </c>
    </row>
    <row r="57" spans="1:7" x14ac:dyDescent="0.25">
      <c r="A57" s="3">
        <f t="shared" si="7"/>
        <v>2564</v>
      </c>
      <c r="B57" s="3">
        <f>B54</f>
        <v>582</v>
      </c>
      <c r="C57" s="3">
        <v>242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(2564, 582, 242, 0, 0, 1);</v>
      </c>
    </row>
    <row r="58" spans="1:7" x14ac:dyDescent="0.25">
      <c r="A58" s="4">
        <f>A57+1</f>
        <v>2565</v>
      </c>
      <c r="B58" s="4">
        <f>B54+1</f>
        <v>583</v>
      </c>
      <c r="C58" s="6">
        <v>226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(2565, 583, 226, 0, 0, 2);</v>
      </c>
    </row>
    <row r="59" spans="1:7" x14ac:dyDescent="0.25">
      <c r="A59" s="4">
        <f t="shared" si="7"/>
        <v>2566</v>
      </c>
      <c r="B59" s="4">
        <f>B58</f>
        <v>583</v>
      </c>
      <c r="C59" s="6">
        <v>226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(2566, 583, 226, 0, 0, 1);</v>
      </c>
    </row>
    <row r="60" spans="1:7" x14ac:dyDescent="0.25">
      <c r="A60" s="4">
        <f t="shared" si="7"/>
        <v>2567</v>
      </c>
      <c r="B60" s="4">
        <f>B58</f>
        <v>583</v>
      </c>
      <c r="C60" s="6">
        <v>241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(2567, 583, 241, 2, 3, 2);</v>
      </c>
    </row>
    <row r="61" spans="1:7" x14ac:dyDescent="0.25">
      <c r="A61" s="4">
        <f t="shared" si="7"/>
        <v>2568</v>
      </c>
      <c r="B61" s="4">
        <f>B58</f>
        <v>583</v>
      </c>
      <c r="C61" s="6">
        <v>241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(2568, 583, 241, 1, 0, 1);</v>
      </c>
    </row>
    <row r="62" spans="1:7" x14ac:dyDescent="0.25">
      <c r="A62" s="3">
        <f t="shared" si="7"/>
        <v>2569</v>
      </c>
      <c r="B62" s="3">
        <f>B58+1</f>
        <v>584</v>
      </c>
      <c r="C62" s="3">
        <v>240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(2569, 584, 240, 0, 1, 2);</v>
      </c>
    </row>
    <row r="63" spans="1:7" x14ac:dyDescent="0.25">
      <c r="A63" s="3">
        <f t="shared" si="7"/>
        <v>2570</v>
      </c>
      <c r="B63" s="3">
        <f>B62</f>
        <v>584</v>
      </c>
      <c r="C63" s="3">
        <v>240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(2570, 584, 240, 0, 0, 1);</v>
      </c>
    </row>
    <row r="64" spans="1:7" x14ac:dyDescent="0.25">
      <c r="A64" s="3">
        <f t="shared" si="7"/>
        <v>2571</v>
      </c>
      <c r="B64" s="3">
        <f>B62</f>
        <v>584</v>
      </c>
      <c r="C64" s="3">
        <v>226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(2571, 584, 226, 0, 1, 2);</v>
      </c>
    </row>
    <row r="65" spans="1:7" x14ac:dyDescent="0.25">
      <c r="A65" s="3">
        <f t="shared" si="7"/>
        <v>2572</v>
      </c>
      <c r="B65" s="3">
        <f t="shared" ref="B65" si="8">B62</f>
        <v>584</v>
      </c>
      <c r="C65" s="3">
        <v>226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(2572, 584, 226, 0, 0, 1);</v>
      </c>
    </row>
    <row r="66" spans="1:7" x14ac:dyDescent="0.25">
      <c r="A66" s="4">
        <f t="shared" si="7"/>
        <v>2573</v>
      </c>
      <c r="B66" s="4">
        <f>B62+1</f>
        <v>585</v>
      </c>
      <c r="C66" s="4">
        <v>241</v>
      </c>
      <c r="D66" s="4">
        <v>0</v>
      </c>
      <c r="E66" s="4">
        <v>0</v>
      </c>
      <c r="F66" s="4">
        <v>2</v>
      </c>
      <c r="G66" s="4" t="str">
        <f t="shared" si="6"/>
        <v>insert into game_score (id, matchid, squad, goals, points, time_type) values (2573, 585, 241, 0, 0, 2);</v>
      </c>
    </row>
    <row r="67" spans="1:7" x14ac:dyDescent="0.25">
      <c r="A67" s="4">
        <f t="shared" si="7"/>
        <v>2574</v>
      </c>
      <c r="B67" s="4">
        <f>B66</f>
        <v>585</v>
      </c>
      <c r="C67" s="4">
        <v>241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(2574, 585, 241, 0, 0, 1);</v>
      </c>
    </row>
    <row r="68" spans="1:7" x14ac:dyDescent="0.25">
      <c r="A68" s="4">
        <f t="shared" si="7"/>
        <v>2575</v>
      </c>
      <c r="B68" s="4">
        <f>B66</f>
        <v>585</v>
      </c>
      <c r="C68" s="4">
        <v>242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(2575, 585, 242, 1, 3, 2);</v>
      </c>
    </row>
    <row r="69" spans="1:7" x14ac:dyDescent="0.25">
      <c r="A69" s="4">
        <f t="shared" si="7"/>
        <v>2576</v>
      </c>
      <c r="B69" s="4">
        <f t="shared" ref="B69" si="9">B66</f>
        <v>585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(2576, 585, 242, 0, 0, 1);</v>
      </c>
    </row>
    <row r="70" spans="1:7" x14ac:dyDescent="0.25">
      <c r="A70" s="3">
        <f t="shared" si="7"/>
        <v>2577</v>
      </c>
      <c r="B70" s="3">
        <f>B66+1</f>
        <v>586</v>
      </c>
      <c r="C70" s="3">
        <v>242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(2577, 586, 242, 2, 3, 2);</v>
      </c>
    </row>
    <row r="71" spans="1:7" x14ac:dyDescent="0.25">
      <c r="A71" s="3">
        <f t="shared" si="7"/>
        <v>2578</v>
      </c>
      <c r="B71" s="3">
        <f>B70</f>
        <v>586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(2578, 586, 242, 0, 0, 1);</v>
      </c>
    </row>
    <row r="72" spans="1:7" x14ac:dyDescent="0.25">
      <c r="A72" s="3">
        <f t="shared" si="7"/>
        <v>2579</v>
      </c>
      <c r="B72" s="3">
        <f>B70</f>
        <v>586</v>
      </c>
      <c r="C72" s="3">
        <v>226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(2579, 586, 226, 1, 0, 2);</v>
      </c>
    </row>
    <row r="73" spans="1:7" x14ac:dyDescent="0.25">
      <c r="A73" s="3">
        <f t="shared" si="7"/>
        <v>2580</v>
      </c>
      <c r="B73" s="3">
        <f t="shared" ref="B73" si="10">B70</f>
        <v>586</v>
      </c>
      <c r="C73" s="3">
        <v>226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(2580, 586, 226, 0, 0, 1);</v>
      </c>
    </row>
    <row r="74" spans="1:7" x14ac:dyDescent="0.25">
      <c r="A74" s="4">
        <f t="shared" si="7"/>
        <v>2581</v>
      </c>
      <c r="B74" s="4">
        <f>B70+1</f>
        <v>587</v>
      </c>
      <c r="C74" s="4">
        <v>241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(2581, 587, 241, 0, 0, 2);</v>
      </c>
    </row>
    <row r="75" spans="1:7" x14ac:dyDescent="0.25">
      <c r="A75" s="4">
        <f t="shared" si="7"/>
        <v>2582</v>
      </c>
      <c r="B75" s="4">
        <f>B74</f>
        <v>587</v>
      </c>
      <c r="C75" s="4">
        <v>241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(2582, 587, 241, 0, 0, 1);</v>
      </c>
    </row>
    <row r="76" spans="1:7" x14ac:dyDescent="0.25">
      <c r="A76" s="4">
        <f t="shared" si="7"/>
        <v>2583</v>
      </c>
      <c r="B76" s="4">
        <f>B74</f>
        <v>587</v>
      </c>
      <c r="C76" s="4">
        <v>240</v>
      </c>
      <c r="D76" s="4">
        <v>2</v>
      </c>
      <c r="E76" s="4">
        <v>3</v>
      </c>
      <c r="F76" s="4">
        <v>2</v>
      </c>
      <c r="G76" s="4" t="str">
        <f t="shared" si="6"/>
        <v>insert into game_score (id, matchid, squad, goals, points, time_type) values (2583, 587, 240, 2, 3, 2);</v>
      </c>
    </row>
    <row r="77" spans="1:7" x14ac:dyDescent="0.25">
      <c r="A77" s="4">
        <f t="shared" si="7"/>
        <v>2584</v>
      </c>
      <c r="B77" s="4">
        <f t="shared" ref="B77" si="11">B74</f>
        <v>587</v>
      </c>
      <c r="C77" s="4">
        <v>240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(2584, 587, 240, 0, 0, 1);</v>
      </c>
    </row>
    <row r="78" spans="1:7" x14ac:dyDescent="0.25">
      <c r="A78" s="3">
        <f t="shared" si="7"/>
        <v>2585</v>
      </c>
      <c r="B78" s="3">
        <f>B74+1</f>
        <v>588</v>
      </c>
      <c r="C78" s="3">
        <v>260</v>
      </c>
      <c r="D78" s="3">
        <v>1</v>
      </c>
      <c r="E78" s="3">
        <v>1</v>
      </c>
      <c r="F78" s="3">
        <v>2</v>
      </c>
      <c r="G78" s="3" t="str">
        <f t="shared" si="6"/>
        <v>insert into game_score (id, matchid, squad, goals, points, time_type) values (2585, 588, 260, 1, 1, 2);</v>
      </c>
    </row>
    <row r="79" spans="1:7" x14ac:dyDescent="0.25">
      <c r="A79" s="3">
        <f t="shared" si="7"/>
        <v>2586</v>
      </c>
      <c r="B79" s="3">
        <f>B78</f>
        <v>588</v>
      </c>
      <c r="C79" s="3">
        <v>260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(2586, 588, 260, 1, 0, 1);</v>
      </c>
    </row>
    <row r="80" spans="1:7" x14ac:dyDescent="0.25">
      <c r="A80" s="3">
        <f t="shared" si="7"/>
        <v>2587</v>
      </c>
      <c r="B80" s="3">
        <f>B78</f>
        <v>588</v>
      </c>
      <c r="C80" s="3">
        <v>243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(2587, 588, 243, 1, 1, 2);</v>
      </c>
    </row>
    <row r="81" spans="1:7" x14ac:dyDescent="0.25">
      <c r="A81" s="3">
        <f t="shared" si="7"/>
        <v>2588</v>
      </c>
      <c r="B81" s="3">
        <f t="shared" ref="B81" si="12">B78</f>
        <v>588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(2588, 588, 243, 0, 0, 1);</v>
      </c>
    </row>
    <row r="82" spans="1:7" x14ac:dyDescent="0.25">
      <c r="A82" s="4">
        <f t="shared" si="7"/>
        <v>2589</v>
      </c>
      <c r="B82" s="4">
        <f>B78+1</f>
        <v>589</v>
      </c>
      <c r="C82" s="6">
        <v>216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(2589, 589, 216, 1, 1, 2);</v>
      </c>
    </row>
    <row r="83" spans="1:7" x14ac:dyDescent="0.25">
      <c r="A83" s="4">
        <f t="shared" si="7"/>
        <v>2590</v>
      </c>
      <c r="B83" s="4">
        <f>B82</f>
        <v>589</v>
      </c>
      <c r="C83" s="6">
        <v>216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(2590, 589, 216, 0, 0, 1);</v>
      </c>
    </row>
    <row r="84" spans="1:7" x14ac:dyDescent="0.25">
      <c r="A84" s="4">
        <f t="shared" si="7"/>
        <v>2591</v>
      </c>
      <c r="B84" s="4">
        <f>B82</f>
        <v>589</v>
      </c>
      <c r="C84" s="6">
        <v>238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(2591, 589, 238, 1, 1, 2);</v>
      </c>
    </row>
    <row r="85" spans="1:7" x14ac:dyDescent="0.25">
      <c r="A85" s="4">
        <f t="shared" si="7"/>
        <v>2592</v>
      </c>
      <c r="B85" s="4">
        <f t="shared" ref="B85" si="13">B82</f>
        <v>589</v>
      </c>
      <c r="C85" s="6">
        <v>238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(2592, 589, 238, 0, 0, 1);</v>
      </c>
    </row>
    <row r="86" spans="1:7" x14ac:dyDescent="0.25">
      <c r="A86" s="3">
        <f t="shared" si="7"/>
        <v>2593</v>
      </c>
      <c r="B86" s="3">
        <f>B82+1</f>
        <v>590</v>
      </c>
      <c r="C86" s="3">
        <v>260</v>
      </c>
      <c r="D86" s="3">
        <v>1</v>
      </c>
      <c r="E86" s="3">
        <v>0</v>
      </c>
      <c r="F86" s="3">
        <v>2</v>
      </c>
      <c r="G86" s="3" t="str">
        <f t="shared" si="6"/>
        <v>insert into game_score (id, matchid, squad, goals, points, time_type) values (2593, 590, 260, 1, 0, 2);</v>
      </c>
    </row>
    <row r="87" spans="1:7" x14ac:dyDescent="0.25">
      <c r="A87" s="3">
        <f t="shared" si="7"/>
        <v>2594</v>
      </c>
      <c r="B87" s="3">
        <f>B86</f>
        <v>590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(2594, 590, 260, 0, 0, 1);</v>
      </c>
    </row>
    <row r="88" spans="1:7" x14ac:dyDescent="0.25">
      <c r="A88" s="3">
        <f t="shared" si="7"/>
        <v>2595</v>
      </c>
      <c r="B88" s="3">
        <f>B86</f>
        <v>590</v>
      </c>
      <c r="C88" s="3">
        <v>216</v>
      </c>
      <c r="D88" s="3">
        <v>2</v>
      </c>
      <c r="E88" s="3">
        <v>3</v>
      </c>
      <c r="F88" s="3">
        <v>2</v>
      </c>
      <c r="G88" s="3" t="str">
        <f t="shared" si="6"/>
        <v>insert into game_score (id, matchid, squad, goals, points, time_type) values (2595, 590, 216, 2, 3, 2);</v>
      </c>
    </row>
    <row r="89" spans="1:7" x14ac:dyDescent="0.25">
      <c r="A89" s="3">
        <f t="shared" si="7"/>
        <v>2596</v>
      </c>
      <c r="B89" s="3">
        <f t="shared" ref="B89" si="14">B86</f>
        <v>590</v>
      </c>
      <c r="C89" s="3">
        <v>216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(2596, 590, 216, 0, 0, 1);</v>
      </c>
    </row>
    <row r="90" spans="1:7" x14ac:dyDescent="0.25">
      <c r="A90" s="4">
        <f t="shared" si="7"/>
        <v>2597</v>
      </c>
      <c r="B90" s="4">
        <f>B86+1</f>
        <v>591</v>
      </c>
      <c r="C90" s="4">
        <v>238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(2597, 591, 238, 0, 1, 2);</v>
      </c>
    </row>
    <row r="91" spans="1:7" x14ac:dyDescent="0.25">
      <c r="A91" s="4">
        <f t="shared" si="7"/>
        <v>2598</v>
      </c>
      <c r="B91" s="4">
        <f>B90</f>
        <v>591</v>
      </c>
      <c r="C91" s="4">
        <v>238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(2598, 591, 238, 0, 0, 1);</v>
      </c>
    </row>
    <row r="92" spans="1:7" x14ac:dyDescent="0.25">
      <c r="A92" s="4">
        <f t="shared" si="7"/>
        <v>2599</v>
      </c>
      <c r="B92" s="4">
        <f>B90</f>
        <v>591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(2599, 591, 243, 0, 1, 2);</v>
      </c>
    </row>
    <row r="93" spans="1:7" x14ac:dyDescent="0.25">
      <c r="A93" s="4">
        <f t="shared" si="7"/>
        <v>2600</v>
      </c>
      <c r="B93" s="4">
        <f t="shared" ref="B93" si="15">B90</f>
        <v>591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(2600, 591, 243, 0, 0, 1);</v>
      </c>
    </row>
    <row r="94" spans="1:7" x14ac:dyDescent="0.25">
      <c r="A94" s="3">
        <f t="shared" si="7"/>
        <v>2601</v>
      </c>
      <c r="B94" s="3">
        <f>B90+1</f>
        <v>592</v>
      </c>
      <c r="C94" s="3">
        <v>243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(2601, 592, 243, 1, 1, 2);</v>
      </c>
    </row>
    <row r="95" spans="1:7" x14ac:dyDescent="0.25">
      <c r="A95" s="3">
        <f t="shared" si="7"/>
        <v>2602</v>
      </c>
      <c r="B95" s="3">
        <f>B94</f>
        <v>592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(2602, 592, 243, 0, 0, 1);</v>
      </c>
    </row>
    <row r="96" spans="1:7" x14ac:dyDescent="0.25">
      <c r="A96" s="3">
        <f t="shared" si="7"/>
        <v>2603</v>
      </c>
      <c r="B96" s="3">
        <f>B94</f>
        <v>592</v>
      </c>
      <c r="C96" s="3">
        <v>216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(2603, 592, 216, 1, 1, 2);</v>
      </c>
    </row>
    <row r="97" spans="1:7" x14ac:dyDescent="0.25">
      <c r="A97" s="3">
        <f t="shared" si="7"/>
        <v>2604</v>
      </c>
      <c r="B97" s="3">
        <f t="shared" ref="B97" si="16">B94</f>
        <v>592</v>
      </c>
      <c r="C97" s="3">
        <v>216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(2604, 592, 216, 1, 0, 1);</v>
      </c>
    </row>
    <row r="98" spans="1:7" x14ac:dyDescent="0.25">
      <c r="A98" s="4">
        <f t="shared" si="7"/>
        <v>2605</v>
      </c>
      <c r="B98" s="4">
        <f>B94+1</f>
        <v>593</v>
      </c>
      <c r="C98" s="4">
        <v>238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(2605, 593, 238, 0, 1, 2);</v>
      </c>
    </row>
    <row r="99" spans="1:7" x14ac:dyDescent="0.25">
      <c r="A99" s="4">
        <f t="shared" si="7"/>
        <v>2606</v>
      </c>
      <c r="B99" s="4">
        <f>B98</f>
        <v>593</v>
      </c>
      <c r="C99" s="4">
        <v>238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(2606, 593, 238, 0, 0, 1);</v>
      </c>
    </row>
    <row r="100" spans="1:7" x14ac:dyDescent="0.25">
      <c r="A100" s="4">
        <f t="shared" si="7"/>
        <v>2607</v>
      </c>
      <c r="B100" s="4">
        <f>B98</f>
        <v>593</v>
      </c>
      <c r="C100" s="4">
        <v>260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(2607, 593, 260, 0, 1, 2);</v>
      </c>
    </row>
    <row r="101" spans="1:7" x14ac:dyDescent="0.25">
      <c r="A101" s="4">
        <f t="shared" si="7"/>
        <v>2608</v>
      </c>
      <c r="B101" s="4">
        <f t="shared" ref="B101" si="17">B98</f>
        <v>593</v>
      </c>
      <c r="C101" s="4">
        <v>260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(2608, 593, 260, 0, 0, 1);</v>
      </c>
    </row>
    <row r="102" spans="1:7" x14ac:dyDescent="0.25">
      <c r="A102" s="3">
        <f t="shared" si="7"/>
        <v>2609</v>
      </c>
      <c r="B102" s="3">
        <f>B98+1</f>
        <v>594</v>
      </c>
      <c r="C102" s="3">
        <v>233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(2609, 594, 233, 1, 0, 2);</v>
      </c>
    </row>
    <row r="103" spans="1:7" x14ac:dyDescent="0.25">
      <c r="A103" s="3">
        <f t="shared" si="7"/>
        <v>2610</v>
      </c>
      <c r="B103" s="3">
        <f>B102</f>
        <v>594</v>
      </c>
      <c r="C103" s="3">
        <v>233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(2610, 594, 233, 1, 0, 1);</v>
      </c>
    </row>
    <row r="104" spans="1:7" x14ac:dyDescent="0.25">
      <c r="A104" s="3">
        <f t="shared" si="7"/>
        <v>2611</v>
      </c>
      <c r="B104" s="3">
        <f>B102</f>
        <v>594</v>
      </c>
      <c r="C104" s="3">
        <v>221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(2611, 594, 221, 2, 3, 2);</v>
      </c>
    </row>
    <row r="105" spans="1:7" x14ac:dyDescent="0.25">
      <c r="A105" s="3">
        <f t="shared" si="7"/>
        <v>2612</v>
      </c>
      <c r="B105" s="3">
        <f t="shared" ref="B105" si="18">B102</f>
        <v>594</v>
      </c>
      <c r="C105" s="3">
        <v>221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(2612, 594, 221, 0, 0, 1);</v>
      </c>
    </row>
    <row r="106" spans="1:7" x14ac:dyDescent="0.25">
      <c r="A106" s="4">
        <f t="shared" si="7"/>
        <v>2613</v>
      </c>
      <c r="B106" s="4">
        <f>B102+1</f>
        <v>595</v>
      </c>
      <c r="C106" s="4">
        <v>213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(2613, 595, 213, 3, 3, 2);</v>
      </c>
    </row>
    <row r="107" spans="1:7" x14ac:dyDescent="0.25">
      <c r="A107" s="4">
        <f t="shared" si="7"/>
        <v>2614</v>
      </c>
      <c r="B107" s="4">
        <f>B106</f>
        <v>595</v>
      </c>
      <c r="C107" s="4">
        <v>213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(2614, 595, 213, 0, 0, 1);</v>
      </c>
    </row>
    <row r="108" spans="1:7" x14ac:dyDescent="0.25">
      <c r="A108" s="4">
        <f t="shared" si="7"/>
        <v>2615</v>
      </c>
      <c r="B108" s="4">
        <f>B106</f>
        <v>595</v>
      </c>
      <c r="C108" s="4">
        <v>27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(2615, 595, 27, 1, 0, 2);</v>
      </c>
    </row>
    <row r="109" spans="1:7" x14ac:dyDescent="0.25">
      <c r="A109" s="4">
        <f t="shared" si="7"/>
        <v>2616</v>
      </c>
      <c r="B109" s="4">
        <f t="shared" ref="B109" si="19">B106</f>
        <v>595</v>
      </c>
      <c r="C109" s="4">
        <v>27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(2616, 595, 27, 0, 0, 1);</v>
      </c>
    </row>
    <row r="110" spans="1:7" x14ac:dyDescent="0.25">
      <c r="A110" s="3">
        <f t="shared" si="7"/>
        <v>2617</v>
      </c>
      <c r="B110" s="3">
        <f>B106+1</f>
        <v>596</v>
      </c>
      <c r="C110" s="3">
        <v>233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(2617, 596, 233, 1, 3, 2);</v>
      </c>
    </row>
    <row r="111" spans="1:7" x14ac:dyDescent="0.25">
      <c r="A111" s="3">
        <f t="shared" si="7"/>
        <v>2618</v>
      </c>
      <c r="B111" s="3">
        <f>B110</f>
        <v>596</v>
      </c>
      <c r="C111" s="3">
        <v>233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(2618, 596, 233, 0, 0, 1);</v>
      </c>
    </row>
    <row r="112" spans="1:7" x14ac:dyDescent="0.25">
      <c r="A112" s="3">
        <f t="shared" si="7"/>
        <v>2619</v>
      </c>
      <c r="B112" s="3">
        <f>B110</f>
        <v>596</v>
      </c>
      <c r="C112" s="3">
        <v>213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(2619, 596, 213, 0, 0, 2);</v>
      </c>
    </row>
    <row r="113" spans="1:7" x14ac:dyDescent="0.25">
      <c r="A113" s="3">
        <f t="shared" si="7"/>
        <v>2620</v>
      </c>
      <c r="B113" s="3">
        <f t="shared" ref="B113" si="20">B110</f>
        <v>596</v>
      </c>
      <c r="C113" s="3">
        <v>213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(2620, 596, 213, 0, 0, 1);</v>
      </c>
    </row>
    <row r="114" spans="1:7" x14ac:dyDescent="0.25">
      <c r="A114" s="4">
        <f t="shared" si="7"/>
        <v>2621</v>
      </c>
      <c r="B114" s="4">
        <f>B113+1</f>
        <v>597</v>
      </c>
      <c r="C114" s="4">
        <v>27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(2621, 597, 27, 1, 1, 2);</v>
      </c>
    </row>
    <row r="115" spans="1:7" x14ac:dyDescent="0.25">
      <c r="A115" s="4">
        <f t="shared" si="7"/>
        <v>2622</v>
      </c>
      <c r="B115" s="4">
        <f>B114</f>
        <v>597</v>
      </c>
      <c r="C115" s="4">
        <v>27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(2622, 597, 27, 0, 0, 1);</v>
      </c>
    </row>
    <row r="116" spans="1:7" x14ac:dyDescent="0.25">
      <c r="A116" s="4">
        <f t="shared" si="7"/>
        <v>2623</v>
      </c>
      <c r="B116" s="4">
        <f>B114</f>
        <v>597</v>
      </c>
      <c r="C116" s="4">
        <v>221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(2623, 597, 221, 1, 1, 2);</v>
      </c>
    </row>
    <row r="117" spans="1:7" x14ac:dyDescent="0.25">
      <c r="A117" s="4">
        <f t="shared" si="7"/>
        <v>2624</v>
      </c>
      <c r="B117" s="4">
        <f t="shared" ref="B117" si="21">B114</f>
        <v>597</v>
      </c>
      <c r="C117" s="4">
        <v>221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(2624, 597, 221, 0, 0, 1);</v>
      </c>
    </row>
    <row r="118" spans="1:7" x14ac:dyDescent="0.25">
      <c r="A118" s="3">
        <f t="shared" si="7"/>
        <v>2625</v>
      </c>
      <c r="B118" s="3">
        <f>B114+1</f>
        <v>598</v>
      </c>
      <c r="C118" s="3">
        <v>221</v>
      </c>
      <c r="D118" s="3">
        <v>0</v>
      </c>
      <c r="E118" s="3">
        <v>0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(2625, 598, 221, 0, 0, 2);</v>
      </c>
    </row>
    <row r="119" spans="1:7" x14ac:dyDescent="0.25">
      <c r="A119" s="3">
        <f t="shared" si="7"/>
        <v>2626</v>
      </c>
      <c r="B119" s="3">
        <f>B118</f>
        <v>598</v>
      </c>
      <c r="C119" s="3">
        <v>221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(2626, 598, 221, 0, 0, 1);</v>
      </c>
    </row>
    <row r="120" spans="1:7" x14ac:dyDescent="0.25">
      <c r="A120" s="3">
        <f t="shared" ref="A120:A178" si="23">A119+1</f>
        <v>2627</v>
      </c>
      <c r="B120" s="3">
        <f>B118</f>
        <v>598</v>
      </c>
      <c r="C120" s="3">
        <v>213</v>
      </c>
      <c r="D120" s="3">
        <v>2</v>
      </c>
      <c r="E120" s="3">
        <v>3</v>
      </c>
      <c r="F120" s="3">
        <v>2</v>
      </c>
      <c r="G120" s="3" t="str">
        <f t="shared" si="22"/>
        <v>insert into game_score (id, matchid, squad, goals, points, time_type) values (2627, 598, 213, 2, 3, 2);</v>
      </c>
    </row>
    <row r="121" spans="1:7" x14ac:dyDescent="0.25">
      <c r="A121" s="3">
        <f t="shared" si="23"/>
        <v>2628</v>
      </c>
      <c r="B121" s="3">
        <f t="shared" ref="B121" si="24">B118</f>
        <v>598</v>
      </c>
      <c r="C121" s="3">
        <v>213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(2628, 598, 213, 1, 0, 1);</v>
      </c>
    </row>
    <row r="122" spans="1:7" x14ac:dyDescent="0.25">
      <c r="A122" s="4">
        <f t="shared" si="23"/>
        <v>2629</v>
      </c>
      <c r="B122" s="4">
        <f>B121+1</f>
        <v>599</v>
      </c>
      <c r="C122" s="4">
        <v>27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(2629, 599, 27, 1, 0, 2);</v>
      </c>
    </row>
    <row r="123" spans="1:7" x14ac:dyDescent="0.25">
      <c r="A123" s="4">
        <f t="shared" si="23"/>
        <v>2630</v>
      </c>
      <c r="B123" s="4">
        <f>B122</f>
        <v>599</v>
      </c>
      <c r="C123" s="4">
        <v>27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(2630, 599, 27, 1, 0, 1);</v>
      </c>
    </row>
    <row r="124" spans="1:7" x14ac:dyDescent="0.25">
      <c r="A124" s="4">
        <f t="shared" si="23"/>
        <v>2631</v>
      </c>
      <c r="B124" s="4">
        <f>B122</f>
        <v>599</v>
      </c>
      <c r="C124" s="4">
        <v>233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(2631, 599, 233, 2, 3, 2);</v>
      </c>
    </row>
    <row r="125" spans="1:7" x14ac:dyDescent="0.25">
      <c r="A125" s="4">
        <f t="shared" si="23"/>
        <v>2632</v>
      </c>
      <c r="B125" s="4">
        <f t="shared" ref="B125" si="25">B122</f>
        <v>599</v>
      </c>
      <c r="C125" s="4">
        <v>233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(2632, 599, 233, 0, 0, 1);</v>
      </c>
    </row>
    <row r="126" spans="1:7" x14ac:dyDescent="0.25">
      <c r="A126" s="3">
        <f t="shared" si="23"/>
        <v>2633</v>
      </c>
      <c r="B126" s="3">
        <f>B122+1</f>
        <v>600</v>
      </c>
      <c r="C126" s="3">
        <v>225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(2633, 600, 225, 1, 1, 2);</v>
      </c>
    </row>
    <row r="127" spans="1:7" x14ac:dyDescent="0.25">
      <c r="A127" s="3">
        <f t="shared" si="23"/>
        <v>2634</v>
      </c>
      <c r="B127" s="3">
        <f>B126</f>
        <v>600</v>
      </c>
      <c r="C127" s="3">
        <v>225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(2634, 600, 225, 0, 0, 1);</v>
      </c>
    </row>
    <row r="128" spans="1:7" x14ac:dyDescent="0.25">
      <c r="A128" s="3">
        <f t="shared" si="23"/>
        <v>2635</v>
      </c>
      <c r="B128" s="3">
        <f>B126</f>
        <v>600</v>
      </c>
      <c r="C128" s="3">
        <v>224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(2635, 600, 224, 1, 1, 2);</v>
      </c>
    </row>
    <row r="129" spans="1:7" x14ac:dyDescent="0.25">
      <c r="A129" s="3">
        <f t="shared" si="23"/>
        <v>2636</v>
      </c>
      <c r="B129" s="3">
        <f t="shared" ref="B129" si="26">B126</f>
        <v>600</v>
      </c>
      <c r="C129" s="3">
        <v>224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(2636, 600, 224, 1, 0, 1);</v>
      </c>
    </row>
    <row r="130" spans="1:7" x14ac:dyDescent="0.25">
      <c r="A130" s="4">
        <f t="shared" si="23"/>
        <v>2637</v>
      </c>
      <c r="B130" s="4">
        <f>B129+1</f>
        <v>601</v>
      </c>
      <c r="C130" s="4">
        <v>223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(2637, 601, 223, 1, 1, 2);</v>
      </c>
    </row>
    <row r="131" spans="1:7" x14ac:dyDescent="0.25">
      <c r="A131" s="4">
        <f t="shared" si="23"/>
        <v>2638</v>
      </c>
      <c r="B131" s="4">
        <f>B130</f>
        <v>601</v>
      </c>
      <c r="C131" s="4">
        <v>223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(2638, 601, 223, 0, 0, 1);</v>
      </c>
    </row>
    <row r="132" spans="1:7" x14ac:dyDescent="0.25">
      <c r="A132" s="4">
        <f t="shared" si="23"/>
        <v>2639</v>
      </c>
      <c r="B132" s="4">
        <f>B130</f>
        <v>601</v>
      </c>
      <c r="C132" s="4">
        <v>237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(2639, 601, 237, 1, 1, 2);</v>
      </c>
    </row>
    <row r="133" spans="1:7" x14ac:dyDescent="0.25">
      <c r="A133" s="4">
        <f t="shared" si="23"/>
        <v>2640</v>
      </c>
      <c r="B133" s="4">
        <f t="shared" ref="B133" si="27">B130</f>
        <v>601</v>
      </c>
      <c r="C133" s="4">
        <v>237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(2640, 601, 237, 0, 0, 1);</v>
      </c>
    </row>
    <row r="134" spans="1:7" x14ac:dyDescent="0.25">
      <c r="A134" s="3">
        <f t="shared" si="23"/>
        <v>2641</v>
      </c>
      <c r="B134" s="3">
        <f>B130+1</f>
        <v>602</v>
      </c>
      <c r="C134" s="3">
        <v>225</v>
      </c>
      <c r="D134" s="3">
        <v>1</v>
      </c>
      <c r="E134" s="3">
        <v>1</v>
      </c>
      <c r="F134" s="3">
        <v>2</v>
      </c>
      <c r="G134" s="3" t="str">
        <f t="shared" si="22"/>
        <v>insert into game_score (id, matchid, squad, goals, points, time_type) values (2641, 602, 225, 1, 1, 2);</v>
      </c>
    </row>
    <row r="135" spans="1:7" x14ac:dyDescent="0.25">
      <c r="A135" s="3">
        <f t="shared" si="23"/>
        <v>2642</v>
      </c>
      <c r="B135" s="3">
        <f>B134</f>
        <v>602</v>
      </c>
      <c r="C135" s="3">
        <v>225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(2642, 602, 225, 0, 0, 1);</v>
      </c>
    </row>
    <row r="136" spans="1:7" x14ac:dyDescent="0.25">
      <c r="A136" s="3">
        <f t="shared" si="23"/>
        <v>2643</v>
      </c>
      <c r="B136" s="3">
        <f>B134</f>
        <v>602</v>
      </c>
      <c r="C136" s="3">
        <v>223</v>
      </c>
      <c r="D136" s="3">
        <v>1</v>
      </c>
      <c r="E136" s="3">
        <v>1</v>
      </c>
      <c r="F136" s="3">
        <v>2</v>
      </c>
      <c r="G136" s="3" t="str">
        <f t="shared" si="22"/>
        <v>insert into game_score (id, matchid, squad, goals, points, time_type) values (2643, 602, 223, 1, 1, 2);</v>
      </c>
    </row>
    <row r="137" spans="1:7" x14ac:dyDescent="0.25">
      <c r="A137" s="3">
        <f t="shared" si="23"/>
        <v>2644</v>
      </c>
      <c r="B137" s="3">
        <f t="shared" ref="B137" si="28">B134</f>
        <v>602</v>
      </c>
      <c r="C137" s="3">
        <v>223</v>
      </c>
      <c r="D137" s="3">
        <v>1</v>
      </c>
      <c r="E137" s="3">
        <v>0</v>
      </c>
      <c r="F137" s="3">
        <v>1</v>
      </c>
      <c r="G137" s="3" t="str">
        <f t="shared" si="22"/>
        <v>insert into game_score (id, matchid, squad, goals, points, time_type) values (2644, 602, 223, 1, 0, 1);</v>
      </c>
    </row>
    <row r="138" spans="1:7" x14ac:dyDescent="0.25">
      <c r="A138" s="4">
        <f t="shared" si="23"/>
        <v>2645</v>
      </c>
      <c r="B138" s="4">
        <f>B137+1</f>
        <v>603</v>
      </c>
      <c r="C138" s="4">
        <v>237</v>
      </c>
      <c r="D138" s="4">
        <v>1</v>
      </c>
      <c r="E138" s="4">
        <v>1</v>
      </c>
      <c r="F138" s="4">
        <v>2</v>
      </c>
      <c r="G138" s="4" t="str">
        <f t="shared" si="22"/>
        <v>insert into game_score (id, matchid, squad, goals, points, time_type) values (2645, 603, 237, 1, 1, 2);</v>
      </c>
    </row>
    <row r="139" spans="1:7" x14ac:dyDescent="0.25">
      <c r="A139" s="4">
        <f t="shared" si="23"/>
        <v>2646</v>
      </c>
      <c r="B139" s="4">
        <f>B138</f>
        <v>603</v>
      </c>
      <c r="C139" s="4">
        <v>237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(2646, 603, 237, 1, 0, 1);</v>
      </c>
    </row>
    <row r="140" spans="1:7" x14ac:dyDescent="0.25">
      <c r="A140" s="4">
        <f t="shared" si="23"/>
        <v>2647</v>
      </c>
      <c r="B140" s="4">
        <f>B138</f>
        <v>603</v>
      </c>
      <c r="C140" s="4">
        <v>224</v>
      </c>
      <c r="D140" s="4">
        <v>1</v>
      </c>
      <c r="E140" s="4">
        <v>1</v>
      </c>
      <c r="F140" s="4">
        <v>2</v>
      </c>
      <c r="G140" s="4" t="str">
        <f t="shared" si="22"/>
        <v>insert into game_score (id, matchid, squad, goals, points, time_type) values (2647, 603, 224, 1, 1, 2);</v>
      </c>
    </row>
    <row r="141" spans="1:7" x14ac:dyDescent="0.25">
      <c r="A141" s="4">
        <f t="shared" si="23"/>
        <v>2648</v>
      </c>
      <c r="B141" s="4">
        <f t="shared" ref="B141" si="29">B138</f>
        <v>603</v>
      </c>
      <c r="C141" s="4">
        <v>224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(2648, 603, 224, 1, 0, 1);</v>
      </c>
    </row>
    <row r="142" spans="1:7" x14ac:dyDescent="0.25">
      <c r="A142" s="3">
        <f t="shared" si="23"/>
        <v>2649</v>
      </c>
      <c r="B142" s="3">
        <f>B138+1</f>
        <v>604</v>
      </c>
      <c r="C142" s="3">
        <v>224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(2649, 604, 224, 1, 1, 2);</v>
      </c>
    </row>
    <row r="143" spans="1:7" x14ac:dyDescent="0.25">
      <c r="A143" s="3">
        <f t="shared" si="23"/>
        <v>2650</v>
      </c>
      <c r="B143" s="3">
        <f>B142</f>
        <v>604</v>
      </c>
      <c r="C143" s="3">
        <v>224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(2650, 604, 224, 1, 0, 1);</v>
      </c>
    </row>
    <row r="144" spans="1:7" x14ac:dyDescent="0.25">
      <c r="A144" s="3">
        <f t="shared" si="23"/>
        <v>2651</v>
      </c>
      <c r="B144" s="3">
        <f>B142</f>
        <v>604</v>
      </c>
      <c r="C144" s="3">
        <v>223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(2651, 604, 223, 1, 1, 2);</v>
      </c>
    </row>
    <row r="145" spans="1:7" x14ac:dyDescent="0.25">
      <c r="A145" s="3">
        <f t="shared" si="23"/>
        <v>2652</v>
      </c>
      <c r="B145" s="3">
        <f t="shared" ref="B145" si="30">B142</f>
        <v>604</v>
      </c>
      <c r="C145" s="3">
        <v>223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(2652, 604, 223, 0, 0, 1);</v>
      </c>
    </row>
    <row r="146" spans="1:7" x14ac:dyDescent="0.25">
      <c r="A146" s="4">
        <f t="shared" si="23"/>
        <v>2653</v>
      </c>
      <c r="B146" s="4">
        <f>B145+1</f>
        <v>605</v>
      </c>
      <c r="C146" s="4">
        <v>237</v>
      </c>
      <c r="D146" s="4">
        <v>0</v>
      </c>
      <c r="E146" s="4">
        <v>0</v>
      </c>
      <c r="F146" s="4">
        <v>2</v>
      </c>
      <c r="G146" s="4" t="str">
        <f t="shared" si="22"/>
        <v>insert into game_score (id, matchid, squad, goals, points, time_type) values (2653, 605, 237, 0, 0, 2);</v>
      </c>
    </row>
    <row r="147" spans="1:7" x14ac:dyDescent="0.25">
      <c r="A147" s="4">
        <f t="shared" si="23"/>
        <v>2654</v>
      </c>
      <c r="B147" s="4">
        <f>B146</f>
        <v>605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(2654, 605, 237, 0, 0, 1);</v>
      </c>
    </row>
    <row r="148" spans="1:7" x14ac:dyDescent="0.25">
      <c r="A148" s="4">
        <f t="shared" si="23"/>
        <v>2655</v>
      </c>
      <c r="B148" s="4">
        <f>B146</f>
        <v>605</v>
      </c>
      <c r="C148" s="4">
        <v>225</v>
      </c>
      <c r="D148" s="4">
        <v>1</v>
      </c>
      <c r="E148" s="4">
        <v>3</v>
      </c>
      <c r="F148" s="4">
        <v>2</v>
      </c>
      <c r="G148" s="4" t="str">
        <f t="shared" si="22"/>
        <v>insert into game_score (id, matchid, squad, goals, points, time_type) values (2655, 605, 225, 1, 3, 2);</v>
      </c>
    </row>
    <row r="149" spans="1:7" x14ac:dyDescent="0.25">
      <c r="A149" s="4">
        <f t="shared" si="23"/>
        <v>2656</v>
      </c>
      <c r="B149" s="4">
        <f t="shared" ref="B149" si="31">B146</f>
        <v>605</v>
      </c>
      <c r="C149" s="4">
        <v>225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(2656, 605, 225, 1, 0, 1);</v>
      </c>
    </row>
    <row r="150" spans="1:7" x14ac:dyDescent="0.25">
      <c r="A150" s="3">
        <f t="shared" si="23"/>
        <v>2657</v>
      </c>
      <c r="B150" s="3">
        <f>B146+1</f>
        <v>606</v>
      </c>
      <c r="C150" s="3">
        <v>242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(2657, 606, 242, 2, 0, 2);</v>
      </c>
    </row>
    <row r="151" spans="1:7" x14ac:dyDescent="0.25">
      <c r="A151" s="3">
        <f t="shared" si="23"/>
        <v>2658</v>
      </c>
      <c r="B151" s="3">
        <f>B150</f>
        <v>606</v>
      </c>
      <c r="C151" s="3">
        <v>242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(2658, 606, 242, 0, 0, 1);</v>
      </c>
    </row>
    <row r="152" spans="1:7" x14ac:dyDescent="0.25">
      <c r="A152" s="3">
        <f t="shared" si="23"/>
        <v>2659</v>
      </c>
      <c r="B152" s="3">
        <f>B150</f>
        <v>606</v>
      </c>
      <c r="C152" s="3">
        <v>243</v>
      </c>
      <c r="D152" s="3">
        <v>4</v>
      </c>
      <c r="E152" s="3">
        <v>3</v>
      </c>
      <c r="F152" s="3">
        <v>2</v>
      </c>
      <c r="G152" s="3" t="str">
        <f t="shared" si="22"/>
        <v>insert into game_score (id, matchid, squad, goals, points, time_type) values (2659, 606, 243, 4, 3, 2);</v>
      </c>
    </row>
    <row r="153" spans="1:7" x14ac:dyDescent="0.25">
      <c r="A153" s="3">
        <f t="shared" si="23"/>
        <v>2660</v>
      </c>
      <c r="B153" s="3">
        <f t="shared" ref="B153" si="32">B150</f>
        <v>606</v>
      </c>
      <c r="C153" s="3">
        <v>243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(2660, 606, 243, 0, 0, 1);</v>
      </c>
    </row>
    <row r="154" spans="1:7" x14ac:dyDescent="0.25">
      <c r="A154" s="4">
        <f t="shared" si="23"/>
        <v>2661</v>
      </c>
      <c r="B154" s="4">
        <f>B153+1</f>
        <v>607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(2661, 607, 216, 1, 0, 2);</v>
      </c>
    </row>
    <row r="155" spans="1:7" x14ac:dyDescent="0.25">
      <c r="A155" s="4">
        <f t="shared" si="23"/>
        <v>2662</v>
      </c>
      <c r="B155" s="4">
        <f>B154</f>
        <v>607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(2662, 607, 216, 0, 0, 1);</v>
      </c>
    </row>
    <row r="156" spans="1:7" x14ac:dyDescent="0.25">
      <c r="A156" s="4">
        <f t="shared" si="23"/>
        <v>2663</v>
      </c>
      <c r="B156" s="4">
        <f>B154</f>
        <v>607</v>
      </c>
      <c r="C156" s="4">
        <v>240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(2663, 607, 240, 1, 0, 2);</v>
      </c>
    </row>
    <row r="157" spans="1:7" x14ac:dyDescent="0.25">
      <c r="A157" s="4">
        <f t="shared" si="23"/>
        <v>2664</v>
      </c>
      <c r="B157" s="4">
        <f t="shared" ref="B157:B161" si="33">B154</f>
        <v>607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(2664, 607, 240, 0, 0, 1);</v>
      </c>
    </row>
    <row r="158" spans="1:7" x14ac:dyDescent="0.25">
      <c r="A158" s="4">
        <f t="shared" si="23"/>
        <v>2665</v>
      </c>
      <c r="B158" s="4">
        <f t="shared" si="33"/>
        <v>607</v>
      </c>
      <c r="C158" s="4">
        <v>216</v>
      </c>
      <c r="D158" s="4">
        <v>2</v>
      </c>
      <c r="E158" s="4">
        <v>3</v>
      </c>
      <c r="F158" s="4">
        <v>4</v>
      </c>
      <c r="G158" s="4" t="str">
        <f t="shared" si="22"/>
        <v>insert into game_score (id, matchid, squad, goals, points, time_type) values (2665, 607, 216, 2, 3, 4);</v>
      </c>
    </row>
    <row r="159" spans="1:7" x14ac:dyDescent="0.25">
      <c r="A159" s="4">
        <f t="shared" si="23"/>
        <v>2666</v>
      </c>
      <c r="B159" s="4">
        <f t="shared" si="33"/>
        <v>607</v>
      </c>
      <c r="C159" s="4">
        <v>216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(2666, 607, 216, 2, 0, 3);</v>
      </c>
    </row>
    <row r="160" spans="1:7" x14ac:dyDescent="0.25">
      <c r="A160" s="4">
        <f t="shared" si="23"/>
        <v>2667</v>
      </c>
      <c r="B160" s="4">
        <f t="shared" si="33"/>
        <v>607</v>
      </c>
      <c r="C160" s="4">
        <v>240</v>
      </c>
      <c r="D160" s="4">
        <v>1</v>
      </c>
      <c r="E160" s="4">
        <v>0</v>
      </c>
      <c r="F160" s="4">
        <v>4</v>
      </c>
      <c r="G160" s="4" t="str">
        <f t="shared" si="22"/>
        <v>insert into game_score (id, matchid, squad, goals, points, time_type) values (2667, 607, 240, 1, 0, 4);</v>
      </c>
    </row>
    <row r="161" spans="1:7" x14ac:dyDescent="0.25">
      <c r="A161" s="4">
        <f t="shared" si="23"/>
        <v>2668</v>
      </c>
      <c r="B161" s="4">
        <f t="shared" si="33"/>
        <v>607</v>
      </c>
      <c r="C161" s="4">
        <v>240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(2668, 607, 240, 1, 0, 3);</v>
      </c>
    </row>
    <row r="162" spans="1:7" x14ac:dyDescent="0.25">
      <c r="A162" s="3">
        <f t="shared" si="23"/>
        <v>2669</v>
      </c>
      <c r="B162" s="3">
        <f>B154+1</f>
        <v>608</v>
      </c>
      <c r="C162" s="3">
        <v>233</v>
      </c>
      <c r="D162" s="3">
        <v>3</v>
      </c>
      <c r="E162" s="3">
        <v>2</v>
      </c>
      <c r="F162" s="3">
        <v>2</v>
      </c>
      <c r="G162" s="3" t="str">
        <f t="shared" si="22"/>
        <v>insert into game_score (id, matchid, squad, goals, points, time_type) values (2669, 608, 233, 3, 2, 2);</v>
      </c>
    </row>
    <row r="163" spans="1:7" x14ac:dyDescent="0.25">
      <c r="A163" s="3">
        <f t="shared" si="23"/>
        <v>2670</v>
      </c>
      <c r="B163" s="3">
        <f>B162</f>
        <v>608</v>
      </c>
      <c r="C163" s="3">
        <v>233</v>
      </c>
      <c r="D163" s="3">
        <v>2</v>
      </c>
      <c r="E163" s="3">
        <v>0</v>
      </c>
      <c r="F163" s="3">
        <v>1</v>
      </c>
      <c r="G163" s="3" t="str">
        <f t="shared" si="22"/>
        <v>insert into game_score (id, matchid, squad, goals, points, time_type) values (2670, 608, 233, 2, 0, 1);</v>
      </c>
    </row>
    <row r="164" spans="1:7" x14ac:dyDescent="0.25">
      <c r="A164" s="3">
        <f t="shared" si="23"/>
        <v>2671</v>
      </c>
      <c r="B164" s="3">
        <f>B162</f>
        <v>608</v>
      </c>
      <c r="C164" s="3">
        <v>224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(2671, 608, 224, 0, 0, 2);</v>
      </c>
    </row>
    <row r="165" spans="1:7" x14ac:dyDescent="0.25">
      <c r="A165" s="3">
        <f t="shared" si="23"/>
        <v>2672</v>
      </c>
      <c r="B165" s="3">
        <f t="shared" ref="B165" si="34">B162</f>
        <v>608</v>
      </c>
      <c r="C165" s="3">
        <v>224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(2672, 608, 224, 0, 0, 1);</v>
      </c>
    </row>
    <row r="166" spans="1:7" x14ac:dyDescent="0.25">
      <c r="A166" s="4">
        <f t="shared" si="23"/>
        <v>2673</v>
      </c>
      <c r="B166" s="4">
        <f>B165+1</f>
        <v>609</v>
      </c>
      <c r="C166" s="4">
        <v>225</v>
      </c>
      <c r="D166" s="4">
        <v>3</v>
      </c>
      <c r="E166" s="4">
        <v>3</v>
      </c>
      <c r="F166" s="4">
        <v>2</v>
      </c>
      <c r="G166" s="4" t="str">
        <f t="shared" si="22"/>
        <v>insert into game_score (id, matchid, squad, goals, points, time_type) values (2673, 609, 225, 3, 3, 2);</v>
      </c>
    </row>
    <row r="167" spans="1:7" x14ac:dyDescent="0.25">
      <c r="A167" s="4">
        <f t="shared" si="23"/>
        <v>2674</v>
      </c>
      <c r="B167" s="4">
        <f>B166</f>
        <v>609</v>
      </c>
      <c r="C167" s="4">
        <v>225</v>
      </c>
      <c r="D167" s="4">
        <v>1</v>
      </c>
      <c r="E167" s="4">
        <v>0</v>
      </c>
      <c r="F167" s="4">
        <v>1</v>
      </c>
      <c r="G167" s="4" t="str">
        <f t="shared" si="22"/>
        <v>insert into game_score (id, matchid, squad, goals, points, time_type) values (2674, 609, 225, 1, 0, 1);</v>
      </c>
    </row>
    <row r="168" spans="1:7" x14ac:dyDescent="0.25">
      <c r="A168" s="4">
        <f t="shared" si="23"/>
        <v>2675</v>
      </c>
      <c r="B168" s="4">
        <f>B166</f>
        <v>609</v>
      </c>
      <c r="C168" s="4">
        <v>213</v>
      </c>
      <c r="D168" s="4">
        <v>1</v>
      </c>
      <c r="E168" s="4">
        <v>0</v>
      </c>
      <c r="F168" s="4">
        <v>2</v>
      </c>
      <c r="G168" s="4" t="str">
        <f t="shared" si="22"/>
        <v>insert into game_score (id, matchid, squad, goals, points, time_type) values (2675, 609, 213, 1, 0, 2);</v>
      </c>
    </row>
    <row r="169" spans="1:7" x14ac:dyDescent="0.25">
      <c r="A169" s="4">
        <f t="shared" si="23"/>
        <v>2676</v>
      </c>
      <c r="B169" s="4">
        <f t="shared" ref="B169" si="35">B166</f>
        <v>609</v>
      </c>
      <c r="C169" s="4">
        <v>213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(2676, 609, 213, 0, 0, 1);</v>
      </c>
    </row>
    <row r="170" spans="1:7" x14ac:dyDescent="0.25">
      <c r="A170" s="3">
        <f t="shared" si="23"/>
        <v>2677</v>
      </c>
      <c r="B170" s="3">
        <f>B166+1</f>
        <v>610</v>
      </c>
      <c r="C170" s="3">
        <v>242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(2677, 610, 242, 1, 0, 2);</v>
      </c>
    </row>
    <row r="171" spans="1:7" x14ac:dyDescent="0.25">
      <c r="A171" s="3">
        <f t="shared" si="23"/>
        <v>2678</v>
      </c>
      <c r="B171" s="3">
        <f>B170</f>
        <v>610</v>
      </c>
      <c r="C171" s="3">
        <v>242</v>
      </c>
      <c r="D171" s="3">
        <v>1</v>
      </c>
      <c r="E171" s="3">
        <v>0</v>
      </c>
      <c r="F171" s="3">
        <v>1</v>
      </c>
      <c r="G171" s="3" t="str">
        <f t="shared" si="22"/>
        <v>insert into game_score (id, matchid, squad, goals, points, time_type) values (2678, 610, 242, 1, 0, 1);</v>
      </c>
    </row>
    <row r="172" spans="1:7" x14ac:dyDescent="0.25">
      <c r="A172" s="3">
        <f t="shared" si="23"/>
        <v>2679</v>
      </c>
      <c r="B172" s="3">
        <f>B170</f>
        <v>610</v>
      </c>
      <c r="C172" s="3">
        <v>225</v>
      </c>
      <c r="D172" s="3">
        <v>3</v>
      </c>
      <c r="E172" s="3">
        <v>3</v>
      </c>
      <c r="F172" s="3">
        <v>2</v>
      </c>
      <c r="G172" s="3" t="str">
        <f t="shared" si="22"/>
        <v>insert into game_score (id, matchid, squad, goals, points, time_type) values (2679, 610, 225, 3, 3, 2);</v>
      </c>
    </row>
    <row r="173" spans="1:7" x14ac:dyDescent="0.25">
      <c r="A173" s="3">
        <f t="shared" si="23"/>
        <v>2680</v>
      </c>
      <c r="B173" s="3">
        <f t="shared" ref="B173" si="36">B170</f>
        <v>610</v>
      </c>
      <c r="C173" s="3">
        <v>225</v>
      </c>
      <c r="D173" s="3">
        <v>2</v>
      </c>
      <c r="E173" s="3">
        <v>0</v>
      </c>
      <c r="F173" s="3">
        <v>1</v>
      </c>
      <c r="G173" s="3" t="str">
        <f t="shared" si="22"/>
        <v>insert into game_score (id, matchid, squad, goals, points, time_type) values (2680, 610, 225, 2, 0, 1);</v>
      </c>
    </row>
    <row r="174" spans="1:7" x14ac:dyDescent="0.25">
      <c r="A174" s="4">
        <f t="shared" si="23"/>
        <v>2681</v>
      </c>
      <c r="B174" s="4">
        <f>B173+1</f>
        <v>611</v>
      </c>
      <c r="C174" s="4">
        <v>233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(2681, 611, 233, 3, 3, 2);</v>
      </c>
    </row>
    <row r="175" spans="1:7" x14ac:dyDescent="0.25">
      <c r="A175" s="4">
        <f t="shared" si="23"/>
        <v>2682</v>
      </c>
      <c r="B175" s="4">
        <f>B174</f>
        <v>611</v>
      </c>
      <c r="C175" s="4">
        <v>233</v>
      </c>
      <c r="D175" s="4">
        <v>2</v>
      </c>
      <c r="E175" s="4">
        <v>0</v>
      </c>
      <c r="F175" s="4">
        <v>1</v>
      </c>
      <c r="G175" s="4" t="str">
        <f t="shared" si="22"/>
        <v>insert into game_score (id, matchid, squad, goals, points, time_type) values (2682, 611, 233, 2, 0, 1);</v>
      </c>
    </row>
    <row r="176" spans="1:7" x14ac:dyDescent="0.25">
      <c r="A176" s="4">
        <f t="shared" si="23"/>
        <v>2683</v>
      </c>
      <c r="B176" s="4">
        <f>B174</f>
        <v>611</v>
      </c>
      <c r="C176" s="4">
        <v>240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(2683, 611, 240, 0, 0, 2);</v>
      </c>
    </row>
    <row r="177" spans="1:7" x14ac:dyDescent="0.25">
      <c r="A177" s="4">
        <f t="shared" si="23"/>
        <v>2684</v>
      </c>
      <c r="B177" s="4">
        <f t="shared" ref="B177" si="37">B174</f>
        <v>611</v>
      </c>
      <c r="C177" s="4">
        <v>240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(2684, 611, 240, 0, 0, 1);</v>
      </c>
    </row>
    <row r="178" spans="1:7" x14ac:dyDescent="0.25">
      <c r="A178" s="3">
        <f t="shared" si="23"/>
        <v>2685</v>
      </c>
      <c r="B178" s="3">
        <f>B174+1</f>
        <v>612</v>
      </c>
      <c r="C178" s="3">
        <v>242</v>
      </c>
      <c r="D178" s="3">
        <v>0</v>
      </c>
      <c r="E178" s="3">
        <v>0</v>
      </c>
      <c r="F178" s="3">
        <v>2</v>
      </c>
      <c r="G178" s="3" t="str">
        <f t="shared" si="22"/>
        <v>insert into game_score (id, matchid, squad, goals, points, time_type) values (2685, 612, 242, 0, 0, 2);</v>
      </c>
    </row>
    <row r="179" spans="1:7" x14ac:dyDescent="0.25">
      <c r="A179" s="3">
        <f t="shared" ref="A179:A197" si="38">A178+1</f>
        <v>2686</v>
      </c>
      <c r="B179" s="3">
        <f>B178</f>
        <v>612</v>
      </c>
      <c r="C179" s="3">
        <v>242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(2686, 612, 242, 0, 0, 1);</v>
      </c>
    </row>
    <row r="180" spans="1:7" x14ac:dyDescent="0.25">
      <c r="A180" s="3">
        <f t="shared" si="38"/>
        <v>2687</v>
      </c>
      <c r="B180" s="3">
        <f>B178</f>
        <v>612</v>
      </c>
      <c r="C180" s="3">
        <v>240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(2687, 612, 240, 0, 0, 2);</v>
      </c>
    </row>
    <row r="181" spans="1:7" x14ac:dyDescent="0.25">
      <c r="A181" s="3">
        <f t="shared" si="38"/>
        <v>2688</v>
      </c>
      <c r="B181" s="3">
        <f t="shared" ref="B181:B187" si="39">B178</f>
        <v>612</v>
      </c>
      <c r="C181" s="3">
        <v>240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(2688, 612, 240, 0, 0, 1);</v>
      </c>
    </row>
    <row r="182" spans="1:7" x14ac:dyDescent="0.25">
      <c r="A182" s="3">
        <f t="shared" si="38"/>
        <v>2689</v>
      </c>
      <c r="B182" s="3">
        <f t="shared" si="39"/>
        <v>612</v>
      </c>
      <c r="C182" s="3">
        <v>242</v>
      </c>
      <c r="D182" s="3">
        <v>0</v>
      </c>
      <c r="E182" s="3">
        <v>1</v>
      </c>
      <c r="F182" s="3">
        <v>4</v>
      </c>
      <c r="G182" s="3" t="str">
        <f t="shared" si="22"/>
        <v>insert into game_score (id, matchid, squad, goals, points, time_type) values (2689, 612, 242, 0, 1, 4);</v>
      </c>
    </row>
    <row r="183" spans="1:7" x14ac:dyDescent="0.25">
      <c r="A183" s="3">
        <f t="shared" si="38"/>
        <v>2690</v>
      </c>
      <c r="B183" s="3">
        <f t="shared" si="39"/>
        <v>612</v>
      </c>
      <c r="C183" s="3">
        <v>242</v>
      </c>
      <c r="D183" s="3">
        <v>0</v>
      </c>
      <c r="E183" s="3">
        <v>0</v>
      </c>
      <c r="F183" s="3">
        <v>3</v>
      </c>
      <c r="G183" s="3" t="str">
        <f t="shared" si="22"/>
        <v>insert into game_score (id, matchid, squad, goals, points, time_type) values (2690, 612, 242, 0, 0, 3);</v>
      </c>
    </row>
    <row r="184" spans="1:7" x14ac:dyDescent="0.25">
      <c r="A184" s="3">
        <f t="shared" si="38"/>
        <v>2691</v>
      </c>
      <c r="B184" s="3">
        <f t="shared" si="39"/>
        <v>612</v>
      </c>
      <c r="C184" s="3">
        <v>240</v>
      </c>
      <c r="D184" s="3">
        <v>0</v>
      </c>
      <c r="E184" s="3">
        <v>1</v>
      </c>
      <c r="F184" s="3">
        <v>4</v>
      </c>
      <c r="G184" s="3" t="str">
        <f t="shared" si="22"/>
        <v>insert into game_score (id, matchid, squad, goals, points, time_type) values (2691, 612, 240, 0, 1, 4);</v>
      </c>
    </row>
    <row r="185" spans="1:7" x14ac:dyDescent="0.25">
      <c r="A185" s="3">
        <f t="shared" si="38"/>
        <v>2692</v>
      </c>
      <c r="B185" s="3">
        <f t="shared" si="39"/>
        <v>612</v>
      </c>
      <c r="C185" s="3">
        <v>240</v>
      </c>
      <c r="D185" s="3">
        <v>0</v>
      </c>
      <c r="E185" s="3">
        <v>0</v>
      </c>
      <c r="F185" s="3">
        <v>3</v>
      </c>
      <c r="G185" s="3" t="str">
        <f t="shared" si="22"/>
        <v>insert into game_score (id, matchid, squad, goals, points, time_type) values (2692, 612, 240, 0, 0, 3);</v>
      </c>
    </row>
    <row r="186" spans="1:7" x14ac:dyDescent="0.25">
      <c r="A186" s="3">
        <f t="shared" si="38"/>
        <v>2693</v>
      </c>
      <c r="B186" s="3">
        <f t="shared" si="39"/>
        <v>612</v>
      </c>
      <c r="C186" s="3">
        <v>242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(2693, 612, 242, 4, 0, 7);</v>
      </c>
    </row>
    <row r="187" spans="1:7" x14ac:dyDescent="0.25">
      <c r="A187" s="3">
        <f t="shared" si="38"/>
        <v>2694</v>
      </c>
      <c r="B187" s="3">
        <f t="shared" si="39"/>
        <v>612</v>
      </c>
      <c r="C187" s="3">
        <v>240</v>
      </c>
      <c r="D187" s="3">
        <v>2</v>
      </c>
      <c r="E187" s="3">
        <v>0</v>
      </c>
      <c r="F187" s="3">
        <v>7</v>
      </c>
      <c r="G187" s="3" t="str">
        <f t="shared" si="22"/>
        <v>insert into game_score (id, matchid, squad, goals, points, time_type) values (2694, 612, 240, 2, 0, 7);</v>
      </c>
    </row>
    <row r="188" spans="1:7" x14ac:dyDescent="0.25">
      <c r="A188" s="4">
        <f t="shared" si="38"/>
        <v>2695</v>
      </c>
      <c r="B188" s="4">
        <f>B181+1</f>
        <v>613</v>
      </c>
      <c r="C188" s="4">
        <v>225</v>
      </c>
      <c r="D188" s="4">
        <v>0</v>
      </c>
      <c r="E188" s="4">
        <v>0</v>
      </c>
      <c r="F188" s="4">
        <v>2</v>
      </c>
      <c r="G188" s="4" t="str">
        <f t="shared" si="22"/>
        <v>insert into game_score (id, matchid, squad, goals, points, time_type) values (2695, 613, 225, 0, 0, 2);</v>
      </c>
    </row>
    <row r="189" spans="1:7" x14ac:dyDescent="0.25">
      <c r="A189" s="4">
        <f t="shared" si="38"/>
        <v>2696</v>
      </c>
      <c r="B189" s="4">
        <f>B188</f>
        <v>613</v>
      </c>
      <c r="C189" s="4">
        <v>225</v>
      </c>
      <c r="D189" s="4">
        <v>0</v>
      </c>
      <c r="E189" s="4">
        <v>0</v>
      </c>
      <c r="F189" s="4">
        <v>1</v>
      </c>
      <c r="G189" s="4" t="str">
        <f t="shared" si="22"/>
        <v>insert into game_score (id, matchid, squad, goals, points, time_type) values (2696, 613, 225, 0, 0, 1);</v>
      </c>
    </row>
    <row r="190" spans="1:7" x14ac:dyDescent="0.25">
      <c r="A190" s="4">
        <f t="shared" si="38"/>
        <v>2697</v>
      </c>
      <c r="B190" s="4">
        <f>B188</f>
        <v>613</v>
      </c>
      <c r="C190" s="4">
        <v>233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(2697, 613, 233, 0, 0, 2);</v>
      </c>
    </row>
    <row r="191" spans="1:7" x14ac:dyDescent="0.25">
      <c r="A191" s="4">
        <f t="shared" si="38"/>
        <v>2698</v>
      </c>
      <c r="B191" s="4">
        <f t="shared" ref="B191:B197" si="40">B188</f>
        <v>613</v>
      </c>
      <c r="C191" s="4">
        <v>233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(2698, 613, 233, 0, 0, 1);</v>
      </c>
    </row>
    <row r="192" spans="1:7" x14ac:dyDescent="0.25">
      <c r="A192" s="4">
        <f t="shared" si="38"/>
        <v>2699</v>
      </c>
      <c r="B192" s="4">
        <f t="shared" si="40"/>
        <v>613</v>
      </c>
      <c r="C192" s="4">
        <v>225</v>
      </c>
      <c r="D192" s="4">
        <v>0</v>
      </c>
      <c r="E192" s="4">
        <v>1</v>
      </c>
      <c r="F192" s="4">
        <v>4</v>
      </c>
      <c r="G192" s="4" t="str">
        <f t="shared" si="22"/>
        <v>insert into game_score (id, matchid, squad, goals, points, time_type) values (2699, 613, 225, 0, 1, 4);</v>
      </c>
    </row>
    <row r="193" spans="1:7" x14ac:dyDescent="0.25">
      <c r="A193" s="4">
        <f t="shared" si="38"/>
        <v>2700</v>
      </c>
      <c r="B193" s="4">
        <f t="shared" si="40"/>
        <v>613</v>
      </c>
      <c r="C193" s="4">
        <v>225</v>
      </c>
      <c r="D193" s="4">
        <v>0</v>
      </c>
      <c r="E193" s="4">
        <v>0</v>
      </c>
      <c r="F193" s="4">
        <v>3</v>
      </c>
      <c r="G193" s="4" t="str">
        <f t="shared" si="22"/>
        <v>insert into game_score (id, matchid, squad, goals, points, time_type) values (2700, 613, 225, 0, 0, 3);</v>
      </c>
    </row>
    <row r="194" spans="1:7" x14ac:dyDescent="0.25">
      <c r="A194" s="4">
        <f t="shared" si="38"/>
        <v>2701</v>
      </c>
      <c r="B194" s="4">
        <f t="shared" si="40"/>
        <v>613</v>
      </c>
      <c r="C194" s="4">
        <v>233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(2701, 613, 233, 0, 1, 4);</v>
      </c>
    </row>
    <row r="195" spans="1:7" x14ac:dyDescent="0.25">
      <c r="A195" s="4">
        <f t="shared" si="38"/>
        <v>2702</v>
      </c>
      <c r="B195" s="4">
        <f t="shared" si="40"/>
        <v>613</v>
      </c>
      <c r="C195" s="4">
        <v>233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(2702, 613, 233, 0, 0, 3);</v>
      </c>
    </row>
    <row r="196" spans="1:7" x14ac:dyDescent="0.25">
      <c r="A196" s="4">
        <f t="shared" si="38"/>
        <v>2703</v>
      </c>
      <c r="B196" s="4">
        <f t="shared" si="40"/>
        <v>613</v>
      </c>
      <c r="C196" s="4">
        <v>225</v>
      </c>
      <c r="D196" s="4">
        <v>9</v>
      </c>
      <c r="E196" s="4">
        <v>0</v>
      </c>
      <c r="F196" s="4">
        <v>7</v>
      </c>
      <c r="G196" s="4" t="str">
        <f t="shared" si="22"/>
        <v>insert into game_score (id, matchid, squad, goals, points, time_type) values (2703, 613, 225, 9, 0, 7);</v>
      </c>
    </row>
    <row r="197" spans="1:7" x14ac:dyDescent="0.25">
      <c r="A197" s="4">
        <f t="shared" si="38"/>
        <v>2704</v>
      </c>
      <c r="B197" s="4">
        <f t="shared" si="40"/>
        <v>613</v>
      </c>
      <c r="C197" s="4">
        <v>233</v>
      </c>
      <c r="D197" s="4">
        <v>8</v>
      </c>
      <c r="E197" s="4">
        <v>0</v>
      </c>
      <c r="F197" s="4">
        <v>7</v>
      </c>
      <c r="G197" s="4" t="str">
        <f t="shared" si="22"/>
        <v>insert into game_score (id, matchid, squad, goals, points, time_type) values (2704, 613, 233, 8, 0, 7);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'2015'!A17+1</f>
        <v>309</v>
      </c>
      <c r="B2">
        <v>2017</v>
      </c>
      <c r="C2" t="s">
        <v>12</v>
      </c>
      <c r="D2">
        <v>241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(309, 2017, 'A', 241);</v>
      </c>
    </row>
    <row r="3" spans="1:7" x14ac:dyDescent="0.25">
      <c r="A3">
        <f t="shared" ref="A3:A17" si="1">A2+1</f>
        <v>310</v>
      </c>
      <c r="B3">
        <f t="shared" ref="B3:B17" si="2">B2</f>
        <v>2017</v>
      </c>
      <c r="C3" t="s">
        <v>12</v>
      </c>
      <c r="D3">
        <v>226</v>
      </c>
      <c r="G3" t="str">
        <f t="shared" si="0"/>
        <v>insert into group_stage (id, tournament, group_code, squad) values (310, 2017, 'A', 226);</v>
      </c>
    </row>
    <row r="4" spans="1:7" x14ac:dyDescent="0.25">
      <c r="A4">
        <f t="shared" si="1"/>
        <v>311</v>
      </c>
      <c r="B4">
        <f t="shared" si="2"/>
        <v>2017</v>
      </c>
      <c r="C4" t="s">
        <v>12</v>
      </c>
      <c r="D4">
        <v>237</v>
      </c>
      <c r="G4" t="str">
        <f t="shared" si="0"/>
        <v>insert into group_stage (id, tournament, group_code, squad) values (311, 2017, 'A', 237);</v>
      </c>
    </row>
    <row r="5" spans="1:7" x14ac:dyDescent="0.25">
      <c r="A5">
        <f t="shared" si="1"/>
        <v>312</v>
      </c>
      <c r="B5">
        <f t="shared" si="2"/>
        <v>2017</v>
      </c>
      <c r="C5" t="s">
        <v>12</v>
      </c>
      <c r="D5">
        <v>245</v>
      </c>
      <c r="G5" t="str">
        <f t="shared" si="0"/>
        <v>insert into group_stage (id, tournament, group_code, squad) values (312, 2017, 'A', 245);</v>
      </c>
    </row>
    <row r="6" spans="1:7" x14ac:dyDescent="0.25">
      <c r="A6">
        <f t="shared" si="1"/>
        <v>313</v>
      </c>
      <c r="B6">
        <f t="shared" si="2"/>
        <v>2017</v>
      </c>
      <c r="C6" t="s">
        <v>13</v>
      </c>
      <c r="D6">
        <v>213</v>
      </c>
      <c r="G6" t="str">
        <f t="shared" si="0"/>
        <v>insert into group_stage (id, tournament, group_code, squad) values (313, 2017, 'B', 213);</v>
      </c>
    </row>
    <row r="7" spans="1:7" x14ac:dyDescent="0.25">
      <c r="A7">
        <f t="shared" si="1"/>
        <v>314</v>
      </c>
      <c r="B7">
        <f t="shared" si="2"/>
        <v>2017</v>
      </c>
      <c r="C7" t="s">
        <v>13</v>
      </c>
      <c r="D7">
        <v>216</v>
      </c>
      <c r="G7" t="str">
        <f t="shared" si="0"/>
        <v>insert into group_stage (id, tournament, group_code, squad) values (314, 2017, 'B', 216);</v>
      </c>
    </row>
    <row r="8" spans="1:7" x14ac:dyDescent="0.25">
      <c r="A8">
        <f t="shared" si="1"/>
        <v>315</v>
      </c>
      <c r="B8">
        <f t="shared" si="2"/>
        <v>2017</v>
      </c>
      <c r="C8" t="s">
        <v>13</v>
      </c>
      <c r="D8">
        <v>221</v>
      </c>
      <c r="G8" t="str">
        <f t="shared" si="0"/>
        <v>insert into group_stage (id, tournament, group_code, squad) values (315, 2017, 'B', 221);</v>
      </c>
    </row>
    <row r="9" spans="1:7" x14ac:dyDescent="0.25">
      <c r="A9">
        <f t="shared" si="1"/>
        <v>316</v>
      </c>
      <c r="B9">
        <f t="shared" si="2"/>
        <v>2017</v>
      </c>
      <c r="C9" t="s">
        <v>13</v>
      </c>
      <c r="D9">
        <v>263</v>
      </c>
      <c r="G9" t="str">
        <f t="shared" si="0"/>
        <v>insert into group_stage (id, tournament, group_code, squad) values (316, 2017, 'B', 263);</v>
      </c>
    </row>
    <row r="10" spans="1:7" x14ac:dyDescent="0.25">
      <c r="A10">
        <f t="shared" si="1"/>
        <v>317</v>
      </c>
      <c r="B10">
        <f t="shared" si="2"/>
        <v>2017</v>
      </c>
      <c r="C10" t="s">
        <v>15</v>
      </c>
      <c r="D10">
        <v>225</v>
      </c>
      <c r="G10" t="str">
        <f t="shared" si="0"/>
        <v>insert into group_stage (id, tournament, group_code, squad) values (317, 2017, 'C', 225);</v>
      </c>
    </row>
    <row r="11" spans="1:7" x14ac:dyDescent="0.25">
      <c r="A11">
        <f t="shared" si="1"/>
        <v>318</v>
      </c>
      <c r="B11">
        <f t="shared" si="2"/>
        <v>2017</v>
      </c>
      <c r="C11" t="s">
        <v>15</v>
      </c>
      <c r="D11">
        <v>243</v>
      </c>
      <c r="G11" t="str">
        <f t="shared" si="0"/>
        <v>insert into group_stage (id, tournament, group_code, squad) values (318, 2017, 'C', 243);</v>
      </c>
    </row>
    <row r="12" spans="1:7" x14ac:dyDescent="0.25">
      <c r="A12">
        <f t="shared" si="1"/>
        <v>319</v>
      </c>
      <c r="B12">
        <f t="shared" si="2"/>
        <v>2017</v>
      </c>
      <c r="C12" t="s">
        <v>15</v>
      </c>
      <c r="D12">
        <v>212</v>
      </c>
      <c r="G12" t="str">
        <f t="shared" si="0"/>
        <v>insert into group_stage (id, tournament, group_code, squad) values (319, 2017, 'C', 212);</v>
      </c>
    </row>
    <row r="13" spans="1:7" x14ac:dyDescent="0.25">
      <c r="A13">
        <f t="shared" si="1"/>
        <v>320</v>
      </c>
      <c r="B13">
        <f t="shared" si="2"/>
        <v>2017</v>
      </c>
      <c r="C13" t="s">
        <v>15</v>
      </c>
      <c r="D13">
        <v>228</v>
      </c>
      <c r="G13" t="str">
        <f t="shared" si="0"/>
        <v>insert into group_stage (id, tournament, group_code, squad) values (320, 2017, 'C', 228);</v>
      </c>
    </row>
    <row r="14" spans="1:7" x14ac:dyDescent="0.25">
      <c r="A14">
        <f t="shared" si="1"/>
        <v>321</v>
      </c>
      <c r="B14">
        <f t="shared" si="2"/>
        <v>2017</v>
      </c>
      <c r="C14" t="s">
        <v>16</v>
      </c>
      <c r="D14">
        <v>233</v>
      </c>
      <c r="G14" t="str">
        <f t="shared" si="0"/>
        <v>insert into group_stage (id, tournament, group_code, squad) values (321, 2017, 'D', 233);</v>
      </c>
    </row>
    <row r="15" spans="1:7" x14ac:dyDescent="0.25">
      <c r="A15">
        <f t="shared" si="1"/>
        <v>322</v>
      </c>
      <c r="B15">
        <f t="shared" si="2"/>
        <v>2017</v>
      </c>
      <c r="C15" t="s">
        <v>16</v>
      </c>
      <c r="D15">
        <v>223</v>
      </c>
      <c r="G15" t="str">
        <f t="shared" si="0"/>
        <v>insert into group_stage (id, tournament, group_code, squad) values (322, 2017, 'D', 223);</v>
      </c>
    </row>
    <row r="16" spans="1:7" x14ac:dyDescent="0.25">
      <c r="A16">
        <f t="shared" si="1"/>
        <v>323</v>
      </c>
      <c r="B16">
        <f t="shared" si="2"/>
        <v>2017</v>
      </c>
      <c r="C16" t="s">
        <v>16</v>
      </c>
      <c r="D16">
        <v>20</v>
      </c>
      <c r="G16" t="str">
        <f t="shared" si="0"/>
        <v>insert into group_stage (id, tournament, group_code, squad) values (323, 2017, 'D', 20);</v>
      </c>
    </row>
    <row r="17" spans="1:7" x14ac:dyDescent="0.25">
      <c r="A17">
        <f t="shared" si="1"/>
        <v>324</v>
      </c>
      <c r="B17">
        <f t="shared" si="2"/>
        <v>2017</v>
      </c>
      <c r="C17" t="s">
        <v>16</v>
      </c>
      <c r="D17">
        <v>256</v>
      </c>
      <c r="G17" t="str">
        <f t="shared" si="0"/>
        <v>insert into group_stage (id, tournament, group_code, squad) values (324, 2017, 'D', 256);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17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'2015'!A51+1</f>
        <v>614</v>
      </c>
      <c r="B20" s="2" t="str">
        <f>"2017-01-14"</f>
        <v>2017-01-14</v>
      </c>
      <c r="C20">
        <v>2</v>
      </c>
      <c r="D20">
        <v>241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(614, '2017-01-14', 2, 241);</v>
      </c>
    </row>
    <row r="21" spans="1:7" x14ac:dyDescent="0.25">
      <c r="A21">
        <f>A20+1</f>
        <v>615</v>
      </c>
      <c r="B21" s="2" t="str">
        <f>"2017-01-14"</f>
        <v>2017-01-14</v>
      </c>
      <c r="C21">
        <v>2</v>
      </c>
      <c r="D21">
        <f>D20</f>
        <v>241</v>
      </c>
      <c r="E21">
        <v>2</v>
      </c>
      <c r="G21" t="str">
        <f t="shared" si="3"/>
        <v>insert into game (matchid, matchdate, game_type, country) values (615, '2017-01-14', 2, 241);</v>
      </c>
    </row>
    <row r="22" spans="1:7" x14ac:dyDescent="0.25">
      <c r="A22">
        <f t="shared" ref="A22:A51" si="4">A21+1</f>
        <v>616</v>
      </c>
      <c r="B22" s="2" t="str">
        <f>"2017-01-18"</f>
        <v>2017-01-18</v>
      </c>
      <c r="C22">
        <v>2</v>
      </c>
      <c r="D22">
        <f t="shared" ref="D22:D51" si="5">D21</f>
        <v>241</v>
      </c>
      <c r="E22">
        <v>9</v>
      </c>
      <c r="G22" t="str">
        <f t="shared" si="3"/>
        <v>insert into game (matchid, matchdate, game_type, country) values (616, '2017-01-18', 2, 241);</v>
      </c>
    </row>
    <row r="23" spans="1:7" x14ac:dyDescent="0.25">
      <c r="A23">
        <f t="shared" si="4"/>
        <v>617</v>
      </c>
      <c r="B23" s="2" t="str">
        <f>"2017-01-18"</f>
        <v>2017-01-18</v>
      </c>
      <c r="C23">
        <v>2</v>
      </c>
      <c r="D23">
        <f t="shared" si="5"/>
        <v>241</v>
      </c>
      <c r="E23">
        <v>10</v>
      </c>
      <c r="G23" t="str">
        <f t="shared" si="3"/>
        <v>insert into game (matchid, matchdate, game_type, country) values (617, '2017-01-18', 2, 241);</v>
      </c>
    </row>
    <row r="24" spans="1:7" x14ac:dyDescent="0.25">
      <c r="A24">
        <f t="shared" si="4"/>
        <v>618</v>
      </c>
      <c r="B24" s="2" t="str">
        <f>"2017-01-22"</f>
        <v>2017-01-22</v>
      </c>
      <c r="C24">
        <v>2</v>
      </c>
      <c r="D24">
        <f t="shared" si="5"/>
        <v>241</v>
      </c>
      <c r="E24">
        <v>17</v>
      </c>
      <c r="G24" t="str">
        <f t="shared" si="3"/>
        <v>insert into game (matchid, matchdate, game_type, country) values (618, '2017-01-22', 2, 241);</v>
      </c>
    </row>
    <row r="25" spans="1:7" x14ac:dyDescent="0.25">
      <c r="A25">
        <f t="shared" si="4"/>
        <v>619</v>
      </c>
      <c r="B25" s="2" t="str">
        <f>"2017-01-22"</f>
        <v>2017-01-22</v>
      </c>
      <c r="C25">
        <v>2</v>
      </c>
      <c r="D25">
        <f t="shared" si="5"/>
        <v>241</v>
      </c>
      <c r="E25">
        <v>18</v>
      </c>
      <c r="G25" t="str">
        <f t="shared" si="3"/>
        <v>insert into game (matchid, matchdate, game_type, country) values (619, '2017-01-22', 2, 241);</v>
      </c>
    </row>
    <row r="26" spans="1:7" x14ac:dyDescent="0.25">
      <c r="A26">
        <f t="shared" si="4"/>
        <v>620</v>
      </c>
      <c r="B26" s="2" t="str">
        <f>"2017-01-15"</f>
        <v>2017-01-15</v>
      </c>
      <c r="C26">
        <v>2</v>
      </c>
      <c r="D26">
        <f t="shared" si="5"/>
        <v>241</v>
      </c>
      <c r="E26">
        <v>3</v>
      </c>
      <c r="G26" t="str">
        <f t="shared" si="3"/>
        <v>insert into game (matchid, matchdate, game_type, country) values (620, '2017-01-15', 2, 241);</v>
      </c>
    </row>
    <row r="27" spans="1:7" x14ac:dyDescent="0.25">
      <c r="A27">
        <f t="shared" si="4"/>
        <v>621</v>
      </c>
      <c r="B27" s="2" t="str">
        <f>"2017-01-15"</f>
        <v>2017-01-15</v>
      </c>
      <c r="C27">
        <v>2</v>
      </c>
      <c r="D27">
        <f t="shared" si="5"/>
        <v>241</v>
      </c>
      <c r="E27">
        <v>4</v>
      </c>
      <c r="G27" t="str">
        <f t="shared" si="3"/>
        <v>insert into game (matchid, matchdate, game_type, country) values (621, '2017-01-15', 2, 241);</v>
      </c>
    </row>
    <row r="28" spans="1:7" x14ac:dyDescent="0.25">
      <c r="A28">
        <f t="shared" si="4"/>
        <v>622</v>
      </c>
      <c r="B28" s="2" t="str">
        <f>"2017-01-19"</f>
        <v>2017-01-19</v>
      </c>
      <c r="C28">
        <v>2</v>
      </c>
      <c r="D28">
        <f t="shared" si="5"/>
        <v>241</v>
      </c>
      <c r="E28">
        <v>11</v>
      </c>
      <c r="G28" t="str">
        <f t="shared" si="3"/>
        <v>insert into game (matchid, matchdate, game_type, country) values (622, '2017-01-19', 2, 241);</v>
      </c>
    </row>
    <row r="29" spans="1:7" x14ac:dyDescent="0.25">
      <c r="A29">
        <f t="shared" si="4"/>
        <v>623</v>
      </c>
      <c r="B29" s="2" t="str">
        <f>"2017-01-19"</f>
        <v>2017-01-19</v>
      </c>
      <c r="C29">
        <v>2</v>
      </c>
      <c r="D29">
        <f t="shared" si="5"/>
        <v>241</v>
      </c>
      <c r="E29">
        <v>12</v>
      </c>
      <c r="G29" t="str">
        <f t="shared" si="3"/>
        <v>insert into game (matchid, matchdate, game_type, country) values (623, '2017-01-19', 2, 241);</v>
      </c>
    </row>
    <row r="30" spans="1:7" x14ac:dyDescent="0.25">
      <c r="A30">
        <f t="shared" si="4"/>
        <v>624</v>
      </c>
      <c r="B30" s="2" t="str">
        <f>"2017-01-23"</f>
        <v>2017-01-23</v>
      </c>
      <c r="C30">
        <v>2</v>
      </c>
      <c r="D30">
        <f t="shared" si="5"/>
        <v>241</v>
      </c>
      <c r="E30">
        <v>19</v>
      </c>
      <c r="G30" t="str">
        <f t="shared" si="3"/>
        <v>insert into game (matchid, matchdate, game_type, country) values (624, '2017-01-23', 2, 241);</v>
      </c>
    </row>
    <row r="31" spans="1:7" x14ac:dyDescent="0.25">
      <c r="A31">
        <f t="shared" si="4"/>
        <v>625</v>
      </c>
      <c r="B31" s="2" t="str">
        <f>"2017-01-23"</f>
        <v>2017-01-23</v>
      </c>
      <c r="C31">
        <v>2</v>
      </c>
      <c r="D31">
        <f t="shared" si="5"/>
        <v>241</v>
      </c>
      <c r="E31">
        <v>20</v>
      </c>
      <c r="G31" t="str">
        <f t="shared" si="3"/>
        <v>insert into game (matchid, matchdate, game_type, country) values (625, '2017-01-23', 2, 241);</v>
      </c>
    </row>
    <row r="32" spans="1:7" x14ac:dyDescent="0.25">
      <c r="A32">
        <f t="shared" si="4"/>
        <v>626</v>
      </c>
      <c r="B32" s="2" t="str">
        <f>"2017-01-16"</f>
        <v>2017-01-16</v>
      </c>
      <c r="C32">
        <v>2</v>
      </c>
      <c r="D32">
        <f t="shared" si="5"/>
        <v>241</v>
      </c>
      <c r="E32">
        <v>5</v>
      </c>
      <c r="G32" t="str">
        <f t="shared" si="3"/>
        <v>insert into game (matchid, matchdate, game_type, country) values (626, '2017-01-16', 2, 241);</v>
      </c>
    </row>
    <row r="33" spans="1:7" x14ac:dyDescent="0.25">
      <c r="A33">
        <f t="shared" si="4"/>
        <v>627</v>
      </c>
      <c r="B33" s="2" t="str">
        <f>"2017-01-16"</f>
        <v>2017-01-16</v>
      </c>
      <c r="C33">
        <v>2</v>
      </c>
      <c r="D33">
        <f t="shared" si="5"/>
        <v>241</v>
      </c>
      <c r="E33">
        <v>6</v>
      </c>
      <c r="G33" t="str">
        <f t="shared" si="3"/>
        <v>insert into game (matchid, matchdate, game_type, country) values (627, '2017-01-16', 2, 241);</v>
      </c>
    </row>
    <row r="34" spans="1:7" x14ac:dyDescent="0.25">
      <c r="A34">
        <f t="shared" si="4"/>
        <v>628</v>
      </c>
      <c r="B34" s="2" t="str">
        <f>"2017-01-20"</f>
        <v>2017-01-20</v>
      </c>
      <c r="C34">
        <v>2</v>
      </c>
      <c r="D34">
        <f t="shared" si="5"/>
        <v>241</v>
      </c>
      <c r="E34">
        <v>13</v>
      </c>
      <c r="G34" t="str">
        <f t="shared" si="3"/>
        <v>insert into game (matchid, matchdate, game_type, country) values (628, '2017-01-20', 2, 241);</v>
      </c>
    </row>
    <row r="35" spans="1:7" x14ac:dyDescent="0.25">
      <c r="A35">
        <f t="shared" si="4"/>
        <v>629</v>
      </c>
      <c r="B35" s="2" t="str">
        <f>"2017-01-20"</f>
        <v>2017-01-20</v>
      </c>
      <c r="C35">
        <v>2</v>
      </c>
      <c r="D35">
        <f t="shared" si="5"/>
        <v>241</v>
      </c>
      <c r="E35">
        <v>14</v>
      </c>
      <c r="G35" t="str">
        <f t="shared" si="3"/>
        <v>insert into game (matchid, matchdate, game_type, country) values (629, '2017-01-20', 2, 241);</v>
      </c>
    </row>
    <row r="36" spans="1:7" x14ac:dyDescent="0.25">
      <c r="A36">
        <f t="shared" si="4"/>
        <v>630</v>
      </c>
      <c r="B36" s="2" t="str">
        <f>"2017-01-24"</f>
        <v>2017-01-24</v>
      </c>
      <c r="C36">
        <v>2</v>
      </c>
      <c r="D36">
        <f t="shared" si="5"/>
        <v>241</v>
      </c>
      <c r="E36">
        <v>21</v>
      </c>
      <c r="G36" t="str">
        <f t="shared" si="3"/>
        <v>insert into game (matchid, matchdate, game_type, country) values (630, '2017-01-24', 2, 241);</v>
      </c>
    </row>
    <row r="37" spans="1:7" x14ac:dyDescent="0.25">
      <c r="A37">
        <f t="shared" si="4"/>
        <v>631</v>
      </c>
      <c r="B37" s="2" t="str">
        <f>"2017-01-24"</f>
        <v>2017-01-24</v>
      </c>
      <c r="C37">
        <v>2</v>
      </c>
      <c r="D37">
        <f t="shared" si="5"/>
        <v>241</v>
      </c>
      <c r="E37">
        <v>22</v>
      </c>
      <c r="G37" t="str">
        <f t="shared" si="3"/>
        <v>insert into game (matchid, matchdate, game_type, country) values (631, '2017-01-24', 2, 241);</v>
      </c>
    </row>
    <row r="38" spans="1:7" x14ac:dyDescent="0.25">
      <c r="A38">
        <f t="shared" si="4"/>
        <v>632</v>
      </c>
      <c r="B38" s="2" t="str">
        <f>"2017-01-17"</f>
        <v>2017-01-17</v>
      </c>
      <c r="C38">
        <v>2</v>
      </c>
      <c r="D38">
        <f t="shared" si="5"/>
        <v>241</v>
      </c>
      <c r="E38">
        <v>7</v>
      </c>
      <c r="G38" t="str">
        <f t="shared" si="3"/>
        <v>insert into game (matchid, matchdate, game_type, country) values (632, '2017-01-17', 2, 241);</v>
      </c>
    </row>
    <row r="39" spans="1:7" x14ac:dyDescent="0.25">
      <c r="A39">
        <f t="shared" si="4"/>
        <v>633</v>
      </c>
      <c r="B39" s="2" t="str">
        <f>"2017-01-17"</f>
        <v>2017-01-17</v>
      </c>
      <c r="C39">
        <v>2</v>
      </c>
      <c r="D39">
        <f t="shared" si="5"/>
        <v>241</v>
      </c>
      <c r="E39">
        <v>8</v>
      </c>
      <c r="G39" t="str">
        <f t="shared" si="3"/>
        <v>insert into game (matchid, matchdate, game_type, country) values (633, '2017-01-17', 2, 241);</v>
      </c>
    </row>
    <row r="40" spans="1:7" x14ac:dyDescent="0.25">
      <c r="A40">
        <f t="shared" si="4"/>
        <v>634</v>
      </c>
      <c r="B40" s="2" t="str">
        <f>"2017-01-21"</f>
        <v>2017-01-21</v>
      </c>
      <c r="C40">
        <v>2</v>
      </c>
      <c r="D40">
        <f t="shared" si="5"/>
        <v>241</v>
      </c>
      <c r="E40">
        <v>15</v>
      </c>
      <c r="G40" t="str">
        <f t="shared" si="3"/>
        <v>insert into game (matchid, matchdate, game_type, country) values (634, '2017-01-21', 2, 241);</v>
      </c>
    </row>
    <row r="41" spans="1:7" x14ac:dyDescent="0.25">
      <c r="A41">
        <f t="shared" si="4"/>
        <v>635</v>
      </c>
      <c r="B41" s="2" t="str">
        <f>"2017-01-21"</f>
        <v>2017-01-21</v>
      </c>
      <c r="C41">
        <v>2</v>
      </c>
      <c r="D41">
        <f t="shared" si="5"/>
        <v>241</v>
      </c>
      <c r="E41">
        <v>16</v>
      </c>
      <c r="G41" t="str">
        <f t="shared" si="3"/>
        <v>insert into game (matchid, matchdate, game_type, country) values (635, '2017-01-21', 2, 241);</v>
      </c>
    </row>
    <row r="42" spans="1:7" x14ac:dyDescent="0.25">
      <c r="A42">
        <f t="shared" si="4"/>
        <v>636</v>
      </c>
      <c r="B42" s="2" t="str">
        <f>"2017-01-25"</f>
        <v>2017-01-25</v>
      </c>
      <c r="C42">
        <v>2</v>
      </c>
      <c r="D42">
        <f t="shared" si="5"/>
        <v>241</v>
      </c>
      <c r="E42">
        <v>23</v>
      </c>
      <c r="G42" t="str">
        <f t="shared" si="3"/>
        <v>insert into game (matchid, matchdate, game_type, country) values (636, '2017-01-25', 2, 241);</v>
      </c>
    </row>
    <row r="43" spans="1:7" x14ac:dyDescent="0.25">
      <c r="A43">
        <f t="shared" si="4"/>
        <v>637</v>
      </c>
      <c r="B43" s="2" t="str">
        <f>"2017-01-25"</f>
        <v>2017-01-25</v>
      </c>
      <c r="C43">
        <v>2</v>
      </c>
      <c r="D43">
        <f t="shared" si="5"/>
        <v>241</v>
      </c>
      <c r="E43">
        <v>24</v>
      </c>
      <c r="G43" t="str">
        <f t="shared" si="3"/>
        <v>insert into game (matchid, matchdate, game_type, country) values (637, '2017-01-25', 2, 241);</v>
      </c>
    </row>
    <row r="44" spans="1:7" x14ac:dyDescent="0.25">
      <c r="A44">
        <f t="shared" si="4"/>
        <v>638</v>
      </c>
      <c r="B44" s="2" t="str">
        <f>"2017-01-28"</f>
        <v>2017-01-28</v>
      </c>
      <c r="C44">
        <v>3</v>
      </c>
      <c r="D44">
        <f t="shared" si="5"/>
        <v>241</v>
      </c>
      <c r="E44">
        <v>25</v>
      </c>
      <c r="G44" t="str">
        <f t="shared" si="3"/>
        <v>insert into game (matchid, matchdate, game_type, country) values (638, '2017-01-28', 3, 241);</v>
      </c>
    </row>
    <row r="45" spans="1:7" x14ac:dyDescent="0.25">
      <c r="A45">
        <f t="shared" si="4"/>
        <v>639</v>
      </c>
      <c r="B45" s="2" t="str">
        <f>"2017-01-28"</f>
        <v>2017-01-28</v>
      </c>
      <c r="C45">
        <v>3</v>
      </c>
      <c r="D45">
        <f t="shared" si="5"/>
        <v>241</v>
      </c>
      <c r="E45">
        <v>26</v>
      </c>
      <c r="G45" t="str">
        <f t="shared" si="3"/>
        <v>insert into game (matchid, matchdate, game_type, country) values (639, '2017-01-28', 3, 241);</v>
      </c>
    </row>
    <row r="46" spans="1:7" x14ac:dyDescent="0.25">
      <c r="A46">
        <f t="shared" si="4"/>
        <v>640</v>
      </c>
      <c r="B46" s="2" t="str">
        <f>"2017-01-29"</f>
        <v>2017-01-29</v>
      </c>
      <c r="C46">
        <v>3</v>
      </c>
      <c r="D46">
        <f t="shared" si="5"/>
        <v>241</v>
      </c>
      <c r="E46">
        <v>27</v>
      </c>
      <c r="G46" t="str">
        <f t="shared" si="3"/>
        <v>insert into game (matchid, matchdate, game_type, country) values (640, '2017-01-29', 3, 241);</v>
      </c>
    </row>
    <row r="47" spans="1:7" x14ac:dyDescent="0.25">
      <c r="A47">
        <f t="shared" si="4"/>
        <v>641</v>
      </c>
      <c r="B47" s="2" t="str">
        <f>"2017-01-29"</f>
        <v>2017-01-29</v>
      </c>
      <c r="C47">
        <v>3</v>
      </c>
      <c r="D47">
        <f t="shared" si="5"/>
        <v>241</v>
      </c>
      <c r="E47">
        <v>28</v>
      </c>
      <c r="G47" t="str">
        <f t="shared" si="3"/>
        <v>insert into game (matchid, matchdate, game_type, country) values (641, '2017-01-29', 3, 241);</v>
      </c>
    </row>
    <row r="48" spans="1:7" x14ac:dyDescent="0.25">
      <c r="A48">
        <f t="shared" si="4"/>
        <v>642</v>
      </c>
      <c r="B48" s="2" t="str">
        <f>"2017-02-01"</f>
        <v>2017-02-01</v>
      </c>
      <c r="C48">
        <v>4</v>
      </c>
      <c r="D48">
        <f t="shared" si="5"/>
        <v>241</v>
      </c>
      <c r="E48">
        <v>29</v>
      </c>
      <c r="G48" t="str">
        <f t="shared" si="3"/>
        <v>insert into game (matchid, matchdate, game_type, country) values (642, '2017-02-01', 4, 241);</v>
      </c>
    </row>
    <row r="49" spans="1:7" x14ac:dyDescent="0.25">
      <c r="A49">
        <f t="shared" si="4"/>
        <v>643</v>
      </c>
      <c r="B49" s="2" t="str">
        <f>"2017-02-02"</f>
        <v>2017-02-02</v>
      </c>
      <c r="C49">
        <v>4</v>
      </c>
      <c r="D49">
        <f t="shared" si="5"/>
        <v>241</v>
      </c>
      <c r="E49">
        <v>30</v>
      </c>
      <c r="G49" t="str">
        <f t="shared" si="3"/>
        <v>insert into game (matchid, matchdate, game_type, country) values (643, '2017-02-02', 4, 241);</v>
      </c>
    </row>
    <row r="50" spans="1:7" x14ac:dyDescent="0.25">
      <c r="A50">
        <f t="shared" si="4"/>
        <v>644</v>
      </c>
      <c r="B50" s="2" t="str">
        <f>"2017-02-04"</f>
        <v>2017-02-04</v>
      </c>
      <c r="C50">
        <v>5</v>
      </c>
      <c r="D50">
        <f t="shared" si="5"/>
        <v>241</v>
      </c>
      <c r="E50">
        <v>31</v>
      </c>
      <c r="G50" t="str">
        <f t="shared" si="3"/>
        <v>insert into game (matchid, matchdate, game_type, country) values (644, '2017-02-04', 5, 241);</v>
      </c>
    </row>
    <row r="51" spans="1:7" x14ac:dyDescent="0.25">
      <c r="A51">
        <f t="shared" si="4"/>
        <v>645</v>
      </c>
      <c r="B51" s="2" t="str">
        <f>"2017-02-05"</f>
        <v>2017-02-05</v>
      </c>
      <c r="C51">
        <v>6</v>
      </c>
      <c r="D51">
        <f t="shared" si="5"/>
        <v>241</v>
      </c>
      <c r="E51">
        <v>32</v>
      </c>
      <c r="G51" t="str">
        <f t="shared" si="3"/>
        <v>insert into game (matchid, matchdate, game_type, country) values (645, '2017-02-05',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'2015'!A197 + 1</f>
        <v>2705</v>
      </c>
      <c r="B54" s="3">
        <f>A20</f>
        <v>614</v>
      </c>
      <c r="C54" s="3">
        <v>241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(2705, 614, 241, null, null, 2);</v>
      </c>
    </row>
    <row r="55" spans="1:7" x14ac:dyDescent="0.25">
      <c r="A55" s="3">
        <f>A54+1</f>
        <v>2706</v>
      </c>
      <c r="B55" s="3">
        <f>B54</f>
        <v>614</v>
      </c>
      <c r="C55" s="3">
        <v>241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(2706, 614, 241, null, null, 1);</v>
      </c>
    </row>
    <row r="56" spans="1:7" x14ac:dyDescent="0.25">
      <c r="A56" s="3">
        <f t="shared" ref="A56:A119" si="7">A55+1</f>
        <v>2707</v>
      </c>
      <c r="B56" s="3">
        <f>B54</f>
        <v>614</v>
      </c>
      <c r="C56" s="3">
        <v>245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(2707, 614, 245, null, null, 2);</v>
      </c>
    </row>
    <row r="57" spans="1:7" x14ac:dyDescent="0.25">
      <c r="A57" s="3">
        <f t="shared" si="7"/>
        <v>2708</v>
      </c>
      <c r="B57" s="3">
        <f>B54</f>
        <v>614</v>
      </c>
      <c r="C57" s="3">
        <v>245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(2708, 614, 245, null, null, 1);</v>
      </c>
    </row>
    <row r="58" spans="1:7" x14ac:dyDescent="0.25">
      <c r="A58" s="4">
        <f>A57+1</f>
        <v>2709</v>
      </c>
      <c r="B58" s="4">
        <f>B54+1</f>
        <v>615</v>
      </c>
      <c r="C58" s="6">
        <v>226</v>
      </c>
      <c r="D58" s="6" t="s">
        <v>9</v>
      </c>
      <c r="E58" s="6" t="s">
        <v>9</v>
      </c>
      <c r="F58" s="4">
        <v>2</v>
      </c>
      <c r="G58" t="str">
        <f t="shared" si="6"/>
        <v>insert into game_score (id, matchid, squad, goals, points, time_type) values (2709, 615, 226, null, null, 2);</v>
      </c>
    </row>
    <row r="59" spans="1:7" x14ac:dyDescent="0.25">
      <c r="A59" s="4">
        <f t="shared" si="7"/>
        <v>2710</v>
      </c>
      <c r="B59" s="4">
        <f>B58</f>
        <v>615</v>
      </c>
      <c r="C59" s="6">
        <v>226</v>
      </c>
      <c r="D59" s="6" t="s">
        <v>9</v>
      </c>
      <c r="E59" s="6" t="s">
        <v>9</v>
      </c>
      <c r="F59" s="4">
        <v>1</v>
      </c>
      <c r="G59" t="str">
        <f t="shared" si="6"/>
        <v>insert into game_score (id, matchid, squad, goals, points, time_type) values (2710, 615, 226, null, null, 1);</v>
      </c>
    </row>
    <row r="60" spans="1:7" x14ac:dyDescent="0.25">
      <c r="A60" s="4">
        <f t="shared" si="7"/>
        <v>2711</v>
      </c>
      <c r="B60" s="4">
        <f>B58</f>
        <v>615</v>
      </c>
      <c r="C60" s="6">
        <v>237</v>
      </c>
      <c r="D60" s="6" t="s">
        <v>9</v>
      </c>
      <c r="E60" s="6" t="s">
        <v>9</v>
      </c>
      <c r="F60" s="4">
        <v>2</v>
      </c>
      <c r="G60" t="str">
        <f t="shared" si="6"/>
        <v>insert into game_score (id, matchid, squad, goals, points, time_type) values (2711, 615, 237, null, null, 2);</v>
      </c>
    </row>
    <row r="61" spans="1:7" x14ac:dyDescent="0.25">
      <c r="A61" s="4">
        <f t="shared" si="7"/>
        <v>2712</v>
      </c>
      <c r="B61" s="4">
        <f>B58</f>
        <v>615</v>
      </c>
      <c r="C61" s="6">
        <v>237</v>
      </c>
      <c r="D61" s="6" t="s">
        <v>9</v>
      </c>
      <c r="E61" s="6" t="s">
        <v>9</v>
      </c>
      <c r="F61" s="4">
        <v>1</v>
      </c>
      <c r="G61" t="str">
        <f t="shared" si="6"/>
        <v>insert into game_score (id, matchid, squad, goals, points, time_type) values (2712, 615, 237, null, null, 1);</v>
      </c>
    </row>
    <row r="62" spans="1:7" x14ac:dyDescent="0.25">
      <c r="A62" s="3">
        <f t="shared" si="7"/>
        <v>2713</v>
      </c>
      <c r="B62" s="3">
        <f>B58+1</f>
        <v>616</v>
      </c>
      <c r="C62" s="3">
        <v>241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(2713, 616, 241, null, null, 2);</v>
      </c>
    </row>
    <row r="63" spans="1:7" x14ac:dyDescent="0.25">
      <c r="A63" s="3">
        <f t="shared" si="7"/>
        <v>2714</v>
      </c>
      <c r="B63" s="3">
        <f>B62</f>
        <v>616</v>
      </c>
      <c r="C63" s="3">
        <v>241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(2714, 616, 241, null, null, 1);</v>
      </c>
    </row>
    <row r="64" spans="1:7" x14ac:dyDescent="0.25">
      <c r="A64" s="3">
        <f t="shared" si="7"/>
        <v>2715</v>
      </c>
      <c r="B64" s="3">
        <f>B62</f>
        <v>616</v>
      </c>
      <c r="C64" s="3">
        <v>226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(2715, 616, 226, null, null, 2);</v>
      </c>
    </row>
    <row r="65" spans="1:7" x14ac:dyDescent="0.25">
      <c r="A65" s="3">
        <f t="shared" si="7"/>
        <v>2716</v>
      </c>
      <c r="B65" s="3">
        <f t="shared" ref="B65" si="8">B62</f>
        <v>616</v>
      </c>
      <c r="C65" s="3">
        <v>226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(2716, 616, 226, null, null, 1);</v>
      </c>
    </row>
    <row r="66" spans="1:7" x14ac:dyDescent="0.25">
      <c r="A66" s="4">
        <f t="shared" si="7"/>
        <v>2717</v>
      </c>
      <c r="B66" s="4">
        <f>B62+1</f>
        <v>617</v>
      </c>
      <c r="C66" s="6">
        <v>237</v>
      </c>
      <c r="D66" s="6" t="s">
        <v>9</v>
      </c>
      <c r="E66" s="6" t="s">
        <v>9</v>
      </c>
      <c r="F66" s="4">
        <v>2</v>
      </c>
      <c r="G66" s="4" t="str">
        <f t="shared" si="6"/>
        <v>insert into game_score (id, matchid, squad, goals, points, time_type) values (2717, 617, 237, null, null, 2);</v>
      </c>
    </row>
    <row r="67" spans="1:7" x14ac:dyDescent="0.25">
      <c r="A67" s="4">
        <f t="shared" si="7"/>
        <v>2718</v>
      </c>
      <c r="B67" s="4">
        <f>B66</f>
        <v>617</v>
      </c>
      <c r="C67" s="6">
        <v>237</v>
      </c>
      <c r="D67" s="6" t="s">
        <v>9</v>
      </c>
      <c r="E67" s="6" t="s">
        <v>9</v>
      </c>
      <c r="F67" s="4">
        <v>1</v>
      </c>
      <c r="G67" s="4" t="str">
        <f t="shared" si="6"/>
        <v>insert into game_score (id, matchid, squad, goals, points, time_type) values (2718, 617, 237, null, null, 1);</v>
      </c>
    </row>
    <row r="68" spans="1:7" x14ac:dyDescent="0.25">
      <c r="A68" s="4">
        <f t="shared" si="7"/>
        <v>2719</v>
      </c>
      <c r="B68" s="4">
        <f>B66</f>
        <v>617</v>
      </c>
      <c r="C68" s="6">
        <v>245</v>
      </c>
      <c r="D68" s="6" t="s">
        <v>9</v>
      </c>
      <c r="E68" s="6" t="s">
        <v>9</v>
      </c>
      <c r="F68" s="4">
        <v>2</v>
      </c>
      <c r="G68" s="4" t="str">
        <f t="shared" si="6"/>
        <v>insert into game_score (id, matchid, squad, goals, points, time_type) values (2719, 617, 245, null, null, 2);</v>
      </c>
    </row>
    <row r="69" spans="1:7" x14ac:dyDescent="0.25">
      <c r="A69" s="4">
        <f t="shared" si="7"/>
        <v>2720</v>
      </c>
      <c r="B69" s="4">
        <f t="shared" ref="B69" si="9">B66</f>
        <v>617</v>
      </c>
      <c r="C69" s="6">
        <v>245</v>
      </c>
      <c r="D69" s="6" t="s">
        <v>9</v>
      </c>
      <c r="E69" s="6" t="s">
        <v>9</v>
      </c>
      <c r="F69" s="4">
        <v>1</v>
      </c>
      <c r="G69" s="4" t="str">
        <f t="shared" si="6"/>
        <v>insert into game_score (id, matchid, squad, goals, points, time_type) values (2720, 617, 245, null, null, 1);</v>
      </c>
    </row>
    <row r="70" spans="1:7" x14ac:dyDescent="0.25">
      <c r="A70" s="3">
        <f t="shared" si="7"/>
        <v>2721</v>
      </c>
      <c r="B70" s="3">
        <f>B66+1</f>
        <v>618</v>
      </c>
      <c r="C70" s="3">
        <v>237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(2721, 618, 237, null, null, 2);</v>
      </c>
    </row>
    <row r="71" spans="1:7" x14ac:dyDescent="0.25">
      <c r="A71" s="3">
        <f t="shared" si="7"/>
        <v>2722</v>
      </c>
      <c r="B71" s="3">
        <f>B70</f>
        <v>618</v>
      </c>
      <c r="C71" s="3">
        <v>237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(2722, 618, 237, null, null, 1);</v>
      </c>
    </row>
    <row r="72" spans="1:7" x14ac:dyDescent="0.25">
      <c r="A72" s="3">
        <f t="shared" si="7"/>
        <v>2723</v>
      </c>
      <c r="B72" s="3">
        <f>B70</f>
        <v>618</v>
      </c>
      <c r="C72" s="3">
        <v>241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(2723, 618, 241, null, null, 2);</v>
      </c>
    </row>
    <row r="73" spans="1:7" x14ac:dyDescent="0.25">
      <c r="A73" s="3">
        <f t="shared" si="7"/>
        <v>2724</v>
      </c>
      <c r="B73" s="3">
        <f t="shared" ref="B73" si="10">B70</f>
        <v>618</v>
      </c>
      <c r="C73" s="3">
        <v>241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(2724, 618, 241, null, null, 1);</v>
      </c>
    </row>
    <row r="74" spans="1:7" x14ac:dyDescent="0.25">
      <c r="A74" s="4">
        <f t="shared" si="7"/>
        <v>2725</v>
      </c>
      <c r="B74" s="4">
        <f>B70+1</f>
        <v>619</v>
      </c>
      <c r="C74" s="6">
        <v>245</v>
      </c>
      <c r="D74" s="6" t="s">
        <v>9</v>
      </c>
      <c r="E74" s="6" t="s">
        <v>9</v>
      </c>
      <c r="F74" s="4">
        <v>2</v>
      </c>
      <c r="G74" s="4" t="str">
        <f t="shared" si="6"/>
        <v>insert into game_score (id, matchid, squad, goals, points, time_type) values (2725, 619, 245, null, null, 2);</v>
      </c>
    </row>
    <row r="75" spans="1:7" x14ac:dyDescent="0.25">
      <c r="A75" s="4">
        <f t="shared" si="7"/>
        <v>2726</v>
      </c>
      <c r="B75" s="4">
        <f>B74</f>
        <v>619</v>
      </c>
      <c r="C75" s="6">
        <v>245</v>
      </c>
      <c r="D75" s="6" t="s">
        <v>9</v>
      </c>
      <c r="E75" s="6" t="s">
        <v>9</v>
      </c>
      <c r="F75" s="4">
        <v>1</v>
      </c>
      <c r="G75" s="4" t="str">
        <f t="shared" si="6"/>
        <v>insert into game_score (id, matchid, squad, goals, points, time_type) values (2726, 619, 245, null, null, 1);</v>
      </c>
    </row>
    <row r="76" spans="1:7" x14ac:dyDescent="0.25">
      <c r="A76" s="4">
        <f t="shared" si="7"/>
        <v>2727</v>
      </c>
      <c r="B76" s="4">
        <f>B74</f>
        <v>619</v>
      </c>
      <c r="C76" s="6">
        <v>226</v>
      </c>
      <c r="D76" s="6" t="s">
        <v>9</v>
      </c>
      <c r="E76" s="6" t="s">
        <v>9</v>
      </c>
      <c r="F76" s="4">
        <v>2</v>
      </c>
      <c r="G76" s="4" t="str">
        <f t="shared" si="6"/>
        <v>insert into game_score (id, matchid, squad, goals, points, time_type) values (2727, 619, 226, null, null, 2);</v>
      </c>
    </row>
    <row r="77" spans="1:7" x14ac:dyDescent="0.25">
      <c r="A77" s="4">
        <f t="shared" si="7"/>
        <v>2728</v>
      </c>
      <c r="B77" s="4">
        <f t="shared" ref="B77" si="11">B74</f>
        <v>619</v>
      </c>
      <c r="C77" s="6">
        <v>226</v>
      </c>
      <c r="D77" s="6" t="s">
        <v>9</v>
      </c>
      <c r="E77" s="6" t="s">
        <v>9</v>
      </c>
      <c r="F77" s="4">
        <v>1</v>
      </c>
      <c r="G77" s="4" t="str">
        <f t="shared" si="6"/>
        <v>insert into game_score (id, matchid, squad, goals, points, time_type) values (2728, 619, 226, null, null, 1);</v>
      </c>
    </row>
    <row r="78" spans="1:7" x14ac:dyDescent="0.25">
      <c r="A78" s="3">
        <f t="shared" si="7"/>
        <v>2729</v>
      </c>
      <c r="B78" s="3">
        <f>B74+1</f>
        <v>620</v>
      </c>
      <c r="C78" s="3">
        <v>213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(2729, 620, 213, null, null, 2);</v>
      </c>
    </row>
    <row r="79" spans="1:7" x14ac:dyDescent="0.25">
      <c r="A79" s="3">
        <f t="shared" si="7"/>
        <v>2730</v>
      </c>
      <c r="B79" s="3">
        <f>B78</f>
        <v>620</v>
      </c>
      <c r="C79" s="3">
        <v>213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(2730, 620, 213, null, null, 1);</v>
      </c>
    </row>
    <row r="80" spans="1:7" x14ac:dyDescent="0.25">
      <c r="A80" s="3">
        <f t="shared" si="7"/>
        <v>2731</v>
      </c>
      <c r="B80" s="3">
        <f>B78</f>
        <v>620</v>
      </c>
      <c r="C80" s="3">
        <v>263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(2731, 620, 263, null, null, 2);</v>
      </c>
    </row>
    <row r="81" spans="1:7" x14ac:dyDescent="0.25">
      <c r="A81" s="3">
        <f t="shared" si="7"/>
        <v>2732</v>
      </c>
      <c r="B81" s="3">
        <f t="shared" ref="B81" si="12">B78</f>
        <v>620</v>
      </c>
      <c r="C81" s="3">
        <v>263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(2732, 620, 263, null, null, 1);</v>
      </c>
    </row>
    <row r="82" spans="1:7" x14ac:dyDescent="0.25">
      <c r="A82" s="4">
        <f t="shared" si="7"/>
        <v>2733</v>
      </c>
      <c r="B82" s="4">
        <f>B78+1</f>
        <v>621</v>
      </c>
      <c r="C82" s="6">
        <v>216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(2733, 621, 216, null, null, 2);</v>
      </c>
    </row>
    <row r="83" spans="1:7" x14ac:dyDescent="0.25">
      <c r="A83" s="4">
        <f t="shared" si="7"/>
        <v>2734</v>
      </c>
      <c r="B83" s="4">
        <f>B82</f>
        <v>621</v>
      </c>
      <c r="C83" s="6">
        <v>216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(2734, 621, 216, null, null, 1);</v>
      </c>
    </row>
    <row r="84" spans="1:7" x14ac:dyDescent="0.25">
      <c r="A84" s="4">
        <f t="shared" si="7"/>
        <v>2735</v>
      </c>
      <c r="B84" s="4">
        <f>B82</f>
        <v>621</v>
      </c>
      <c r="C84" s="6">
        <v>221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(2735, 621, 221, null, null, 2);</v>
      </c>
    </row>
    <row r="85" spans="1:7" x14ac:dyDescent="0.25">
      <c r="A85" s="4">
        <f t="shared" si="7"/>
        <v>2736</v>
      </c>
      <c r="B85" s="4">
        <f t="shared" ref="B85" si="13">B82</f>
        <v>621</v>
      </c>
      <c r="C85" s="6">
        <v>221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(2736, 621, 221, null, null, 1);</v>
      </c>
    </row>
    <row r="86" spans="1:7" x14ac:dyDescent="0.25">
      <c r="A86" s="3">
        <f t="shared" si="7"/>
        <v>2737</v>
      </c>
      <c r="B86" s="3">
        <f>B82+1</f>
        <v>622</v>
      </c>
      <c r="C86" s="3">
        <v>213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(2737, 622, 213, null, null, 2);</v>
      </c>
    </row>
    <row r="87" spans="1:7" x14ac:dyDescent="0.25">
      <c r="A87" s="3">
        <f t="shared" si="7"/>
        <v>2738</v>
      </c>
      <c r="B87" s="3">
        <f>B86</f>
        <v>622</v>
      </c>
      <c r="C87" s="3">
        <v>213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(2738, 622, 213, null, null, 1);</v>
      </c>
    </row>
    <row r="88" spans="1:7" x14ac:dyDescent="0.25">
      <c r="A88" s="3">
        <f t="shared" si="7"/>
        <v>2739</v>
      </c>
      <c r="B88" s="3">
        <f>B86</f>
        <v>622</v>
      </c>
      <c r="C88" s="3">
        <v>216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(2739, 622, 216, null, null, 2);</v>
      </c>
    </row>
    <row r="89" spans="1:7" x14ac:dyDescent="0.25">
      <c r="A89" s="3">
        <f t="shared" si="7"/>
        <v>2740</v>
      </c>
      <c r="B89" s="3">
        <f t="shared" ref="B89" si="14">B86</f>
        <v>622</v>
      </c>
      <c r="C89" s="3">
        <v>215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(2740, 622, 215, null, null, 1);</v>
      </c>
    </row>
    <row r="90" spans="1:7" x14ac:dyDescent="0.25">
      <c r="A90" s="4">
        <f t="shared" si="7"/>
        <v>2741</v>
      </c>
      <c r="B90" s="4">
        <f>B86+1</f>
        <v>623</v>
      </c>
      <c r="C90" s="6">
        <v>221</v>
      </c>
      <c r="D90" s="6" t="s">
        <v>9</v>
      </c>
      <c r="E90" s="6" t="s">
        <v>9</v>
      </c>
      <c r="F90" s="4">
        <v>2</v>
      </c>
      <c r="G90" s="4" t="str">
        <f t="shared" si="6"/>
        <v>insert into game_score (id, matchid, squad, goals, points, time_type) values (2741, 623, 221, null, null, 2);</v>
      </c>
    </row>
    <row r="91" spans="1:7" x14ac:dyDescent="0.25">
      <c r="A91" s="4">
        <f t="shared" si="7"/>
        <v>2742</v>
      </c>
      <c r="B91" s="4">
        <f>B90</f>
        <v>623</v>
      </c>
      <c r="C91" s="6">
        <v>221</v>
      </c>
      <c r="D91" s="6" t="s">
        <v>9</v>
      </c>
      <c r="E91" s="6" t="s">
        <v>9</v>
      </c>
      <c r="F91" s="4">
        <v>1</v>
      </c>
      <c r="G91" s="4" t="str">
        <f t="shared" si="6"/>
        <v>insert into game_score (id, matchid, squad, goals, points, time_type) values (2742, 623, 221, null, null, 1);</v>
      </c>
    </row>
    <row r="92" spans="1:7" x14ac:dyDescent="0.25">
      <c r="A92" s="4">
        <f t="shared" si="7"/>
        <v>2743</v>
      </c>
      <c r="B92" s="4">
        <f>B90</f>
        <v>623</v>
      </c>
      <c r="C92" s="6">
        <v>263</v>
      </c>
      <c r="D92" s="6" t="s">
        <v>9</v>
      </c>
      <c r="E92" s="6" t="s">
        <v>9</v>
      </c>
      <c r="F92" s="4">
        <v>2</v>
      </c>
      <c r="G92" s="4" t="str">
        <f t="shared" si="6"/>
        <v>insert into game_score (id, matchid, squad, goals, points, time_type) values (2743, 623, 263, null, null, 2);</v>
      </c>
    </row>
    <row r="93" spans="1:7" x14ac:dyDescent="0.25">
      <c r="A93" s="4">
        <f t="shared" si="7"/>
        <v>2744</v>
      </c>
      <c r="B93" s="4">
        <f t="shared" ref="B93" si="15">B90</f>
        <v>623</v>
      </c>
      <c r="C93" s="6">
        <v>263</v>
      </c>
      <c r="D93" s="6" t="s">
        <v>9</v>
      </c>
      <c r="E93" s="6" t="s">
        <v>9</v>
      </c>
      <c r="F93" s="4">
        <v>1</v>
      </c>
      <c r="G93" s="4" t="str">
        <f t="shared" si="6"/>
        <v>insert into game_score (id, matchid, squad, goals, points, time_type) values (2744, 623, 263, null, null, 1);</v>
      </c>
    </row>
    <row r="94" spans="1:7" x14ac:dyDescent="0.25">
      <c r="A94" s="3">
        <f t="shared" si="7"/>
        <v>2745</v>
      </c>
      <c r="B94" s="3">
        <f>B90+1</f>
        <v>624</v>
      </c>
      <c r="C94" s="3">
        <v>221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(2745, 624, 221, null, null, 2);</v>
      </c>
    </row>
    <row r="95" spans="1:7" x14ac:dyDescent="0.25">
      <c r="A95" s="3">
        <f t="shared" si="7"/>
        <v>2746</v>
      </c>
      <c r="B95" s="3">
        <f>B94</f>
        <v>624</v>
      </c>
      <c r="C95" s="3">
        <v>221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(2746, 624, 221, null, null, 1);</v>
      </c>
    </row>
    <row r="96" spans="1:7" x14ac:dyDescent="0.25">
      <c r="A96" s="3">
        <f t="shared" si="7"/>
        <v>2747</v>
      </c>
      <c r="B96" s="3">
        <f>B94</f>
        <v>624</v>
      </c>
      <c r="C96" s="3">
        <v>213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(2747, 624, 213, null, null, 2);</v>
      </c>
    </row>
    <row r="97" spans="1:7" x14ac:dyDescent="0.25">
      <c r="A97" s="3">
        <f t="shared" si="7"/>
        <v>2748</v>
      </c>
      <c r="B97" s="3">
        <f t="shared" ref="B97" si="16">B94</f>
        <v>624</v>
      </c>
      <c r="C97" s="3">
        <v>213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(2748, 624, 213, null, null, 1);</v>
      </c>
    </row>
    <row r="98" spans="1:7" x14ac:dyDescent="0.25">
      <c r="A98" s="4">
        <f t="shared" si="7"/>
        <v>2749</v>
      </c>
      <c r="B98" s="4">
        <f>B94+1</f>
        <v>625</v>
      </c>
      <c r="C98" s="6">
        <v>263</v>
      </c>
      <c r="D98" s="6" t="s">
        <v>9</v>
      </c>
      <c r="E98" s="6" t="s">
        <v>9</v>
      </c>
      <c r="F98" s="4">
        <v>2</v>
      </c>
      <c r="G98" s="4" t="str">
        <f t="shared" si="6"/>
        <v>insert into game_score (id, matchid, squad, goals, points, time_type) values (2749, 625, 263, null, null, 2);</v>
      </c>
    </row>
    <row r="99" spans="1:7" x14ac:dyDescent="0.25">
      <c r="A99" s="4">
        <f t="shared" si="7"/>
        <v>2750</v>
      </c>
      <c r="B99" s="4">
        <f>B98</f>
        <v>625</v>
      </c>
      <c r="C99" s="6">
        <v>263</v>
      </c>
      <c r="D99" s="6" t="s">
        <v>9</v>
      </c>
      <c r="E99" s="6" t="s">
        <v>9</v>
      </c>
      <c r="F99" s="4">
        <v>1</v>
      </c>
      <c r="G99" s="4" t="str">
        <f t="shared" si="6"/>
        <v>insert into game_score (id, matchid, squad, goals, points, time_type) values (2750, 625, 263, null, null, 1);</v>
      </c>
    </row>
    <row r="100" spans="1:7" x14ac:dyDescent="0.25">
      <c r="A100" s="4">
        <f t="shared" si="7"/>
        <v>2751</v>
      </c>
      <c r="B100" s="4">
        <f>B98</f>
        <v>625</v>
      </c>
      <c r="C100" s="6">
        <v>216</v>
      </c>
      <c r="D100" s="6" t="s">
        <v>9</v>
      </c>
      <c r="E100" s="6" t="s">
        <v>9</v>
      </c>
      <c r="F100" s="4">
        <v>2</v>
      </c>
      <c r="G100" s="4" t="str">
        <f t="shared" si="6"/>
        <v>insert into game_score (id, matchid, squad, goals, points, time_type) values (2751, 625, 216, null, null, 2);</v>
      </c>
    </row>
    <row r="101" spans="1:7" x14ac:dyDescent="0.25">
      <c r="A101" s="4">
        <f t="shared" si="7"/>
        <v>2752</v>
      </c>
      <c r="B101" s="4">
        <f t="shared" ref="B101" si="17">B98</f>
        <v>625</v>
      </c>
      <c r="C101" s="6">
        <v>216</v>
      </c>
      <c r="D101" s="6" t="s">
        <v>9</v>
      </c>
      <c r="E101" s="6" t="s">
        <v>9</v>
      </c>
      <c r="F101" s="4">
        <v>1</v>
      </c>
      <c r="G101" s="4" t="str">
        <f t="shared" si="6"/>
        <v>insert into game_score (id, matchid, squad, goals, points, time_type) values (2752, 625, 216, null, null, 1);</v>
      </c>
    </row>
    <row r="102" spans="1:7" x14ac:dyDescent="0.25">
      <c r="A102" s="3">
        <f t="shared" si="7"/>
        <v>2753</v>
      </c>
      <c r="B102" s="3">
        <f>B98+1</f>
        <v>626</v>
      </c>
      <c r="C102" s="3">
        <v>225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(2753, 626, 225, null, null, 2);</v>
      </c>
    </row>
    <row r="103" spans="1:7" x14ac:dyDescent="0.25">
      <c r="A103" s="3">
        <f t="shared" si="7"/>
        <v>2754</v>
      </c>
      <c r="B103" s="3">
        <f>B102</f>
        <v>626</v>
      </c>
      <c r="C103" s="3">
        <v>225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(2754, 626, 225, null, null, 1);</v>
      </c>
    </row>
    <row r="104" spans="1:7" x14ac:dyDescent="0.25">
      <c r="A104" s="3">
        <f t="shared" si="7"/>
        <v>2755</v>
      </c>
      <c r="B104" s="3">
        <f>B102</f>
        <v>626</v>
      </c>
      <c r="C104" s="3">
        <v>228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(2755, 626, 228, null, null, 2);</v>
      </c>
    </row>
    <row r="105" spans="1:7" x14ac:dyDescent="0.25">
      <c r="A105" s="3">
        <f t="shared" si="7"/>
        <v>2756</v>
      </c>
      <c r="B105" s="3">
        <f t="shared" ref="B105" si="18">B102</f>
        <v>626</v>
      </c>
      <c r="C105" s="3">
        <v>228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(2756, 626, 228, null, null, 1);</v>
      </c>
    </row>
    <row r="106" spans="1:7" x14ac:dyDescent="0.25">
      <c r="A106" s="4">
        <f t="shared" si="7"/>
        <v>2757</v>
      </c>
      <c r="B106" s="4">
        <f>B102+1</f>
        <v>627</v>
      </c>
      <c r="C106" s="6">
        <v>243</v>
      </c>
      <c r="D106" s="6" t="s">
        <v>9</v>
      </c>
      <c r="E106" s="6" t="s">
        <v>9</v>
      </c>
      <c r="F106" s="4">
        <v>2</v>
      </c>
      <c r="G106" s="4" t="str">
        <f t="shared" si="6"/>
        <v>insert into game_score (id, matchid, squad, goals, points, time_type) values (2757, 627, 243, null, null, 2);</v>
      </c>
    </row>
    <row r="107" spans="1:7" x14ac:dyDescent="0.25">
      <c r="A107" s="4">
        <f t="shared" si="7"/>
        <v>2758</v>
      </c>
      <c r="B107" s="4">
        <f>B106</f>
        <v>627</v>
      </c>
      <c r="C107" s="6">
        <v>243</v>
      </c>
      <c r="D107" s="6" t="s">
        <v>9</v>
      </c>
      <c r="E107" s="6" t="s">
        <v>9</v>
      </c>
      <c r="F107" s="4">
        <v>1</v>
      </c>
      <c r="G107" s="4" t="str">
        <f t="shared" si="6"/>
        <v>insert into game_score (id, matchid, squad, goals, points, time_type) values (2758, 627, 243, null, null, 1);</v>
      </c>
    </row>
    <row r="108" spans="1:7" x14ac:dyDescent="0.25">
      <c r="A108" s="4">
        <f t="shared" si="7"/>
        <v>2759</v>
      </c>
      <c r="B108" s="4">
        <f>B106</f>
        <v>627</v>
      </c>
      <c r="C108" s="6">
        <v>212</v>
      </c>
      <c r="D108" s="6" t="s">
        <v>9</v>
      </c>
      <c r="E108" s="6" t="s">
        <v>9</v>
      </c>
      <c r="F108" s="4">
        <v>2</v>
      </c>
      <c r="G108" s="4" t="str">
        <f t="shared" si="6"/>
        <v>insert into game_score (id, matchid, squad, goals, points, time_type) values (2759, 627, 212, null, null, 2);</v>
      </c>
    </row>
    <row r="109" spans="1:7" x14ac:dyDescent="0.25">
      <c r="A109" s="4">
        <f t="shared" si="7"/>
        <v>2760</v>
      </c>
      <c r="B109" s="4">
        <f t="shared" ref="B109" si="19">B106</f>
        <v>627</v>
      </c>
      <c r="C109" s="6">
        <v>212</v>
      </c>
      <c r="D109" s="6" t="s">
        <v>9</v>
      </c>
      <c r="E109" s="6" t="s">
        <v>9</v>
      </c>
      <c r="F109" s="4">
        <v>1</v>
      </c>
      <c r="G109" s="4" t="str">
        <f t="shared" si="6"/>
        <v>insert into game_score (id, matchid, squad, goals, points, time_type) values (2760, 627, 212, null, null, 1);</v>
      </c>
    </row>
    <row r="110" spans="1:7" x14ac:dyDescent="0.25">
      <c r="A110" s="3">
        <f t="shared" si="7"/>
        <v>2761</v>
      </c>
      <c r="B110" s="3">
        <f>B106+1</f>
        <v>628</v>
      </c>
      <c r="C110" s="3">
        <v>225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(2761, 628, 225, null, null, 2);</v>
      </c>
    </row>
    <row r="111" spans="1:7" x14ac:dyDescent="0.25">
      <c r="A111" s="3">
        <f t="shared" si="7"/>
        <v>2762</v>
      </c>
      <c r="B111" s="3">
        <f>B110</f>
        <v>628</v>
      </c>
      <c r="C111" s="3">
        <v>225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(2762, 628, 225, null, null, 1);</v>
      </c>
    </row>
    <row r="112" spans="1:7" x14ac:dyDescent="0.25">
      <c r="A112" s="3">
        <f t="shared" si="7"/>
        <v>2763</v>
      </c>
      <c r="B112" s="3">
        <f>B110</f>
        <v>628</v>
      </c>
      <c r="C112" s="3">
        <v>243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(2763, 628, 243, null, null, 2);</v>
      </c>
    </row>
    <row r="113" spans="1:7" x14ac:dyDescent="0.25">
      <c r="A113" s="3">
        <f t="shared" si="7"/>
        <v>2764</v>
      </c>
      <c r="B113" s="3">
        <f t="shared" ref="B113" si="20">B110</f>
        <v>628</v>
      </c>
      <c r="C113" s="3">
        <v>243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(2764, 628, 243, null, null, 1);</v>
      </c>
    </row>
    <row r="114" spans="1:7" x14ac:dyDescent="0.25">
      <c r="A114" s="4">
        <f t="shared" si="7"/>
        <v>2765</v>
      </c>
      <c r="B114" s="4">
        <f>B113+1</f>
        <v>629</v>
      </c>
      <c r="C114" s="6">
        <v>212</v>
      </c>
      <c r="D114" s="6" t="s">
        <v>9</v>
      </c>
      <c r="E114" s="6" t="s">
        <v>9</v>
      </c>
      <c r="F114" s="4">
        <v>2</v>
      </c>
      <c r="G114" s="4" t="str">
        <f t="shared" si="6"/>
        <v>insert into game_score (id, matchid, squad, goals, points, time_type) values (2765, 629, 212, null, null, 2);</v>
      </c>
    </row>
    <row r="115" spans="1:7" x14ac:dyDescent="0.25">
      <c r="A115" s="4">
        <f t="shared" si="7"/>
        <v>2766</v>
      </c>
      <c r="B115" s="4">
        <f>B114</f>
        <v>629</v>
      </c>
      <c r="C115" s="6">
        <v>212</v>
      </c>
      <c r="D115" s="6" t="s">
        <v>9</v>
      </c>
      <c r="E115" s="6" t="s">
        <v>9</v>
      </c>
      <c r="F115" s="4">
        <v>1</v>
      </c>
      <c r="G115" s="4" t="str">
        <f t="shared" si="6"/>
        <v>insert into game_score (id, matchid, squad, goals, points, time_type) values (2766, 629, 212, null, null, 1);</v>
      </c>
    </row>
    <row r="116" spans="1:7" x14ac:dyDescent="0.25">
      <c r="A116" s="4">
        <f t="shared" si="7"/>
        <v>2767</v>
      </c>
      <c r="B116" s="4">
        <f>B114</f>
        <v>629</v>
      </c>
      <c r="C116" s="6">
        <v>228</v>
      </c>
      <c r="D116" s="6" t="s">
        <v>9</v>
      </c>
      <c r="E116" s="6" t="s">
        <v>9</v>
      </c>
      <c r="F116" s="4">
        <v>2</v>
      </c>
      <c r="G116" s="4" t="str">
        <f t="shared" si="6"/>
        <v>insert into game_score (id, matchid, squad, goals, points, time_type) values (2767, 629, 228, null, null, 2);</v>
      </c>
    </row>
    <row r="117" spans="1:7" x14ac:dyDescent="0.25">
      <c r="A117" s="4">
        <f t="shared" si="7"/>
        <v>2768</v>
      </c>
      <c r="B117" s="4">
        <f t="shared" ref="B117" si="21">B114</f>
        <v>629</v>
      </c>
      <c r="C117" s="6">
        <v>228</v>
      </c>
      <c r="D117" s="6" t="s">
        <v>9</v>
      </c>
      <c r="E117" s="6" t="s">
        <v>9</v>
      </c>
      <c r="F117" s="4">
        <v>1</v>
      </c>
      <c r="G117" s="4" t="str">
        <f t="shared" si="6"/>
        <v>insert into game_score (id, matchid, squad, goals, points, time_type) values (2768, 629, 228, null, null, 1);</v>
      </c>
    </row>
    <row r="118" spans="1:7" x14ac:dyDescent="0.25">
      <c r="A118" s="3">
        <f t="shared" si="7"/>
        <v>2769</v>
      </c>
      <c r="B118" s="3">
        <f>B114+1</f>
        <v>630</v>
      </c>
      <c r="C118" s="3">
        <v>212</v>
      </c>
      <c r="D118" s="3" t="s">
        <v>9</v>
      </c>
      <c r="E118" s="3" t="s">
        <v>9</v>
      </c>
      <c r="F118" s="3">
        <v>2</v>
      </c>
      <c r="G118" s="3" t="str">
        <f t="shared" ref="G118:G18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(2769, 630, 212, null, null, 2);</v>
      </c>
    </row>
    <row r="119" spans="1:7" x14ac:dyDescent="0.25">
      <c r="A119" s="3">
        <f t="shared" si="7"/>
        <v>2770</v>
      </c>
      <c r="B119" s="3">
        <f>B118</f>
        <v>630</v>
      </c>
      <c r="C119" s="3">
        <v>212</v>
      </c>
      <c r="D119" s="3" t="s">
        <v>9</v>
      </c>
      <c r="E119" s="3" t="s">
        <v>9</v>
      </c>
      <c r="F119" s="3">
        <v>1</v>
      </c>
      <c r="G119" s="3" t="str">
        <f t="shared" si="22"/>
        <v>insert into game_score (id, matchid, squad, goals, points, time_type) values (2770, 630, 212, null, null, 1);</v>
      </c>
    </row>
    <row r="120" spans="1:7" x14ac:dyDescent="0.25">
      <c r="A120" s="3">
        <f t="shared" ref="A120:A178" si="23">A119+1</f>
        <v>2771</v>
      </c>
      <c r="B120" s="3">
        <f>B118</f>
        <v>630</v>
      </c>
      <c r="C120" s="3">
        <v>225</v>
      </c>
      <c r="D120" s="3" t="s">
        <v>9</v>
      </c>
      <c r="E120" s="3" t="s">
        <v>9</v>
      </c>
      <c r="F120" s="3">
        <v>2</v>
      </c>
      <c r="G120" s="3" t="str">
        <f t="shared" si="22"/>
        <v>insert into game_score (id, matchid, squad, goals, points, time_type) values (2771, 630, 225, null, null, 2);</v>
      </c>
    </row>
    <row r="121" spans="1:7" x14ac:dyDescent="0.25">
      <c r="A121" s="3">
        <f t="shared" si="23"/>
        <v>2772</v>
      </c>
      <c r="B121" s="3">
        <f t="shared" ref="B121" si="24">B118</f>
        <v>630</v>
      </c>
      <c r="C121" s="3">
        <v>225</v>
      </c>
      <c r="D121" s="3" t="s">
        <v>9</v>
      </c>
      <c r="E121" s="3" t="s">
        <v>9</v>
      </c>
      <c r="F121" s="3">
        <v>1</v>
      </c>
      <c r="G121" s="3" t="str">
        <f t="shared" si="22"/>
        <v>insert into game_score (id, matchid, squad, goals, points, time_type) values (2772, 630, 225, null, null, 1);</v>
      </c>
    </row>
    <row r="122" spans="1:7" x14ac:dyDescent="0.25">
      <c r="A122" s="4">
        <f t="shared" si="23"/>
        <v>2773</v>
      </c>
      <c r="B122" s="4">
        <f>B121+1</f>
        <v>631</v>
      </c>
      <c r="C122" s="6">
        <v>228</v>
      </c>
      <c r="D122" s="6" t="s">
        <v>9</v>
      </c>
      <c r="E122" s="6" t="s">
        <v>9</v>
      </c>
      <c r="F122" s="4">
        <v>2</v>
      </c>
      <c r="G122" s="4" t="str">
        <f t="shared" si="22"/>
        <v>insert into game_score (id, matchid, squad, goals, points, time_type) values (2773, 631, 228, null, null, 2);</v>
      </c>
    </row>
    <row r="123" spans="1:7" x14ac:dyDescent="0.25">
      <c r="A123" s="4">
        <f t="shared" si="23"/>
        <v>2774</v>
      </c>
      <c r="B123" s="4">
        <f>B122</f>
        <v>631</v>
      </c>
      <c r="C123" s="6">
        <v>228</v>
      </c>
      <c r="D123" s="6" t="s">
        <v>9</v>
      </c>
      <c r="E123" s="6" t="s">
        <v>9</v>
      </c>
      <c r="F123" s="4">
        <v>1</v>
      </c>
      <c r="G123" s="4" t="str">
        <f t="shared" si="22"/>
        <v>insert into game_score (id, matchid, squad, goals, points, time_type) values (2774, 631, 228, null, null, 1);</v>
      </c>
    </row>
    <row r="124" spans="1:7" x14ac:dyDescent="0.25">
      <c r="A124" s="4">
        <f t="shared" si="23"/>
        <v>2775</v>
      </c>
      <c r="B124" s="4">
        <f>B122</f>
        <v>631</v>
      </c>
      <c r="C124" s="6">
        <v>243</v>
      </c>
      <c r="D124" s="6" t="s">
        <v>9</v>
      </c>
      <c r="E124" s="6" t="s">
        <v>9</v>
      </c>
      <c r="F124" s="4">
        <v>2</v>
      </c>
      <c r="G124" s="4" t="str">
        <f t="shared" si="22"/>
        <v>insert into game_score (id, matchid, squad, goals, points, time_type) values (2775, 631, 243, null, null, 2);</v>
      </c>
    </row>
    <row r="125" spans="1:7" x14ac:dyDescent="0.25">
      <c r="A125" s="4">
        <f t="shared" si="23"/>
        <v>2776</v>
      </c>
      <c r="B125" s="4">
        <f t="shared" ref="B125" si="25">B122</f>
        <v>631</v>
      </c>
      <c r="C125" s="6">
        <v>243</v>
      </c>
      <c r="D125" s="6" t="s">
        <v>9</v>
      </c>
      <c r="E125" s="6" t="s">
        <v>9</v>
      </c>
      <c r="F125" s="4">
        <v>1</v>
      </c>
      <c r="G125" s="4" t="str">
        <f t="shared" si="22"/>
        <v>insert into game_score (id, matchid, squad, goals, points, time_type) values (2776, 631, 243, null, null, 1);</v>
      </c>
    </row>
    <row r="126" spans="1:7" x14ac:dyDescent="0.25">
      <c r="A126" s="3">
        <f t="shared" si="23"/>
        <v>2777</v>
      </c>
      <c r="B126" s="3">
        <f>B122+1</f>
        <v>632</v>
      </c>
      <c r="C126" s="3">
        <v>233</v>
      </c>
      <c r="D126" s="3" t="s">
        <v>9</v>
      </c>
      <c r="E126" s="3" t="s">
        <v>9</v>
      </c>
      <c r="F126" s="3">
        <v>2</v>
      </c>
      <c r="G126" s="3" t="str">
        <f t="shared" si="22"/>
        <v>insert into game_score (id, matchid, squad, goals, points, time_type) values (2777, 632, 233, null, null, 2);</v>
      </c>
    </row>
    <row r="127" spans="1:7" x14ac:dyDescent="0.25">
      <c r="A127" s="3">
        <f t="shared" si="23"/>
        <v>2778</v>
      </c>
      <c r="B127" s="3">
        <f>B126</f>
        <v>632</v>
      </c>
      <c r="C127" s="3">
        <v>233</v>
      </c>
      <c r="D127" s="3" t="s">
        <v>9</v>
      </c>
      <c r="E127" s="3" t="s">
        <v>9</v>
      </c>
      <c r="F127" s="3">
        <v>1</v>
      </c>
      <c r="G127" s="3" t="str">
        <f t="shared" si="22"/>
        <v>insert into game_score (id, matchid, squad, goals, points, time_type) values (2778, 632, 233, null, null, 1);</v>
      </c>
    </row>
    <row r="128" spans="1:7" x14ac:dyDescent="0.25">
      <c r="A128" s="3">
        <f t="shared" si="23"/>
        <v>2779</v>
      </c>
      <c r="B128" s="3">
        <f>B126</f>
        <v>632</v>
      </c>
      <c r="C128" s="3">
        <v>256</v>
      </c>
      <c r="D128" s="3" t="s">
        <v>9</v>
      </c>
      <c r="E128" s="3" t="s">
        <v>9</v>
      </c>
      <c r="F128" s="3">
        <v>2</v>
      </c>
      <c r="G128" s="3" t="str">
        <f t="shared" si="22"/>
        <v>insert into game_score (id, matchid, squad, goals, points, time_type) values (2779, 632, 256, null, null, 2);</v>
      </c>
    </row>
    <row r="129" spans="1:7" x14ac:dyDescent="0.25">
      <c r="A129" s="3">
        <f t="shared" si="23"/>
        <v>2780</v>
      </c>
      <c r="B129" s="3">
        <f t="shared" ref="B129" si="26">B126</f>
        <v>632</v>
      </c>
      <c r="C129" s="3">
        <v>256</v>
      </c>
      <c r="D129" s="3" t="s">
        <v>9</v>
      </c>
      <c r="E129" s="3" t="s">
        <v>9</v>
      </c>
      <c r="F129" s="3">
        <v>1</v>
      </c>
      <c r="G129" s="3" t="str">
        <f t="shared" si="22"/>
        <v>insert into game_score (id, matchid, squad, goals, points, time_type) values (2780, 632, 256, null, null, 1);</v>
      </c>
    </row>
    <row r="130" spans="1:7" x14ac:dyDescent="0.25">
      <c r="A130" s="4">
        <f t="shared" si="23"/>
        <v>2781</v>
      </c>
      <c r="B130" s="4">
        <f>B129+1</f>
        <v>633</v>
      </c>
      <c r="C130" s="6">
        <v>223</v>
      </c>
      <c r="D130" s="6" t="s">
        <v>9</v>
      </c>
      <c r="E130" s="6" t="s">
        <v>9</v>
      </c>
      <c r="F130" s="4">
        <v>2</v>
      </c>
      <c r="G130" s="4" t="str">
        <f t="shared" si="22"/>
        <v>insert into game_score (id, matchid, squad, goals, points, time_type) values (2781, 633, 223, null, null, 2);</v>
      </c>
    </row>
    <row r="131" spans="1:7" x14ac:dyDescent="0.25">
      <c r="A131" s="4">
        <f t="shared" si="23"/>
        <v>2782</v>
      </c>
      <c r="B131" s="4">
        <f>B130</f>
        <v>633</v>
      </c>
      <c r="C131" s="6">
        <v>223</v>
      </c>
      <c r="D131" s="6" t="s">
        <v>9</v>
      </c>
      <c r="E131" s="6" t="s">
        <v>9</v>
      </c>
      <c r="F131" s="4">
        <v>1</v>
      </c>
      <c r="G131" s="4" t="str">
        <f t="shared" si="22"/>
        <v>insert into game_score (id, matchid, squad, goals, points, time_type) values (2782, 633, 223, null, null, 1);</v>
      </c>
    </row>
    <row r="132" spans="1:7" x14ac:dyDescent="0.25">
      <c r="A132" s="4">
        <f t="shared" si="23"/>
        <v>2783</v>
      </c>
      <c r="B132" s="4">
        <f>B130</f>
        <v>633</v>
      </c>
      <c r="C132" s="6">
        <v>20</v>
      </c>
      <c r="D132" s="6" t="s">
        <v>9</v>
      </c>
      <c r="E132" s="6" t="s">
        <v>9</v>
      </c>
      <c r="F132" s="4">
        <v>2</v>
      </c>
      <c r="G132" s="4" t="str">
        <f t="shared" si="22"/>
        <v>insert into game_score (id, matchid, squad, goals, points, time_type) values (2783, 633, 20, null, null, 2);</v>
      </c>
    </row>
    <row r="133" spans="1:7" x14ac:dyDescent="0.25">
      <c r="A133" s="4">
        <f t="shared" si="23"/>
        <v>2784</v>
      </c>
      <c r="B133" s="4">
        <f t="shared" ref="B133" si="27">B130</f>
        <v>633</v>
      </c>
      <c r="C133" s="6">
        <v>20</v>
      </c>
      <c r="D133" s="6" t="s">
        <v>9</v>
      </c>
      <c r="E133" s="6" t="s">
        <v>9</v>
      </c>
      <c r="F133" s="4">
        <v>1</v>
      </c>
      <c r="G133" s="4" t="str">
        <f t="shared" si="22"/>
        <v>insert into game_score (id, matchid, squad, goals, points, time_type) values (2784, 633, 20, null, null, 1);</v>
      </c>
    </row>
    <row r="134" spans="1:7" x14ac:dyDescent="0.25">
      <c r="A134" s="3">
        <f t="shared" si="23"/>
        <v>2785</v>
      </c>
      <c r="B134" s="3">
        <f>B130+1</f>
        <v>634</v>
      </c>
      <c r="C134" s="3">
        <v>233</v>
      </c>
      <c r="D134" s="3" t="s">
        <v>9</v>
      </c>
      <c r="E134" s="3" t="s">
        <v>9</v>
      </c>
      <c r="F134" s="3">
        <v>2</v>
      </c>
      <c r="G134" s="3" t="str">
        <f t="shared" si="22"/>
        <v>insert into game_score (id, matchid, squad, goals, points, time_type) values (2785, 634, 233, null, null, 2);</v>
      </c>
    </row>
    <row r="135" spans="1:7" x14ac:dyDescent="0.25">
      <c r="A135" s="3">
        <f t="shared" si="23"/>
        <v>2786</v>
      </c>
      <c r="B135" s="3">
        <f>B134</f>
        <v>634</v>
      </c>
      <c r="C135" s="3">
        <v>233</v>
      </c>
      <c r="D135" s="3" t="s">
        <v>9</v>
      </c>
      <c r="E135" s="3" t="s">
        <v>9</v>
      </c>
      <c r="F135" s="3">
        <v>1</v>
      </c>
      <c r="G135" s="3" t="str">
        <f t="shared" si="22"/>
        <v>insert into game_score (id, matchid, squad, goals, points, time_type) values (2786, 634, 233, null, null, 1);</v>
      </c>
    </row>
    <row r="136" spans="1:7" x14ac:dyDescent="0.25">
      <c r="A136" s="3">
        <f t="shared" si="23"/>
        <v>2787</v>
      </c>
      <c r="B136" s="3">
        <f>B134</f>
        <v>634</v>
      </c>
      <c r="C136" s="3">
        <v>223</v>
      </c>
      <c r="D136" s="3" t="s">
        <v>9</v>
      </c>
      <c r="E136" s="3" t="s">
        <v>9</v>
      </c>
      <c r="F136" s="3">
        <v>2</v>
      </c>
      <c r="G136" s="3" t="str">
        <f t="shared" si="22"/>
        <v>insert into game_score (id, matchid, squad, goals, points, time_type) values (2787, 634, 223, null, null, 2);</v>
      </c>
    </row>
    <row r="137" spans="1:7" x14ac:dyDescent="0.25">
      <c r="A137" s="3">
        <f t="shared" si="23"/>
        <v>2788</v>
      </c>
      <c r="B137" s="3">
        <f t="shared" ref="B137" si="28">B134</f>
        <v>634</v>
      </c>
      <c r="C137" s="3">
        <v>223</v>
      </c>
      <c r="D137" s="3" t="s">
        <v>9</v>
      </c>
      <c r="E137" s="3" t="s">
        <v>9</v>
      </c>
      <c r="F137" s="3">
        <v>1</v>
      </c>
      <c r="G137" s="3" t="str">
        <f t="shared" si="22"/>
        <v>insert into game_score (id, matchid, squad, goals, points, time_type) values (2788, 634, 223, null, null, 1);</v>
      </c>
    </row>
    <row r="138" spans="1:7" x14ac:dyDescent="0.25">
      <c r="A138" s="4">
        <f t="shared" si="23"/>
        <v>2789</v>
      </c>
      <c r="B138" s="4">
        <f>B137+1</f>
        <v>635</v>
      </c>
      <c r="C138" s="6">
        <v>20</v>
      </c>
      <c r="D138" s="6" t="s">
        <v>9</v>
      </c>
      <c r="E138" s="6" t="s">
        <v>9</v>
      </c>
      <c r="F138" s="4">
        <v>2</v>
      </c>
      <c r="G138" s="4" t="str">
        <f t="shared" si="22"/>
        <v>insert into game_score (id, matchid, squad, goals, points, time_type) values (2789, 635, 20, null, null, 2);</v>
      </c>
    </row>
    <row r="139" spans="1:7" x14ac:dyDescent="0.25">
      <c r="A139" s="4">
        <f t="shared" si="23"/>
        <v>2790</v>
      </c>
      <c r="B139" s="4">
        <f>B138</f>
        <v>635</v>
      </c>
      <c r="C139" s="6">
        <v>20</v>
      </c>
      <c r="D139" s="6" t="s">
        <v>9</v>
      </c>
      <c r="E139" s="6" t="s">
        <v>9</v>
      </c>
      <c r="F139" s="4">
        <v>1</v>
      </c>
      <c r="G139" s="4" t="str">
        <f t="shared" si="22"/>
        <v>insert into game_score (id, matchid, squad, goals, points, time_type) values (2790, 635, 20, null, null, 1);</v>
      </c>
    </row>
    <row r="140" spans="1:7" x14ac:dyDescent="0.25">
      <c r="A140" s="4">
        <f t="shared" si="23"/>
        <v>2791</v>
      </c>
      <c r="B140" s="4">
        <f>B138</f>
        <v>635</v>
      </c>
      <c r="C140" s="6">
        <v>256</v>
      </c>
      <c r="D140" s="6" t="s">
        <v>9</v>
      </c>
      <c r="E140" s="6" t="s">
        <v>9</v>
      </c>
      <c r="F140" s="4">
        <v>2</v>
      </c>
      <c r="G140" s="4" t="str">
        <f t="shared" si="22"/>
        <v>insert into game_score (id, matchid, squad, goals, points, time_type) values (2791, 635, 256, null, null, 2);</v>
      </c>
    </row>
    <row r="141" spans="1:7" x14ac:dyDescent="0.25">
      <c r="A141" s="4">
        <f t="shared" si="23"/>
        <v>2792</v>
      </c>
      <c r="B141" s="4">
        <f t="shared" ref="B141" si="29">B138</f>
        <v>635</v>
      </c>
      <c r="C141" s="6">
        <v>256</v>
      </c>
      <c r="D141" s="6" t="s">
        <v>9</v>
      </c>
      <c r="E141" s="6" t="s">
        <v>9</v>
      </c>
      <c r="F141" s="4">
        <v>1</v>
      </c>
      <c r="G141" s="4" t="str">
        <f t="shared" si="22"/>
        <v>insert into game_score (id, matchid, squad, goals, points, time_type) values (2792, 635, 256, null, null, 1);</v>
      </c>
    </row>
    <row r="142" spans="1:7" x14ac:dyDescent="0.25">
      <c r="A142" s="3">
        <f t="shared" si="23"/>
        <v>2793</v>
      </c>
      <c r="B142" s="3">
        <f>B138+1</f>
        <v>636</v>
      </c>
      <c r="C142" s="3">
        <v>20</v>
      </c>
      <c r="D142" s="3" t="s">
        <v>9</v>
      </c>
      <c r="E142" s="3" t="s">
        <v>9</v>
      </c>
      <c r="F142" s="3">
        <v>2</v>
      </c>
      <c r="G142" s="3" t="str">
        <f t="shared" si="22"/>
        <v>insert into game_score (id, matchid, squad, goals, points, time_type) values (2793, 636, 20, null, null, 2);</v>
      </c>
    </row>
    <row r="143" spans="1:7" x14ac:dyDescent="0.25">
      <c r="A143" s="3">
        <f t="shared" si="23"/>
        <v>2794</v>
      </c>
      <c r="B143" s="3">
        <f>B142</f>
        <v>636</v>
      </c>
      <c r="C143" s="3">
        <v>20</v>
      </c>
      <c r="D143" s="3" t="s">
        <v>9</v>
      </c>
      <c r="E143" s="3" t="s">
        <v>9</v>
      </c>
      <c r="F143" s="3">
        <v>1</v>
      </c>
      <c r="G143" s="3" t="str">
        <f t="shared" si="22"/>
        <v>insert into game_score (id, matchid, squad, goals, points, time_type) values (2794, 636, 20, null, null, 1);</v>
      </c>
    </row>
    <row r="144" spans="1:7" x14ac:dyDescent="0.25">
      <c r="A144" s="3">
        <f t="shared" si="23"/>
        <v>2795</v>
      </c>
      <c r="B144" s="3">
        <f>B142</f>
        <v>636</v>
      </c>
      <c r="C144" s="3">
        <v>233</v>
      </c>
      <c r="D144" s="3" t="s">
        <v>9</v>
      </c>
      <c r="E144" s="3" t="s">
        <v>9</v>
      </c>
      <c r="F144" s="3">
        <v>2</v>
      </c>
      <c r="G144" s="3" t="str">
        <f t="shared" si="22"/>
        <v>insert into game_score (id, matchid, squad, goals, points, time_type) values (2795, 636, 233, null, null, 2);</v>
      </c>
    </row>
    <row r="145" spans="1:7" x14ac:dyDescent="0.25">
      <c r="A145" s="3">
        <f t="shared" si="23"/>
        <v>2796</v>
      </c>
      <c r="B145" s="3">
        <f t="shared" ref="B145" si="30">B142</f>
        <v>636</v>
      </c>
      <c r="C145" s="3">
        <v>233</v>
      </c>
      <c r="D145" s="3" t="s">
        <v>9</v>
      </c>
      <c r="E145" s="3" t="s">
        <v>9</v>
      </c>
      <c r="F145" s="3">
        <v>1</v>
      </c>
      <c r="G145" s="3" t="str">
        <f t="shared" si="22"/>
        <v>insert into game_score (id, matchid, squad, goals, points, time_type) values (2796, 636, 233, null, null, 1);</v>
      </c>
    </row>
    <row r="146" spans="1:7" x14ac:dyDescent="0.25">
      <c r="A146" s="4">
        <f t="shared" si="23"/>
        <v>2797</v>
      </c>
      <c r="B146" s="4">
        <f>B145+1</f>
        <v>637</v>
      </c>
      <c r="C146" s="6">
        <v>256</v>
      </c>
      <c r="D146" s="6" t="s">
        <v>9</v>
      </c>
      <c r="E146" s="6" t="s">
        <v>9</v>
      </c>
      <c r="F146" s="4">
        <v>2</v>
      </c>
      <c r="G146" s="4" t="str">
        <f t="shared" si="22"/>
        <v>insert into game_score (id, matchid, squad, goals, points, time_type) values (2797, 637, 256, null, null, 2);</v>
      </c>
    </row>
    <row r="147" spans="1:7" x14ac:dyDescent="0.25">
      <c r="A147" s="4">
        <f t="shared" si="23"/>
        <v>2798</v>
      </c>
      <c r="B147" s="4">
        <f>B146</f>
        <v>637</v>
      </c>
      <c r="C147" s="6">
        <v>256</v>
      </c>
      <c r="D147" s="6" t="s">
        <v>9</v>
      </c>
      <c r="E147" s="6" t="s">
        <v>9</v>
      </c>
      <c r="F147" s="4">
        <v>1</v>
      </c>
      <c r="G147" s="4" t="str">
        <f t="shared" si="22"/>
        <v>insert into game_score (id, matchid, squad, goals, points, time_type) values (2798, 637, 256, null, null, 1);</v>
      </c>
    </row>
    <row r="148" spans="1:7" x14ac:dyDescent="0.25">
      <c r="A148" s="4">
        <f t="shared" si="23"/>
        <v>2799</v>
      </c>
      <c r="B148" s="4">
        <f>B146</f>
        <v>637</v>
      </c>
      <c r="C148" s="6">
        <v>223</v>
      </c>
      <c r="D148" s="6" t="s">
        <v>9</v>
      </c>
      <c r="E148" s="6" t="s">
        <v>9</v>
      </c>
      <c r="F148" s="4">
        <v>2</v>
      </c>
      <c r="G148" s="4" t="str">
        <f t="shared" si="22"/>
        <v>insert into game_score (id, matchid, squad, goals, points, time_type) values (2799, 637, 223, null, null, 2);</v>
      </c>
    </row>
    <row r="149" spans="1:7" x14ac:dyDescent="0.25">
      <c r="A149" s="4">
        <f t="shared" si="23"/>
        <v>2800</v>
      </c>
      <c r="B149" s="4">
        <f t="shared" ref="B149" si="31">B146</f>
        <v>637</v>
      </c>
      <c r="C149" s="6">
        <v>223</v>
      </c>
      <c r="D149" s="6" t="s">
        <v>9</v>
      </c>
      <c r="E149" s="6" t="s">
        <v>9</v>
      </c>
      <c r="F149" s="4">
        <v>1</v>
      </c>
      <c r="G149" s="4" t="str">
        <f t="shared" si="22"/>
        <v>insert into game_score (id, matchid, squad, goals, points, time_type) values (2800, 637, 223, null, null, 1);</v>
      </c>
    </row>
    <row r="150" spans="1:7" x14ac:dyDescent="0.25">
      <c r="A150" s="3">
        <f t="shared" si="23"/>
        <v>2801</v>
      </c>
      <c r="B150" s="3">
        <f>B146+1</f>
        <v>638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22"/>
        <v>insert into game_score (id, matchid, squad, goals, points, time_type) values (2801, 638, null, null, null, 2);</v>
      </c>
    </row>
    <row r="151" spans="1:7" x14ac:dyDescent="0.25">
      <c r="A151" s="3">
        <f t="shared" si="23"/>
        <v>2802</v>
      </c>
      <c r="B151" s="3">
        <f>B150</f>
        <v>638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22"/>
        <v>insert into game_score (id, matchid, squad, goals, points, time_type) values (2802, 638, null, null, null, 1);</v>
      </c>
    </row>
    <row r="152" spans="1:7" x14ac:dyDescent="0.25">
      <c r="A152" s="3">
        <f t="shared" si="23"/>
        <v>2803</v>
      </c>
      <c r="B152" s="3">
        <f>B150</f>
        <v>638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22"/>
        <v>insert into game_score (id, matchid, squad, goals, points, time_type) values (2803, 638, null, null, null, 2);</v>
      </c>
    </row>
    <row r="153" spans="1:7" x14ac:dyDescent="0.25">
      <c r="A153" s="3">
        <f t="shared" si="23"/>
        <v>2804</v>
      </c>
      <c r="B153" s="3">
        <f t="shared" ref="B153" si="32">B150</f>
        <v>638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22"/>
        <v>insert into game_score (id, matchid, squad, goals, points, time_type) values (2804, 638, null, null, null, 1);</v>
      </c>
    </row>
    <row r="154" spans="1:7" x14ac:dyDescent="0.25">
      <c r="A154" s="4">
        <f t="shared" si="23"/>
        <v>2805</v>
      </c>
      <c r="B154" s="4">
        <f>B153+1</f>
        <v>639</v>
      </c>
      <c r="C154" s="6" t="s">
        <v>9</v>
      </c>
      <c r="D154" s="6" t="s">
        <v>9</v>
      </c>
      <c r="E154" s="6" t="s">
        <v>9</v>
      </c>
      <c r="F154" s="4">
        <v>2</v>
      </c>
      <c r="G154" s="4" t="str">
        <f t="shared" si="22"/>
        <v>insert into game_score (id, matchid, squad, goals, points, time_type) values (2805, 639, null, null, null, 2);</v>
      </c>
    </row>
    <row r="155" spans="1:7" x14ac:dyDescent="0.25">
      <c r="A155" s="4">
        <f t="shared" si="23"/>
        <v>2806</v>
      </c>
      <c r="B155" s="4">
        <f>B154</f>
        <v>639</v>
      </c>
      <c r="C155" s="6" t="s">
        <v>9</v>
      </c>
      <c r="D155" s="6" t="s">
        <v>9</v>
      </c>
      <c r="E155" s="6" t="s">
        <v>9</v>
      </c>
      <c r="F155" s="4">
        <v>1</v>
      </c>
      <c r="G155" s="4" t="str">
        <f t="shared" si="22"/>
        <v>insert into game_score (id, matchid, squad, goals, points, time_type) values (2806, 639, null, null, null, 1);</v>
      </c>
    </row>
    <row r="156" spans="1:7" x14ac:dyDescent="0.25">
      <c r="A156" s="4">
        <f t="shared" si="23"/>
        <v>2807</v>
      </c>
      <c r="B156" s="4">
        <f>B154</f>
        <v>639</v>
      </c>
      <c r="C156" s="6" t="s">
        <v>9</v>
      </c>
      <c r="D156" s="6" t="s">
        <v>9</v>
      </c>
      <c r="E156" s="6" t="s">
        <v>9</v>
      </c>
      <c r="F156" s="4">
        <v>2</v>
      </c>
      <c r="G156" s="4" t="str">
        <f t="shared" si="22"/>
        <v>insert into game_score (id, matchid, squad, goals, points, time_type) values (2807, 639, null, null, null, 2);</v>
      </c>
    </row>
    <row r="157" spans="1:7" x14ac:dyDescent="0.25">
      <c r="A157" s="4">
        <f t="shared" si="23"/>
        <v>2808</v>
      </c>
      <c r="B157" s="4">
        <f t="shared" ref="B157" si="33">B154</f>
        <v>639</v>
      </c>
      <c r="C157" s="6" t="s">
        <v>9</v>
      </c>
      <c r="D157" s="6" t="s">
        <v>9</v>
      </c>
      <c r="E157" s="6" t="s">
        <v>9</v>
      </c>
      <c r="F157" s="4">
        <v>1</v>
      </c>
      <c r="G157" s="4" t="str">
        <f t="shared" si="22"/>
        <v>insert into game_score (id, matchid, squad, goals, points, time_type) values (2808, 639, null, null, null, 1);</v>
      </c>
    </row>
    <row r="158" spans="1:7" x14ac:dyDescent="0.25">
      <c r="A158" s="3">
        <f t="shared" si="23"/>
        <v>2809</v>
      </c>
      <c r="B158" s="3">
        <f>B154+1</f>
        <v>640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22"/>
        <v>insert into game_score (id, matchid, squad, goals, points, time_type) values (2809, 640, null, null, null, 2);</v>
      </c>
    </row>
    <row r="159" spans="1:7" x14ac:dyDescent="0.25">
      <c r="A159" s="3">
        <f t="shared" si="23"/>
        <v>2810</v>
      </c>
      <c r="B159" s="3">
        <f>B158</f>
        <v>640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22"/>
        <v>insert into game_score (id, matchid, squad, goals, points, time_type) values (2810, 640, null, null, null, 1);</v>
      </c>
    </row>
    <row r="160" spans="1:7" x14ac:dyDescent="0.25">
      <c r="A160" s="3">
        <f t="shared" si="23"/>
        <v>2811</v>
      </c>
      <c r="B160" s="3">
        <f>B158</f>
        <v>640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22"/>
        <v>insert into game_score (id, matchid, squad, goals, points, time_type) values (2811, 640, null, null, null, 2);</v>
      </c>
    </row>
    <row r="161" spans="1:7" x14ac:dyDescent="0.25">
      <c r="A161" s="3">
        <f t="shared" si="23"/>
        <v>2812</v>
      </c>
      <c r="B161" s="3">
        <f t="shared" ref="B161" si="34">B158</f>
        <v>640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22"/>
        <v>insert into game_score (id, matchid, squad, goals, points, time_type) values (2812, 640, null, null, null, 1);</v>
      </c>
    </row>
    <row r="162" spans="1:7" x14ac:dyDescent="0.25">
      <c r="A162" s="4">
        <f t="shared" si="23"/>
        <v>2813</v>
      </c>
      <c r="B162" s="4">
        <f>B161+1</f>
        <v>641</v>
      </c>
      <c r="C162" s="6" t="s">
        <v>9</v>
      </c>
      <c r="D162" s="6" t="s">
        <v>9</v>
      </c>
      <c r="E162" s="6" t="s">
        <v>9</v>
      </c>
      <c r="F162" s="4">
        <v>2</v>
      </c>
      <c r="G162" s="4" t="str">
        <f t="shared" si="22"/>
        <v>insert into game_score (id, matchid, squad, goals, points, time_type) values (2813, 641, null, null, null, 2);</v>
      </c>
    </row>
    <row r="163" spans="1:7" x14ac:dyDescent="0.25">
      <c r="A163" s="4">
        <f t="shared" si="23"/>
        <v>2814</v>
      </c>
      <c r="B163" s="4">
        <f>B162</f>
        <v>641</v>
      </c>
      <c r="C163" s="6" t="s">
        <v>9</v>
      </c>
      <c r="D163" s="6" t="s">
        <v>9</v>
      </c>
      <c r="E163" s="6" t="s">
        <v>9</v>
      </c>
      <c r="F163" s="4">
        <v>1</v>
      </c>
      <c r="G163" s="4" t="str">
        <f t="shared" si="22"/>
        <v>insert into game_score (id, matchid, squad, goals, points, time_type) values (2814, 641, null, null, null, 1);</v>
      </c>
    </row>
    <row r="164" spans="1:7" x14ac:dyDescent="0.25">
      <c r="A164" s="4">
        <f t="shared" si="23"/>
        <v>2815</v>
      </c>
      <c r="B164" s="4">
        <f>B162</f>
        <v>641</v>
      </c>
      <c r="C164" s="6" t="s">
        <v>9</v>
      </c>
      <c r="D164" s="6" t="s">
        <v>9</v>
      </c>
      <c r="E164" s="6" t="s">
        <v>9</v>
      </c>
      <c r="F164" s="4">
        <v>2</v>
      </c>
      <c r="G164" s="4" t="str">
        <f t="shared" si="22"/>
        <v>insert into game_score (id, matchid, squad, goals, points, time_type) values (2815, 641, null, null, null, 2);</v>
      </c>
    </row>
    <row r="165" spans="1:7" x14ac:dyDescent="0.25">
      <c r="A165" s="4">
        <f t="shared" si="23"/>
        <v>2816</v>
      </c>
      <c r="B165" s="4">
        <f t="shared" ref="B165" si="35">B162</f>
        <v>641</v>
      </c>
      <c r="C165" s="6" t="s">
        <v>9</v>
      </c>
      <c r="D165" s="6" t="s">
        <v>9</v>
      </c>
      <c r="E165" s="6" t="s">
        <v>9</v>
      </c>
      <c r="F165" s="4">
        <v>1</v>
      </c>
      <c r="G165" s="4" t="str">
        <f t="shared" si="22"/>
        <v>insert into game_score (id, matchid, squad, goals, points, time_type) values (2816, 641, null, null, null, 1);</v>
      </c>
    </row>
    <row r="166" spans="1:7" x14ac:dyDescent="0.25">
      <c r="A166" s="3">
        <f t="shared" si="23"/>
        <v>2817</v>
      </c>
      <c r="B166" s="3">
        <f>B162+1</f>
        <v>642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22"/>
        <v>insert into game_score (id, matchid, squad, goals, points, time_type) values (2817, 642, null, null, null, 2);</v>
      </c>
    </row>
    <row r="167" spans="1:7" x14ac:dyDescent="0.25">
      <c r="A167" s="3">
        <f t="shared" si="23"/>
        <v>2818</v>
      </c>
      <c r="B167" s="3">
        <f>B166</f>
        <v>642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22"/>
        <v>insert into game_score (id, matchid, squad, goals, points, time_type) values (2818, 642, null, null, null, 1);</v>
      </c>
    </row>
    <row r="168" spans="1:7" x14ac:dyDescent="0.25">
      <c r="A168" s="3">
        <f t="shared" si="23"/>
        <v>2819</v>
      </c>
      <c r="B168" s="3">
        <f>B166</f>
        <v>642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22"/>
        <v>insert into game_score (id, matchid, squad, goals, points, time_type) values (2819, 642, null, null, null, 2);</v>
      </c>
    </row>
    <row r="169" spans="1:7" x14ac:dyDescent="0.25">
      <c r="A169" s="3">
        <f t="shared" si="23"/>
        <v>2820</v>
      </c>
      <c r="B169" s="3">
        <f t="shared" ref="B169" si="36">B166</f>
        <v>642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22"/>
        <v>insert into game_score (id, matchid, squad, goals, points, time_type) values (2820, 642, null, null, null, 1);</v>
      </c>
    </row>
    <row r="170" spans="1:7" x14ac:dyDescent="0.25">
      <c r="A170" s="4">
        <f t="shared" si="23"/>
        <v>2821</v>
      </c>
      <c r="B170" s="4">
        <f>B169+1</f>
        <v>643</v>
      </c>
      <c r="C170" s="6" t="s">
        <v>9</v>
      </c>
      <c r="D170" s="6" t="s">
        <v>9</v>
      </c>
      <c r="E170" s="6" t="s">
        <v>9</v>
      </c>
      <c r="F170" s="4">
        <v>2</v>
      </c>
      <c r="G170" s="4" t="str">
        <f t="shared" si="22"/>
        <v>insert into game_score (id, matchid, squad, goals, points, time_type) values (2821, 643, null, null, null, 2);</v>
      </c>
    </row>
    <row r="171" spans="1:7" x14ac:dyDescent="0.25">
      <c r="A171" s="4">
        <f t="shared" si="23"/>
        <v>2822</v>
      </c>
      <c r="B171" s="4">
        <f>B170</f>
        <v>643</v>
      </c>
      <c r="C171" s="6" t="s">
        <v>9</v>
      </c>
      <c r="D171" s="6" t="s">
        <v>9</v>
      </c>
      <c r="E171" s="6" t="s">
        <v>9</v>
      </c>
      <c r="F171" s="4">
        <v>1</v>
      </c>
      <c r="G171" s="4" t="str">
        <f t="shared" si="22"/>
        <v>insert into game_score (id, matchid, squad, goals, points, time_type) values (2822, 643, null, null, null, 1);</v>
      </c>
    </row>
    <row r="172" spans="1:7" x14ac:dyDescent="0.25">
      <c r="A172" s="4">
        <f t="shared" si="23"/>
        <v>2823</v>
      </c>
      <c r="B172" s="4">
        <f>B170</f>
        <v>643</v>
      </c>
      <c r="C172" s="6" t="s">
        <v>9</v>
      </c>
      <c r="D172" s="6" t="s">
        <v>9</v>
      </c>
      <c r="E172" s="6" t="s">
        <v>9</v>
      </c>
      <c r="F172" s="4">
        <v>2</v>
      </c>
      <c r="G172" s="4" t="str">
        <f t="shared" si="22"/>
        <v>insert into game_score (id, matchid, squad, goals, points, time_type) values (2823, 643, null, null, null, 2);</v>
      </c>
    </row>
    <row r="173" spans="1:7" x14ac:dyDescent="0.25">
      <c r="A173" s="4">
        <f t="shared" si="23"/>
        <v>2824</v>
      </c>
      <c r="B173" s="4">
        <f t="shared" ref="B173" si="37">B170</f>
        <v>643</v>
      </c>
      <c r="C173" s="6" t="s">
        <v>9</v>
      </c>
      <c r="D173" s="6" t="s">
        <v>9</v>
      </c>
      <c r="E173" s="6" t="s">
        <v>9</v>
      </c>
      <c r="F173" s="4">
        <v>1</v>
      </c>
      <c r="G173" s="4" t="str">
        <f t="shared" si="22"/>
        <v>insert into game_score (id, matchid, squad, goals, points, time_type) values (2824, 643, null, null, null, 1);</v>
      </c>
    </row>
    <row r="174" spans="1:7" x14ac:dyDescent="0.25">
      <c r="A174" s="3">
        <f t="shared" si="23"/>
        <v>2825</v>
      </c>
      <c r="B174" s="3">
        <f>B170+1</f>
        <v>644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22"/>
        <v>insert into game_score (id, matchid, squad, goals, points, time_type) values (2825, 644, null, null, null, 2);</v>
      </c>
    </row>
    <row r="175" spans="1:7" x14ac:dyDescent="0.25">
      <c r="A175" s="3">
        <f t="shared" si="23"/>
        <v>2826</v>
      </c>
      <c r="B175" s="3">
        <f>B174</f>
        <v>644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22"/>
        <v>insert into game_score (id, matchid, squad, goals, points, time_type) values (2826, 644, null, null, null, 1);</v>
      </c>
    </row>
    <row r="176" spans="1:7" x14ac:dyDescent="0.25">
      <c r="A176" s="3">
        <f t="shared" si="23"/>
        <v>2827</v>
      </c>
      <c r="B176" s="3">
        <f>B174</f>
        <v>644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22"/>
        <v>insert into game_score (id, matchid, squad, goals, points, time_type) values (2827, 644, null, null, null, 2);</v>
      </c>
    </row>
    <row r="177" spans="1:7" x14ac:dyDescent="0.25">
      <c r="A177" s="3">
        <f t="shared" si="23"/>
        <v>2828</v>
      </c>
      <c r="B177" s="3">
        <f t="shared" ref="B177" si="38">B174</f>
        <v>644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22"/>
        <v>insert into game_score (id, matchid, squad, goals, points, time_type) values (2828, 644, null, null, null, 1);</v>
      </c>
    </row>
    <row r="178" spans="1:7" x14ac:dyDescent="0.25">
      <c r="A178" s="4">
        <f t="shared" si="23"/>
        <v>2829</v>
      </c>
      <c r="B178" s="4">
        <f>B177+1</f>
        <v>645</v>
      </c>
      <c r="C178" s="6" t="s">
        <v>9</v>
      </c>
      <c r="D178" s="6" t="s">
        <v>9</v>
      </c>
      <c r="E178" s="6" t="s">
        <v>9</v>
      </c>
      <c r="F178" s="4">
        <v>2</v>
      </c>
      <c r="G178" s="4" t="str">
        <f t="shared" si="22"/>
        <v>insert into game_score (id, matchid, squad, goals, points, time_type) values (2829, 645, null, null, null, 2);</v>
      </c>
    </row>
    <row r="179" spans="1:7" x14ac:dyDescent="0.25">
      <c r="A179" s="4">
        <f t="shared" ref="A179:A181" si="39">A178+1</f>
        <v>2830</v>
      </c>
      <c r="B179" s="4">
        <f>B178</f>
        <v>645</v>
      </c>
      <c r="C179" s="6" t="s">
        <v>9</v>
      </c>
      <c r="D179" s="6" t="s">
        <v>9</v>
      </c>
      <c r="E179" s="6" t="s">
        <v>9</v>
      </c>
      <c r="F179" s="4">
        <v>1</v>
      </c>
      <c r="G179" s="4" t="str">
        <f t="shared" si="22"/>
        <v>insert into game_score (id, matchid, squad, goals, points, time_type) values (2830, 645, null, null, null, 1);</v>
      </c>
    </row>
    <row r="180" spans="1:7" x14ac:dyDescent="0.25">
      <c r="A180" s="4">
        <f t="shared" si="39"/>
        <v>2831</v>
      </c>
      <c r="B180" s="4">
        <f>B178</f>
        <v>645</v>
      </c>
      <c r="C180" s="6" t="s">
        <v>9</v>
      </c>
      <c r="D180" s="6" t="s">
        <v>9</v>
      </c>
      <c r="E180" s="6" t="s">
        <v>9</v>
      </c>
      <c r="F180" s="4">
        <v>2</v>
      </c>
      <c r="G180" s="4" t="str">
        <f t="shared" si="22"/>
        <v>insert into game_score (id, matchid, squad, goals, points, time_type) values (2831, 645, null, null, null, 2);</v>
      </c>
    </row>
    <row r="181" spans="1:7" x14ac:dyDescent="0.25">
      <c r="A181" s="4">
        <f t="shared" si="39"/>
        <v>2832</v>
      </c>
      <c r="B181" s="4">
        <f t="shared" ref="B181" si="40">B178</f>
        <v>645</v>
      </c>
      <c r="C181" s="6" t="s">
        <v>9</v>
      </c>
      <c r="D181" s="6" t="s">
        <v>9</v>
      </c>
      <c r="E181" s="6" t="s">
        <v>9</v>
      </c>
      <c r="F181" s="4">
        <v>1</v>
      </c>
      <c r="G181" s="4" t="str">
        <f t="shared" si="22"/>
        <v>insert into game_score (id, matchid, squad, goals, points, time_type) values (2832, 645, null, null, null, 1);</v>
      </c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'1972'!A97 + 1</f>
        <v>325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(325, 75, 20, 2, 2, 2);</v>
      </c>
    </row>
    <row r="32" spans="1:7" x14ac:dyDescent="0.25">
      <c r="A32" s="3">
        <f>A31+1</f>
        <v>326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(326, 75, 20, 1, 0, 1);</v>
      </c>
    </row>
    <row r="33" spans="1:7" x14ac:dyDescent="0.25">
      <c r="A33" s="3">
        <f t="shared" ref="A33:A96" si="7">A32+1</f>
        <v>327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(327, 75, 256, 1, 0, 2);</v>
      </c>
    </row>
    <row r="34" spans="1:7" x14ac:dyDescent="0.25">
      <c r="A34" s="3">
        <f t="shared" si="7"/>
        <v>328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(328, 75, 256, 1, 0, 1);</v>
      </c>
    </row>
    <row r="35" spans="1:7" x14ac:dyDescent="0.25">
      <c r="A35" s="4">
        <f>A34+1</f>
        <v>329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(329, 76, 260, 1, 2, 2);</v>
      </c>
    </row>
    <row r="36" spans="1:7" x14ac:dyDescent="0.25">
      <c r="A36" s="4">
        <f t="shared" si="7"/>
        <v>330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(330, 76, 260, null, 0, 1);</v>
      </c>
    </row>
    <row r="37" spans="1:7" x14ac:dyDescent="0.25">
      <c r="A37" s="4">
        <f t="shared" si="7"/>
        <v>331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(331, 76, 225, 0, 0, 2);</v>
      </c>
    </row>
    <row r="38" spans="1:7" x14ac:dyDescent="0.25">
      <c r="A38" s="4">
        <f t="shared" si="7"/>
        <v>332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(332, 76, 225, null, 0, 1);</v>
      </c>
    </row>
    <row r="39" spans="1:7" x14ac:dyDescent="0.25">
      <c r="A39" s="3">
        <f t="shared" si="7"/>
        <v>333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(333, 77, 20, 3, 2, 2);</v>
      </c>
    </row>
    <row r="40" spans="1:7" x14ac:dyDescent="0.25">
      <c r="A40" s="3">
        <f t="shared" si="7"/>
        <v>334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(334, 77, 20, 2, 0, 1);</v>
      </c>
    </row>
    <row r="41" spans="1:7" x14ac:dyDescent="0.25">
      <c r="A41" s="3">
        <f t="shared" si="7"/>
        <v>335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(335, 77, 260, 1, 0, 2);</v>
      </c>
    </row>
    <row r="42" spans="1:7" x14ac:dyDescent="0.25">
      <c r="A42" s="3">
        <f t="shared" si="7"/>
        <v>336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(336, 77, 260, 1, 0, 1);</v>
      </c>
    </row>
    <row r="43" spans="1:7" x14ac:dyDescent="0.25">
      <c r="A43" s="4">
        <f t="shared" si="7"/>
        <v>337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(337, 78, 225, 2, 1, 2);</v>
      </c>
    </row>
    <row r="44" spans="1:7" x14ac:dyDescent="0.25">
      <c r="A44" s="4">
        <f t="shared" si="7"/>
        <v>338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(338, 78, 225, null, 0, 1);</v>
      </c>
    </row>
    <row r="45" spans="1:7" x14ac:dyDescent="0.25">
      <c r="A45" s="4">
        <f t="shared" si="7"/>
        <v>339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(339, 78, 256, 2, 1, 2);</v>
      </c>
    </row>
    <row r="46" spans="1:7" x14ac:dyDescent="0.25">
      <c r="A46" s="4">
        <f t="shared" si="7"/>
        <v>340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(340, 78, 256, null, 0, 1);</v>
      </c>
    </row>
    <row r="47" spans="1:7" x14ac:dyDescent="0.25">
      <c r="A47" s="3">
        <f t="shared" si="7"/>
        <v>341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(341, 79, 20, 2, 2, 2);</v>
      </c>
    </row>
    <row r="48" spans="1:7" x14ac:dyDescent="0.25">
      <c r="A48" s="3">
        <f t="shared" si="7"/>
        <v>342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(342, 79, 20, 2, 0, 1);</v>
      </c>
    </row>
    <row r="49" spans="1:7" x14ac:dyDescent="0.25">
      <c r="A49" s="3">
        <f t="shared" si="7"/>
        <v>343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(343, 79, 225, 0, 0, 2);</v>
      </c>
    </row>
    <row r="50" spans="1:7" x14ac:dyDescent="0.25">
      <c r="A50" s="3">
        <f t="shared" si="7"/>
        <v>344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(344, 79, 225, 0, 0, 1);</v>
      </c>
    </row>
    <row r="51" spans="1:7" x14ac:dyDescent="0.25">
      <c r="A51" s="4">
        <f t="shared" si="7"/>
        <v>345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(345, 80, 260, 1, 2, 2);</v>
      </c>
    </row>
    <row r="52" spans="1:7" x14ac:dyDescent="0.25">
      <c r="A52" s="4">
        <f t="shared" si="7"/>
        <v>346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(346, 80, 260, null, 0, 1);</v>
      </c>
    </row>
    <row r="53" spans="1:7" x14ac:dyDescent="0.25">
      <c r="A53" s="4">
        <f t="shared" si="7"/>
        <v>347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(347, 80, 256, 0, 0, 2);</v>
      </c>
    </row>
    <row r="54" spans="1:7" x14ac:dyDescent="0.25">
      <c r="A54" s="4">
        <f t="shared" si="7"/>
        <v>348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(348, 80, 256, null, 0, 1);</v>
      </c>
    </row>
    <row r="55" spans="1:7" x14ac:dyDescent="0.25">
      <c r="A55" s="3">
        <f t="shared" si="7"/>
        <v>349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(349, 81, 2438, 2, 2, 2);</v>
      </c>
    </row>
    <row r="56" spans="1:7" x14ac:dyDescent="0.25">
      <c r="A56" s="3">
        <f t="shared" si="7"/>
        <v>350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(350, 81, 2438, 1, 0, 1);</v>
      </c>
    </row>
    <row r="57" spans="1:7" x14ac:dyDescent="0.25">
      <c r="A57" s="3">
        <f t="shared" si="7"/>
        <v>351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(351, 81, 224, 1, 0, 2);</v>
      </c>
    </row>
    <row r="58" spans="1:7" x14ac:dyDescent="0.25">
      <c r="A58" s="3">
        <f t="shared" si="7"/>
        <v>352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(352, 81, 224, 1, 0, 1);</v>
      </c>
    </row>
    <row r="59" spans="1:7" x14ac:dyDescent="0.25">
      <c r="A59" s="4">
        <f t="shared" si="7"/>
        <v>353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(353, 82, 242, 2, 2, 2);</v>
      </c>
    </row>
    <row r="60" spans="1:7" x14ac:dyDescent="0.25">
      <c r="A60" s="4">
        <f t="shared" si="7"/>
        <v>354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(354, 82, 242, null, 0, 1);</v>
      </c>
    </row>
    <row r="61" spans="1:7" x14ac:dyDescent="0.25">
      <c r="A61" s="4">
        <f t="shared" si="7"/>
        <v>355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(355, 82, 230, 0, 0, 2);</v>
      </c>
    </row>
    <row r="62" spans="1:7" x14ac:dyDescent="0.25">
      <c r="A62" s="4">
        <f t="shared" si="7"/>
        <v>356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(356, 82, 230, null, 0, 1);</v>
      </c>
    </row>
    <row r="63" spans="1:7" x14ac:dyDescent="0.25">
      <c r="A63" s="3">
        <f t="shared" si="7"/>
        <v>357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(357, 83, 224, 2, 2, 2);</v>
      </c>
    </row>
    <row r="64" spans="1:7" x14ac:dyDescent="0.25">
      <c r="A64" s="3">
        <f t="shared" si="7"/>
        <v>358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(358, 83, 224, null, 0, 1);</v>
      </c>
    </row>
    <row r="65" spans="1:7" x14ac:dyDescent="0.25">
      <c r="A65" s="3">
        <f t="shared" si="7"/>
        <v>359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(359, 83, 230, 1, 0, 2);</v>
      </c>
    </row>
    <row r="66" spans="1:7" x14ac:dyDescent="0.25">
      <c r="A66" s="3">
        <f t="shared" si="7"/>
        <v>360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(360, 83, 230, null, 0, 1);</v>
      </c>
    </row>
    <row r="67" spans="1:7" x14ac:dyDescent="0.25">
      <c r="A67" s="4">
        <f t="shared" si="7"/>
        <v>361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(361, 84, 242, 2, 2, 2);</v>
      </c>
    </row>
    <row r="68" spans="1:7" x14ac:dyDescent="0.25">
      <c r="A68" s="4">
        <f t="shared" si="7"/>
        <v>362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(362, 84, 242, 0, 0, 1);</v>
      </c>
    </row>
    <row r="69" spans="1:7" x14ac:dyDescent="0.25">
      <c r="A69" s="4">
        <f t="shared" si="7"/>
        <v>363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(363, 84, 2438, 1, 0, 2);</v>
      </c>
    </row>
    <row r="70" spans="1:7" x14ac:dyDescent="0.25">
      <c r="A70" s="4">
        <f t="shared" si="7"/>
        <v>364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(364, 84, 2438, 1, 0, 1);</v>
      </c>
    </row>
    <row r="71" spans="1:7" x14ac:dyDescent="0.25">
      <c r="A71" s="3">
        <f t="shared" si="7"/>
        <v>365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(365, 85, 242, 1, 1, 2);</v>
      </c>
    </row>
    <row r="72" spans="1:7" x14ac:dyDescent="0.25">
      <c r="A72" s="3">
        <f t="shared" si="7"/>
        <v>366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(366, 85, 242, 0, 0, 1);</v>
      </c>
    </row>
    <row r="73" spans="1:7" x14ac:dyDescent="0.25">
      <c r="A73" s="3">
        <f t="shared" si="7"/>
        <v>367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(367, 85, 224, 1, 1, 2);</v>
      </c>
    </row>
    <row r="74" spans="1:7" x14ac:dyDescent="0.25">
      <c r="A74" s="3">
        <f t="shared" si="7"/>
        <v>368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(368, 85, 224, 0, 0, 1);</v>
      </c>
    </row>
    <row r="75" spans="1:7" x14ac:dyDescent="0.25">
      <c r="A75" s="4">
        <f t="shared" si="7"/>
        <v>369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(369, 86, 2438, 4, 2, 2);</v>
      </c>
    </row>
    <row r="76" spans="1:7" x14ac:dyDescent="0.25">
      <c r="A76" s="4">
        <f t="shared" si="7"/>
        <v>370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(370, 86, 2438, null, 0, 1);</v>
      </c>
    </row>
    <row r="77" spans="1:7" x14ac:dyDescent="0.25">
      <c r="A77" s="4">
        <f t="shared" si="7"/>
        <v>371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(371, 86, 230, 1, 0, 2);</v>
      </c>
    </row>
    <row r="78" spans="1:7" x14ac:dyDescent="0.25">
      <c r="A78" s="4">
        <f t="shared" si="7"/>
        <v>372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(372, 86, 230, null, 0, 1);</v>
      </c>
    </row>
    <row r="79" spans="1:7" x14ac:dyDescent="0.25">
      <c r="A79" s="3">
        <f t="shared" si="7"/>
        <v>373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(373, 87, 20, 2, 2, 2);</v>
      </c>
    </row>
    <row r="80" spans="1:7" x14ac:dyDescent="0.25">
      <c r="A80" s="3">
        <f t="shared" si="7"/>
        <v>374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(374, 87, 20, 1, 0, 1);</v>
      </c>
    </row>
    <row r="81" spans="1:7" x14ac:dyDescent="0.25">
      <c r="A81" s="3">
        <f t="shared" si="7"/>
        <v>375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(375, 87, 2438, 3, 0, 2);</v>
      </c>
    </row>
    <row r="82" spans="1:7" x14ac:dyDescent="0.25">
      <c r="A82" s="3">
        <f t="shared" si="7"/>
        <v>376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(376, 87, 2438, 0, 0, 1);</v>
      </c>
    </row>
    <row r="83" spans="1:7" x14ac:dyDescent="0.25">
      <c r="A83" s="4">
        <f t="shared" si="7"/>
        <v>377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(377, 88, 242, null, 0, 2);</v>
      </c>
    </row>
    <row r="84" spans="1:7" x14ac:dyDescent="0.25">
      <c r="A84" s="4">
        <f t="shared" si="7"/>
        <v>378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(378, 88, 242, null, 0, 1);</v>
      </c>
    </row>
    <row r="85" spans="1:7" x14ac:dyDescent="0.25">
      <c r="A85" s="4">
        <f t="shared" si="7"/>
        <v>379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(379, 88, 260, null, 0, 2);</v>
      </c>
    </row>
    <row r="86" spans="1:7" x14ac:dyDescent="0.25">
      <c r="A86" s="4">
        <f t="shared" si="7"/>
        <v>380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(380, 88, 260, null, 0, 1);</v>
      </c>
    </row>
    <row r="87" spans="1:7" x14ac:dyDescent="0.25">
      <c r="A87" s="4">
        <f t="shared" si="7"/>
        <v>381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(381, 88, 242, 2, 0, 4);</v>
      </c>
    </row>
    <row r="88" spans="1:7" x14ac:dyDescent="0.25">
      <c r="A88" s="4">
        <f t="shared" si="7"/>
        <v>382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(382, 88, 242, null, 0, 3);</v>
      </c>
    </row>
    <row r="89" spans="1:7" x14ac:dyDescent="0.25">
      <c r="A89" s="4">
        <f t="shared" si="7"/>
        <v>383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(383, 88, 260, 4, 2, 4);</v>
      </c>
    </row>
    <row r="90" spans="1:7" x14ac:dyDescent="0.25">
      <c r="A90" s="4">
        <f t="shared" si="7"/>
        <v>384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(384, 88, 260, null, 0, 3);</v>
      </c>
    </row>
    <row r="91" spans="1:7" x14ac:dyDescent="0.25">
      <c r="A91" s="3">
        <f t="shared" si="7"/>
        <v>385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(385, 89, 242, 0, 0, 2);</v>
      </c>
    </row>
    <row r="92" spans="1:7" x14ac:dyDescent="0.25">
      <c r="A92" s="3">
        <f t="shared" si="7"/>
        <v>386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(386, 89, 242, 0, 0, 1);</v>
      </c>
    </row>
    <row r="93" spans="1:7" x14ac:dyDescent="0.25">
      <c r="A93" s="3">
        <f t="shared" si="7"/>
        <v>387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(387, 89, 20, 4, 2, 2);</v>
      </c>
    </row>
    <row r="94" spans="1:7" x14ac:dyDescent="0.25">
      <c r="A94" s="3">
        <f t="shared" si="7"/>
        <v>388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(388, 89, 20, 2, 0, 1);</v>
      </c>
    </row>
    <row r="95" spans="1:7" x14ac:dyDescent="0.25">
      <c r="A95" s="4">
        <f t="shared" si="7"/>
        <v>389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(389, 90, 2438, 1, 0, 2);</v>
      </c>
    </row>
    <row r="96" spans="1:7" x14ac:dyDescent="0.25">
      <c r="A96" s="4">
        <f t="shared" si="7"/>
        <v>390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(390, 90, 2438, 0, 0, 1);</v>
      </c>
    </row>
    <row r="97" spans="1:7" x14ac:dyDescent="0.25">
      <c r="A97" s="4">
        <f t="shared" ref="A97:A106" si="22">A96+1</f>
        <v>391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(391, 90, 260, 1, 0, 2);</v>
      </c>
    </row>
    <row r="98" spans="1:7" x14ac:dyDescent="0.25">
      <c r="A98" s="4">
        <f t="shared" si="22"/>
        <v>392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(392, 90, 260, 1, 0, 1);</v>
      </c>
    </row>
    <row r="99" spans="1:7" x14ac:dyDescent="0.25">
      <c r="A99" s="4">
        <f t="shared" si="22"/>
        <v>393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(393, 90, 2438, 2, 1, 4);</v>
      </c>
    </row>
    <row r="100" spans="1:7" x14ac:dyDescent="0.25">
      <c r="A100" s="4">
        <f t="shared" si="22"/>
        <v>394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(394, 90, 2438, 1, 0, 3);</v>
      </c>
    </row>
    <row r="101" spans="1:7" x14ac:dyDescent="0.25">
      <c r="A101" s="4">
        <f t="shared" si="22"/>
        <v>395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(395, 90, 260, 2, 1, 4);</v>
      </c>
    </row>
    <row r="102" spans="1:7" x14ac:dyDescent="0.25">
      <c r="A102" s="4">
        <f t="shared" si="22"/>
        <v>396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(396, 90, 260, 1, 0, 3);</v>
      </c>
    </row>
    <row r="103" spans="1:7" x14ac:dyDescent="0.25">
      <c r="A103" s="3">
        <f t="shared" si="22"/>
        <v>397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(397, 91, 2438, 2, 2, 2);</v>
      </c>
    </row>
    <row r="104" spans="1:7" x14ac:dyDescent="0.25">
      <c r="A104" s="3">
        <f t="shared" si="22"/>
        <v>398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(398, 91, 2438, 1, 0, 1);</v>
      </c>
    </row>
    <row r="105" spans="1:7" x14ac:dyDescent="0.25">
      <c r="A105" s="3">
        <f t="shared" si="22"/>
        <v>399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(399, 91, 260, 0, 0, 2);</v>
      </c>
    </row>
    <row r="106" spans="1:7" x14ac:dyDescent="0.25">
      <c r="A106" s="3">
        <f t="shared" si="22"/>
        <v>400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(400,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  <vt:lpstr>2012</vt:lpstr>
      <vt:lpstr>2013</vt:lpstr>
      <vt:lpstr>2015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2017-01-13T05:10:03Z</dcterms:modified>
</cp:coreProperties>
</file>