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tabRatio="666" activeTab="4"/>
  </bookViews>
  <sheets>
    <sheet name="1957" sheetId="1" r:id="rId1"/>
    <sheet name="1959" sheetId="48" r:id="rId2"/>
    <sheet name="1962" sheetId="89" r:id="rId3"/>
    <sheet name="1963" sheetId="90" r:id="rId4"/>
    <sheet name="1965" sheetId="91" r:id="rId5"/>
  </sheets>
  <calcPr calcId="145621"/>
</workbook>
</file>

<file path=xl/calcChain.xml><?xml version="1.0" encoding="utf-8"?>
<calcChain xmlns="http://schemas.openxmlformats.org/spreadsheetml/2006/main">
  <c r="B55" i="91" l="1"/>
  <c r="A55" i="91"/>
  <c r="G55" i="91" s="1"/>
  <c r="B54" i="91"/>
  <c r="A54" i="91"/>
  <c r="G54" i="91" s="1"/>
  <c r="B53" i="91"/>
  <c r="A53" i="91"/>
  <c r="G53" i="91" s="1"/>
  <c r="B52" i="91"/>
  <c r="A52" i="91"/>
  <c r="G52" i="91" s="1"/>
  <c r="B17" i="91"/>
  <c r="B16" i="91"/>
  <c r="B15" i="91"/>
  <c r="B14" i="91"/>
  <c r="B13" i="91"/>
  <c r="B12" i="91"/>
  <c r="B11" i="91"/>
  <c r="B10" i="91"/>
  <c r="A20" i="91"/>
  <c r="A21" i="91" s="1"/>
  <c r="A10" i="91"/>
  <c r="A11" i="91" s="1"/>
  <c r="A7" i="91"/>
  <c r="A6" i="91"/>
  <c r="A5" i="91"/>
  <c r="A4" i="91"/>
  <c r="A3" i="91"/>
  <c r="A2" i="91"/>
  <c r="G19" i="91"/>
  <c r="D11" i="91"/>
  <c r="D12" i="91" s="1"/>
  <c r="D13" i="91" s="1"/>
  <c r="D14" i="91" s="1"/>
  <c r="D15" i="91" s="1"/>
  <c r="D16" i="91" s="1"/>
  <c r="D17" i="91" s="1"/>
  <c r="G9" i="91"/>
  <c r="B3" i="91"/>
  <c r="B4" i="91" s="1"/>
  <c r="B5" i="91" s="1"/>
  <c r="B6" i="91" s="1"/>
  <c r="B7" i="91" s="1"/>
  <c r="A20" i="90"/>
  <c r="A10" i="90"/>
  <c r="B17" i="90"/>
  <c r="B16" i="90"/>
  <c r="B15" i="90"/>
  <c r="B14" i="90"/>
  <c r="B13" i="90"/>
  <c r="B12" i="90"/>
  <c r="B11" i="90"/>
  <c r="B10" i="90"/>
  <c r="D17" i="90"/>
  <c r="D16" i="90"/>
  <c r="D15" i="90"/>
  <c r="D14" i="90"/>
  <c r="B4" i="90"/>
  <c r="B5" i="90" s="1"/>
  <c r="B6" i="90" s="1"/>
  <c r="B7" i="90" s="1"/>
  <c r="B3" i="90"/>
  <c r="A3" i="90"/>
  <c r="A4" i="90" s="1"/>
  <c r="A5" i="90" s="1"/>
  <c r="A6" i="90" s="1"/>
  <c r="A7" i="90" s="1"/>
  <c r="G11" i="91" l="1"/>
  <c r="B20" i="91"/>
  <c r="B24" i="91"/>
  <c r="B22" i="91"/>
  <c r="B23" i="91"/>
  <c r="B21" i="91"/>
  <c r="G21" i="91" s="1"/>
  <c r="A22" i="91"/>
  <c r="A12" i="91"/>
  <c r="G10" i="91"/>
  <c r="G20" i="91"/>
  <c r="A21" i="90"/>
  <c r="G19" i="90"/>
  <c r="D11" i="90"/>
  <c r="D12" i="90" s="1"/>
  <c r="D13" i="90" s="1"/>
  <c r="B20" i="90"/>
  <c r="G9" i="90"/>
  <c r="B27" i="89"/>
  <c r="A27" i="89"/>
  <c r="G27" i="89" s="1"/>
  <c r="B26" i="89"/>
  <c r="A26" i="89"/>
  <c r="G26" i="89" s="1"/>
  <c r="B25" i="89"/>
  <c r="A25" i="89"/>
  <c r="G25" i="89" s="1"/>
  <c r="B24" i="89"/>
  <c r="A24" i="89"/>
  <c r="G24" i="89" s="1"/>
  <c r="G23" i="89"/>
  <c r="G22" i="89"/>
  <c r="G21" i="89"/>
  <c r="G20" i="89"/>
  <c r="B20" i="89"/>
  <c r="B23" i="89" s="1"/>
  <c r="A23" i="89"/>
  <c r="A22" i="89"/>
  <c r="A21" i="89"/>
  <c r="A20" i="89"/>
  <c r="B5" i="89"/>
  <c r="G5" i="89" s="1"/>
  <c r="B4" i="89"/>
  <c r="B3" i="89"/>
  <c r="D5" i="89"/>
  <c r="A5" i="89"/>
  <c r="B2" i="89"/>
  <c r="A8" i="89"/>
  <c r="A9" i="89" s="1"/>
  <c r="A2" i="89"/>
  <c r="B8" i="89" s="1"/>
  <c r="A2" i="48"/>
  <c r="G7" i="89"/>
  <c r="D3" i="89"/>
  <c r="D4" i="89" s="1"/>
  <c r="G1" i="89"/>
  <c r="B4" i="48"/>
  <c r="B3" i="48"/>
  <c r="B2" i="48"/>
  <c r="D4" i="1"/>
  <c r="D3" i="1"/>
  <c r="D3" i="48"/>
  <c r="A7" i="48"/>
  <c r="B4" i="1"/>
  <c r="G4" i="1" s="1"/>
  <c r="B3" i="1"/>
  <c r="B2" i="1"/>
  <c r="B17" i="1"/>
  <c r="B16" i="1"/>
  <c r="A16" i="1"/>
  <c r="A17" i="1" s="1"/>
  <c r="B18" i="1"/>
  <c r="A15" i="1"/>
  <c r="G15" i="1" s="1"/>
  <c r="A4" i="1"/>
  <c r="G12" i="91" l="1"/>
  <c r="A13" i="91"/>
  <c r="A23" i="91"/>
  <c r="G22" i="91"/>
  <c r="B28" i="91"/>
  <c r="B26" i="91"/>
  <c r="B27" i="91"/>
  <c r="B25" i="91"/>
  <c r="A11" i="90"/>
  <c r="G11" i="90" s="1"/>
  <c r="B24" i="90"/>
  <c r="B22" i="90"/>
  <c r="B23" i="90"/>
  <c r="B21" i="90"/>
  <c r="G21" i="90" s="1"/>
  <c r="G20" i="90"/>
  <c r="A12" i="90"/>
  <c r="G10" i="90"/>
  <c r="A22" i="90"/>
  <c r="B22" i="89"/>
  <c r="B21" i="89"/>
  <c r="B12" i="89"/>
  <c r="B10" i="89"/>
  <c r="B11" i="89"/>
  <c r="B9" i="89"/>
  <c r="G9" i="89"/>
  <c r="A10" i="89"/>
  <c r="G8" i="89"/>
  <c r="G2" i="89"/>
  <c r="A3" i="89"/>
  <c r="G17" i="1"/>
  <c r="A18" i="1"/>
  <c r="G18" i="1" s="1"/>
  <c r="G16" i="1"/>
  <c r="G13" i="91" l="1"/>
  <c r="A14" i="91"/>
  <c r="B32" i="91"/>
  <c r="B30" i="91"/>
  <c r="B31" i="91"/>
  <c r="B29" i="91"/>
  <c r="G23" i="91"/>
  <c r="A24" i="91"/>
  <c r="B28" i="90"/>
  <c r="B26" i="90"/>
  <c r="B27" i="90"/>
  <c r="B25" i="90"/>
  <c r="A23" i="90"/>
  <c r="G22" i="90"/>
  <c r="G12" i="90"/>
  <c r="A13" i="90"/>
  <c r="A4" i="89"/>
  <c r="G4" i="89" s="1"/>
  <c r="G3" i="89"/>
  <c r="A11" i="89"/>
  <c r="G10" i="89"/>
  <c r="B16" i="89"/>
  <c r="B14" i="89"/>
  <c r="B15" i="89"/>
  <c r="B13" i="89"/>
  <c r="D4" i="48"/>
  <c r="B7" i="1"/>
  <c r="G7" i="1" s="1"/>
  <c r="G6" i="48"/>
  <c r="G1" i="48"/>
  <c r="B36" i="91" l="1"/>
  <c r="B34" i="91"/>
  <c r="B35" i="91"/>
  <c r="B33" i="91"/>
  <c r="A25" i="91"/>
  <c r="G24" i="91"/>
  <c r="G14" i="91"/>
  <c r="A15" i="91"/>
  <c r="G13" i="90"/>
  <c r="A14" i="90"/>
  <c r="G23" i="90"/>
  <c r="A24" i="90"/>
  <c r="B32" i="90"/>
  <c r="B36" i="90" s="1"/>
  <c r="B30" i="90"/>
  <c r="B31" i="90"/>
  <c r="B29" i="90"/>
  <c r="B18" i="89"/>
  <c r="B19" i="89"/>
  <c r="B17" i="89"/>
  <c r="G11" i="89"/>
  <c r="A12" i="89"/>
  <c r="A3" i="1"/>
  <c r="G15" i="91" l="1"/>
  <c r="A16" i="91"/>
  <c r="G25" i="91"/>
  <c r="A26" i="91"/>
  <c r="B40" i="91"/>
  <c r="B38" i="91"/>
  <c r="B39" i="91"/>
  <c r="B37" i="91"/>
  <c r="G14" i="90"/>
  <c r="A15" i="90"/>
  <c r="B40" i="90"/>
  <c r="B37" i="90"/>
  <c r="B38" i="90"/>
  <c r="B39" i="90"/>
  <c r="B34" i="90"/>
  <c r="B35" i="90"/>
  <c r="B33" i="90"/>
  <c r="A25" i="90"/>
  <c r="G24" i="90"/>
  <c r="A13" i="89"/>
  <c r="G12" i="89"/>
  <c r="B7" i="48"/>
  <c r="G1" i="1"/>
  <c r="A27" i="91" l="1"/>
  <c r="G26" i="91"/>
  <c r="G16" i="91"/>
  <c r="A17" i="91"/>
  <c r="G17" i="91" s="1"/>
  <c r="B44" i="91"/>
  <c r="B42" i="91"/>
  <c r="B43" i="91"/>
  <c r="B41" i="91"/>
  <c r="A16" i="90"/>
  <c r="G15" i="90"/>
  <c r="B44" i="90"/>
  <c r="B42" i="90"/>
  <c r="B41" i="90"/>
  <c r="B43" i="90"/>
  <c r="G25" i="90"/>
  <c r="A26" i="90"/>
  <c r="G13" i="89"/>
  <c r="A14" i="89"/>
  <c r="B11" i="48"/>
  <c r="B9" i="48"/>
  <c r="B10" i="48"/>
  <c r="B8" i="48"/>
  <c r="G2" i="48"/>
  <c r="A3" i="48"/>
  <c r="G3" i="48" s="1"/>
  <c r="G6" i="1"/>
  <c r="B48" i="91" l="1"/>
  <c r="B46" i="91"/>
  <c r="B47" i="91"/>
  <c r="B45" i="91"/>
  <c r="G27" i="91"/>
  <c r="A28" i="91"/>
  <c r="B48" i="90"/>
  <c r="B45" i="90"/>
  <c r="B47" i="90"/>
  <c r="B46" i="90"/>
  <c r="A17" i="90"/>
  <c r="G17" i="90" s="1"/>
  <c r="G16" i="90"/>
  <c r="A27" i="90"/>
  <c r="G26" i="90"/>
  <c r="A15" i="89"/>
  <c r="G14" i="89"/>
  <c r="A4" i="48"/>
  <c r="G4" i="48" s="1"/>
  <c r="B15" i="48"/>
  <c r="B14" i="48"/>
  <c r="B13" i="48"/>
  <c r="B12" i="48"/>
  <c r="G3" i="1"/>
  <c r="G2" i="1"/>
  <c r="A29" i="91" l="1"/>
  <c r="G28" i="91"/>
  <c r="B50" i="91"/>
  <c r="B51" i="91"/>
  <c r="B49" i="91"/>
  <c r="B51" i="90"/>
  <c r="B50" i="90"/>
  <c r="B49" i="90"/>
  <c r="G27" i="90"/>
  <c r="A28" i="90"/>
  <c r="G15" i="89"/>
  <c r="A16" i="89"/>
  <c r="B17" i="48"/>
  <c r="B16" i="48"/>
  <c r="B18" i="48"/>
  <c r="B11" i="1"/>
  <c r="B10" i="1"/>
  <c r="B9" i="1"/>
  <c r="B8" i="1"/>
  <c r="A8" i="1"/>
  <c r="G29" i="91" l="1"/>
  <c r="A30" i="91"/>
  <c r="A29" i="90"/>
  <c r="G28" i="90"/>
  <c r="A17" i="89"/>
  <c r="G16" i="89"/>
  <c r="G8" i="1"/>
  <c r="A9" i="1"/>
  <c r="G9" i="1" s="1"/>
  <c r="B12" i="1"/>
  <c r="B14" i="1"/>
  <c r="B13" i="1"/>
  <c r="A31" i="91" l="1"/>
  <c r="G30" i="91"/>
  <c r="G29" i="90"/>
  <c r="A30" i="90"/>
  <c r="G17" i="89"/>
  <c r="A18" i="89"/>
  <c r="A10" i="1"/>
  <c r="G10" i="1" s="1"/>
  <c r="G31" i="91" l="1"/>
  <c r="A32" i="91"/>
  <c r="A31" i="90"/>
  <c r="G30" i="90"/>
  <c r="A19" i="89"/>
  <c r="G19" i="89" s="1"/>
  <c r="G18" i="89"/>
  <c r="A11" i="1"/>
  <c r="G11" i="1" s="1"/>
  <c r="A33" i="91" l="1"/>
  <c r="G32" i="91"/>
  <c r="G31" i="90"/>
  <c r="A32" i="90"/>
  <c r="A12" i="1"/>
  <c r="G12" i="1" s="1"/>
  <c r="G33" i="91" l="1"/>
  <c r="A34" i="91"/>
  <c r="A33" i="90"/>
  <c r="G32" i="90"/>
  <c r="A13" i="1"/>
  <c r="G13" i="1" s="1"/>
  <c r="A35" i="91" l="1"/>
  <c r="G34" i="91"/>
  <c r="G33" i="90"/>
  <c r="A34" i="90"/>
  <c r="A14" i="1"/>
  <c r="G35" i="91" l="1"/>
  <c r="A36" i="91"/>
  <c r="A35" i="90"/>
  <c r="A36" i="90" s="1"/>
  <c r="G34" i="90"/>
  <c r="G14" i="1"/>
  <c r="G7" i="48"/>
  <c r="A37" i="91" l="1"/>
  <c r="G36" i="91"/>
  <c r="A37" i="90"/>
  <c r="G36" i="90"/>
  <c r="G35" i="90"/>
  <c r="A8" i="48"/>
  <c r="A9" i="48"/>
  <c r="G8" i="48"/>
  <c r="G37" i="91" l="1"/>
  <c r="A38" i="91"/>
  <c r="A38" i="90"/>
  <c r="G37" i="90"/>
  <c r="G9" i="48"/>
  <c r="A10" i="48"/>
  <c r="A11" i="48" s="1"/>
  <c r="A39" i="91" l="1"/>
  <c r="G38" i="91"/>
  <c r="A39" i="90"/>
  <c r="G38" i="90"/>
  <c r="G10" i="48"/>
  <c r="G39" i="91" l="1"/>
  <c r="A40" i="91"/>
  <c r="A40" i="90"/>
  <c r="G39" i="90"/>
  <c r="G11" i="48"/>
  <c r="A12" i="48"/>
  <c r="A41" i="91" l="1"/>
  <c r="G40" i="91"/>
  <c r="A41" i="90"/>
  <c r="G40" i="90"/>
  <c r="A13" i="48"/>
  <c r="G12" i="48"/>
  <c r="G41" i="91" l="1"/>
  <c r="A42" i="91"/>
  <c r="A42" i="90"/>
  <c r="G41" i="90"/>
  <c r="A14" i="48"/>
  <c r="G13" i="48"/>
  <c r="A43" i="91" l="1"/>
  <c r="G42" i="91"/>
  <c r="G42" i="90"/>
  <c r="A43" i="90"/>
  <c r="A15" i="48"/>
  <c r="G14" i="48"/>
  <c r="G43" i="91" l="1"/>
  <c r="A44" i="91"/>
  <c r="G43" i="90"/>
  <c r="A44" i="90"/>
  <c r="G15" i="48"/>
  <c r="A16" i="48"/>
  <c r="A45" i="91" l="1"/>
  <c r="G44" i="91"/>
  <c r="A45" i="90"/>
  <c r="G44" i="90"/>
  <c r="G16" i="48"/>
  <c r="A17" i="48"/>
  <c r="G45" i="91" l="1"/>
  <c r="A46" i="91"/>
  <c r="A46" i="90"/>
  <c r="G45" i="90"/>
  <c r="A18" i="48"/>
  <c r="G17" i="48"/>
  <c r="A47" i="91" l="1"/>
  <c r="G46" i="91"/>
  <c r="A47" i="90"/>
  <c r="G46" i="90"/>
  <c r="G18" i="48"/>
  <c r="G47" i="91" l="1"/>
  <c r="A48" i="91"/>
  <c r="A48" i="90"/>
  <c r="G47" i="90"/>
  <c r="A49" i="91" l="1"/>
  <c r="G48" i="91"/>
  <c r="A49" i="90"/>
  <c r="G48" i="90"/>
  <c r="G49" i="91" l="1"/>
  <c r="A50" i="91"/>
  <c r="A50" i="90"/>
  <c r="G49" i="90"/>
  <c r="A51" i="91" l="1"/>
  <c r="G51" i="91" s="1"/>
  <c r="G50" i="91"/>
  <c r="A51" i="90"/>
  <c r="G51" i="90" s="1"/>
  <c r="G50" i="90"/>
</calcChain>
</file>

<file path=xl/sharedStrings.xml><?xml version="1.0" encoding="utf-8"?>
<sst xmlns="http://schemas.openxmlformats.org/spreadsheetml/2006/main" count="88" uniqueCount="15">
  <si>
    <t>id</t>
  </si>
  <si>
    <t>matchid</t>
  </si>
  <si>
    <t>squad</t>
  </si>
  <si>
    <t>goals</t>
  </si>
  <si>
    <t>points</t>
  </si>
  <si>
    <t>time_type</t>
  </si>
  <si>
    <t>matchdate</t>
  </si>
  <si>
    <t>game_type</t>
  </si>
  <si>
    <t>country</t>
  </si>
  <si>
    <t>null</t>
  </si>
  <si>
    <t>tournament</t>
  </si>
  <si>
    <t>group_code</t>
  </si>
  <si>
    <t>A</t>
  </si>
  <si>
    <t>B</t>
  </si>
  <si>
    <t>insert into group_stage (id, tournament, group_code, squad) values (id, tournament, 'group_code', squad);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</si>
</sst>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66FF6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0" fontId="0" fillId="2" borderId="0" xfId="0" applyFill="1"/>
    <xf numFmtId="0" fontId="0" fillId="0" borderId="0" xfId="0" applyFill="1"/>
    <xf numFmtId="0" fontId="0" fillId="2" borderId="0" xfId="0" applyFill="1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66FF66"/>
      <color rgb="FFFFCC99"/>
      <color rgb="FFFFFF66"/>
      <color rgb="FFFFFFCC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7109375" bestFit="1" customWidth="1"/>
    <col min="3" max="3" width="10.85546875" bestFit="1" customWidth="1"/>
    <col min="4" max="4" width="7.4257812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1</v>
      </c>
      <c r="B2" s="2" t="str">
        <f>"1957-02-10"</f>
        <v>1957-02-10</v>
      </c>
      <c r="C2">
        <v>4</v>
      </c>
      <c r="D2">
        <v>249</v>
      </c>
      <c r="G2" t="str">
        <f t="shared" ref="G2:G4" si="0">"insert into game (matchid, matchdate, game_type, country) values (" &amp; A2 &amp; ", '" &amp; B2 &amp; "', " &amp; C2 &amp; ", " &amp; D2 &amp;  ");"</f>
        <v>insert into game (matchid, matchdate, game_type, country) values (1, '1957-02-10', 4, 249);</v>
      </c>
    </row>
    <row r="3" spans="1:7" x14ac:dyDescent="0.25">
      <c r="A3">
        <f>A2+1</f>
        <v>2</v>
      </c>
      <c r="B3" s="2" t="str">
        <f>"1957-02-10"</f>
        <v>1957-02-10</v>
      </c>
      <c r="C3">
        <v>4</v>
      </c>
      <c r="D3">
        <f>D2</f>
        <v>249</v>
      </c>
      <c r="G3" t="str">
        <f t="shared" si="0"/>
        <v>insert into game (matchid, matchdate, game_type, country) values (2, '1957-02-10', 4, 249);</v>
      </c>
    </row>
    <row r="4" spans="1:7" x14ac:dyDescent="0.25">
      <c r="A4">
        <f>A3+1</f>
        <v>3</v>
      </c>
      <c r="B4" s="2" t="str">
        <f>"1957-02-16"</f>
        <v>1957-02-16</v>
      </c>
      <c r="C4">
        <v>6</v>
      </c>
      <c r="D4">
        <f>D3</f>
        <v>249</v>
      </c>
      <c r="G4" t="str">
        <f t="shared" si="0"/>
        <v>insert into game (matchid, matchdate, game_type, country) values (3, '1957-02-16', 6, 249);</v>
      </c>
    </row>
    <row r="6" spans="1:7" x14ac:dyDescent="0.25">
      <c r="A6" s="1" t="s">
        <v>0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5</v>
      </c>
      <c r="G6" t="str">
        <f>"insert into game_score (id, matchid, squad, goals, points, time_type) values (" &amp; A6 &amp; ", " &amp; B6 &amp; ", " &amp; C6 &amp; ", " &amp; D6 &amp; ", " &amp; E6 &amp; ", " &amp; F6 &amp; ");"</f>
        <v>insert into game_score (id, matchid, squad, goals, points, time_type) values (id, matchid, squad, goals, points, time_type);</v>
      </c>
    </row>
    <row r="7" spans="1:7" x14ac:dyDescent="0.25">
      <c r="A7" s="3">
        <v>1</v>
      </c>
      <c r="B7" s="3">
        <f>A2</f>
        <v>1</v>
      </c>
      <c r="C7" s="3">
        <v>249</v>
      </c>
      <c r="D7" s="3">
        <v>1</v>
      </c>
      <c r="E7" s="3">
        <v>0</v>
      </c>
      <c r="F7" s="3">
        <v>2</v>
      </c>
      <c r="G7" s="3" t="str">
        <f t="shared" ref="G7:G14" si="1">"insert into game_score (id, matchid, squad, goals, points, time_type) values (" &amp; A7 &amp; ", " &amp; B7 &amp; ", " &amp; C7 &amp; ", " &amp; D7 &amp; ", " &amp; E7 &amp; ", " &amp; F7 &amp; ");"</f>
        <v>insert into game_score (id, matchid, squad, goals, points, time_type) values (1, 1, 249, 1, 0, 2);</v>
      </c>
    </row>
    <row r="8" spans="1:7" x14ac:dyDescent="0.25">
      <c r="A8" s="3">
        <f>A7+1</f>
        <v>2</v>
      </c>
      <c r="B8" s="3">
        <f>B7</f>
        <v>1</v>
      </c>
      <c r="C8" s="3">
        <v>249</v>
      </c>
      <c r="D8" s="3">
        <v>0</v>
      </c>
      <c r="E8" s="3">
        <v>0</v>
      </c>
      <c r="F8" s="3">
        <v>1</v>
      </c>
      <c r="G8" s="3" t="str">
        <f t="shared" si="1"/>
        <v>insert into game_score (id, matchid, squad, goals, points, time_type) values (2, 1, 249, 0, 0, 1);</v>
      </c>
    </row>
    <row r="9" spans="1:7" x14ac:dyDescent="0.25">
      <c r="A9" s="3">
        <f t="shared" ref="A9:A18" si="2">A8+1</f>
        <v>3</v>
      </c>
      <c r="B9" s="3">
        <f>B7</f>
        <v>1</v>
      </c>
      <c r="C9" s="3">
        <v>20</v>
      </c>
      <c r="D9" s="3">
        <v>2</v>
      </c>
      <c r="E9" s="3">
        <v>2</v>
      </c>
      <c r="F9" s="3">
        <v>2</v>
      </c>
      <c r="G9" s="3" t="str">
        <f t="shared" si="1"/>
        <v>insert into game_score (id, matchid, squad, goals, points, time_type) values (3, 1, 20, 2, 2, 2);</v>
      </c>
    </row>
    <row r="10" spans="1:7" x14ac:dyDescent="0.25">
      <c r="A10" s="3">
        <f t="shared" si="2"/>
        <v>4</v>
      </c>
      <c r="B10" s="3">
        <f>B7</f>
        <v>1</v>
      </c>
      <c r="C10" s="3">
        <v>20</v>
      </c>
      <c r="D10" s="3">
        <v>1</v>
      </c>
      <c r="E10" s="3">
        <v>0</v>
      </c>
      <c r="F10" s="3">
        <v>1</v>
      </c>
      <c r="G10" s="3" t="str">
        <f t="shared" si="1"/>
        <v>insert into game_score (id, matchid, squad, goals, points, time_type) values (4, 1, 20, 1, 0, 1);</v>
      </c>
    </row>
    <row r="11" spans="1:7" x14ac:dyDescent="0.25">
      <c r="A11">
        <f t="shared" si="2"/>
        <v>5</v>
      </c>
      <c r="B11">
        <f>B7+1</f>
        <v>2</v>
      </c>
      <c r="C11" s="4">
        <v>251</v>
      </c>
      <c r="D11" s="4" t="s">
        <v>9</v>
      </c>
      <c r="E11" s="6">
        <v>2</v>
      </c>
      <c r="F11" s="4">
        <v>2</v>
      </c>
      <c r="G11" t="str">
        <f t="shared" si="1"/>
        <v>insert into game_score (id, matchid, squad, goals, points, time_type) values (5, 2, 251, null, 2, 2);</v>
      </c>
    </row>
    <row r="12" spans="1:7" x14ac:dyDescent="0.25">
      <c r="A12">
        <f t="shared" si="2"/>
        <v>6</v>
      </c>
      <c r="B12">
        <f>B11</f>
        <v>2</v>
      </c>
      <c r="C12" s="4">
        <v>251</v>
      </c>
      <c r="D12" s="4" t="s">
        <v>9</v>
      </c>
      <c r="E12" s="6">
        <v>0</v>
      </c>
      <c r="F12" s="4">
        <v>1</v>
      </c>
      <c r="G12" t="str">
        <f t="shared" si="1"/>
        <v>insert into game_score (id, matchid, squad, goals, points, time_type) values (6, 2, 251, null, 0, 1);</v>
      </c>
    </row>
    <row r="13" spans="1:7" x14ac:dyDescent="0.25">
      <c r="A13">
        <f t="shared" si="2"/>
        <v>7</v>
      </c>
      <c r="B13">
        <f>B11</f>
        <v>2</v>
      </c>
      <c r="C13" s="4">
        <v>27</v>
      </c>
      <c r="D13" s="4" t="s">
        <v>9</v>
      </c>
      <c r="E13" s="6">
        <v>0</v>
      </c>
      <c r="F13" s="4">
        <v>2</v>
      </c>
      <c r="G13" t="str">
        <f t="shared" si="1"/>
        <v>insert into game_score (id, matchid, squad, goals, points, time_type) values (7, 2, 27, null, 0, 2);</v>
      </c>
    </row>
    <row r="14" spans="1:7" x14ac:dyDescent="0.25">
      <c r="A14">
        <f t="shared" si="2"/>
        <v>8</v>
      </c>
      <c r="B14">
        <f>B11</f>
        <v>2</v>
      </c>
      <c r="C14" s="4">
        <v>27</v>
      </c>
      <c r="D14" s="4" t="s">
        <v>9</v>
      </c>
      <c r="E14" s="6">
        <v>0</v>
      </c>
      <c r="F14" s="4">
        <v>1</v>
      </c>
      <c r="G14" t="str">
        <f t="shared" si="1"/>
        <v>insert into game_score (id, matchid, squad, goals, points, time_type) values (8, 2, 27, null, 0, 1);</v>
      </c>
    </row>
    <row r="15" spans="1:7" x14ac:dyDescent="0.25">
      <c r="A15" s="3">
        <f t="shared" si="2"/>
        <v>9</v>
      </c>
      <c r="B15" s="3">
        <v>3</v>
      </c>
      <c r="C15" s="3">
        <v>20</v>
      </c>
      <c r="D15" s="3">
        <v>4</v>
      </c>
      <c r="E15" s="5">
        <v>0</v>
      </c>
      <c r="F15" s="3">
        <v>1</v>
      </c>
      <c r="G15" s="3" t="str">
        <f t="shared" ref="G15:G18" si="3">"insert into game_score (id, matchid, squad, goals, points, time_type) values (" &amp; A15 &amp; ", " &amp; B15 &amp; ", " &amp; C15 &amp; ", " &amp; D15 &amp; ", " &amp; E15 &amp; ", " &amp; F15 &amp; ");"</f>
        <v>insert into game_score (id, matchid, squad, goals, points, time_type) values (9, 3, 20, 4, 0, 1);</v>
      </c>
    </row>
    <row r="16" spans="1:7" x14ac:dyDescent="0.25">
      <c r="A16" s="3">
        <f t="shared" si="2"/>
        <v>10</v>
      </c>
      <c r="B16" s="3">
        <f t="shared" ref="B15:B18" si="4">B13</f>
        <v>2</v>
      </c>
      <c r="C16" s="3">
        <v>20</v>
      </c>
      <c r="D16" s="3">
        <v>2</v>
      </c>
      <c r="E16" s="5">
        <v>0</v>
      </c>
      <c r="F16" s="3">
        <v>1</v>
      </c>
      <c r="G16" s="3" t="str">
        <f t="shared" si="3"/>
        <v>insert into game_score (id, matchid, squad, goals, points, time_type) values (10, 2, 20, 2, 0, 1);</v>
      </c>
    </row>
    <row r="17" spans="1:7" x14ac:dyDescent="0.25">
      <c r="A17" s="3">
        <f t="shared" si="2"/>
        <v>11</v>
      </c>
      <c r="B17" s="3">
        <f t="shared" si="4"/>
        <v>2</v>
      </c>
      <c r="C17" s="3">
        <v>251</v>
      </c>
      <c r="D17" s="3">
        <v>0</v>
      </c>
      <c r="E17" s="5">
        <v>2</v>
      </c>
      <c r="F17" s="3">
        <v>1</v>
      </c>
      <c r="G17" s="3" t="str">
        <f t="shared" si="3"/>
        <v>insert into game_score (id, matchid, squad, goals, points, time_type) values (11, 2, 251, 0, 2, 1);</v>
      </c>
    </row>
    <row r="18" spans="1:7" x14ac:dyDescent="0.25">
      <c r="A18" s="3">
        <f t="shared" si="2"/>
        <v>12</v>
      </c>
      <c r="B18" s="3">
        <f t="shared" si="4"/>
        <v>3</v>
      </c>
      <c r="C18" s="3">
        <v>251</v>
      </c>
      <c r="D18" s="3">
        <v>0</v>
      </c>
      <c r="E18" s="5">
        <v>0</v>
      </c>
      <c r="F18" s="3">
        <v>1</v>
      </c>
      <c r="G18" s="3" t="str">
        <f t="shared" si="3"/>
        <v>insert into game_score (id, matchid, squad, goals, points, time_type) values (12, 3, 251, 0, 0, 1);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4257812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'1957'!A4+1</f>
        <v>4</v>
      </c>
      <c r="B2" s="2" t="str">
        <f>"1959-05-22"</f>
        <v>1959-05-22</v>
      </c>
      <c r="C2">
        <v>2</v>
      </c>
      <c r="D2">
        <v>202</v>
      </c>
      <c r="G2" t="str">
        <f t="shared" ref="G2:G4" si="0">"insert into game (matchid, matchdate, game_type, country) values (" &amp; A2 &amp; ", '" &amp; B2 &amp; "', " &amp; C2 &amp; ", " &amp; D2 &amp;  ");"</f>
        <v>insert into game (matchid, matchdate, game_type, country) values (4, '1959-05-22', 2, 202);</v>
      </c>
    </row>
    <row r="3" spans="1:7" x14ac:dyDescent="0.25">
      <c r="A3">
        <f>A2+1</f>
        <v>5</v>
      </c>
      <c r="B3" s="2" t="str">
        <f>"1959-05-25"</f>
        <v>1959-05-25</v>
      </c>
      <c r="C3">
        <v>2</v>
      </c>
      <c r="D3">
        <f t="shared" ref="D3:D4" si="1">D2</f>
        <v>202</v>
      </c>
      <c r="G3" t="str">
        <f t="shared" si="0"/>
        <v>insert into game (matchid, matchdate, game_type, country) values (5, '1959-05-25', 2, 202);</v>
      </c>
    </row>
    <row r="4" spans="1:7" x14ac:dyDescent="0.25">
      <c r="A4">
        <f t="shared" ref="A4" si="2">A3+1</f>
        <v>6</v>
      </c>
      <c r="B4" s="2" t="str">
        <f>"1959-05-29"</f>
        <v>1959-05-29</v>
      </c>
      <c r="C4">
        <v>2</v>
      </c>
      <c r="D4">
        <f t="shared" si="1"/>
        <v>202</v>
      </c>
      <c r="G4" t="str">
        <f t="shared" si="0"/>
        <v>insert into game (matchid, matchdate, game_type, country) values (6, '1959-05-29', 2, 202);</v>
      </c>
    </row>
    <row r="6" spans="1:7" x14ac:dyDescent="0.25">
      <c r="A6" s="1" t="s">
        <v>0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5</v>
      </c>
      <c r="G6" t="str">
        <f>"insert into game_score (id, matchid, squad, goals, points, time_type) values (" &amp; A6 &amp; ", " &amp; B6 &amp; ", " &amp; C6 &amp; ", " &amp; D6 &amp; ", " &amp; E6 &amp; ", " &amp; F6 &amp; ");"</f>
        <v>insert into game_score (id, matchid, squad, goals, points, time_type) values (id, matchid, squad, goals, points, time_type);</v>
      </c>
    </row>
    <row r="7" spans="1:7" x14ac:dyDescent="0.25">
      <c r="A7" s="3">
        <f>'1957'!A18 + 1</f>
        <v>13</v>
      </c>
      <c r="B7" s="3">
        <f>A2</f>
        <v>4</v>
      </c>
      <c r="C7" s="3">
        <v>202</v>
      </c>
      <c r="D7" s="3">
        <v>4</v>
      </c>
      <c r="E7" s="3">
        <v>2</v>
      </c>
      <c r="F7" s="3">
        <v>2</v>
      </c>
      <c r="G7" s="3" t="str">
        <f t="shared" ref="G7:G18" si="3">"insert into game_score (id, matchid, squad, goals, points, time_type) values (" &amp; A7 &amp; ", " &amp; B7 &amp; ", " &amp; C7 &amp; ", " &amp; D7 &amp; ", " &amp; E7 &amp; ", " &amp; F7 &amp; ");"</f>
        <v>insert into game_score (id, matchid, squad, goals, points, time_type) values (13, 4, 202, 4, 2, 2);</v>
      </c>
    </row>
    <row r="8" spans="1:7" x14ac:dyDescent="0.25">
      <c r="A8" s="3">
        <f>A7+1</f>
        <v>14</v>
      </c>
      <c r="B8" s="3">
        <f>B7</f>
        <v>4</v>
      </c>
      <c r="C8" s="3">
        <v>202</v>
      </c>
      <c r="D8" s="3">
        <v>2</v>
      </c>
      <c r="E8" s="3">
        <v>0</v>
      </c>
      <c r="F8" s="3">
        <v>1</v>
      </c>
      <c r="G8" s="3" t="str">
        <f t="shared" si="3"/>
        <v>insert into game_score (id, matchid, squad, goals, points, time_type) values (14, 4, 202, 2, 0, 1);</v>
      </c>
    </row>
    <row r="9" spans="1:7" x14ac:dyDescent="0.25">
      <c r="A9" s="3">
        <f t="shared" ref="A9:A18" si="4">A8+1</f>
        <v>15</v>
      </c>
      <c r="B9" s="3">
        <f>B7</f>
        <v>4</v>
      </c>
      <c r="C9" s="3">
        <v>251</v>
      </c>
      <c r="D9" s="3">
        <v>0</v>
      </c>
      <c r="E9" s="3">
        <v>0</v>
      </c>
      <c r="F9" s="3">
        <v>2</v>
      </c>
      <c r="G9" s="3" t="str">
        <f t="shared" si="3"/>
        <v>insert into game_score (id, matchid, squad, goals, points, time_type) values (15, 4, 251, 0, 0, 2);</v>
      </c>
    </row>
    <row r="10" spans="1:7" x14ac:dyDescent="0.25">
      <c r="A10" s="3">
        <f t="shared" si="4"/>
        <v>16</v>
      </c>
      <c r="B10" s="3">
        <f>B7</f>
        <v>4</v>
      </c>
      <c r="C10" s="3">
        <v>251</v>
      </c>
      <c r="D10" s="3">
        <v>0</v>
      </c>
      <c r="E10" s="3">
        <v>0</v>
      </c>
      <c r="F10" s="3">
        <v>1</v>
      </c>
      <c r="G10" s="3" t="str">
        <f t="shared" si="3"/>
        <v>insert into game_score (id, matchid, squad, goals, points, time_type) values (16, 4, 251, 0, 0, 1);</v>
      </c>
    </row>
    <row r="11" spans="1:7" x14ac:dyDescent="0.25">
      <c r="A11" s="4">
        <f>A10+1</f>
        <v>17</v>
      </c>
      <c r="B11" s="4">
        <f>B7+1</f>
        <v>5</v>
      </c>
      <c r="C11" s="4">
        <v>249</v>
      </c>
      <c r="D11" s="4">
        <v>1</v>
      </c>
      <c r="E11" s="4">
        <v>2</v>
      </c>
      <c r="F11" s="4">
        <v>2</v>
      </c>
      <c r="G11" t="str">
        <f t="shared" si="3"/>
        <v>insert into game_score (id, matchid, squad, goals, points, time_type) values (17, 5, 249, 1, 2, 2);</v>
      </c>
    </row>
    <row r="12" spans="1:7" x14ac:dyDescent="0.25">
      <c r="A12" s="4">
        <f t="shared" si="4"/>
        <v>18</v>
      </c>
      <c r="B12" s="4">
        <f>B11</f>
        <v>5</v>
      </c>
      <c r="C12" s="4">
        <v>249</v>
      </c>
      <c r="D12" s="4">
        <v>1</v>
      </c>
      <c r="E12" s="4">
        <v>0</v>
      </c>
      <c r="F12" s="4">
        <v>1</v>
      </c>
      <c r="G12" t="str">
        <f t="shared" si="3"/>
        <v>insert into game_score (id, matchid, squad, goals, points, time_type) values (18, 5, 249, 1, 0, 1);</v>
      </c>
    </row>
    <row r="13" spans="1:7" x14ac:dyDescent="0.25">
      <c r="A13" s="4">
        <f t="shared" si="4"/>
        <v>19</v>
      </c>
      <c r="B13" s="4">
        <f>B11</f>
        <v>5</v>
      </c>
      <c r="C13" s="4">
        <v>251</v>
      </c>
      <c r="D13" s="4">
        <v>0</v>
      </c>
      <c r="E13" s="4">
        <v>0</v>
      </c>
      <c r="F13" s="4">
        <v>2</v>
      </c>
      <c r="G13" t="str">
        <f t="shared" si="3"/>
        <v>insert into game_score (id, matchid, squad, goals, points, time_type) values (19, 5, 251, 0, 0, 2);</v>
      </c>
    </row>
    <row r="14" spans="1:7" x14ac:dyDescent="0.25">
      <c r="A14" s="4">
        <f t="shared" si="4"/>
        <v>20</v>
      </c>
      <c r="B14" s="4">
        <f>B11</f>
        <v>5</v>
      </c>
      <c r="C14" s="4">
        <v>251</v>
      </c>
      <c r="D14" s="4">
        <v>0</v>
      </c>
      <c r="E14" s="4">
        <v>0</v>
      </c>
      <c r="F14" s="4">
        <v>1</v>
      </c>
      <c r="G14" t="str">
        <f t="shared" si="3"/>
        <v>insert into game_score (id, matchid, squad, goals, points, time_type) values (20, 5, 251, 0, 0, 1);</v>
      </c>
    </row>
    <row r="15" spans="1:7" x14ac:dyDescent="0.25">
      <c r="A15" s="3">
        <f t="shared" si="4"/>
        <v>21</v>
      </c>
      <c r="B15" s="3">
        <f>B11+1</f>
        <v>6</v>
      </c>
      <c r="C15" s="3">
        <v>202</v>
      </c>
      <c r="D15" s="3">
        <v>2</v>
      </c>
      <c r="E15" s="3">
        <v>2</v>
      </c>
      <c r="F15" s="3">
        <v>2</v>
      </c>
      <c r="G15" s="3" t="str">
        <f t="shared" si="3"/>
        <v>insert into game_score (id, matchid, squad, goals, points, time_type) values (21, 6, 202, 2, 2, 2);</v>
      </c>
    </row>
    <row r="16" spans="1:7" x14ac:dyDescent="0.25">
      <c r="A16" s="3">
        <f t="shared" si="4"/>
        <v>22</v>
      </c>
      <c r="B16" s="3">
        <f>B15</f>
        <v>6</v>
      </c>
      <c r="C16" s="3">
        <v>202</v>
      </c>
      <c r="D16" s="3">
        <v>1</v>
      </c>
      <c r="E16" s="3">
        <v>0</v>
      </c>
      <c r="F16" s="3">
        <v>1</v>
      </c>
      <c r="G16" s="3" t="str">
        <f t="shared" si="3"/>
        <v>insert into game_score (id, matchid, squad, goals, points, time_type) values (22, 6, 202, 1, 0, 1);</v>
      </c>
    </row>
    <row r="17" spans="1:7" x14ac:dyDescent="0.25">
      <c r="A17" s="3">
        <f t="shared" si="4"/>
        <v>23</v>
      </c>
      <c r="B17" s="3">
        <f>B15</f>
        <v>6</v>
      </c>
      <c r="C17" s="3">
        <v>249</v>
      </c>
      <c r="D17" s="3">
        <v>1</v>
      </c>
      <c r="E17" s="3">
        <v>0</v>
      </c>
      <c r="F17" s="3">
        <v>2</v>
      </c>
      <c r="G17" s="3" t="str">
        <f t="shared" si="3"/>
        <v>insert into game_score (id, matchid, squad, goals, points, time_type) values (23, 6, 249, 1, 0, 2);</v>
      </c>
    </row>
    <row r="18" spans="1:7" x14ac:dyDescent="0.25">
      <c r="A18" s="3">
        <f t="shared" si="4"/>
        <v>24</v>
      </c>
      <c r="B18" s="3">
        <f t="shared" ref="B18" si="5">B15</f>
        <v>6</v>
      </c>
      <c r="C18" s="3">
        <v>249</v>
      </c>
      <c r="D18" s="3">
        <v>0</v>
      </c>
      <c r="E18" s="3">
        <v>0</v>
      </c>
      <c r="F18" s="3">
        <v>1</v>
      </c>
      <c r="G18" s="3" t="str">
        <f t="shared" si="3"/>
        <v>insert into game_score (id, matchid, squad, goals, points, time_type) values (24, 6, 249, 0, 0, 1);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4257812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'1959'!A4+1</f>
        <v>7</v>
      </c>
      <c r="B2" s="2" t="str">
        <f>"1962-01-14"</f>
        <v>1962-01-14</v>
      </c>
      <c r="C2">
        <v>4</v>
      </c>
      <c r="D2">
        <v>251</v>
      </c>
      <c r="G2" t="str">
        <f t="shared" ref="G2:G4" si="0">"insert into game (matchid, matchdate, game_type, country) values (" &amp; A2 &amp; ", '" &amp; B2 &amp; "', " &amp; C2 &amp; ", " &amp; D2 &amp;  ");"</f>
        <v>insert into game (matchid, matchdate, game_type, country) values (7, '1962-01-14', 4, 251);</v>
      </c>
    </row>
    <row r="3" spans="1:7" x14ac:dyDescent="0.25">
      <c r="A3">
        <f>A2+1</f>
        <v>8</v>
      </c>
      <c r="B3" s="2" t="str">
        <f>"1962-01-18"</f>
        <v>1962-01-18</v>
      </c>
      <c r="C3">
        <v>4</v>
      </c>
      <c r="D3">
        <f t="shared" ref="D3:D5" si="1">D2</f>
        <v>251</v>
      </c>
      <c r="G3" t="str">
        <f t="shared" si="0"/>
        <v>insert into game (matchid, matchdate, game_type, country) values (8, '1962-01-18', 4, 251);</v>
      </c>
    </row>
    <row r="4" spans="1:7" x14ac:dyDescent="0.25">
      <c r="A4">
        <f t="shared" ref="A4:A5" si="2">A3+1</f>
        <v>9</v>
      </c>
      <c r="B4" s="2" t="str">
        <f>"1962-01-20"</f>
        <v>1962-01-20</v>
      </c>
      <c r="C4">
        <v>5</v>
      </c>
      <c r="D4">
        <f t="shared" si="1"/>
        <v>251</v>
      </c>
      <c r="G4" t="str">
        <f t="shared" si="0"/>
        <v>insert into game (matchid, matchdate, game_type, country) values (9, '1962-01-20', 5, 251);</v>
      </c>
    </row>
    <row r="5" spans="1:7" x14ac:dyDescent="0.25">
      <c r="A5">
        <f t="shared" si="2"/>
        <v>10</v>
      </c>
      <c r="B5" s="2" t="str">
        <f>"1962-01-21"</f>
        <v>1962-01-21</v>
      </c>
      <c r="C5">
        <v>6</v>
      </c>
      <c r="D5">
        <f t="shared" si="1"/>
        <v>251</v>
      </c>
      <c r="G5" t="str">
        <f t="shared" ref="G5" si="3">"insert into game (matchid, matchdate, game_type, country) values (" &amp; A5 &amp; ", '" &amp; B5 &amp; "', " &amp; C5 &amp; ", " &amp; D5 &amp;  ");"</f>
        <v>insert into game (matchid, matchdate, game_type, country) values (10, '1962-01-21', 6, 251);</v>
      </c>
    </row>
    <row r="7" spans="1:7" x14ac:dyDescent="0.25">
      <c r="A7" s="1" t="s">
        <v>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5</v>
      </c>
      <c r="G7" t="str">
        <f>"insert into game_score (id, matchid, squad, goals, points, time_type) values (" &amp; A7 &amp; ", " &amp; B7 &amp; ", " &amp; C7 &amp; ", " &amp; D7 &amp; ", " &amp; E7 &amp; ", " &amp; F7 &amp; ");"</f>
        <v>insert into game_score (id, matchid, squad, goals, points, time_type) values (id, matchid, squad, goals, points, time_type);</v>
      </c>
    </row>
    <row r="8" spans="1:7" x14ac:dyDescent="0.25">
      <c r="A8" s="3">
        <f>'1959'!A18 + 1</f>
        <v>25</v>
      </c>
      <c r="B8" s="3">
        <f>A2</f>
        <v>7</v>
      </c>
      <c r="C8" s="3">
        <v>251</v>
      </c>
      <c r="D8" s="3">
        <v>4</v>
      </c>
      <c r="E8" s="3">
        <v>2</v>
      </c>
      <c r="F8" s="3">
        <v>2</v>
      </c>
      <c r="G8" s="3" t="str">
        <f t="shared" ref="G8:G19" si="4">"insert into game_score (id, matchid, squad, goals, points, time_type) values (" &amp; A8 &amp; ", " &amp; B8 &amp; ", " &amp; C8 &amp; ", " &amp; D8 &amp; ", " &amp; E8 &amp; ", " &amp; F8 &amp; ");"</f>
        <v>insert into game_score (id, matchid, squad, goals, points, time_type) values (25, 7, 251, 4, 2, 2);</v>
      </c>
    </row>
    <row r="9" spans="1:7" x14ac:dyDescent="0.25">
      <c r="A9" s="3">
        <f>A8+1</f>
        <v>26</v>
      </c>
      <c r="B9" s="3">
        <f>B8</f>
        <v>7</v>
      </c>
      <c r="C9" s="3">
        <v>251</v>
      </c>
      <c r="D9" s="3">
        <v>2</v>
      </c>
      <c r="E9" s="3">
        <v>0</v>
      </c>
      <c r="F9" s="3">
        <v>1</v>
      </c>
      <c r="G9" s="3" t="str">
        <f t="shared" si="4"/>
        <v>insert into game_score (id, matchid, squad, goals, points, time_type) values (26, 7, 251, 2, 0, 1);</v>
      </c>
    </row>
    <row r="10" spans="1:7" x14ac:dyDescent="0.25">
      <c r="A10" s="3">
        <f t="shared" ref="A10:A27" si="5">A9+1</f>
        <v>27</v>
      </c>
      <c r="B10" s="3">
        <f>B8</f>
        <v>7</v>
      </c>
      <c r="C10" s="3">
        <v>216</v>
      </c>
      <c r="D10" s="3">
        <v>2</v>
      </c>
      <c r="E10" s="3">
        <v>0</v>
      </c>
      <c r="F10" s="3">
        <v>2</v>
      </c>
      <c r="G10" s="3" t="str">
        <f t="shared" si="4"/>
        <v>insert into game_score (id, matchid, squad, goals, points, time_type) values (27, 7, 216, 2, 0, 2);</v>
      </c>
    </row>
    <row r="11" spans="1:7" x14ac:dyDescent="0.25">
      <c r="A11" s="3">
        <f t="shared" si="5"/>
        <v>28</v>
      </c>
      <c r="B11" s="3">
        <f>B8</f>
        <v>7</v>
      </c>
      <c r="C11" s="3">
        <v>216</v>
      </c>
      <c r="D11" s="3">
        <v>2</v>
      </c>
      <c r="E11" s="3">
        <v>0</v>
      </c>
      <c r="F11" s="3">
        <v>1</v>
      </c>
      <c r="G11" s="3" t="str">
        <f t="shared" si="4"/>
        <v>insert into game_score (id, matchid, squad, goals, points, time_type) values (28, 7, 216, 2, 0, 1);</v>
      </c>
    </row>
    <row r="12" spans="1:7" x14ac:dyDescent="0.25">
      <c r="A12" s="4">
        <f>A11+1</f>
        <v>29</v>
      </c>
      <c r="B12" s="4">
        <f>B8+1</f>
        <v>8</v>
      </c>
      <c r="C12" s="4">
        <v>202</v>
      </c>
      <c r="D12" s="4">
        <v>2</v>
      </c>
      <c r="E12" s="4">
        <v>2</v>
      </c>
      <c r="F12" s="4">
        <v>2</v>
      </c>
      <c r="G12" t="str">
        <f t="shared" si="4"/>
        <v>insert into game_score (id, matchid, squad, goals, points, time_type) values (29, 8, 202, 2, 2, 2);</v>
      </c>
    </row>
    <row r="13" spans="1:7" x14ac:dyDescent="0.25">
      <c r="A13" s="4">
        <f t="shared" si="5"/>
        <v>30</v>
      </c>
      <c r="B13" s="4">
        <f>B12</f>
        <v>8</v>
      </c>
      <c r="C13" s="4">
        <v>202</v>
      </c>
      <c r="D13" s="4">
        <v>0</v>
      </c>
      <c r="E13" s="4">
        <v>0</v>
      </c>
      <c r="F13" s="4">
        <v>1</v>
      </c>
      <c r="G13" t="str">
        <f t="shared" si="4"/>
        <v>insert into game_score (id, matchid, squad, goals, points, time_type) values (30, 8, 202, 0, 0, 1);</v>
      </c>
    </row>
    <row r="14" spans="1:7" x14ac:dyDescent="0.25">
      <c r="A14" s="4">
        <f t="shared" si="5"/>
        <v>31</v>
      </c>
      <c r="B14" s="4">
        <f>B12</f>
        <v>8</v>
      </c>
      <c r="C14" s="4">
        <v>256</v>
      </c>
      <c r="D14" s="4">
        <v>1</v>
      </c>
      <c r="E14" s="4">
        <v>0</v>
      </c>
      <c r="F14" s="4">
        <v>2</v>
      </c>
      <c r="G14" t="str">
        <f t="shared" si="4"/>
        <v>insert into game_score (id, matchid, squad, goals, points, time_type) values (31, 8, 256, 1, 0, 2);</v>
      </c>
    </row>
    <row r="15" spans="1:7" x14ac:dyDescent="0.25">
      <c r="A15" s="4">
        <f t="shared" si="5"/>
        <v>32</v>
      </c>
      <c r="B15" s="4">
        <f>B12</f>
        <v>8</v>
      </c>
      <c r="C15" s="4">
        <v>256</v>
      </c>
      <c r="D15" s="4">
        <v>1</v>
      </c>
      <c r="E15" s="4">
        <v>0</v>
      </c>
      <c r="F15" s="4">
        <v>1</v>
      </c>
      <c r="G15" t="str">
        <f t="shared" si="4"/>
        <v>insert into game_score (id, matchid, squad, goals, points, time_type) values (32, 8, 256, 1, 0, 1);</v>
      </c>
    </row>
    <row r="16" spans="1:7" x14ac:dyDescent="0.25">
      <c r="A16" s="3">
        <f t="shared" si="5"/>
        <v>33</v>
      </c>
      <c r="B16" s="3">
        <f>B12+1</f>
        <v>9</v>
      </c>
      <c r="C16" s="3">
        <v>216</v>
      </c>
      <c r="D16" s="3">
        <v>3</v>
      </c>
      <c r="E16" s="3">
        <v>2</v>
      </c>
      <c r="F16" s="3">
        <v>2</v>
      </c>
      <c r="G16" s="3" t="str">
        <f t="shared" si="4"/>
        <v>insert into game_score (id, matchid, squad, goals, points, time_type) values (33, 9, 216, 3, 2, 2);</v>
      </c>
    </row>
    <row r="17" spans="1:7" x14ac:dyDescent="0.25">
      <c r="A17" s="3">
        <f t="shared" si="5"/>
        <v>34</v>
      </c>
      <c r="B17" s="3">
        <f>B16</f>
        <v>9</v>
      </c>
      <c r="C17" s="3">
        <v>216</v>
      </c>
      <c r="D17" s="3">
        <v>1</v>
      </c>
      <c r="E17" s="3">
        <v>0</v>
      </c>
      <c r="F17" s="3">
        <v>1</v>
      </c>
      <c r="G17" s="3" t="str">
        <f t="shared" si="4"/>
        <v>insert into game_score (id, matchid, squad, goals, points, time_type) values (34, 9, 216, 1, 0, 1);</v>
      </c>
    </row>
    <row r="18" spans="1:7" x14ac:dyDescent="0.25">
      <c r="A18" s="3">
        <f t="shared" si="5"/>
        <v>35</v>
      </c>
      <c r="B18" s="3">
        <f>B16</f>
        <v>9</v>
      </c>
      <c r="C18" s="3">
        <v>256</v>
      </c>
      <c r="D18" s="3">
        <v>0</v>
      </c>
      <c r="E18" s="3">
        <v>0</v>
      </c>
      <c r="F18" s="3">
        <v>2</v>
      </c>
      <c r="G18" s="3" t="str">
        <f t="shared" si="4"/>
        <v>insert into game_score (id, matchid, squad, goals, points, time_type) values (35, 9, 256, 0, 0, 2);</v>
      </c>
    </row>
    <row r="19" spans="1:7" x14ac:dyDescent="0.25">
      <c r="A19" s="3">
        <f t="shared" si="5"/>
        <v>36</v>
      </c>
      <c r="B19" s="3">
        <f t="shared" ref="B19" si="6">B16</f>
        <v>9</v>
      </c>
      <c r="C19" s="3">
        <v>256</v>
      </c>
      <c r="D19" s="3">
        <v>0</v>
      </c>
      <c r="E19" s="3">
        <v>0</v>
      </c>
      <c r="F19" s="3">
        <v>1</v>
      </c>
      <c r="G19" s="3" t="str">
        <f t="shared" si="4"/>
        <v>insert into game_score (id, matchid, squad, goals, points, time_type) values (36, 9, 256, 0, 0, 1);</v>
      </c>
    </row>
    <row r="20" spans="1:7" x14ac:dyDescent="0.25">
      <c r="A20" s="4">
        <f t="shared" si="5"/>
        <v>37</v>
      </c>
      <c r="B20" s="4">
        <f>B16+1</f>
        <v>10</v>
      </c>
      <c r="C20" s="4">
        <v>251</v>
      </c>
      <c r="D20" s="4">
        <v>2</v>
      </c>
      <c r="E20" s="4">
        <v>0</v>
      </c>
      <c r="F20" s="4">
        <v>2</v>
      </c>
      <c r="G20" s="4" t="str">
        <f t="shared" ref="G20:G23" si="7">"insert into game_score (id, matchid, squad, goals, points, time_type) values (" &amp; A20 &amp; ", " &amp; B20 &amp; ", " &amp; C20 &amp; ", " &amp; D20 &amp; ", " &amp; E20 &amp; ", " &amp; F20 &amp; ");"</f>
        <v>insert into game_score (id, matchid, squad, goals, points, time_type) values (37, 10, 251, 2, 0, 2);</v>
      </c>
    </row>
    <row r="21" spans="1:7" x14ac:dyDescent="0.25">
      <c r="A21" s="4">
        <f t="shared" si="5"/>
        <v>38</v>
      </c>
      <c r="B21" s="4">
        <f>B20</f>
        <v>10</v>
      </c>
      <c r="C21" s="4">
        <v>251</v>
      </c>
      <c r="D21" s="4">
        <v>0</v>
      </c>
      <c r="E21" s="4">
        <v>0</v>
      </c>
      <c r="F21" s="4">
        <v>1</v>
      </c>
      <c r="G21" s="4" t="str">
        <f t="shared" si="7"/>
        <v>insert into game_score (id, matchid, squad, goals, points, time_type) values (38, 10, 251, 0, 0, 1);</v>
      </c>
    </row>
    <row r="22" spans="1:7" x14ac:dyDescent="0.25">
      <c r="A22" s="4">
        <f t="shared" si="5"/>
        <v>39</v>
      </c>
      <c r="B22" s="4">
        <f>B20</f>
        <v>10</v>
      </c>
      <c r="C22" s="4">
        <v>202</v>
      </c>
      <c r="D22" s="4">
        <v>2</v>
      </c>
      <c r="E22" s="4">
        <v>0</v>
      </c>
      <c r="F22" s="4">
        <v>2</v>
      </c>
      <c r="G22" s="4" t="str">
        <f t="shared" si="7"/>
        <v>insert into game_score (id, matchid, squad, goals, points, time_type) values (39, 10, 202, 2, 0, 2);</v>
      </c>
    </row>
    <row r="23" spans="1:7" x14ac:dyDescent="0.25">
      <c r="A23" s="4">
        <f t="shared" si="5"/>
        <v>40</v>
      </c>
      <c r="B23" s="4">
        <f t="shared" ref="B23:B27" si="8">B20</f>
        <v>10</v>
      </c>
      <c r="C23" s="4">
        <v>202</v>
      </c>
      <c r="D23" s="4">
        <v>1</v>
      </c>
      <c r="E23" s="4">
        <v>0</v>
      </c>
      <c r="F23" s="4">
        <v>1</v>
      </c>
      <c r="G23" s="4" t="str">
        <f t="shared" si="7"/>
        <v>insert into game_score (id, matchid, squad, goals, points, time_type) values (40, 10, 202, 1, 0, 1);</v>
      </c>
    </row>
    <row r="24" spans="1:7" x14ac:dyDescent="0.25">
      <c r="A24" s="4">
        <f t="shared" si="5"/>
        <v>41</v>
      </c>
      <c r="B24" s="4">
        <f t="shared" si="8"/>
        <v>10</v>
      </c>
      <c r="C24" s="4">
        <v>251</v>
      </c>
      <c r="D24" s="4">
        <v>4</v>
      </c>
      <c r="E24" s="4">
        <v>2</v>
      </c>
      <c r="F24" s="4">
        <v>4</v>
      </c>
      <c r="G24" s="4" t="str">
        <f t="shared" ref="G24:G27" si="9">"insert into game_score (id, matchid, squad, goals, points, time_type) values (" &amp; A24 &amp; ", " &amp; B24 &amp; ", " &amp; C24 &amp; ", " &amp; D24 &amp; ", " &amp; E24 &amp; ", " &amp; F24 &amp; ");"</f>
        <v>insert into game_score (id, matchid, squad, goals, points, time_type) values (41, 10, 251, 4, 2, 4);</v>
      </c>
    </row>
    <row r="25" spans="1:7" x14ac:dyDescent="0.25">
      <c r="A25" s="4">
        <f t="shared" si="5"/>
        <v>42</v>
      </c>
      <c r="B25" s="4">
        <f t="shared" si="8"/>
        <v>10</v>
      </c>
      <c r="C25" s="4">
        <v>251</v>
      </c>
      <c r="D25" s="4">
        <v>3</v>
      </c>
      <c r="E25" s="4">
        <v>0</v>
      </c>
      <c r="F25" s="4">
        <v>3</v>
      </c>
      <c r="G25" s="4" t="str">
        <f t="shared" si="9"/>
        <v>insert into game_score (id, matchid, squad, goals, points, time_type) values (42, 10, 251, 3, 0, 3);</v>
      </c>
    </row>
    <row r="26" spans="1:7" x14ac:dyDescent="0.25">
      <c r="A26" s="4">
        <f t="shared" si="5"/>
        <v>43</v>
      </c>
      <c r="B26" s="4">
        <f t="shared" si="8"/>
        <v>10</v>
      </c>
      <c r="C26" s="4">
        <v>202</v>
      </c>
      <c r="D26" s="4">
        <v>2</v>
      </c>
      <c r="E26" s="4">
        <v>0</v>
      </c>
      <c r="F26" s="4">
        <v>4</v>
      </c>
      <c r="G26" s="4" t="str">
        <f t="shared" si="9"/>
        <v>insert into game_score (id, matchid, squad, goals, points, time_type) values (43, 10, 202, 2, 0, 4);</v>
      </c>
    </row>
    <row r="27" spans="1:7" x14ac:dyDescent="0.25">
      <c r="A27" s="4">
        <f t="shared" si="5"/>
        <v>44</v>
      </c>
      <c r="B27" s="4">
        <f t="shared" si="8"/>
        <v>10</v>
      </c>
      <c r="C27" s="4">
        <v>202</v>
      </c>
      <c r="D27" s="4">
        <v>2</v>
      </c>
      <c r="E27" s="4">
        <v>0</v>
      </c>
      <c r="F27" s="4">
        <v>3</v>
      </c>
      <c r="G27" s="4" t="str">
        <f t="shared" si="9"/>
        <v>insert into game_score (id, matchid, squad, goals, points, time_type) values (44, 10, 202, 2, 0, 3);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">
        <v>14</v>
      </c>
    </row>
    <row r="2" spans="1:7" x14ac:dyDescent="0.25">
      <c r="A2">
        <v>1</v>
      </c>
      <c r="B2">
        <v>1963</v>
      </c>
      <c r="C2" t="s">
        <v>12</v>
      </c>
      <c r="D2">
        <v>233</v>
      </c>
      <c r="G2" t="s">
        <v>14</v>
      </c>
    </row>
    <row r="3" spans="1:7" x14ac:dyDescent="0.25">
      <c r="A3">
        <f>A2+1</f>
        <v>2</v>
      </c>
      <c r="B3">
        <f>B2</f>
        <v>1963</v>
      </c>
      <c r="C3" t="s">
        <v>12</v>
      </c>
      <c r="D3">
        <v>216</v>
      </c>
      <c r="G3" t="s">
        <v>14</v>
      </c>
    </row>
    <row r="4" spans="1:7" x14ac:dyDescent="0.25">
      <c r="A4">
        <f>A3+1</f>
        <v>3</v>
      </c>
      <c r="B4">
        <f>B3</f>
        <v>1963</v>
      </c>
      <c r="C4" t="s">
        <v>12</v>
      </c>
      <c r="D4">
        <v>256</v>
      </c>
      <c r="G4" t="s">
        <v>14</v>
      </c>
    </row>
    <row r="5" spans="1:7" x14ac:dyDescent="0.25">
      <c r="A5">
        <f>A4+1</f>
        <v>4</v>
      </c>
      <c r="B5">
        <f>B4</f>
        <v>1963</v>
      </c>
      <c r="C5" t="s">
        <v>13</v>
      </c>
      <c r="D5">
        <v>251</v>
      </c>
      <c r="G5" t="s">
        <v>14</v>
      </c>
    </row>
    <row r="6" spans="1:7" x14ac:dyDescent="0.25">
      <c r="A6">
        <f>A5+1</f>
        <v>5</v>
      </c>
      <c r="B6">
        <f>B5</f>
        <v>1963</v>
      </c>
      <c r="C6" t="s">
        <v>13</v>
      </c>
      <c r="D6">
        <v>202</v>
      </c>
      <c r="G6" t="s">
        <v>14</v>
      </c>
    </row>
    <row r="7" spans="1:7" x14ac:dyDescent="0.25">
      <c r="A7">
        <f>A6+1</f>
        <v>6</v>
      </c>
      <c r="B7">
        <f>B6</f>
        <v>1963</v>
      </c>
      <c r="C7" t="s">
        <v>13</v>
      </c>
      <c r="D7">
        <v>234</v>
      </c>
      <c r="G7" t="s">
        <v>14</v>
      </c>
    </row>
    <row r="9" spans="1:7" x14ac:dyDescent="0.25">
      <c r="A9" s="1" t="s">
        <v>1</v>
      </c>
      <c r="B9" s="1" t="s">
        <v>6</v>
      </c>
      <c r="C9" s="1" t="s">
        <v>7</v>
      </c>
      <c r="D9" s="1" t="s">
        <v>8</v>
      </c>
      <c r="G9" t="str">
        <f>"insert into game (matchid, matchdate, game_type, country) values (" &amp; A9 &amp; ", '" &amp; B9 &amp; "', " &amp; C9 &amp; ", " &amp; D9 &amp;  ");"</f>
        <v>insert into game (matchid, matchdate, game_type, country) values (matchid, 'matchdate', game_type, country);</v>
      </c>
    </row>
    <row r="10" spans="1:7" x14ac:dyDescent="0.25">
      <c r="A10">
        <f>'1962'!A5+1</f>
        <v>11</v>
      </c>
      <c r="B10" s="2" t="str">
        <f>"1963-11-24"</f>
        <v>1963-11-24</v>
      </c>
      <c r="C10">
        <v>2</v>
      </c>
      <c r="D10">
        <v>233</v>
      </c>
      <c r="G10" t="str">
        <f t="shared" ref="G10:G17" si="0">"insert into game (matchid, matchdate, game_type, country) values (" &amp; A10 &amp; ", '" &amp; B10 &amp; "', " &amp; C10 &amp; ", " &amp; D10 &amp;  ");"</f>
        <v>insert into game (matchid, matchdate, game_type, country) values (11, '1963-11-24', 2, 233);</v>
      </c>
    </row>
    <row r="11" spans="1:7" x14ac:dyDescent="0.25">
      <c r="A11">
        <f>A10+1</f>
        <v>12</v>
      </c>
      <c r="B11" s="2" t="str">
        <f>"1963-11-26"</f>
        <v>1963-11-26</v>
      </c>
      <c r="C11">
        <v>2</v>
      </c>
      <c r="D11">
        <f t="shared" ref="D11:D17" si="1">D10</f>
        <v>233</v>
      </c>
      <c r="G11" t="str">
        <f t="shared" si="0"/>
        <v>insert into game (matchid, matchdate, game_type, country) values (12, '1963-11-26', 2, 233);</v>
      </c>
    </row>
    <row r="12" spans="1:7" x14ac:dyDescent="0.25">
      <c r="A12">
        <f t="shared" ref="A12:A17" si="2">A11+1</f>
        <v>13</v>
      </c>
      <c r="B12" s="2" t="str">
        <f>"1963-11-28"</f>
        <v>1963-11-28</v>
      </c>
      <c r="C12">
        <v>2</v>
      </c>
      <c r="D12">
        <f t="shared" si="1"/>
        <v>233</v>
      </c>
      <c r="G12" t="str">
        <f t="shared" si="0"/>
        <v>insert into game (matchid, matchdate, game_type, country) values (13, '1963-11-28', 2, 233);</v>
      </c>
    </row>
    <row r="13" spans="1:7" x14ac:dyDescent="0.25">
      <c r="A13">
        <f t="shared" si="2"/>
        <v>14</v>
      </c>
      <c r="B13" s="2" t="str">
        <f>"1963-11-24"</f>
        <v>1963-11-24</v>
      </c>
      <c r="C13">
        <v>2</v>
      </c>
      <c r="D13">
        <f t="shared" si="1"/>
        <v>233</v>
      </c>
      <c r="G13" t="str">
        <f t="shared" si="0"/>
        <v>insert into game (matchid, matchdate, game_type, country) values (14, '1963-11-24', 2, 233);</v>
      </c>
    </row>
    <row r="14" spans="1:7" x14ac:dyDescent="0.25">
      <c r="A14">
        <f t="shared" si="2"/>
        <v>15</v>
      </c>
      <c r="B14" s="2" t="str">
        <f>"1963-11-26"</f>
        <v>1963-11-26</v>
      </c>
      <c r="C14">
        <v>2</v>
      </c>
      <c r="D14">
        <f t="shared" si="1"/>
        <v>233</v>
      </c>
      <c r="G14" t="str">
        <f t="shared" si="0"/>
        <v>insert into game (matchid, matchdate, game_type, country) values (15, '1963-11-26', 2, 233);</v>
      </c>
    </row>
    <row r="15" spans="1:7" x14ac:dyDescent="0.25">
      <c r="A15">
        <f t="shared" si="2"/>
        <v>16</v>
      </c>
      <c r="B15" s="2" t="str">
        <f>"1963-11-28"</f>
        <v>1963-11-28</v>
      </c>
      <c r="C15">
        <v>2</v>
      </c>
      <c r="D15">
        <f t="shared" si="1"/>
        <v>233</v>
      </c>
      <c r="G15" t="str">
        <f t="shared" si="0"/>
        <v>insert into game (matchid, matchdate, game_type, country) values (16, '1963-11-28', 2, 233);</v>
      </c>
    </row>
    <row r="16" spans="1:7" x14ac:dyDescent="0.25">
      <c r="A16">
        <f t="shared" si="2"/>
        <v>17</v>
      </c>
      <c r="B16" s="2" t="str">
        <f>"1963-11-30"</f>
        <v>1963-11-30</v>
      </c>
      <c r="C16">
        <v>5</v>
      </c>
      <c r="D16">
        <f t="shared" si="1"/>
        <v>233</v>
      </c>
      <c r="G16" t="str">
        <f t="shared" si="0"/>
        <v>insert into game (matchid, matchdate, game_type, country) values (17, '1963-11-30', 5, 233);</v>
      </c>
    </row>
    <row r="17" spans="1:7" x14ac:dyDescent="0.25">
      <c r="A17">
        <f t="shared" si="2"/>
        <v>18</v>
      </c>
      <c r="B17" s="2" t="str">
        <f>"1963-12-01"</f>
        <v>1963-12-01</v>
      </c>
      <c r="C17">
        <v>6</v>
      </c>
      <c r="D17">
        <f t="shared" si="1"/>
        <v>233</v>
      </c>
      <c r="G17" t="str">
        <f t="shared" si="0"/>
        <v>insert into game (matchid, matchdate, game_type, country) values (18, '1963-12-01', 6, 233);</v>
      </c>
    </row>
    <row r="19" spans="1:7" x14ac:dyDescent="0.25">
      <c r="A19" s="1" t="s">
        <v>0</v>
      </c>
      <c r="B19" s="1" t="s">
        <v>1</v>
      </c>
      <c r="C19" s="1" t="s">
        <v>2</v>
      </c>
      <c r="D19" s="1" t="s">
        <v>3</v>
      </c>
      <c r="E19" s="1" t="s">
        <v>4</v>
      </c>
      <c r="F19" s="1" t="s">
        <v>5</v>
      </c>
      <c r="G19" t="str">
        <f>"insert into game_score (id, matchid, squad, goals, points, time_type) values (" &amp; A19 &amp; ", " &amp; B19 &amp; ", " &amp; C19 &amp; ", " &amp; D19 &amp; ", " &amp; E19 &amp; ", " &amp; F19 &amp; ");"</f>
        <v>insert into game_score (id, matchid, squad, goals, points, time_type) values (id, matchid, squad, goals, points, time_type);</v>
      </c>
    </row>
    <row r="20" spans="1:7" x14ac:dyDescent="0.25">
      <c r="A20" s="3">
        <f>'1962'!A27 + 1</f>
        <v>45</v>
      </c>
      <c r="B20" s="3">
        <f>A10</f>
        <v>11</v>
      </c>
      <c r="C20" s="3">
        <v>233</v>
      </c>
      <c r="D20" s="3">
        <v>1</v>
      </c>
      <c r="E20" s="3">
        <v>1</v>
      </c>
      <c r="F20" s="3">
        <v>2</v>
      </c>
      <c r="G20" s="3" t="str">
        <f t="shared" ref="G20:G39" si="3">"insert into game_score (id, matchid, squad, goals, points, time_type) values (" &amp; A20 &amp; ", " &amp; B20 &amp; ", " &amp; C20 &amp; ", " &amp; D20 &amp; ", " &amp; E20 &amp; ", " &amp; F20 &amp; ");"</f>
        <v>insert into game_score (id, matchid, squad, goals, points, time_type) values (45, 11, 233, 1, 1, 2);</v>
      </c>
    </row>
    <row r="21" spans="1:7" x14ac:dyDescent="0.25">
      <c r="A21" s="3">
        <f>A20+1</f>
        <v>46</v>
      </c>
      <c r="B21" s="3">
        <f>B20</f>
        <v>11</v>
      </c>
      <c r="C21" s="3">
        <v>233</v>
      </c>
      <c r="D21" s="3">
        <v>1</v>
      </c>
      <c r="E21" s="3">
        <v>0</v>
      </c>
      <c r="F21" s="3">
        <v>1</v>
      </c>
      <c r="G21" s="3" t="str">
        <f t="shared" si="3"/>
        <v>insert into game_score (id, matchid, squad, goals, points, time_type) values (46, 11, 233, 1, 0, 1);</v>
      </c>
    </row>
    <row r="22" spans="1:7" x14ac:dyDescent="0.25">
      <c r="A22" s="3">
        <f t="shared" ref="A22:A51" si="4">A21+1</f>
        <v>47</v>
      </c>
      <c r="B22" s="3">
        <f>B20</f>
        <v>11</v>
      </c>
      <c r="C22" s="3">
        <v>216</v>
      </c>
      <c r="D22" s="3">
        <v>1</v>
      </c>
      <c r="E22" s="3">
        <v>1</v>
      </c>
      <c r="F22" s="3">
        <v>2</v>
      </c>
      <c r="G22" s="3" t="str">
        <f t="shared" si="3"/>
        <v>insert into game_score (id, matchid, squad, goals, points, time_type) values (47, 11, 216, 1, 1, 2);</v>
      </c>
    </row>
    <row r="23" spans="1:7" x14ac:dyDescent="0.25">
      <c r="A23" s="3">
        <f t="shared" si="4"/>
        <v>48</v>
      </c>
      <c r="B23" s="3">
        <f>B20</f>
        <v>11</v>
      </c>
      <c r="C23" s="3">
        <v>216</v>
      </c>
      <c r="D23" s="3">
        <v>1</v>
      </c>
      <c r="E23" s="3">
        <v>0</v>
      </c>
      <c r="F23" s="3">
        <v>1</v>
      </c>
      <c r="G23" s="3" t="str">
        <f t="shared" si="3"/>
        <v>insert into game_score (id, matchid, squad, goals, points, time_type) values (48, 11, 216, 1, 0, 1);</v>
      </c>
    </row>
    <row r="24" spans="1:7" x14ac:dyDescent="0.25">
      <c r="A24" s="4">
        <f>A23+1</f>
        <v>49</v>
      </c>
      <c r="B24" s="4">
        <f>B20+1</f>
        <v>12</v>
      </c>
      <c r="C24" s="4">
        <v>233</v>
      </c>
      <c r="D24" s="4">
        <v>2</v>
      </c>
      <c r="E24" s="4">
        <v>2</v>
      </c>
      <c r="F24" s="4">
        <v>2</v>
      </c>
      <c r="G24" t="str">
        <f t="shared" si="3"/>
        <v>insert into game_score (id, matchid, squad, goals, points, time_type) values (49, 12, 233, 2, 2, 2);</v>
      </c>
    </row>
    <row r="25" spans="1:7" x14ac:dyDescent="0.25">
      <c r="A25" s="4">
        <f t="shared" si="4"/>
        <v>50</v>
      </c>
      <c r="B25" s="4">
        <f>B24</f>
        <v>12</v>
      </c>
      <c r="C25" s="4">
        <v>233</v>
      </c>
      <c r="D25" s="4">
        <v>0</v>
      </c>
      <c r="E25" s="4">
        <v>0</v>
      </c>
      <c r="F25" s="4">
        <v>1</v>
      </c>
      <c r="G25" t="str">
        <f t="shared" si="3"/>
        <v>insert into game_score (id, matchid, squad, goals, points, time_type) values (50, 12, 233, 0, 0, 1);</v>
      </c>
    </row>
    <row r="26" spans="1:7" x14ac:dyDescent="0.25">
      <c r="A26" s="4">
        <f t="shared" si="4"/>
        <v>51</v>
      </c>
      <c r="B26" s="4">
        <f>B24</f>
        <v>12</v>
      </c>
      <c r="C26" s="4">
        <v>256</v>
      </c>
      <c r="D26" s="4">
        <v>0</v>
      </c>
      <c r="E26" s="4">
        <v>0</v>
      </c>
      <c r="F26" s="4">
        <v>2</v>
      </c>
      <c r="G26" t="str">
        <f t="shared" si="3"/>
        <v>insert into game_score (id, matchid, squad, goals, points, time_type) values (51, 12, 256, 0, 0, 2);</v>
      </c>
    </row>
    <row r="27" spans="1:7" x14ac:dyDescent="0.25">
      <c r="A27" s="4">
        <f t="shared" si="4"/>
        <v>52</v>
      </c>
      <c r="B27" s="4">
        <f>B24</f>
        <v>12</v>
      </c>
      <c r="C27" s="4">
        <v>256</v>
      </c>
      <c r="D27" s="4">
        <v>0</v>
      </c>
      <c r="E27" s="4">
        <v>0</v>
      </c>
      <c r="F27" s="4">
        <v>1</v>
      </c>
      <c r="G27" t="str">
        <f t="shared" si="3"/>
        <v>insert into game_score (id, matchid, squad, goals, points, time_type) values (52, 12, 256, 0, 0, 1);</v>
      </c>
    </row>
    <row r="28" spans="1:7" x14ac:dyDescent="0.25">
      <c r="A28" s="3">
        <f t="shared" si="4"/>
        <v>53</v>
      </c>
      <c r="B28" s="3">
        <f>B24+1</f>
        <v>13</v>
      </c>
      <c r="C28" s="3">
        <v>216</v>
      </c>
      <c r="D28" s="3">
        <v>4</v>
      </c>
      <c r="E28" s="3">
        <v>2</v>
      </c>
      <c r="F28" s="3">
        <v>2</v>
      </c>
      <c r="G28" s="3" t="str">
        <f t="shared" si="3"/>
        <v>insert into game_score (id, matchid, squad, goals, points, time_type) values (53, 13, 216, 4, 2, 2);</v>
      </c>
    </row>
    <row r="29" spans="1:7" x14ac:dyDescent="0.25">
      <c r="A29" s="3">
        <f t="shared" si="4"/>
        <v>54</v>
      </c>
      <c r="B29" s="3">
        <f>B28</f>
        <v>13</v>
      </c>
      <c r="C29" s="3">
        <v>216</v>
      </c>
      <c r="D29" s="3">
        <v>2</v>
      </c>
      <c r="E29" s="3">
        <v>0</v>
      </c>
      <c r="F29" s="3">
        <v>1</v>
      </c>
      <c r="G29" s="3" t="str">
        <f t="shared" si="3"/>
        <v>insert into game_score (id, matchid, squad, goals, points, time_type) values (54, 13, 216, 2, 0, 1);</v>
      </c>
    </row>
    <row r="30" spans="1:7" x14ac:dyDescent="0.25">
      <c r="A30" s="3">
        <f t="shared" si="4"/>
        <v>55</v>
      </c>
      <c r="B30" s="3">
        <f>B28</f>
        <v>13</v>
      </c>
      <c r="C30" s="3">
        <v>256</v>
      </c>
      <c r="D30" s="3">
        <v>2</v>
      </c>
      <c r="E30" s="3">
        <v>0</v>
      </c>
      <c r="F30" s="3">
        <v>2</v>
      </c>
      <c r="G30" s="3" t="str">
        <f t="shared" si="3"/>
        <v>insert into game_score (id, matchid, squad, goals, points, time_type) values (55, 13, 256, 2, 0, 2);</v>
      </c>
    </row>
    <row r="31" spans="1:7" x14ac:dyDescent="0.25">
      <c r="A31" s="3">
        <f t="shared" si="4"/>
        <v>56</v>
      </c>
      <c r="B31" s="3">
        <f t="shared" ref="B31" si="5">B28</f>
        <v>13</v>
      </c>
      <c r="C31" s="3">
        <v>256</v>
      </c>
      <c r="D31" s="3">
        <v>1</v>
      </c>
      <c r="E31" s="3">
        <v>0</v>
      </c>
      <c r="F31" s="3">
        <v>1</v>
      </c>
      <c r="G31" s="3" t="str">
        <f t="shared" si="3"/>
        <v>insert into game_score (id, matchid, squad, goals, points, time_type) values (56, 13, 256, 1, 0, 1);</v>
      </c>
    </row>
    <row r="32" spans="1:7" x14ac:dyDescent="0.25">
      <c r="A32" s="4">
        <f t="shared" si="4"/>
        <v>57</v>
      </c>
      <c r="B32" s="4">
        <f>B28+1</f>
        <v>14</v>
      </c>
      <c r="C32" s="4">
        <v>202</v>
      </c>
      <c r="D32" s="4">
        <v>6</v>
      </c>
      <c r="E32" s="4">
        <v>2</v>
      </c>
      <c r="F32" s="4">
        <v>2</v>
      </c>
      <c r="G32" s="4" t="str">
        <f t="shared" si="3"/>
        <v>insert into game_score (id, matchid, squad, goals, points, time_type) values (57, 14, 202, 6, 2, 2);</v>
      </c>
    </row>
    <row r="33" spans="1:7" x14ac:dyDescent="0.25">
      <c r="A33" s="4">
        <f t="shared" si="4"/>
        <v>58</v>
      </c>
      <c r="B33" s="4">
        <f>B32</f>
        <v>14</v>
      </c>
      <c r="C33" s="4">
        <v>202</v>
      </c>
      <c r="D33" s="4">
        <v>4</v>
      </c>
      <c r="E33" s="4">
        <v>0</v>
      </c>
      <c r="F33" s="4">
        <v>1</v>
      </c>
      <c r="G33" s="4" t="str">
        <f t="shared" si="3"/>
        <v>insert into game_score (id, matchid, squad, goals, points, time_type) values (58, 14, 202, 4, 0, 1);</v>
      </c>
    </row>
    <row r="34" spans="1:7" x14ac:dyDescent="0.25">
      <c r="A34" s="4">
        <f t="shared" si="4"/>
        <v>59</v>
      </c>
      <c r="B34" s="4">
        <f>B32</f>
        <v>14</v>
      </c>
      <c r="C34" s="4">
        <v>234</v>
      </c>
      <c r="D34" s="4">
        <v>3</v>
      </c>
      <c r="E34" s="4">
        <v>0</v>
      </c>
      <c r="F34" s="4">
        <v>2</v>
      </c>
      <c r="G34" s="4" t="str">
        <f t="shared" si="3"/>
        <v>insert into game_score (id, matchid, squad, goals, points, time_type) values (59, 14, 234, 3, 0, 2);</v>
      </c>
    </row>
    <row r="35" spans="1:7" x14ac:dyDescent="0.25">
      <c r="A35" s="4">
        <f t="shared" si="4"/>
        <v>60</v>
      </c>
      <c r="B35" s="4">
        <f t="shared" ref="B35:B39" si="6">B32</f>
        <v>14</v>
      </c>
      <c r="C35" s="4">
        <v>234</v>
      </c>
      <c r="D35" s="4">
        <v>0</v>
      </c>
      <c r="E35" s="4">
        <v>0</v>
      </c>
      <c r="F35" s="4">
        <v>1</v>
      </c>
      <c r="G35" s="4" t="str">
        <f t="shared" si="3"/>
        <v>insert into game_score (id, matchid, squad, goals, points, time_type) values (60, 14, 234, 0, 0, 1);</v>
      </c>
    </row>
    <row r="36" spans="1:7" x14ac:dyDescent="0.25">
      <c r="A36" s="3">
        <f t="shared" si="4"/>
        <v>61</v>
      </c>
      <c r="B36" s="3">
        <f>B32+1</f>
        <v>15</v>
      </c>
      <c r="C36" s="3">
        <v>202</v>
      </c>
      <c r="D36" s="3">
        <v>2</v>
      </c>
      <c r="E36" s="3">
        <v>2</v>
      </c>
      <c r="F36" s="3">
        <v>2</v>
      </c>
      <c r="G36" s="3" t="str">
        <f t="shared" ref="G36:G51" si="7">"insert into game_score (id, matchid, squad, goals, points, time_type) values (" &amp; A36 &amp; ", " &amp; B36 &amp; ", " &amp; C36 &amp; ", " &amp; D36 &amp; ", " &amp; E36 &amp; ", " &amp; F36 &amp; ");"</f>
        <v>insert into game_score (id, matchid, squad, goals, points, time_type) values (61, 15, 202, 2, 2, 2);</v>
      </c>
    </row>
    <row r="37" spans="1:7" x14ac:dyDescent="0.25">
      <c r="A37" s="3">
        <f t="shared" si="4"/>
        <v>62</v>
      </c>
      <c r="B37" s="3">
        <f>B36</f>
        <v>15</v>
      </c>
      <c r="C37" s="3">
        <v>202</v>
      </c>
      <c r="D37" s="3">
        <v>2</v>
      </c>
      <c r="E37" s="3">
        <v>0</v>
      </c>
      <c r="F37" s="3">
        <v>1</v>
      </c>
      <c r="G37" s="3" t="str">
        <f t="shared" si="7"/>
        <v>insert into game_score (id, matchid, squad, goals, points, time_type) values (62, 15, 202, 2, 0, 1);</v>
      </c>
    </row>
    <row r="38" spans="1:7" x14ac:dyDescent="0.25">
      <c r="A38" s="3">
        <f t="shared" si="4"/>
        <v>63</v>
      </c>
      <c r="B38" s="3">
        <f>B36</f>
        <v>15</v>
      </c>
      <c r="C38" s="3">
        <v>251</v>
      </c>
      <c r="D38" s="3">
        <v>2</v>
      </c>
      <c r="E38" s="3">
        <v>0</v>
      </c>
      <c r="F38" s="3">
        <v>2</v>
      </c>
      <c r="G38" s="3" t="str">
        <f t="shared" si="7"/>
        <v>insert into game_score (id, matchid, squad, goals, points, time_type) values (63, 15, 251, 2, 0, 2);</v>
      </c>
    </row>
    <row r="39" spans="1:7" x14ac:dyDescent="0.25">
      <c r="A39" s="3">
        <f t="shared" si="4"/>
        <v>64</v>
      </c>
      <c r="B39" s="3">
        <f t="shared" ref="B39" si="8">B36</f>
        <v>15</v>
      </c>
      <c r="C39" s="3">
        <v>251</v>
      </c>
      <c r="D39" s="3">
        <v>0</v>
      </c>
      <c r="E39" s="3">
        <v>0</v>
      </c>
      <c r="F39" s="3">
        <v>1</v>
      </c>
      <c r="G39" s="3" t="str">
        <f t="shared" si="7"/>
        <v>insert into game_score (id, matchid, squad, goals, points, time_type) values (64, 15, 251, 0, 0, 1);</v>
      </c>
    </row>
    <row r="40" spans="1:7" x14ac:dyDescent="0.25">
      <c r="A40" s="4">
        <f t="shared" si="4"/>
        <v>65</v>
      </c>
      <c r="B40" s="4">
        <f>B36+1</f>
        <v>16</v>
      </c>
      <c r="C40" s="4">
        <v>251</v>
      </c>
      <c r="D40" s="4">
        <v>4</v>
      </c>
      <c r="E40" s="4">
        <v>2</v>
      </c>
      <c r="F40" s="4">
        <v>2</v>
      </c>
      <c r="G40" s="4" t="str">
        <f t="shared" si="7"/>
        <v>insert into game_score (id, matchid, squad, goals, points, time_type) values (65, 16, 251, 4, 2, 2);</v>
      </c>
    </row>
    <row r="41" spans="1:7" x14ac:dyDescent="0.25">
      <c r="A41" s="4">
        <f t="shared" si="4"/>
        <v>66</v>
      </c>
      <c r="B41" s="4">
        <f>B40</f>
        <v>16</v>
      </c>
      <c r="C41" s="4">
        <v>251</v>
      </c>
      <c r="D41" s="4">
        <v>1</v>
      </c>
      <c r="E41" s="4">
        <v>0</v>
      </c>
      <c r="F41" s="4">
        <v>1</v>
      </c>
      <c r="G41" s="4" t="str">
        <f t="shared" si="7"/>
        <v>insert into game_score (id, matchid, squad, goals, points, time_type) values (66, 16, 251, 1, 0, 1);</v>
      </c>
    </row>
    <row r="42" spans="1:7" x14ac:dyDescent="0.25">
      <c r="A42" s="4">
        <f t="shared" si="4"/>
        <v>67</v>
      </c>
      <c r="B42" s="4">
        <f>B40</f>
        <v>16</v>
      </c>
      <c r="C42" s="4">
        <v>234</v>
      </c>
      <c r="D42" s="4">
        <v>0</v>
      </c>
      <c r="E42" s="4">
        <v>0</v>
      </c>
      <c r="F42" s="4">
        <v>2</v>
      </c>
      <c r="G42" s="4" t="str">
        <f t="shared" si="7"/>
        <v>insert into game_score (id, matchid, squad, goals, points, time_type) values (67, 16, 234, 0, 0, 2);</v>
      </c>
    </row>
    <row r="43" spans="1:7" x14ac:dyDescent="0.25">
      <c r="A43" s="4">
        <f t="shared" si="4"/>
        <v>68</v>
      </c>
      <c r="B43" s="4">
        <f t="shared" ref="B43" si="9">B40</f>
        <v>16</v>
      </c>
      <c r="C43" s="4">
        <v>234</v>
      </c>
      <c r="D43" s="4">
        <v>0</v>
      </c>
      <c r="E43" s="4">
        <v>0</v>
      </c>
      <c r="F43" s="4">
        <v>1</v>
      </c>
      <c r="G43" s="4" t="str">
        <f t="shared" si="7"/>
        <v>insert into game_score (id, matchid, squad, goals, points, time_type) values (68, 16, 234, 0, 0, 1);</v>
      </c>
    </row>
    <row r="44" spans="1:7" x14ac:dyDescent="0.25">
      <c r="A44" s="3">
        <f t="shared" si="4"/>
        <v>69</v>
      </c>
      <c r="B44" s="3">
        <f>B40+1</f>
        <v>17</v>
      </c>
      <c r="C44" s="3">
        <v>202</v>
      </c>
      <c r="D44" s="3">
        <v>3</v>
      </c>
      <c r="E44" s="3">
        <v>2</v>
      </c>
      <c r="F44" s="3">
        <v>2</v>
      </c>
      <c r="G44" s="3" t="str">
        <f t="shared" si="7"/>
        <v>insert into game_score (id, matchid, squad, goals, points, time_type) values (69, 17, 202, 3, 2, 2);</v>
      </c>
    </row>
    <row r="45" spans="1:7" x14ac:dyDescent="0.25">
      <c r="A45" s="3">
        <f t="shared" si="4"/>
        <v>70</v>
      </c>
      <c r="B45" s="3">
        <f>B44</f>
        <v>17</v>
      </c>
      <c r="C45" s="3">
        <v>202</v>
      </c>
      <c r="D45" s="3">
        <v>2</v>
      </c>
      <c r="E45" s="3">
        <v>0</v>
      </c>
      <c r="F45" s="3">
        <v>1</v>
      </c>
      <c r="G45" s="3" t="str">
        <f t="shared" si="7"/>
        <v>insert into game_score (id, matchid, squad, goals, points, time_type) values (70, 17, 202, 2, 0, 1);</v>
      </c>
    </row>
    <row r="46" spans="1:7" x14ac:dyDescent="0.25">
      <c r="A46" s="3">
        <f t="shared" si="4"/>
        <v>71</v>
      </c>
      <c r="B46" s="3">
        <f>B44</f>
        <v>17</v>
      </c>
      <c r="C46" s="3">
        <v>216</v>
      </c>
      <c r="D46" s="3">
        <v>0</v>
      </c>
      <c r="E46" s="3">
        <v>0</v>
      </c>
      <c r="F46" s="3">
        <v>2</v>
      </c>
      <c r="G46" s="3" t="str">
        <f t="shared" si="7"/>
        <v>insert into game_score (id, matchid, squad, goals, points, time_type) values (71, 17, 216, 0, 0, 2);</v>
      </c>
    </row>
    <row r="47" spans="1:7" x14ac:dyDescent="0.25">
      <c r="A47" s="3">
        <f t="shared" si="4"/>
        <v>72</v>
      </c>
      <c r="B47" s="3">
        <f t="shared" ref="B47" si="10">B44</f>
        <v>17</v>
      </c>
      <c r="C47" s="3">
        <v>216</v>
      </c>
      <c r="D47" s="3">
        <v>0</v>
      </c>
      <c r="E47" s="3">
        <v>0</v>
      </c>
      <c r="F47" s="3">
        <v>1</v>
      </c>
      <c r="G47" s="3" t="str">
        <f t="shared" si="7"/>
        <v>insert into game_score (id, matchid, squad, goals, points, time_type) values (72, 17, 216, 0, 0, 1);</v>
      </c>
    </row>
    <row r="48" spans="1:7" x14ac:dyDescent="0.25">
      <c r="A48" s="4">
        <f t="shared" si="4"/>
        <v>73</v>
      </c>
      <c r="B48" s="4">
        <f>B44+1</f>
        <v>18</v>
      </c>
      <c r="C48" s="4">
        <v>233</v>
      </c>
      <c r="D48" s="4">
        <v>3</v>
      </c>
      <c r="E48" s="4">
        <v>2</v>
      </c>
      <c r="F48" s="4">
        <v>2</v>
      </c>
      <c r="G48" s="4" t="str">
        <f t="shared" si="7"/>
        <v>insert into game_score (id, matchid, squad, goals, points, time_type) values (73, 18, 233, 3, 2, 2);</v>
      </c>
    </row>
    <row r="49" spans="1:7" x14ac:dyDescent="0.25">
      <c r="A49" s="4">
        <f t="shared" si="4"/>
        <v>74</v>
      </c>
      <c r="B49" s="4">
        <f>B48</f>
        <v>18</v>
      </c>
      <c r="C49" s="4">
        <v>233</v>
      </c>
      <c r="D49" s="4">
        <v>0</v>
      </c>
      <c r="E49" s="4">
        <v>0</v>
      </c>
      <c r="F49" s="4">
        <v>1</v>
      </c>
      <c r="G49" s="4" t="str">
        <f t="shared" si="7"/>
        <v>insert into game_score (id, matchid, squad, goals, points, time_type) values (74, 18, 233, 0, 0, 1);</v>
      </c>
    </row>
    <row r="50" spans="1:7" x14ac:dyDescent="0.25">
      <c r="A50" s="4">
        <f t="shared" si="4"/>
        <v>75</v>
      </c>
      <c r="B50" s="4">
        <f>B48</f>
        <v>18</v>
      </c>
      <c r="C50" s="4">
        <v>251</v>
      </c>
      <c r="D50" s="4">
        <v>0</v>
      </c>
      <c r="E50" s="4">
        <v>0</v>
      </c>
      <c r="F50" s="4">
        <v>2</v>
      </c>
      <c r="G50" s="4" t="str">
        <f t="shared" si="7"/>
        <v>insert into game_score (id, matchid, squad, goals, points, time_type) values (75, 18, 251, 0, 0, 2);</v>
      </c>
    </row>
    <row r="51" spans="1:7" x14ac:dyDescent="0.25">
      <c r="A51" s="4">
        <f t="shared" si="4"/>
        <v>76</v>
      </c>
      <c r="B51" s="4">
        <f t="shared" ref="B51" si="11">B48</f>
        <v>18</v>
      </c>
      <c r="C51" s="4">
        <v>251</v>
      </c>
      <c r="D51" s="4">
        <v>0</v>
      </c>
      <c r="E51" s="4">
        <v>0</v>
      </c>
      <c r="F51" s="4">
        <v>1</v>
      </c>
      <c r="G51" s="4" t="str">
        <f t="shared" si="7"/>
        <v>insert into game_score (id, matchid, squad, goals, points, time_type) values (76, 18, 251, 0, 0, 1);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"/>
  <sheetViews>
    <sheetView tabSelected="1" workbookViewId="0"/>
  </sheetViews>
  <sheetFormatPr baseColWidth="10" defaultColWidth="9.140625" defaultRowHeight="15" x14ac:dyDescent="0.25"/>
  <cols>
    <col min="1" max="1" width="9.42578125" bestFit="1" customWidth="1"/>
    <col min="2" max="2" width="10.42578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">
        <v>14</v>
      </c>
    </row>
    <row r="2" spans="1:7" x14ac:dyDescent="0.25">
      <c r="A2">
        <f>'1963'!A7+1</f>
        <v>7</v>
      </c>
      <c r="B2">
        <v>1965</v>
      </c>
      <c r="C2" t="s">
        <v>12</v>
      </c>
      <c r="D2">
        <v>216</v>
      </c>
      <c r="G2" t="s">
        <v>14</v>
      </c>
    </row>
    <row r="3" spans="1:7" x14ac:dyDescent="0.25">
      <c r="A3">
        <f>A2+1</f>
        <v>8</v>
      </c>
      <c r="B3">
        <f>B2</f>
        <v>1965</v>
      </c>
      <c r="C3" t="s">
        <v>12</v>
      </c>
      <c r="D3">
        <v>221</v>
      </c>
      <c r="G3" t="s">
        <v>14</v>
      </c>
    </row>
    <row r="4" spans="1:7" x14ac:dyDescent="0.25">
      <c r="A4">
        <f>A3+1</f>
        <v>9</v>
      </c>
      <c r="B4">
        <f>B3</f>
        <v>1965</v>
      </c>
      <c r="C4" t="s">
        <v>12</v>
      </c>
      <c r="D4">
        <v>256</v>
      </c>
      <c r="G4" t="s">
        <v>14</v>
      </c>
    </row>
    <row r="5" spans="1:7" x14ac:dyDescent="0.25">
      <c r="A5">
        <f>A4+1</f>
        <v>10</v>
      </c>
      <c r="B5">
        <f>B4</f>
        <v>1965</v>
      </c>
      <c r="C5" t="s">
        <v>13</v>
      </c>
      <c r="D5">
        <v>233</v>
      </c>
      <c r="G5" t="s">
        <v>14</v>
      </c>
    </row>
    <row r="6" spans="1:7" x14ac:dyDescent="0.25">
      <c r="A6">
        <f>A5+1</f>
        <v>11</v>
      </c>
      <c r="B6">
        <f>B5</f>
        <v>1965</v>
      </c>
      <c r="C6" t="s">
        <v>13</v>
      </c>
      <c r="D6">
        <v>225</v>
      </c>
      <c r="G6" t="s">
        <v>14</v>
      </c>
    </row>
    <row r="7" spans="1:7" x14ac:dyDescent="0.25">
      <c r="A7">
        <f>A6+1</f>
        <v>12</v>
      </c>
      <c r="B7">
        <f>B6</f>
        <v>1965</v>
      </c>
      <c r="C7" t="s">
        <v>13</v>
      </c>
      <c r="D7">
        <v>2439</v>
      </c>
      <c r="G7" t="s">
        <v>14</v>
      </c>
    </row>
    <row r="9" spans="1:7" x14ac:dyDescent="0.25">
      <c r="A9" s="1" t="s">
        <v>1</v>
      </c>
      <c r="B9" s="1" t="s">
        <v>6</v>
      </c>
      <c r="C9" s="1" t="s">
        <v>7</v>
      </c>
      <c r="D9" s="1" t="s">
        <v>8</v>
      </c>
      <c r="G9" t="str">
        <f>"insert into game (matchid, matchdate, game_type, country) values (" &amp; A9 &amp; ", '" &amp; B9 &amp; "', " &amp; C9 &amp; ", " &amp; D9 &amp;  ");"</f>
        <v>insert into game (matchid, matchdate, game_type, country) values (matchid, 'matchdate', game_type, country);</v>
      </c>
    </row>
    <row r="10" spans="1:7" x14ac:dyDescent="0.25">
      <c r="A10">
        <f>'1963'!A17+1</f>
        <v>19</v>
      </c>
      <c r="B10" s="2" t="str">
        <f>"1965-11-12"</f>
        <v>1965-11-12</v>
      </c>
      <c r="C10">
        <v>2</v>
      </c>
      <c r="D10">
        <v>216</v>
      </c>
      <c r="G10" t="str">
        <f t="shared" ref="G10:G17" si="0">"insert into game (matchid, matchdate, game_type, country) values (" &amp; A10 &amp; ", '" &amp; B10 &amp; "', " &amp; C10 &amp; ", " &amp; D10 &amp;  ");"</f>
        <v>insert into game (matchid, matchdate, game_type, country) values (19, '1965-11-12', 2, 216);</v>
      </c>
    </row>
    <row r="11" spans="1:7" x14ac:dyDescent="0.25">
      <c r="A11">
        <f>A10+1</f>
        <v>20</v>
      </c>
      <c r="B11" s="2" t="str">
        <f>"1965-11-14"</f>
        <v>1965-11-14</v>
      </c>
      <c r="C11">
        <v>2</v>
      </c>
      <c r="D11">
        <f t="shared" ref="D11:D17" si="1">D10</f>
        <v>216</v>
      </c>
      <c r="G11" t="str">
        <f t="shared" si="0"/>
        <v>insert into game (matchid, matchdate, game_type, country) values (20, '1965-11-14', 2, 216);</v>
      </c>
    </row>
    <row r="12" spans="1:7" x14ac:dyDescent="0.25">
      <c r="A12">
        <f t="shared" ref="A12:A17" si="2">A11+1</f>
        <v>21</v>
      </c>
      <c r="B12" s="2" t="str">
        <f>"1965-11-19"</f>
        <v>1965-11-19</v>
      </c>
      <c r="C12">
        <v>2</v>
      </c>
      <c r="D12">
        <f t="shared" si="1"/>
        <v>216</v>
      </c>
      <c r="G12" t="str">
        <f t="shared" si="0"/>
        <v>insert into game (matchid, matchdate, game_type, country) values (21, '1965-11-19', 2, 216);</v>
      </c>
    </row>
    <row r="13" spans="1:7" x14ac:dyDescent="0.25">
      <c r="A13">
        <f t="shared" si="2"/>
        <v>22</v>
      </c>
      <c r="B13" s="2" t="str">
        <f>"1965-11-12"</f>
        <v>1965-11-12</v>
      </c>
      <c r="C13">
        <v>2</v>
      </c>
      <c r="D13">
        <f t="shared" si="1"/>
        <v>216</v>
      </c>
      <c r="G13" t="str">
        <f t="shared" si="0"/>
        <v>insert into game (matchid, matchdate, game_type, country) values (22, '1965-11-12', 2, 216);</v>
      </c>
    </row>
    <row r="14" spans="1:7" x14ac:dyDescent="0.25">
      <c r="A14">
        <f t="shared" si="2"/>
        <v>23</v>
      </c>
      <c r="B14" s="2" t="str">
        <f>"1965-11-14"</f>
        <v>1965-11-14</v>
      </c>
      <c r="C14">
        <v>2</v>
      </c>
      <c r="D14">
        <f t="shared" si="1"/>
        <v>216</v>
      </c>
      <c r="G14" t="str">
        <f t="shared" si="0"/>
        <v>insert into game (matchid, matchdate, game_type, country) values (23, '1965-11-14', 2, 216);</v>
      </c>
    </row>
    <row r="15" spans="1:7" x14ac:dyDescent="0.25">
      <c r="A15">
        <f t="shared" si="2"/>
        <v>24</v>
      </c>
      <c r="B15" s="2" t="str">
        <f>"1965-11-19"</f>
        <v>1965-11-19</v>
      </c>
      <c r="C15">
        <v>2</v>
      </c>
      <c r="D15">
        <f t="shared" si="1"/>
        <v>216</v>
      </c>
      <c r="G15" t="str">
        <f t="shared" si="0"/>
        <v>insert into game (matchid, matchdate, game_type, country) values (24, '1965-11-19', 2, 216);</v>
      </c>
    </row>
    <row r="16" spans="1:7" x14ac:dyDescent="0.25">
      <c r="A16">
        <f t="shared" si="2"/>
        <v>25</v>
      </c>
      <c r="B16" s="2" t="str">
        <f>"1965-11-21"</f>
        <v>1965-11-21</v>
      </c>
      <c r="C16">
        <v>5</v>
      </c>
      <c r="D16">
        <f t="shared" si="1"/>
        <v>216</v>
      </c>
      <c r="G16" t="str">
        <f t="shared" si="0"/>
        <v>insert into game (matchid, matchdate, game_type, country) values (25, '1965-11-21', 5, 216);</v>
      </c>
    </row>
    <row r="17" spans="1:7" x14ac:dyDescent="0.25">
      <c r="A17">
        <f t="shared" si="2"/>
        <v>26</v>
      </c>
      <c r="B17" s="2" t="str">
        <f>"1965-11-21"</f>
        <v>1965-11-21</v>
      </c>
      <c r="C17">
        <v>6</v>
      </c>
      <c r="D17">
        <f t="shared" si="1"/>
        <v>216</v>
      </c>
      <c r="G17" t="str">
        <f t="shared" si="0"/>
        <v>insert into game (matchid, matchdate, game_type, country) values (26, '1965-11-21', 6, 216);</v>
      </c>
    </row>
    <row r="19" spans="1:7" x14ac:dyDescent="0.25">
      <c r="A19" s="1" t="s">
        <v>0</v>
      </c>
      <c r="B19" s="1" t="s">
        <v>1</v>
      </c>
      <c r="C19" s="1" t="s">
        <v>2</v>
      </c>
      <c r="D19" s="1" t="s">
        <v>3</v>
      </c>
      <c r="E19" s="1" t="s">
        <v>4</v>
      </c>
      <c r="F19" s="1" t="s">
        <v>5</v>
      </c>
      <c r="G19" t="str">
        <f>"insert into game_score (id, matchid, squad, goals, points, time_type) values (" &amp; A19 &amp; ", " &amp; B19 &amp; ", " &amp; C19 &amp; ", " &amp; D19 &amp; ", " &amp; E19 &amp; ", " &amp; F19 &amp; ");"</f>
        <v>insert into game_score (id, matchid, squad, goals, points, time_type) values (id, matchid, squad, goals, points, time_type);</v>
      </c>
    </row>
    <row r="20" spans="1:7" x14ac:dyDescent="0.25">
      <c r="A20" s="3">
        <f>'1963'!A51 + 1</f>
        <v>77</v>
      </c>
      <c r="B20" s="3">
        <f>A10</f>
        <v>19</v>
      </c>
      <c r="C20" s="3">
        <v>216</v>
      </c>
      <c r="D20" s="3">
        <v>4</v>
      </c>
      <c r="E20" s="3">
        <v>2</v>
      </c>
      <c r="F20" s="3">
        <v>2</v>
      </c>
      <c r="G20" s="3" t="str">
        <f t="shared" ref="G20:G51" si="3">"insert into game_score (id, matchid, squad, goals, points, time_type) values (" &amp; A20 &amp; ", " &amp; B20 &amp; ", " &amp; C20 &amp; ", " &amp; D20 &amp; ", " &amp; E20 &amp; ", " &amp; F20 &amp; ");"</f>
        <v>insert into game_score (id, matchid, squad, goals, points, time_type) values (77, 19, 216, 4, 2, 2);</v>
      </c>
    </row>
    <row r="21" spans="1:7" x14ac:dyDescent="0.25">
      <c r="A21" s="3">
        <f>A20+1</f>
        <v>78</v>
      </c>
      <c r="B21" s="3">
        <f>B20</f>
        <v>19</v>
      </c>
      <c r="C21" s="3">
        <v>216</v>
      </c>
      <c r="D21" s="3">
        <v>1</v>
      </c>
      <c r="E21" s="3">
        <v>0</v>
      </c>
      <c r="F21" s="3">
        <v>1</v>
      </c>
      <c r="G21" s="3" t="str">
        <f t="shared" si="3"/>
        <v>insert into game_score (id, matchid, squad, goals, points, time_type) values (78, 19, 216, 1, 0, 1);</v>
      </c>
    </row>
    <row r="22" spans="1:7" x14ac:dyDescent="0.25">
      <c r="A22" s="3">
        <f t="shared" ref="A22:A55" si="4">A21+1</f>
        <v>79</v>
      </c>
      <c r="B22" s="3">
        <f>B20</f>
        <v>19</v>
      </c>
      <c r="C22" s="3">
        <v>256</v>
      </c>
      <c r="D22" s="3">
        <v>0</v>
      </c>
      <c r="E22" s="3">
        <v>0</v>
      </c>
      <c r="F22" s="3">
        <v>2</v>
      </c>
      <c r="G22" s="3" t="str">
        <f t="shared" si="3"/>
        <v>insert into game_score (id, matchid, squad, goals, points, time_type) values (79, 19, 256, 0, 0, 2);</v>
      </c>
    </row>
    <row r="23" spans="1:7" x14ac:dyDescent="0.25">
      <c r="A23" s="3">
        <f t="shared" si="4"/>
        <v>80</v>
      </c>
      <c r="B23" s="3">
        <f>B20</f>
        <v>19</v>
      </c>
      <c r="C23" s="3">
        <v>256</v>
      </c>
      <c r="D23" s="3">
        <v>0</v>
      </c>
      <c r="E23" s="3">
        <v>0</v>
      </c>
      <c r="F23" s="3">
        <v>1</v>
      </c>
      <c r="G23" s="3" t="str">
        <f t="shared" si="3"/>
        <v>insert into game_score (id, matchid, squad, goals, points, time_type) values (80, 19, 256, 0, 0, 1);</v>
      </c>
    </row>
    <row r="24" spans="1:7" x14ac:dyDescent="0.25">
      <c r="A24" s="4">
        <f>A23+1</f>
        <v>81</v>
      </c>
      <c r="B24" s="4">
        <f>B20+1</f>
        <v>20</v>
      </c>
      <c r="C24" s="4">
        <v>221</v>
      </c>
      <c r="D24" s="4">
        <v>0</v>
      </c>
      <c r="E24" s="4">
        <v>1</v>
      </c>
      <c r="F24" s="4">
        <v>2</v>
      </c>
      <c r="G24" t="str">
        <f t="shared" si="3"/>
        <v>insert into game_score (id, matchid, squad, goals, points, time_type) values (81, 20, 221, 0, 1, 2);</v>
      </c>
    </row>
    <row r="25" spans="1:7" x14ac:dyDescent="0.25">
      <c r="A25" s="4">
        <f t="shared" si="4"/>
        <v>82</v>
      </c>
      <c r="B25" s="4">
        <f>B24</f>
        <v>20</v>
      </c>
      <c r="C25" s="4">
        <v>221</v>
      </c>
      <c r="D25" s="4">
        <v>0</v>
      </c>
      <c r="E25" s="4">
        <v>0</v>
      </c>
      <c r="F25" s="4">
        <v>1</v>
      </c>
      <c r="G25" t="str">
        <f t="shared" si="3"/>
        <v>insert into game_score (id, matchid, squad, goals, points, time_type) values (82, 20, 221, 0, 0, 1);</v>
      </c>
    </row>
    <row r="26" spans="1:7" x14ac:dyDescent="0.25">
      <c r="A26" s="4">
        <f t="shared" si="4"/>
        <v>83</v>
      </c>
      <c r="B26" s="4">
        <f>B24</f>
        <v>20</v>
      </c>
      <c r="C26" s="4">
        <v>216</v>
      </c>
      <c r="D26" s="4">
        <v>0</v>
      </c>
      <c r="E26" s="4">
        <v>1</v>
      </c>
      <c r="F26" s="4">
        <v>2</v>
      </c>
      <c r="G26" t="str">
        <f t="shared" si="3"/>
        <v>insert into game_score (id, matchid, squad, goals, points, time_type) values (83, 20, 216, 0, 1, 2);</v>
      </c>
    </row>
    <row r="27" spans="1:7" x14ac:dyDescent="0.25">
      <c r="A27" s="4">
        <f t="shared" si="4"/>
        <v>84</v>
      </c>
      <c r="B27" s="4">
        <f>B24</f>
        <v>20</v>
      </c>
      <c r="C27" s="4">
        <v>216</v>
      </c>
      <c r="D27" s="4">
        <v>0</v>
      </c>
      <c r="E27" s="4">
        <v>0</v>
      </c>
      <c r="F27" s="4">
        <v>1</v>
      </c>
      <c r="G27" t="str">
        <f t="shared" si="3"/>
        <v>insert into game_score (id, matchid, squad, goals, points, time_type) values (84, 20, 216, 0, 0, 1);</v>
      </c>
    </row>
    <row r="28" spans="1:7" x14ac:dyDescent="0.25">
      <c r="A28" s="3">
        <f t="shared" si="4"/>
        <v>85</v>
      </c>
      <c r="B28" s="3">
        <f>B24+1</f>
        <v>21</v>
      </c>
      <c r="C28" s="3">
        <v>221</v>
      </c>
      <c r="D28" s="3">
        <v>5</v>
      </c>
      <c r="E28" s="3">
        <v>2</v>
      </c>
      <c r="F28" s="3">
        <v>2</v>
      </c>
      <c r="G28" s="3" t="str">
        <f t="shared" si="3"/>
        <v>insert into game_score (id, matchid, squad, goals, points, time_type) values (85, 21, 221, 5, 2, 2);</v>
      </c>
    </row>
    <row r="29" spans="1:7" x14ac:dyDescent="0.25">
      <c r="A29" s="3">
        <f t="shared" si="4"/>
        <v>86</v>
      </c>
      <c r="B29" s="3">
        <f>B28</f>
        <v>21</v>
      </c>
      <c r="C29" s="3">
        <v>221</v>
      </c>
      <c r="D29" s="3">
        <v>2</v>
      </c>
      <c r="E29" s="3">
        <v>0</v>
      </c>
      <c r="F29" s="3">
        <v>1</v>
      </c>
      <c r="G29" s="3" t="str">
        <f t="shared" si="3"/>
        <v>insert into game_score (id, matchid, squad, goals, points, time_type) values (86, 21, 221, 2, 0, 1);</v>
      </c>
    </row>
    <row r="30" spans="1:7" x14ac:dyDescent="0.25">
      <c r="A30" s="3">
        <f t="shared" si="4"/>
        <v>87</v>
      </c>
      <c r="B30" s="3">
        <f>B28</f>
        <v>21</v>
      </c>
      <c r="C30" s="3">
        <v>256</v>
      </c>
      <c r="D30" s="3">
        <v>1</v>
      </c>
      <c r="E30" s="3">
        <v>0</v>
      </c>
      <c r="F30" s="3">
        <v>2</v>
      </c>
      <c r="G30" s="3" t="str">
        <f t="shared" si="3"/>
        <v>insert into game_score (id, matchid, squad, goals, points, time_type) values (87, 21, 256, 1, 0, 2);</v>
      </c>
    </row>
    <row r="31" spans="1:7" x14ac:dyDescent="0.25">
      <c r="A31" s="3">
        <f t="shared" si="4"/>
        <v>88</v>
      </c>
      <c r="B31" s="3">
        <f t="shared" ref="B31" si="5">B28</f>
        <v>21</v>
      </c>
      <c r="C31" s="3">
        <v>256</v>
      </c>
      <c r="D31" s="3">
        <v>1</v>
      </c>
      <c r="E31" s="3">
        <v>0</v>
      </c>
      <c r="F31" s="3">
        <v>1</v>
      </c>
      <c r="G31" s="3" t="str">
        <f t="shared" si="3"/>
        <v>insert into game_score (id, matchid, squad, goals, points, time_type) values (88, 21, 256, 1, 0, 1);</v>
      </c>
    </row>
    <row r="32" spans="1:7" x14ac:dyDescent="0.25">
      <c r="A32" s="4">
        <f t="shared" si="4"/>
        <v>89</v>
      </c>
      <c r="B32" s="4">
        <f>B28+1</f>
        <v>22</v>
      </c>
      <c r="C32" s="4">
        <v>233</v>
      </c>
      <c r="D32" s="4">
        <v>5</v>
      </c>
      <c r="E32" s="4">
        <v>2</v>
      </c>
      <c r="F32" s="4">
        <v>2</v>
      </c>
      <c r="G32" s="4" t="str">
        <f t="shared" si="3"/>
        <v>insert into game_score (id, matchid, squad, goals, points, time_type) values (89, 22, 233, 5, 2, 2);</v>
      </c>
    </row>
    <row r="33" spans="1:7" x14ac:dyDescent="0.25">
      <c r="A33" s="4">
        <f t="shared" si="4"/>
        <v>90</v>
      </c>
      <c r="B33" s="4">
        <f>B32</f>
        <v>22</v>
      </c>
      <c r="C33" s="4">
        <v>233</v>
      </c>
      <c r="D33" s="4">
        <v>2</v>
      </c>
      <c r="E33" s="4">
        <v>0</v>
      </c>
      <c r="F33" s="4">
        <v>1</v>
      </c>
      <c r="G33" s="4" t="str">
        <f t="shared" si="3"/>
        <v>insert into game_score (id, matchid, squad, goals, points, time_type) values (90, 22, 233, 2, 0, 1);</v>
      </c>
    </row>
    <row r="34" spans="1:7" x14ac:dyDescent="0.25">
      <c r="A34" s="4">
        <f t="shared" si="4"/>
        <v>91</v>
      </c>
      <c r="B34" s="4">
        <f>B32</f>
        <v>22</v>
      </c>
      <c r="C34" s="4">
        <v>2439</v>
      </c>
      <c r="D34" s="4">
        <v>2</v>
      </c>
      <c r="E34" s="4">
        <v>0</v>
      </c>
      <c r="F34" s="4">
        <v>2</v>
      </c>
      <c r="G34" s="4" t="str">
        <f t="shared" si="3"/>
        <v>insert into game_score (id, matchid, squad, goals, points, time_type) values (91, 22, 2439, 2, 0, 2);</v>
      </c>
    </row>
    <row r="35" spans="1:7" x14ac:dyDescent="0.25">
      <c r="A35" s="4">
        <f t="shared" si="4"/>
        <v>92</v>
      </c>
      <c r="B35" s="4">
        <f t="shared" ref="B35" si="6">B32</f>
        <v>22</v>
      </c>
      <c r="C35" s="4">
        <v>2439</v>
      </c>
      <c r="D35" s="4">
        <v>2</v>
      </c>
      <c r="E35" s="4">
        <v>0</v>
      </c>
      <c r="F35" s="4">
        <v>1</v>
      </c>
      <c r="G35" s="4" t="str">
        <f t="shared" si="3"/>
        <v>insert into game_score (id, matchid, squad, goals, points, time_type) values (92, 22, 2439, 2, 0, 1);</v>
      </c>
    </row>
    <row r="36" spans="1:7" x14ac:dyDescent="0.25">
      <c r="A36" s="3">
        <f t="shared" si="4"/>
        <v>93</v>
      </c>
      <c r="B36" s="3">
        <f>B32+1</f>
        <v>23</v>
      </c>
      <c r="C36" s="3">
        <v>225</v>
      </c>
      <c r="D36" s="3">
        <v>3</v>
      </c>
      <c r="E36" s="3">
        <v>2</v>
      </c>
      <c r="F36" s="3">
        <v>2</v>
      </c>
      <c r="G36" s="3" t="str">
        <f t="shared" si="3"/>
        <v>insert into game_score (id, matchid, squad, goals, points, time_type) values (93, 23, 225, 3, 2, 2);</v>
      </c>
    </row>
    <row r="37" spans="1:7" x14ac:dyDescent="0.25">
      <c r="A37" s="3">
        <f t="shared" si="4"/>
        <v>94</v>
      </c>
      <c r="B37" s="3">
        <f>B36</f>
        <v>23</v>
      </c>
      <c r="C37" s="3">
        <v>225</v>
      </c>
      <c r="D37" s="3">
        <v>1</v>
      </c>
      <c r="E37" s="3">
        <v>0</v>
      </c>
      <c r="F37" s="3">
        <v>1</v>
      </c>
      <c r="G37" s="3" t="str">
        <f t="shared" si="3"/>
        <v>insert into game_score (id, matchid, squad, goals, points, time_type) values (94, 23, 225, 1, 0, 1);</v>
      </c>
    </row>
    <row r="38" spans="1:7" x14ac:dyDescent="0.25">
      <c r="A38" s="3">
        <f t="shared" si="4"/>
        <v>95</v>
      </c>
      <c r="B38" s="3">
        <f>B36</f>
        <v>23</v>
      </c>
      <c r="C38" s="3">
        <v>2439</v>
      </c>
      <c r="D38" s="3">
        <v>0</v>
      </c>
      <c r="E38" s="3">
        <v>0</v>
      </c>
      <c r="F38" s="3">
        <v>2</v>
      </c>
      <c r="G38" s="3" t="str">
        <f t="shared" si="3"/>
        <v>insert into game_score (id, matchid, squad, goals, points, time_type) values (95, 23, 2439, 0, 0, 2);</v>
      </c>
    </row>
    <row r="39" spans="1:7" x14ac:dyDescent="0.25">
      <c r="A39" s="3">
        <f t="shared" si="4"/>
        <v>96</v>
      </c>
      <c r="B39" s="3">
        <f t="shared" ref="B39" si="7">B36</f>
        <v>23</v>
      </c>
      <c r="C39" s="3">
        <v>2439</v>
      </c>
      <c r="D39" s="3">
        <v>0</v>
      </c>
      <c r="E39" s="3">
        <v>0</v>
      </c>
      <c r="F39" s="3">
        <v>1</v>
      </c>
      <c r="G39" s="3" t="str">
        <f t="shared" si="3"/>
        <v>insert into game_score (id, matchid, squad, goals, points, time_type) values (96, 23, 2439, 0, 0, 1);</v>
      </c>
    </row>
    <row r="40" spans="1:7" x14ac:dyDescent="0.25">
      <c r="A40" s="4">
        <f t="shared" si="4"/>
        <v>97</v>
      </c>
      <c r="B40" s="4">
        <f>B36+1</f>
        <v>24</v>
      </c>
      <c r="C40" s="4">
        <v>233</v>
      </c>
      <c r="D40" s="4">
        <v>4</v>
      </c>
      <c r="E40" s="4">
        <v>2</v>
      </c>
      <c r="F40" s="4">
        <v>2</v>
      </c>
      <c r="G40" s="4" t="str">
        <f t="shared" si="3"/>
        <v>insert into game_score (id, matchid, squad, goals, points, time_type) values (97, 24, 233, 4, 2, 2);</v>
      </c>
    </row>
    <row r="41" spans="1:7" x14ac:dyDescent="0.25">
      <c r="A41" s="4">
        <f t="shared" si="4"/>
        <v>98</v>
      </c>
      <c r="B41" s="4">
        <f>B40</f>
        <v>24</v>
      </c>
      <c r="C41" s="4">
        <v>233</v>
      </c>
      <c r="D41" s="4">
        <v>2</v>
      </c>
      <c r="E41" s="4">
        <v>0</v>
      </c>
      <c r="F41" s="4">
        <v>1</v>
      </c>
      <c r="G41" s="4" t="str">
        <f t="shared" si="3"/>
        <v>insert into game_score (id, matchid, squad, goals, points, time_type) values (98, 24, 233, 2, 0, 1);</v>
      </c>
    </row>
    <row r="42" spans="1:7" x14ac:dyDescent="0.25">
      <c r="A42" s="4">
        <f t="shared" si="4"/>
        <v>99</v>
      </c>
      <c r="B42" s="4">
        <f>B40</f>
        <v>24</v>
      </c>
      <c r="C42" s="4">
        <v>225</v>
      </c>
      <c r="D42" s="4">
        <v>1</v>
      </c>
      <c r="E42" s="4">
        <v>0</v>
      </c>
      <c r="F42" s="4">
        <v>2</v>
      </c>
      <c r="G42" s="4" t="str">
        <f t="shared" si="3"/>
        <v>insert into game_score (id, matchid, squad, goals, points, time_type) values (99, 24, 225, 1, 0, 2);</v>
      </c>
    </row>
    <row r="43" spans="1:7" x14ac:dyDescent="0.25">
      <c r="A43" s="4">
        <f t="shared" si="4"/>
        <v>100</v>
      </c>
      <c r="B43" s="4">
        <f t="shared" ref="B43" si="8">B40</f>
        <v>24</v>
      </c>
      <c r="C43" s="4">
        <v>225</v>
      </c>
      <c r="D43" s="4">
        <v>0</v>
      </c>
      <c r="E43" s="4">
        <v>0</v>
      </c>
      <c r="F43" s="4">
        <v>1</v>
      </c>
      <c r="G43" s="4" t="str">
        <f t="shared" si="3"/>
        <v>insert into game_score (id, matchid, squad, goals, points, time_type) values (100, 24, 225, 0, 0, 1);</v>
      </c>
    </row>
    <row r="44" spans="1:7" x14ac:dyDescent="0.25">
      <c r="A44" s="3">
        <f t="shared" si="4"/>
        <v>101</v>
      </c>
      <c r="B44" s="3">
        <f>B40+1</f>
        <v>25</v>
      </c>
      <c r="C44" s="3">
        <v>221</v>
      </c>
      <c r="D44" s="3">
        <v>0</v>
      </c>
      <c r="E44" s="3">
        <v>0</v>
      </c>
      <c r="F44" s="3">
        <v>2</v>
      </c>
      <c r="G44" s="3" t="str">
        <f t="shared" si="3"/>
        <v>insert into game_score (id, matchid, squad, goals, points, time_type) values (101, 25, 221, 0, 0, 2);</v>
      </c>
    </row>
    <row r="45" spans="1:7" x14ac:dyDescent="0.25">
      <c r="A45" s="3">
        <f t="shared" si="4"/>
        <v>102</v>
      </c>
      <c r="B45" s="3">
        <f>B44</f>
        <v>25</v>
      </c>
      <c r="C45" s="3">
        <v>221</v>
      </c>
      <c r="D45" s="3">
        <v>0</v>
      </c>
      <c r="E45" s="3">
        <v>0</v>
      </c>
      <c r="F45" s="3">
        <v>1</v>
      </c>
      <c r="G45" s="3" t="str">
        <f t="shared" si="3"/>
        <v>insert into game_score (id, matchid, squad, goals, points, time_type) values (102, 25, 221, 0, 0, 1);</v>
      </c>
    </row>
    <row r="46" spans="1:7" x14ac:dyDescent="0.25">
      <c r="A46" s="3">
        <f t="shared" si="4"/>
        <v>103</v>
      </c>
      <c r="B46" s="3">
        <f>B44</f>
        <v>25</v>
      </c>
      <c r="C46" s="3">
        <v>225</v>
      </c>
      <c r="D46" s="3">
        <v>1</v>
      </c>
      <c r="E46" s="3">
        <v>2</v>
      </c>
      <c r="F46" s="3">
        <v>2</v>
      </c>
      <c r="G46" s="3" t="str">
        <f t="shared" si="3"/>
        <v>insert into game_score (id, matchid, squad, goals, points, time_type) values (103, 25, 225, 1, 2, 2);</v>
      </c>
    </row>
    <row r="47" spans="1:7" x14ac:dyDescent="0.25">
      <c r="A47" s="3">
        <f t="shared" si="4"/>
        <v>104</v>
      </c>
      <c r="B47" s="3">
        <f t="shared" ref="B47" si="9">B44</f>
        <v>25</v>
      </c>
      <c r="C47" s="3">
        <v>225</v>
      </c>
      <c r="D47" s="3">
        <v>1</v>
      </c>
      <c r="E47" s="3">
        <v>0</v>
      </c>
      <c r="F47" s="3">
        <v>1</v>
      </c>
      <c r="G47" s="3" t="str">
        <f t="shared" si="3"/>
        <v>insert into game_score (id, matchid, squad, goals, points, time_type) values (104, 25, 225, 1, 0, 1);</v>
      </c>
    </row>
    <row r="48" spans="1:7" x14ac:dyDescent="0.25">
      <c r="A48" s="4">
        <f t="shared" si="4"/>
        <v>105</v>
      </c>
      <c r="B48" s="4">
        <f>B44+1</f>
        <v>26</v>
      </c>
      <c r="C48" s="4">
        <v>233</v>
      </c>
      <c r="D48" s="4">
        <v>2</v>
      </c>
      <c r="E48" s="4">
        <v>0</v>
      </c>
      <c r="F48" s="4">
        <v>2</v>
      </c>
      <c r="G48" s="4" t="str">
        <f t="shared" si="3"/>
        <v>insert into game_score (id, matchid, squad, goals, points, time_type) values (105, 26, 233, 2, 0, 2);</v>
      </c>
    </row>
    <row r="49" spans="1:7" x14ac:dyDescent="0.25">
      <c r="A49" s="4">
        <f t="shared" si="4"/>
        <v>106</v>
      </c>
      <c r="B49" s="4">
        <f>B48</f>
        <v>26</v>
      </c>
      <c r="C49" s="4">
        <v>233</v>
      </c>
      <c r="D49" s="4">
        <v>1</v>
      </c>
      <c r="E49" s="4">
        <v>0</v>
      </c>
      <c r="F49" s="4">
        <v>1</v>
      </c>
      <c r="G49" s="4" t="str">
        <f t="shared" si="3"/>
        <v>insert into game_score (id, matchid, squad, goals, points, time_type) values (106, 26, 233, 1, 0, 1);</v>
      </c>
    </row>
    <row r="50" spans="1:7" x14ac:dyDescent="0.25">
      <c r="A50" s="4">
        <f t="shared" si="4"/>
        <v>107</v>
      </c>
      <c r="B50" s="4">
        <f>B48</f>
        <v>26</v>
      </c>
      <c r="C50" s="4">
        <v>216</v>
      </c>
      <c r="D50" s="4">
        <v>2</v>
      </c>
      <c r="E50" s="4">
        <v>0</v>
      </c>
      <c r="F50" s="4">
        <v>2</v>
      </c>
      <c r="G50" s="4" t="str">
        <f t="shared" si="3"/>
        <v>insert into game_score (id, matchid, squad, goals, points, time_type) values (107, 26, 216, 2, 0, 2);</v>
      </c>
    </row>
    <row r="51" spans="1:7" x14ac:dyDescent="0.25">
      <c r="A51" s="4">
        <f t="shared" si="4"/>
        <v>108</v>
      </c>
      <c r="B51" s="4">
        <f t="shared" ref="B51:B55" si="10">B48</f>
        <v>26</v>
      </c>
      <c r="C51" s="4">
        <v>216</v>
      </c>
      <c r="D51" s="4">
        <v>1</v>
      </c>
      <c r="E51" s="4">
        <v>0</v>
      </c>
      <c r="F51" s="4">
        <v>1</v>
      </c>
      <c r="G51" s="4" t="str">
        <f t="shared" si="3"/>
        <v>insert into game_score (id, matchid, squad, goals, points, time_type) values (108, 26, 216, 1, 0, 1);</v>
      </c>
    </row>
    <row r="52" spans="1:7" x14ac:dyDescent="0.25">
      <c r="A52" s="4">
        <f t="shared" si="4"/>
        <v>109</v>
      </c>
      <c r="B52" s="4">
        <f t="shared" si="10"/>
        <v>26</v>
      </c>
      <c r="C52" s="4">
        <v>233</v>
      </c>
      <c r="D52" s="4">
        <v>3</v>
      </c>
      <c r="E52" s="4">
        <v>2</v>
      </c>
      <c r="F52" s="4">
        <v>4</v>
      </c>
      <c r="G52" s="4" t="str">
        <f t="shared" ref="G52:G55" si="11">"insert into game_score (id, matchid, squad, goals, points, time_type) values (" &amp; A52 &amp; ", " &amp; B52 &amp; ", " &amp; C52 &amp; ", " &amp; D52 &amp; ", " &amp; E52 &amp; ", " &amp; F52 &amp; ");"</f>
        <v>insert into game_score (id, matchid, squad, goals, points, time_type) values (109, 26, 233, 3, 2, 4);</v>
      </c>
    </row>
    <row r="53" spans="1:7" x14ac:dyDescent="0.25">
      <c r="A53" s="4">
        <f t="shared" si="4"/>
        <v>110</v>
      </c>
      <c r="B53" s="4">
        <f t="shared" si="10"/>
        <v>26</v>
      </c>
      <c r="C53" s="4">
        <v>233</v>
      </c>
      <c r="D53" s="4">
        <v>3</v>
      </c>
      <c r="E53" s="4">
        <v>0</v>
      </c>
      <c r="F53" s="4">
        <v>3</v>
      </c>
      <c r="G53" s="4" t="str">
        <f t="shared" si="11"/>
        <v>insert into game_score (id, matchid, squad, goals, points, time_type) values (110, 26, 233, 3, 0, 3);</v>
      </c>
    </row>
    <row r="54" spans="1:7" x14ac:dyDescent="0.25">
      <c r="A54" s="4">
        <f t="shared" si="4"/>
        <v>111</v>
      </c>
      <c r="B54" s="4">
        <f t="shared" si="10"/>
        <v>26</v>
      </c>
      <c r="C54" s="4">
        <v>216</v>
      </c>
      <c r="D54" s="4">
        <v>2</v>
      </c>
      <c r="E54" s="4">
        <v>0</v>
      </c>
      <c r="F54" s="4">
        <v>4</v>
      </c>
      <c r="G54" s="4" t="str">
        <f t="shared" si="11"/>
        <v>insert into game_score (id, matchid, squad, goals, points, time_type) values (111, 26, 216, 2, 0, 4);</v>
      </c>
    </row>
    <row r="55" spans="1:7" x14ac:dyDescent="0.25">
      <c r="A55" s="4">
        <f t="shared" si="4"/>
        <v>112</v>
      </c>
      <c r="B55" s="4">
        <f t="shared" si="10"/>
        <v>26</v>
      </c>
      <c r="C55" s="4">
        <v>216</v>
      </c>
      <c r="D55" s="4">
        <v>2</v>
      </c>
      <c r="E55" s="4">
        <v>0</v>
      </c>
      <c r="F55" s="4">
        <v>3</v>
      </c>
      <c r="G55" s="4" t="str">
        <f t="shared" si="11"/>
        <v>insert into game_score (id, matchid, squad, goals, points, time_type) values (112, 26, 216, 2, 0, 3);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1957</vt:lpstr>
      <vt:lpstr>1959</vt:lpstr>
      <vt:lpstr>1962</vt:lpstr>
      <vt:lpstr>1963</vt:lpstr>
      <vt:lpstr>1965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2016-08-29T04:17:55Z</dcterms:modified>
</cp:coreProperties>
</file>