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"/>
  </bookViews>
  <sheets>
    <sheet name="2009" sheetId="103" r:id="rId1"/>
    <sheet name="2011" sheetId="106" r:id="rId2"/>
  </sheets>
  <calcPr calcId="145621"/>
</workbook>
</file>

<file path=xl/calcChain.xml><?xml version="1.0" encoding="utf-8"?>
<calcChain xmlns="http://schemas.openxmlformats.org/spreadsheetml/2006/main">
  <c r="G197" i="106" l="1"/>
  <c r="G196" i="106"/>
  <c r="G195" i="106"/>
  <c r="G194" i="106"/>
  <c r="G193" i="106"/>
  <c r="G192" i="106"/>
  <c r="B197" i="106"/>
  <c r="B195" i="106"/>
  <c r="B194" i="106"/>
  <c r="B193" i="106"/>
  <c r="B196" i="106" s="1"/>
  <c r="B192" i="106"/>
  <c r="A198" i="106"/>
  <c r="A197" i="106"/>
  <c r="A196" i="106"/>
  <c r="A195" i="106"/>
  <c r="A194" i="106"/>
  <c r="A193" i="106"/>
  <c r="A192" i="106"/>
  <c r="B51" i="106"/>
  <c r="B50" i="106"/>
  <c r="B49" i="106"/>
  <c r="B48" i="106"/>
  <c r="B47" i="106"/>
  <c r="B46" i="106"/>
  <c r="B45" i="106"/>
  <c r="B44" i="106"/>
  <c r="B43" i="106"/>
  <c r="B42" i="106"/>
  <c r="B41" i="106"/>
  <c r="B40" i="106"/>
  <c r="B39" i="106"/>
  <c r="B38" i="106"/>
  <c r="B37" i="106"/>
  <c r="B36" i="106"/>
  <c r="B35" i="106"/>
  <c r="B34" i="106"/>
  <c r="B33" i="106"/>
  <c r="B32" i="106"/>
  <c r="B31" i="106"/>
  <c r="B30" i="106"/>
  <c r="B29" i="106"/>
  <c r="B28" i="106"/>
  <c r="B27" i="106"/>
  <c r="B26" i="106"/>
  <c r="B25" i="106"/>
  <c r="B24" i="106"/>
  <c r="B23" i="106"/>
  <c r="B22" i="106"/>
  <c r="B21" i="106"/>
  <c r="B20" i="106"/>
  <c r="A54" i="106"/>
  <c r="A20" i="106"/>
  <c r="A2" i="106"/>
  <c r="G87" i="103"/>
  <c r="G86" i="103"/>
  <c r="G85" i="103"/>
  <c r="G84" i="103"/>
  <c r="G83" i="103"/>
  <c r="G82" i="103"/>
  <c r="B87" i="103"/>
  <c r="B85" i="103"/>
  <c r="B84" i="103"/>
  <c r="B83" i="103"/>
  <c r="B86" i="103" s="1"/>
  <c r="B82" i="103"/>
  <c r="A88" i="103"/>
  <c r="A87" i="103"/>
  <c r="A86" i="103"/>
  <c r="A85" i="103"/>
  <c r="A84" i="103"/>
  <c r="A83" i="103"/>
  <c r="A82" i="103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G53" i="106" l="1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B30" i="103" l="1"/>
  <c r="B32" i="103" s="1"/>
  <c r="A3" i="103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1" i="103"/>
  <c r="B3" i="103"/>
  <c r="B4" i="103" s="1"/>
  <c r="B5" i="103" s="1"/>
  <c r="B6" i="103" s="1"/>
  <c r="B7" i="103" s="1"/>
  <c r="B8" i="103" s="1"/>
  <c r="B9" i="103" s="1"/>
  <c r="G2" i="103"/>
  <c r="G13" i="103" l="1"/>
  <c r="G12" i="103"/>
  <c r="G3" i="103"/>
  <c r="A4" i="103"/>
  <c r="A14" i="103"/>
  <c r="B34" i="103"/>
  <c r="B31" i="103"/>
  <c r="B33" i="103"/>
  <c r="B37" i="103" l="1"/>
  <c r="B35" i="103"/>
  <c r="B38" i="103"/>
  <c r="B36" i="103"/>
  <c r="A15" i="103"/>
  <c r="G14" i="103"/>
  <c r="A5" i="103"/>
  <c r="G4" i="103"/>
  <c r="G5" i="103" l="1"/>
  <c r="A6" i="103"/>
  <c r="A16" i="103"/>
  <c r="G15" i="103"/>
  <c r="B41" i="103"/>
  <c r="B39" i="103"/>
  <c r="B42" i="103"/>
  <c r="B40" i="103"/>
  <c r="B46" i="103" l="1"/>
  <c r="B45" i="103"/>
  <c r="B43" i="103"/>
  <c r="B44" i="103"/>
  <c r="G16" i="103"/>
  <c r="A17" i="103"/>
  <c r="A7" i="103"/>
  <c r="G6" i="103"/>
  <c r="G17" i="103" l="1"/>
  <c r="A18" i="103"/>
  <c r="G7" i="103"/>
  <c r="A8" i="103"/>
  <c r="B49" i="103"/>
  <c r="B47" i="103"/>
  <c r="B50" i="103"/>
  <c r="B48" i="103"/>
  <c r="B53" i="103" l="1"/>
  <c r="B51" i="103"/>
  <c r="B52" i="103"/>
  <c r="B54" i="103"/>
  <c r="A9" i="103"/>
  <c r="G8" i="103"/>
  <c r="G18" i="103"/>
  <c r="A19" i="103"/>
  <c r="G9" i="103" l="1"/>
  <c r="A20" i="103"/>
  <c r="G19" i="103"/>
  <c r="B57" i="103"/>
  <c r="B55" i="103"/>
  <c r="B56" i="103"/>
  <c r="B58" i="103"/>
  <c r="B61" i="103" l="1"/>
  <c r="B59" i="103"/>
  <c r="B60" i="103"/>
  <c r="B62" i="103"/>
  <c r="A21" i="103"/>
  <c r="G20" i="103"/>
  <c r="B65" i="103" l="1"/>
  <c r="B63" i="103"/>
  <c r="B64" i="103"/>
  <c r="B66" i="103"/>
  <c r="A22" i="103"/>
  <c r="G21" i="103"/>
  <c r="B69" i="103" l="1"/>
  <c r="B67" i="103"/>
  <c r="B70" i="103"/>
  <c r="B68" i="103"/>
  <c r="A23" i="103"/>
  <c r="G22" i="103"/>
  <c r="A24" i="103" l="1"/>
  <c r="G23" i="103"/>
  <c r="B73" i="103"/>
  <c r="B71" i="103"/>
  <c r="B74" i="103"/>
  <c r="B72" i="103"/>
  <c r="B77" i="103" l="1"/>
  <c r="B75" i="103"/>
  <c r="B78" i="103"/>
  <c r="B76" i="103"/>
  <c r="A25" i="103"/>
  <c r="G24" i="103"/>
  <c r="A26" i="103" l="1"/>
  <c r="G25" i="103"/>
  <c r="B81" i="103"/>
  <c r="B79" i="103"/>
  <c r="B88" i="103"/>
  <c r="B80" i="103"/>
  <c r="B91" i="103" l="1"/>
  <c r="B89" i="103"/>
  <c r="B90" i="103"/>
  <c r="B92" i="103"/>
  <c r="A27" i="103"/>
  <c r="G26" i="103"/>
  <c r="G27" i="103" l="1"/>
  <c r="B95" i="103"/>
  <c r="B93" i="103"/>
  <c r="B94" i="103"/>
  <c r="B96" i="103" l="1"/>
  <c r="B98" i="103" l="1"/>
  <c r="B99" i="103"/>
  <c r="B97" i="103"/>
  <c r="B54" i="106" l="1"/>
  <c r="A21" i="106"/>
  <c r="G20" i="106"/>
  <c r="G21" i="106" l="1"/>
  <c r="A22" i="106"/>
  <c r="B55" i="106"/>
  <c r="B56" i="106"/>
  <c r="B57" i="106"/>
  <c r="B58" i="106"/>
  <c r="G22" i="106" l="1"/>
  <c r="A23" i="106"/>
  <c r="B61" i="106"/>
  <c r="B60" i="106"/>
  <c r="B59" i="106"/>
  <c r="B62" i="106"/>
  <c r="B65" i="106" l="1"/>
  <c r="B64" i="106"/>
  <c r="B63" i="106"/>
  <c r="B66" i="106"/>
  <c r="A24" i="106"/>
  <c r="G23" i="106"/>
  <c r="B67" i="106" l="1"/>
  <c r="B70" i="106"/>
  <c r="B69" i="106"/>
  <c r="B68" i="106"/>
  <c r="G24" i="106"/>
  <c r="A25" i="106"/>
  <c r="G25" i="106" l="1"/>
  <c r="A26" i="106"/>
  <c r="B73" i="106"/>
  <c r="B72" i="106"/>
  <c r="B71" i="106"/>
  <c r="B74" i="106"/>
  <c r="B77" i="106" l="1"/>
  <c r="B76" i="106"/>
  <c r="B75" i="106"/>
  <c r="B78" i="106"/>
  <c r="G26" i="106"/>
  <c r="A27" i="106"/>
  <c r="G27" i="106" l="1"/>
  <c r="A28" i="106"/>
  <c r="B79" i="106"/>
  <c r="B80" i="106"/>
  <c r="B81" i="106"/>
  <c r="B82" i="106"/>
  <c r="B86" i="106" l="1"/>
  <c r="B84" i="106"/>
  <c r="B83" i="106"/>
  <c r="B85" i="106"/>
  <c r="A29" i="106"/>
  <c r="G28" i="106"/>
  <c r="G29" i="106" l="1"/>
  <c r="A30" i="106"/>
  <c r="B88" i="106"/>
  <c r="B87" i="106"/>
  <c r="B90" i="106"/>
  <c r="B89" i="106"/>
  <c r="G30" i="106" l="1"/>
  <c r="A31" i="106"/>
  <c r="B94" i="106"/>
  <c r="B93" i="106"/>
  <c r="B92" i="106"/>
  <c r="B91" i="106"/>
  <c r="G31" i="106" l="1"/>
  <c r="A32" i="106"/>
  <c r="B98" i="106"/>
  <c r="B97" i="106"/>
  <c r="B96" i="106"/>
  <c r="B95" i="106"/>
  <c r="G32" i="106" l="1"/>
  <c r="A33" i="106"/>
  <c r="B101" i="106"/>
  <c r="B100" i="106"/>
  <c r="B99" i="106"/>
  <c r="B102" i="106"/>
  <c r="B104" i="106" l="1"/>
  <c r="B103" i="106"/>
  <c r="B106" i="106"/>
  <c r="B105" i="106"/>
  <c r="G33" i="106"/>
  <c r="A34" i="106"/>
  <c r="G34" i="106" l="1"/>
  <c r="A35" i="106"/>
  <c r="B108" i="106"/>
  <c r="B107" i="106"/>
  <c r="B110" i="106"/>
  <c r="B109" i="106"/>
  <c r="G35" i="106" l="1"/>
  <c r="A36" i="106"/>
  <c r="B113" i="106"/>
  <c r="B114" i="106" s="1"/>
  <c r="B112" i="106"/>
  <c r="B111" i="106"/>
  <c r="G36" i="106" l="1"/>
  <c r="A37" i="106"/>
  <c r="B118" i="106"/>
  <c r="B116" i="106"/>
  <c r="B115" i="106"/>
  <c r="B117" i="106"/>
  <c r="G37" i="106" l="1"/>
  <c r="A38" i="106"/>
  <c r="B121" i="106"/>
  <c r="B122" i="106" s="1"/>
  <c r="B120" i="106"/>
  <c r="B119" i="106"/>
  <c r="G38" i="106" l="1"/>
  <c r="A39" i="106"/>
  <c r="B126" i="106"/>
  <c r="B125" i="106"/>
  <c r="B124" i="106"/>
  <c r="B123" i="106"/>
  <c r="A40" i="106" l="1"/>
  <c r="G39" i="106"/>
  <c r="B129" i="106"/>
  <c r="B130" i="106" s="1"/>
  <c r="B128" i="106"/>
  <c r="B127" i="106"/>
  <c r="B134" i="106" l="1"/>
  <c r="B132" i="106"/>
  <c r="B131" i="106"/>
  <c r="B133" i="106"/>
  <c r="A41" i="106"/>
  <c r="G40" i="106"/>
  <c r="G41" i="106" l="1"/>
  <c r="A42" i="106"/>
  <c r="B135" i="106"/>
  <c r="B136" i="106"/>
  <c r="B137" i="106"/>
  <c r="B138" i="106" s="1"/>
  <c r="G42" i="106" l="1"/>
  <c r="A43" i="106"/>
  <c r="B142" i="106"/>
  <c r="B139" i="106"/>
  <c r="B140" i="106"/>
  <c r="B141" i="106"/>
  <c r="A44" i="106" l="1"/>
  <c r="G43" i="106"/>
  <c r="B143" i="106"/>
  <c r="B144" i="106"/>
  <c r="B145" i="106"/>
  <c r="B146" i="106" s="1"/>
  <c r="B150" i="106" l="1"/>
  <c r="B148" i="106"/>
  <c r="B149" i="106"/>
  <c r="B147" i="106"/>
  <c r="A45" i="106"/>
  <c r="G44" i="106"/>
  <c r="A46" i="106" l="1"/>
  <c r="G45" i="106"/>
  <c r="B151" i="106"/>
  <c r="B153" i="106"/>
  <c r="B154" i="106" s="1"/>
  <c r="B152" i="106"/>
  <c r="B164" i="106" l="1"/>
  <c r="B156" i="106"/>
  <c r="B159" i="106" s="1"/>
  <c r="B162" i="106" s="1"/>
  <c r="B155" i="106"/>
  <c r="B158" i="106" s="1"/>
  <c r="B161" i="106" s="1"/>
  <c r="B157" i="106"/>
  <c r="B160" i="106" s="1"/>
  <c r="B163" i="106" s="1"/>
  <c r="A47" i="106"/>
  <c r="G46" i="106"/>
  <c r="G47" i="106" l="1"/>
  <c r="A48" i="106"/>
  <c r="B165" i="106"/>
  <c r="B168" i="106" s="1"/>
  <c r="B171" i="106" s="1"/>
  <c r="B166" i="106"/>
  <c r="B169" i="106" s="1"/>
  <c r="B172" i="106" s="1"/>
  <c r="B167" i="106"/>
  <c r="A49" i="106" l="1"/>
  <c r="G48" i="106"/>
  <c r="B174" i="106"/>
  <c r="B170" i="106"/>
  <c r="B173" i="106" s="1"/>
  <c r="B178" i="106" l="1"/>
  <c r="B175" i="106"/>
  <c r="B176" i="106"/>
  <c r="B177" i="106"/>
  <c r="A50" i="106"/>
  <c r="G49" i="106"/>
  <c r="A51" i="106" l="1"/>
  <c r="G50" i="106"/>
  <c r="B181" i="106"/>
  <c r="B179" i="106"/>
  <c r="B182" i="106" s="1"/>
  <c r="B185" i="106" s="1"/>
  <c r="B180" i="106"/>
  <c r="B183" i="106" s="1"/>
  <c r="B186" i="106" s="1"/>
  <c r="B188" i="106" l="1"/>
  <c r="B184" i="106"/>
  <c r="B187" i="106" s="1"/>
  <c r="B198" i="106"/>
  <c r="B191" i="106"/>
  <c r="B189" i="106"/>
  <c r="B190" i="106"/>
  <c r="G51" i="106"/>
  <c r="B199" i="106" l="1"/>
  <c r="B201" i="106"/>
  <c r="B202" i="106" s="1"/>
  <c r="B200" i="106"/>
  <c r="B205" i="106" l="1"/>
  <c r="B203" i="106"/>
  <c r="B204" i="106"/>
  <c r="A31" i="103" l="1"/>
  <c r="G30" i="103"/>
  <c r="A32" i="103" l="1"/>
  <c r="G31" i="103"/>
  <c r="G32" i="103" l="1"/>
  <c r="A33" i="103"/>
  <c r="A34" i="103" l="1"/>
  <c r="G33" i="103"/>
  <c r="G34" i="103" l="1"/>
  <c r="A35" i="103"/>
  <c r="A36" i="103" l="1"/>
  <c r="G35" i="103"/>
  <c r="A37" i="103" l="1"/>
  <c r="G36" i="103"/>
  <c r="G37" i="103" l="1"/>
  <c r="A38" i="103"/>
  <c r="A39" i="103" l="1"/>
  <c r="G38" i="103"/>
  <c r="A40" i="103" l="1"/>
  <c r="G39" i="103"/>
  <c r="G40" i="103" l="1"/>
  <c r="A41" i="103"/>
  <c r="G41" i="103" l="1"/>
  <c r="A42" i="103"/>
  <c r="G42" i="103" l="1"/>
  <c r="A43" i="103"/>
  <c r="A44" i="103" l="1"/>
  <c r="G43" i="103"/>
  <c r="A45" i="103" l="1"/>
  <c r="G44" i="103"/>
  <c r="A46" i="103" l="1"/>
  <c r="G45" i="103"/>
  <c r="G46" i="103" l="1"/>
  <c r="A47" i="103"/>
  <c r="A48" i="103" l="1"/>
  <c r="G47" i="103"/>
  <c r="A49" i="103" l="1"/>
  <c r="G48" i="103"/>
  <c r="A50" i="103" l="1"/>
  <c r="G49" i="103"/>
  <c r="A51" i="103" l="1"/>
  <c r="G50" i="103"/>
  <c r="G51" i="103" l="1"/>
  <c r="A52" i="103"/>
  <c r="G52" i="103" l="1"/>
  <c r="A53" i="103"/>
  <c r="G53" i="103" l="1"/>
  <c r="A54" i="103"/>
  <c r="A55" i="103" l="1"/>
  <c r="G54" i="103"/>
  <c r="G55" i="103" l="1"/>
  <c r="A56" i="103"/>
  <c r="A57" i="103" l="1"/>
  <c r="G56" i="103"/>
  <c r="A58" i="103" l="1"/>
  <c r="G57" i="103"/>
  <c r="G58" i="103" l="1"/>
  <c r="A59" i="103"/>
  <c r="G59" i="103" l="1"/>
  <c r="A60" i="103"/>
  <c r="G60" i="103" l="1"/>
  <c r="A61" i="103"/>
  <c r="G61" i="103" l="1"/>
  <c r="A62" i="103"/>
  <c r="A63" i="103" l="1"/>
  <c r="G62" i="103"/>
  <c r="G63" i="103" l="1"/>
  <c r="A64" i="103"/>
  <c r="A65" i="103" l="1"/>
  <c r="G64" i="103"/>
  <c r="G65" i="103" l="1"/>
  <c r="A66" i="103"/>
  <c r="A67" i="103" l="1"/>
  <c r="G66" i="103"/>
  <c r="G67" i="103" l="1"/>
  <c r="A68" i="103"/>
  <c r="A69" i="103" l="1"/>
  <c r="G68" i="103"/>
  <c r="G69" i="103" l="1"/>
  <c r="A70" i="103"/>
  <c r="A71" i="103" l="1"/>
  <c r="G70" i="103"/>
  <c r="G71" i="103" l="1"/>
  <c r="A72" i="103"/>
  <c r="A73" i="103" l="1"/>
  <c r="G72" i="103"/>
  <c r="G73" i="103" l="1"/>
  <c r="A74" i="103"/>
  <c r="A75" i="103" l="1"/>
  <c r="G74" i="103"/>
  <c r="G75" i="103" l="1"/>
  <c r="A76" i="103"/>
  <c r="A77" i="103" l="1"/>
  <c r="G76" i="103"/>
  <c r="G77" i="103" l="1"/>
  <c r="A78" i="103"/>
  <c r="A79" i="103" l="1"/>
  <c r="G78" i="103"/>
  <c r="G79" i="103" l="1"/>
  <c r="A80" i="103"/>
  <c r="A81" i="103" l="1"/>
  <c r="G80" i="103"/>
  <c r="G81" i="103" l="1"/>
  <c r="A89" i="103" l="1"/>
  <c r="G88" i="103"/>
  <c r="A90" i="103" l="1"/>
  <c r="G89" i="103"/>
  <c r="G90" i="103" l="1"/>
  <c r="A91" i="103"/>
  <c r="G91" i="103" l="1"/>
  <c r="A92" i="103"/>
  <c r="A93" i="103" l="1"/>
  <c r="G92" i="103"/>
  <c r="G93" i="103" l="1"/>
  <c r="A94" i="103"/>
  <c r="G94" i="103" l="1"/>
  <c r="A95" i="103"/>
  <c r="A96" i="103" l="1"/>
  <c r="G95" i="103"/>
  <c r="G96" i="103" l="1"/>
  <c r="A97" i="103"/>
  <c r="A98" i="103" l="1"/>
  <c r="G97" i="103"/>
  <c r="G98" i="103" l="1"/>
  <c r="A99" i="103"/>
  <c r="G99" i="103" l="1"/>
  <c r="A55" i="106" l="1"/>
  <c r="G54" i="106"/>
  <c r="A56" i="106" l="1"/>
  <c r="G55" i="106"/>
  <c r="A57" i="106" l="1"/>
  <c r="G56" i="106"/>
  <c r="A58" i="106" l="1"/>
  <c r="G57" i="106"/>
  <c r="A59" i="106" l="1"/>
  <c r="G58" i="106"/>
  <c r="A60" i="106" l="1"/>
  <c r="G59" i="106"/>
  <c r="G60" i="106" l="1"/>
  <c r="A61" i="106"/>
  <c r="G61" i="106" l="1"/>
  <c r="A62" i="106"/>
  <c r="G62" i="106" l="1"/>
  <c r="A63" i="106"/>
  <c r="A64" i="106" l="1"/>
  <c r="G63" i="106"/>
  <c r="A65" i="106" l="1"/>
  <c r="G64" i="106"/>
  <c r="G65" i="106" l="1"/>
  <c r="A66" i="106"/>
  <c r="A67" i="106" l="1"/>
  <c r="G66" i="106"/>
  <c r="G67" i="106" l="1"/>
  <c r="A68" i="106"/>
  <c r="A69" i="106" l="1"/>
  <c r="G68" i="106"/>
  <c r="G69" i="106" l="1"/>
  <c r="A70" i="106"/>
  <c r="G70" i="106" l="1"/>
  <c r="A71" i="106"/>
  <c r="A72" i="106" l="1"/>
  <c r="G71" i="106"/>
  <c r="G72" i="106" l="1"/>
  <c r="A73" i="106"/>
  <c r="G73" i="106" l="1"/>
  <c r="A74" i="106"/>
  <c r="A75" i="106" l="1"/>
  <c r="G74" i="106"/>
  <c r="A76" i="106" l="1"/>
  <c r="G75" i="106"/>
  <c r="A77" i="106" l="1"/>
  <c r="G76" i="106"/>
  <c r="G77" i="106" l="1"/>
  <c r="A78" i="106"/>
  <c r="A79" i="106" l="1"/>
  <c r="G78" i="106"/>
  <c r="A80" i="106" l="1"/>
  <c r="G79" i="106"/>
  <c r="A81" i="106" l="1"/>
  <c r="G80" i="106"/>
  <c r="G81" i="106" l="1"/>
  <c r="A82" i="106"/>
  <c r="G82" i="106" l="1"/>
  <c r="A83" i="106"/>
  <c r="A84" i="106" l="1"/>
  <c r="G83" i="106"/>
  <c r="A85" i="106" l="1"/>
  <c r="G84" i="106"/>
  <c r="G85" i="106" l="1"/>
  <c r="A86" i="106"/>
  <c r="G86" i="106" l="1"/>
  <c r="A87" i="106"/>
  <c r="G87" i="106" l="1"/>
  <c r="A88" i="106"/>
  <c r="G88" i="106" l="1"/>
  <c r="A89" i="106"/>
  <c r="A90" i="106" l="1"/>
  <c r="G89" i="106"/>
  <c r="G90" i="106" l="1"/>
  <c r="A91" i="106"/>
  <c r="A92" i="106" l="1"/>
  <c r="G91" i="106"/>
  <c r="G92" i="106" l="1"/>
  <c r="A93" i="106"/>
  <c r="A94" i="106" l="1"/>
  <c r="G93" i="106"/>
  <c r="G94" i="106" l="1"/>
  <c r="A95" i="106"/>
  <c r="A96" i="106" l="1"/>
  <c r="G95" i="106"/>
  <c r="G96" i="106" l="1"/>
  <c r="A97" i="106"/>
  <c r="A98" i="106" l="1"/>
  <c r="G97" i="106"/>
  <c r="G98" i="106" l="1"/>
  <c r="A99" i="106"/>
  <c r="A100" i="106" l="1"/>
  <c r="G99" i="106"/>
  <c r="G100" i="106" l="1"/>
  <c r="A101" i="106"/>
  <c r="A102" i="106" l="1"/>
  <c r="G101" i="106"/>
  <c r="G102" i="106" l="1"/>
  <c r="A103" i="106"/>
  <c r="A104" i="106" l="1"/>
  <c r="G103" i="106"/>
  <c r="G104" i="106" l="1"/>
  <c r="A105" i="106"/>
  <c r="A106" i="106" l="1"/>
  <c r="G105" i="106"/>
  <c r="G106" i="106" l="1"/>
  <c r="A107" i="106"/>
  <c r="A108" i="106" l="1"/>
  <c r="G107" i="106"/>
  <c r="G108" i="106" l="1"/>
  <c r="A109" i="106"/>
  <c r="A110" i="106" l="1"/>
  <c r="G109" i="106"/>
  <c r="G110" i="106" l="1"/>
  <c r="A111" i="106"/>
  <c r="A112" i="106" l="1"/>
  <c r="G111" i="106"/>
  <c r="G112" i="106" l="1"/>
  <c r="A113" i="106"/>
  <c r="A114" i="106" l="1"/>
  <c r="G113" i="106"/>
  <c r="G114" i="106" l="1"/>
  <c r="A115" i="106"/>
  <c r="A116" i="106" l="1"/>
  <c r="G115" i="106"/>
  <c r="G116" i="106" l="1"/>
  <c r="A117" i="106"/>
  <c r="A118" i="106" l="1"/>
  <c r="G117" i="106"/>
  <c r="G118" i="106" l="1"/>
  <c r="A119" i="106"/>
  <c r="A120" i="106" l="1"/>
  <c r="G119" i="106"/>
  <c r="G120" i="106" l="1"/>
  <c r="A121" i="106"/>
  <c r="A122" i="106" l="1"/>
  <c r="G121" i="106"/>
  <c r="G122" i="106" l="1"/>
  <c r="A123" i="106"/>
  <c r="A124" i="106" l="1"/>
  <c r="G123" i="106"/>
  <c r="G124" i="106" l="1"/>
  <c r="A125" i="106"/>
  <c r="A126" i="106" l="1"/>
  <c r="G125" i="106"/>
  <c r="G126" i="106" l="1"/>
  <c r="A127" i="106"/>
  <c r="A128" i="106" l="1"/>
  <c r="G127" i="106"/>
  <c r="G128" i="106" l="1"/>
  <c r="A129" i="106"/>
  <c r="A130" i="106" l="1"/>
  <c r="G129" i="106"/>
  <c r="G130" i="106" l="1"/>
  <c r="A131" i="106"/>
  <c r="A132" i="106" l="1"/>
  <c r="G131" i="106"/>
  <c r="A133" i="106" l="1"/>
  <c r="G132" i="106"/>
  <c r="A134" i="106" l="1"/>
  <c r="G133" i="106"/>
  <c r="G134" i="106" l="1"/>
  <c r="A135" i="106"/>
  <c r="A136" i="106" l="1"/>
  <c r="G135" i="106"/>
  <c r="A137" i="106" l="1"/>
  <c r="G136" i="106"/>
  <c r="G137" i="106" l="1"/>
  <c r="A138" i="106"/>
  <c r="G138" i="106" l="1"/>
  <c r="A139" i="106"/>
  <c r="G139" i="106" l="1"/>
  <c r="A140" i="106"/>
  <c r="G140" i="106" l="1"/>
  <c r="A141" i="106"/>
  <c r="G141" i="106" l="1"/>
  <c r="A142" i="106"/>
  <c r="A143" i="106" l="1"/>
  <c r="G142" i="106"/>
  <c r="A144" i="106" l="1"/>
  <c r="G143" i="106"/>
  <c r="A145" i="106" l="1"/>
  <c r="G144" i="106"/>
  <c r="G145" i="106" l="1"/>
  <c r="A146" i="106"/>
  <c r="A147" i="106" l="1"/>
  <c r="G146" i="106"/>
  <c r="G147" i="106" l="1"/>
  <c r="A148" i="106"/>
  <c r="A149" i="106" l="1"/>
  <c r="G148" i="106"/>
  <c r="A150" i="106" l="1"/>
  <c r="G149" i="106"/>
  <c r="G150" i="106" l="1"/>
  <c r="A151" i="106"/>
  <c r="A152" i="106" l="1"/>
  <c r="G151" i="106"/>
  <c r="G152" i="106" l="1"/>
  <c r="A153" i="106"/>
  <c r="G153" i="106" l="1"/>
  <c r="A154" i="106"/>
  <c r="A155" i="106" l="1"/>
  <c r="G154" i="106"/>
  <c r="A156" i="106" l="1"/>
  <c r="G155" i="106"/>
  <c r="A157" i="106" l="1"/>
  <c r="A158" i="106" s="1"/>
  <c r="G156" i="106"/>
  <c r="G158" i="106" l="1"/>
  <c r="A159" i="106"/>
  <c r="G157" i="106"/>
  <c r="G159" i="106" l="1"/>
  <c r="A160" i="106"/>
  <c r="G160" i="106" l="1"/>
  <c r="A161" i="106"/>
  <c r="G161" i="106" l="1"/>
  <c r="A162" i="106"/>
  <c r="G162" i="106" l="1"/>
  <c r="A163" i="106"/>
  <c r="G163" i="106" l="1"/>
  <c r="A164" i="106"/>
  <c r="A165" i="106" l="1"/>
  <c r="G164" i="106"/>
  <c r="G165" i="106" l="1"/>
  <c r="A166" i="106"/>
  <c r="G166" i="106" l="1"/>
  <c r="A167" i="106"/>
  <c r="G167" i="106" l="1"/>
  <c r="A168" i="106"/>
  <c r="A169" i="106" l="1"/>
  <c r="G168" i="106"/>
  <c r="G169" i="106" l="1"/>
  <c r="A170" i="106"/>
  <c r="A171" i="106" l="1"/>
  <c r="G170" i="106"/>
  <c r="A172" i="106" l="1"/>
  <c r="G171" i="106"/>
  <c r="A173" i="106" l="1"/>
  <c r="G172" i="106"/>
  <c r="G173" i="106" l="1"/>
  <c r="A174" i="106"/>
  <c r="G174" i="106" l="1"/>
  <c r="A175" i="106"/>
  <c r="A176" i="106" l="1"/>
  <c r="G175" i="106"/>
  <c r="G176" i="106" l="1"/>
  <c r="A177" i="106"/>
  <c r="G177" i="106" l="1"/>
  <c r="A178" i="106"/>
  <c r="G178" i="106" l="1"/>
  <c r="A179" i="106"/>
  <c r="G179" i="106" l="1"/>
  <c r="A180" i="106"/>
  <c r="G180" i="106" l="1"/>
  <c r="A181" i="106"/>
  <c r="A182" i="106" s="1"/>
  <c r="G182" i="106" l="1"/>
  <c r="A183" i="106"/>
  <c r="G181" i="106"/>
  <c r="A188" i="106"/>
  <c r="G183" i="106" l="1"/>
  <c r="A184" i="106"/>
  <c r="G188" i="106"/>
  <c r="A189" i="106"/>
  <c r="G184" i="106" l="1"/>
  <c r="A185" i="106"/>
  <c r="G189" i="106"/>
  <c r="A190" i="106"/>
  <c r="G185" i="106" l="1"/>
  <c r="A186" i="106"/>
  <c r="A191" i="106"/>
  <c r="G190" i="106"/>
  <c r="G186" i="106" l="1"/>
  <c r="A187" i="106"/>
  <c r="G187" i="106" s="1"/>
  <c r="G191" i="106"/>
  <c r="A199" i="106" l="1"/>
  <c r="G198" i="106"/>
  <c r="A200" i="106" l="1"/>
  <c r="G199" i="106"/>
  <c r="G200" i="106" l="1"/>
  <c r="A201" i="106"/>
  <c r="G2" i="106"/>
  <c r="A3" i="106"/>
  <c r="G3" i="106" s="1"/>
  <c r="A4" i="106"/>
  <c r="G4" i="106" s="1"/>
  <c r="A202" i="106" l="1"/>
  <c r="G201" i="106"/>
  <c r="A5" i="106"/>
  <c r="G5" i="106" s="1"/>
  <c r="A203" i="106" l="1"/>
  <c r="G202" i="106"/>
  <c r="A6" i="106"/>
  <c r="G6" i="106" s="1"/>
  <c r="G203" i="106" l="1"/>
  <c r="A204" i="106"/>
  <c r="A7" i="106"/>
  <c r="G7" i="106" s="1"/>
  <c r="A205" i="106" l="1"/>
  <c r="G205" i="106" s="1"/>
  <c r="G204" i="106"/>
  <c r="A8" i="106"/>
  <c r="G8" i="106" s="1"/>
  <c r="A9" i="106" l="1"/>
  <c r="G9" i="106" s="1"/>
  <c r="A10" i="106" l="1"/>
  <c r="G10" i="106" s="1"/>
  <c r="A11" i="106" l="1"/>
  <c r="G11" i="106" s="1"/>
  <c r="A12" i="106" l="1"/>
  <c r="G12" i="106" s="1"/>
  <c r="A13" i="106" l="1"/>
  <c r="G13" i="106" s="1"/>
  <c r="A14" i="106" l="1"/>
  <c r="G14" i="106" s="1"/>
  <c r="A15" i="106" l="1"/>
  <c r="G15" i="106" s="1"/>
  <c r="A16" i="106" l="1"/>
  <c r="G16" i="106" s="1"/>
  <c r="A17" i="106" l="1"/>
  <c r="G17" i="106" s="1"/>
</calcChain>
</file>

<file path=xl/sharedStrings.xml><?xml version="1.0" encoding="utf-8"?>
<sst xmlns="http://schemas.openxmlformats.org/spreadsheetml/2006/main" count="54" uniqueCount="16">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</sst>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v>1</v>
      </c>
      <c r="B2">
        <v>2009</v>
      </c>
      <c r="C2" t="s">
        <v>11</v>
      </c>
      <c r="D2">
        <v>260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2009, 'A', 260);</v>
      </c>
    </row>
    <row r="3" spans="1:7" x14ac:dyDescent="0.25">
      <c r="A3">
        <f t="shared" ref="A3:A9" si="1">A2+1</f>
        <v>2</v>
      </c>
      <c r="B3">
        <f t="shared" ref="B3:B9" si="2">B2</f>
        <v>2009</v>
      </c>
      <c r="C3" t="s">
        <v>11</v>
      </c>
      <c r="D3">
        <v>221</v>
      </c>
      <c r="G3" t="str">
        <f t="shared" si="0"/>
        <v>insert into group_stage (id, tournament, group_code, squad) values (2, 2009, 'A', 221);</v>
      </c>
    </row>
    <row r="4" spans="1:7" x14ac:dyDescent="0.25">
      <c r="A4">
        <f t="shared" si="1"/>
        <v>3</v>
      </c>
      <c r="B4">
        <f t="shared" si="2"/>
        <v>2009</v>
      </c>
      <c r="C4" t="s">
        <v>11</v>
      </c>
      <c r="D4">
        <v>255</v>
      </c>
      <c r="G4" t="str">
        <f t="shared" si="0"/>
        <v>insert into group_stage (id, tournament, group_code, squad) values (3, 2009, 'A', 255);</v>
      </c>
    </row>
    <row r="5" spans="1:7" x14ac:dyDescent="0.25">
      <c r="A5">
        <f t="shared" si="1"/>
        <v>4</v>
      </c>
      <c r="B5">
        <f t="shared" si="2"/>
        <v>2009</v>
      </c>
      <c r="C5" t="s">
        <v>11</v>
      </c>
      <c r="D5">
        <v>225</v>
      </c>
      <c r="G5" t="str">
        <f t="shared" si="0"/>
        <v>insert into group_stage (id, tournament, group_code, squad) values (4, 2009, 'A', 225);</v>
      </c>
    </row>
    <row r="6" spans="1:7" x14ac:dyDescent="0.25">
      <c r="A6">
        <f t="shared" si="1"/>
        <v>5</v>
      </c>
      <c r="B6">
        <f t="shared" si="2"/>
        <v>2009</v>
      </c>
      <c r="C6" t="s">
        <v>12</v>
      </c>
      <c r="D6">
        <v>233</v>
      </c>
      <c r="G6" t="str">
        <f t="shared" si="0"/>
        <v>insert into group_stage (id, tournament, group_code, squad) values (5, 2009, 'B', 233);</v>
      </c>
    </row>
    <row r="7" spans="1:7" x14ac:dyDescent="0.25">
      <c r="A7">
        <f t="shared" si="1"/>
        <v>6</v>
      </c>
      <c r="B7">
        <f t="shared" si="2"/>
        <v>2009</v>
      </c>
      <c r="C7" t="s">
        <v>12</v>
      </c>
      <c r="D7">
        <v>243</v>
      </c>
      <c r="G7" t="str">
        <f t="shared" si="0"/>
        <v>insert into group_stage (id, tournament, group_code, squad) values (6, 2009, 'B', 243);</v>
      </c>
    </row>
    <row r="8" spans="1:7" x14ac:dyDescent="0.25">
      <c r="A8">
        <f t="shared" si="1"/>
        <v>7</v>
      </c>
      <c r="B8">
        <f t="shared" si="2"/>
        <v>2009</v>
      </c>
      <c r="C8" t="s">
        <v>12</v>
      </c>
      <c r="D8">
        <v>263</v>
      </c>
      <c r="G8" t="str">
        <f t="shared" si="0"/>
        <v>insert into group_stage (id, tournament, group_code, squad) values (7, 2009, 'B', 263);</v>
      </c>
    </row>
    <row r="9" spans="1:7" x14ac:dyDescent="0.25">
      <c r="A9">
        <f t="shared" si="1"/>
        <v>8</v>
      </c>
      <c r="B9">
        <f t="shared" si="2"/>
        <v>2009</v>
      </c>
      <c r="C9" t="s">
        <v>12</v>
      </c>
      <c r="D9">
        <v>218</v>
      </c>
      <c r="G9" t="str">
        <f t="shared" si="0"/>
        <v>insert into group_stage (id, tournament, group_code, squad) values (8, 2009, 'B', 218);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v>1</v>
      </c>
      <c r="B12" s="2" t="str">
        <f>"2009-02-22"</f>
        <v>2009-02-22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(1, '2009-02-22', 2, 225);</v>
      </c>
    </row>
    <row r="13" spans="1:7" x14ac:dyDescent="0.25">
      <c r="A13">
        <f>A12+1</f>
        <v>2</v>
      </c>
      <c r="B13" s="2" t="str">
        <f>"2009-02-22"</f>
        <v>2009-02-22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(2, '2009-02-22', 2, 225);</v>
      </c>
    </row>
    <row r="14" spans="1:7" x14ac:dyDescent="0.25">
      <c r="A14">
        <f t="shared" ref="A14:A27" si="5">A13+1</f>
        <v>3</v>
      </c>
      <c r="B14" s="2" t="str">
        <f>"2009-02-25"</f>
        <v>2009-02-25</v>
      </c>
      <c r="C14">
        <v>2</v>
      </c>
      <c r="D14">
        <f t="shared" si="4"/>
        <v>225</v>
      </c>
      <c r="G14" t="str">
        <f t="shared" si="3"/>
        <v>insert into game (matchid, matchdate, game_type, country) values (3, '2009-02-25', 2, 225);</v>
      </c>
    </row>
    <row r="15" spans="1:7" x14ac:dyDescent="0.25">
      <c r="A15">
        <f t="shared" si="5"/>
        <v>4</v>
      </c>
      <c r="B15" s="2" t="str">
        <f>"2009-02-25"</f>
        <v>2009-02-25</v>
      </c>
      <c r="C15">
        <v>2</v>
      </c>
      <c r="D15">
        <f t="shared" si="4"/>
        <v>225</v>
      </c>
      <c r="G15" t="str">
        <f t="shared" si="3"/>
        <v>insert into game (matchid, matchdate, game_type, country) values (4, '2009-02-25', 2, 225);</v>
      </c>
    </row>
    <row r="16" spans="1:7" x14ac:dyDescent="0.25">
      <c r="A16">
        <f t="shared" si="5"/>
        <v>5</v>
      </c>
      <c r="B16" s="2" t="str">
        <f>"2009-02-28"</f>
        <v>2009-02-28</v>
      </c>
      <c r="C16">
        <v>2</v>
      </c>
      <c r="D16">
        <f t="shared" si="4"/>
        <v>225</v>
      </c>
      <c r="G16" t="str">
        <f t="shared" si="3"/>
        <v>insert into game (matchid, matchdate, game_type, country) values (5, '2009-02-28', 2, 225);</v>
      </c>
    </row>
    <row r="17" spans="1:7" x14ac:dyDescent="0.25">
      <c r="A17">
        <f t="shared" si="5"/>
        <v>6</v>
      </c>
      <c r="B17" s="2" t="str">
        <f>"2009-02-28"</f>
        <v>2009-02-28</v>
      </c>
      <c r="C17">
        <v>2</v>
      </c>
      <c r="D17">
        <f t="shared" si="4"/>
        <v>225</v>
      </c>
      <c r="G17" t="str">
        <f t="shared" si="3"/>
        <v>insert into game (matchid, matchdate, game_type, country) values (6, '2009-02-28', 2, 225);</v>
      </c>
    </row>
    <row r="18" spans="1:7" x14ac:dyDescent="0.25">
      <c r="A18">
        <f t="shared" si="5"/>
        <v>7</v>
      </c>
      <c r="B18" s="2" t="str">
        <f>"2009-02-23"</f>
        <v>2009-02-23</v>
      </c>
      <c r="C18">
        <v>2</v>
      </c>
      <c r="D18">
        <f t="shared" si="4"/>
        <v>225</v>
      </c>
      <c r="G18" t="str">
        <f t="shared" si="3"/>
        <v>insert into game (matchid, matchdate, game_type, country) values (7, '2009-02-23', 2, 225);</v>
      </c>
    </row>
    <row r="19" spans="1:7" x14ac:dyDescent="0.25">
      <c r="A19">
        <f t="shared" si="5"/>
        <v>8</v>
      </c>
      <c r="B19" s="2" t="str">
        <f>"2009-02-23"</f>
        <v>2009-02-23</v>
      </c>
      <c r="C19">
        <v>2</v>
      </c>
      <c r="D19">
        <f t="shared" si="4"/>
        <v>225</v>
      </c>
      <c r="G19" t="str">
        <f t="shared" si="3"/>
        <v>insert into game (matchid, matchdate, game_type, country) values (8, '2009-02-23', 2, 225);</v>
      </c>
    </row>
    <row r="20" spans="1:7" x14ac:dyDescent="0.25">
      <c r="A20">
        <f t="shared" si="5"/>
        <v>9</v>
      </c>
      <c r="B20" s="2" t="str">
        <f>"2009-02-26"</f>
        <v>2009-02-26</v>
      </c>
      <c r="C20">
        <v>2</v>
      </c>
      <c r="D20">
        <f t="shared" si="4"/>
        <v>225</v>
      </c>
      <c r="G20" t="str">
        <f t="shared" si="3"/>
        <v>insert into game (matchid, matchdate, game_type, country) values (9, '2009-02-26', 2, 225);</v>
      </c>
    </row>
    <row r="21" spans="1:7" x14ac:dyDescent="0.25">
      <c r="A21">
        <f t="shared" si="5"/>
        <v>10</v>
      </c>
      <c r="B21" s="2" t="str">
        <f>"2009-02-26"</f>
        <v>2009-02-26</v>
      </c>
      <c r="C21">
        <v>2</v>
      </c>
      <c r="D21">
        <f t="shared" si="4"/>
        <v>225</v>
      </c>
      <c r="G21" t="str">
        <f t="shared" si="3"/>
        <v>insert into game (matchid, matchdate, game_type, country) values (10, '2009-02-26', 2, 225);</v>
      </c>
    </row>
    <row r="22" spans="1:7" x14ac:dyDescent="0.25">
      <c r="A22">
        <f t="shared" si="5"/>
        <v>11</v>
      </c>
      <c r="B22" s="2" t="str">
        <f>"2009-03-01"</f>
        <v>2009-03-01</v>
      </c>
      <c r="C22">
        <v>2</v>
      </c>
      <c r="D22">
        <f t="shared" si="4"/>
        <v>225</v>
      </c>
      <c r="G22" t="str">
        <f t="shared" si="3"/>
        <v>insert into game (matchid, matchdate, game_type, country) values (11, '2009-03-01', 2, 225);</v>
      </c>
    </row>
    <row r="23" spans="1:7" x14ac:dyDescent="0.25">
      <c r="A23">
        <f t="shared" si="5"/>
        <v>12</v>
      </c>
      <c r="B23" s="2" t="str">
        <f>"2009-03-01"</f>
        <v>2009-03-01</v>
      </c>
      <c r="C23">
        <v>2</v>
      </c>
      <c r="D23">
        <f t="shared" si="4"/>
        <v>225</v>
      </c>
      <c r="G23" t="str">
        <f t="shared" si="3"/>
        <v>insert into game (matchid, matchdate, game_type, country) values (12, '2009-03-01', 2, 225);</v>
      </c>
    </row>
    <row r="24" spans="1:7" x14ac:dyDescent="0.25">
      <c r="A24">
        <f t="shared" si="5"/>
        <v>13</v>
      </c>
      <c r="B24" s="2" t="str">
        <f>"2009-03-03"</f>
        <v>2009-03-03</v>
      </c>
      <c r="C24">
        <v>4</v>
      </c>
      <c r="D24">
        <f t="shared" si="4"/>
        <v>225</v>
      </c>
      <c r="G24" t="str">
        <f t="shared" si="3"/>
        <v>insert into game (matchid, matchdate, game_type, country) values (13, '2009-03-03', 4, 225);</v>
      </c>
    </row>
    <row r="25" spans="1:7" x14ac:dyDescent="0.25">
      <c r="A25">
        <f t="shared" si="5"/>
        <v>14</v>
      </c>
      <c r="B25" s="2" t="str">
        <f>"2009-03-03"</f>
        <v>2009-03-03</v>
      </c>
      <c r="C25">
        <v>4</v>
      </c>
      <c r="D25">
        <f t="shared" si="4"/>
        <v>225</v>
      </c>
      <c r="G25" t="str">
        <f t="shared" si="3"/>
        <v>insert into game (matchid, matchdate, game_type, country) values (14, '2009-03-03', 4, 225);</v>
      </c>
    </row>
    <row r="26" spans="1:7" x14ac:dyDescent="0.25">
      <c r="A26">
        <f t="shared" si="5"/>
        <v>15</v>
      </c>
      <c r="B26" s="2" t="str">
        <f>"2009-03-07"</f>
        <v>2009-03-07</v>
      </c>
      <c r="C26">
        <v>5</v>
      </c>
      <c r="D26">
        <f t="shared" si="4"/>
        <v>225</v>
      </c>
      <c r="G26" t="str">
        <f t="shared" si="3"/>
        <v>insert into game (matchid, matchdate, game_type, country) values (15, '2009-03-07', 5, 225);</v>
      </c>
    </row>
    <row r="27" spans="1:7" x14ac:dyDescent="0.25">
      <c r="A27">
        <f t="shared" si="5"/>
        <v>16</v>
      </c>
      <c r="B27" s="2" t="str">
        <f>"2009-03-08"</f>
        <v>2009-03-08</v>
      </c>
      <c r="C27">
        <v>6</v>
      </c>
      <c r="D27">
        <f t="shared" si="4"/>
        <v>225</v>
      </c>
      <c r="G27" t="str">
        <f t="shared" si="3"/>
        <v>insert into game (matchid, matchdate, game_type, country) values (16, '2009-03-08',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v>1</v>
      </c>
      <c r="B30" s="3">
        <f>A12</f>
        <v>1</v>
      </c>
      <c r="C30" s="3">
        <v>225</v>
      </c>
      <c r="D30" s="3">
        <v>0</v>
      </c>
      <c r="E30" s="3">
        <v>0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(1, 1, 225, 0, 0, 2);</v>
      </c>
    </row>
    <row r="31" spans="1:7" x14ac:dyDescent="0.25">
      <c r="A31" s="3">
        <f>A30+1</f>
        <v>2</v>
      </c>
      <c r="B31" s="3">
        <f>B30</f>
        <v>1</v>
      </c>
      <c r="C31" s="3">
        <v>225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(2, 1, 225, 0, 0, 1);</v>
      </c>
    </row>
    <row r="32" spans="1:7" x14ac:dyDescent="0.25">
      <c r="A32" s="3">
        <f t="shared" ref="A32:A96" si="7">A31+1</f>
        <v>3</v>
      </c>
      <c r="B32" s="3">
        <f>B30</f>
        <v>1</v>
      </c>
      <c r="C32" s="3">
        <v>260</v>
      </c>
      <c r="D32" s="3">
        <v>3</v>
      </c>
      <c r="E32" s="3">
        <v>3</v>
      </c>
      <c r="F32" s="3">
        <v>2</v>
      </c>
      <c r="G32" s="3" t="str">
        <f t="shared" si="6"/>
        <v>insert into game_score (id, matchid, squad, goals, points, time_type) values (3, 1, 260, 3, 3, 2);</v>
      </c>
    </row>
    <row r="33" spans="1:7" x14ac:dyDescent="0.25">
      <c r="A33" s="3">
        <f t="shared" si="7"/>
        <v>4</v>
      </c>
      <c r="B33" s="3">
        <f>B30</f>
        <v>1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(4, 1, 260, 1, 0, 1);</v>
      </c>
    </row>
    <row r="34" spans="1:7" x14ac:dyDescent="0.25">
      <c r="A34" s="4">
        <f>A33+1</f>
        <v>5</v>
      </c>
      <c r="B34" s="4">
        <f>B30+1</f>
        <v>2</v>
      </c>
      <c r="C34" s="5">
        <v>221</v>
      </c>
      <c r="D34" s="5">
        <v>1</v>
      </c>
      <c r="E34" s="5">
        <v>3</v>
      </c>
      <c r="F34" s="4">
        <v>2</v>
      </c>
      <c r="G34" t="str">
        <f t="shared" si="6"/>
        <v>insert into game_score (id, matchid, squad, goals, points, time_type) values (5, 2, 221, 1, 3, 2);</v>
      </c>
    </row>
    <row r="35" spans="1:7" x14ac:dyDescent="0.25">
      <c r="A35" s="4">
        <f t="shared" si="7"/>
        <v>6</v>
      </c>
      <c r="B35" s="4">
        <f>B34</f>
        <v>2</v>
      </c>
      <c r="C35" s="5">
        <v>221</v>
      </c>
      <c r="D35" s="5">
        <v>1</v>
      </c>
      <c r="E35" s="5">
        <v>0</v>
      </c>
      <c r="F35" s="4">
        <v>1</v>
      </c>
      <c r="G35" t="str">
        <f t="shared" si="6"/>
        <v>insert into game_score (id, matchid, squad, goals, points, time_type) values (6, 2, 221, 1, 0, 1);</v>
      </c>
    </row>
    <row r="36" spans="1:7" x14ac:dyDescent="0.25">
      <c r="A36" s="4">
        <f t="shared" si="7"/>
        <v>7</v>
      </c>
      <c r="B36" s="4">
        <f>B34</f>
        <v>2</v>
      </c>
      <c r="C36" s="5">
        <v>255</v>
      </c>
      <c r="D36" s="5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(7, 2, 255, 0, 0, 2);</v>
      </c>
    </row>
    <row r="37" spans="1:7" x14ac:dyDescent="0.25">
      <c r="A37" s="4">
        <f t="shared" si="7"/>
        <v>8</v>
      </c>
      <c r="B37" s="4">
        <f>B34</f>
        <v>2</v>
      </c>
      <c r="C37" s="5">
        <v>255</v>
      </c>
      <c r="D37" s="5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(8, 2, 255, 0, 0, 1);</v>
      </c>
    </row>
    <row r="38" spans="1:7" x14ac:dyDescent="0.25">
      <c r="A38" s="3">
        <f t="shared" si="7"/>
        <v>9</v>
      </c>
      <c r="B38" s="3">
        <f>B34+1</f>
        <v>3</v>
      </c>
      <c r="C38" s="3">
        <v>260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(9, 3, 260, 0, 1, 2);</v>
      </c>
    </row>
    <row r="39" spans="1:7" x14ac:dyDescent="0.25">
      <c r="A39" s="3">
        <f t="shared" si="7"/>
        <v>10</v>
      </c>
      <c r="B39" s="3">
        <f>B38</f>
        <v>3</v>
      </c>
      <c r="C39" s="3">
        <v>260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(10, 3, 260, 0, 0, 1);</v>
      </c>
    </row>
    <row r="40" spans="1:7" x14ac:dyDescent="0.25">
      <c r="A40" s="3">
        <f t="shared" si="7"/>
        <v>11</v>
      </c>
      <c r="B40" s="3">
        <f>B38</f>
        <v>3</v>
      </c>
      <c r="C40" s="3">
        <v>221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(11, 3, 221, 0, 1, 2);</v>
      </c>
    </row>
    <row r="41" spans="1:7" x14ac:dyDescent="0.25">
      <c r="A41" s="3">
        <f t="shared" si="7"/>
        <v>12</v>
      </c>
      <c r="B41" s="3">
        <f t="shared" ref="B41" si="8">B38</f>
        <v>3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(12, 3, 221, 0, 0, 1);</v>
      </c>
    </row>
    <row r="42" spans="1:7" x14ac:dyDescent="0.25">
      <c r="A42" s="4">
        <f t="shared" si="7"/>
        <v>13</v>
      </c>
      <c r="B42" s="4">
        <f>B38+1</f>
        <v>4</v>
      </c>
      <c r="C42" s="4">
        <v>255</v>
      </c>
      <c r="D42" s="4">
        <v>1</v>
      </c>
      <c r="E42" s="4">
        <v>3</v>
      </c>
      <c r="F42" s="4">
        <v>2</v>
      </c>
      <c r="G42" s="4" t="str">
        <f t="shared" si="6"/>
        <v>insert into game_score (id, matchid, squad, goals, points, time_type) values (13, 4, 255, 1, 3, 2);</v>
      </c>
    </row>
    <row r="43" spans="1:7" x14ac:dyDescent="0.25">
      <c r="A43" s="4">
        <f t="shared" si="7"/>
        <v>14</v>
      </c>
      <c r="B43" s="4">
        <f>B42</f>
        <v>4</v>
      </c>
      <c r="C43" s="4">
        <v>255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(14, 4, 255, 1, 0, 1);</v>
      </c>
    </row>
    <row r="44" spans="1:7" x14ac:dyDescent="0.25">
      <c r="A44" s="4">
        <f t="shared" si="7"/>
        <v>15</v>
      </c>
      <c r="B44" s="4">
        <f>B42</f>
        <v>4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(15, 4, 225, 0, 0, 2);</v>
      </c>
    </row>
    <row r="45" spans="1:7" x14ac:dyDescent="0.25">
      <c r="A45" s="4">
        <f t="shared" si="7"/>
        <v>16</v>
      </c>
      <c r="B45" s="4">
        <f t="shared" ref="B45" si="9">B42</f>
        <v>4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(16, 4, 225, 0, 0, 1);</v>
      </c>
    </row>
    <row r="46" spans="1:7" x14ac:dyDescent="0.25">
      <c r="A46" s="3">
        <f t="shared" si="7"/>
        <v>17</v>
      </c>
      <c r="B46" s="3">
        <f>B42+1</f>
        <v>5</v>
      </c>
      <c r="C46" s="3">
        <v>225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(17, 5, 225, 0, 1, 2);</v>
      </c>
    </row>
    <row r="47" spans="1:7" x14ac:dyDescent="0.25">
      <c r="A47" s="3">
        <f t="shared" si="7"/>
        <v>18</v>
      </c>
      <c r="B47" s="3">
        <f>B46</f>
        <v>5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(18, 5, 225, 0, 0, 1);</v>
      </c>
    </row>
    <row r="48" spans="1:7" x14ac:dyDescent="0.25">
      <c r="A48" s="3">
        <f t="shared" si="7"/>
        <v>19</v>
      </c>
      <c r="B48" s="3">
        <f>B46</f>
        <v>5</v>
      </c>
      <c r="C48" s="3">
        <v>221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(19, 5, 221, 0, 1, 2);</v>
      </c>
    </row>
    <row r="49" spans="1:7" x14ac:dyDescent="0.25">
      <c r="A49" s="3">
        <f t="shared" si="7"/>
        <v>20</v>
      </c>
      <c r="B49" s="3">
        <f t="shared" ref="B49" si="10">B46</f>
        <v>5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(20, 5, 221, 0, 0, 1);</v>
      </c>
    </row>
    <row r="50" spans="1:7" x14ac:dyDescent="0.25">
      <c r="A50" s="4">
        <f t="shared" si="7"/>
        <v>21</v>
      </c>
      <c r="B50" s="4">
        <f>B46+1</f>
        <v>6</v>
      </c>
      <c r="C50" s="4">
        <v>260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(21, 6, 260, 1, 1, 2);</v>
      </c>
    </row>
    <row r="51" spans="1:7" x14ac:dyDescent="0.25">
      <c r="A51" s="4">
        <f t="shared" si="7"/>
        <v>22</v>
      </c>
      <c r="B51" s="4">
        <f>B50</f>
        <v>6</v>
      </c>
      <c r="C51" s="4">
        <v>260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(22, 6, 260, 0, 0, 1);</v>
      </c>
    </row>
    <row r="52" spans="1:7" x14ac:dyDescent="0.25">
      <c r="A52" s="4">
        <f t="shared" si="7"/>
        <v>23</v>
      </c>
      <c r="B52" s="4">
        <f>B50</f>
        <v>6</v>
      </c>
      <c r="C52" s="4">
        <v>255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(23, 6, 255, 1, 1, 2);</v>
      </c>
    </row>
    <row r="53" spans="1:7" x14ac:dyDescent="0.25">
      <c r="A53" s="4">
        <f t="shared" si="7"/>
        <v>24</v>
      </c>
      <c r="B53" s="4">
        <f t="shared" ref="B53" si="11">B50</f>
        <v>6</v>
      </c>
      <c r="C53" s="4">
        <v>255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(24, 6, 255, 0, 0, 1);</v>
      </c>
    </row>
    <row r="54" spans="1:7" x14ac:dyDescent="0.25">
      <c r="A54" s="3">
        <f t="shared" si="7"/>
        <v>25</v>
      </c>
      <c r="B54" s="3">
        <f>B50+1</f>
        <v>7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(25, 7, 233, 2, 1, 2);</v>
      </c>
    </row>
    <row r="55" spans="1:7" x14ac:dyDescent="0.25">
      <c r="A55" s="3">
        <f t="shared" si="7"/>
        <v>26</v>
      </c>
      <c r="B55" s="3">
        <f>B54</f>
        <v>7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(26, 7, 233, 1, 0, 1);</v>
      </c>
    </row>
    <row r="56" spans="1:7" x14ac:dyDescent="0.25">
      <c r="A56" s="3">
        <f t="shared" si="7"/>
        <v>27</v>
      </c>
      <c r="B56" s="3">
        <f>B54</f>
        <v>7</v>
      </c>
      <c r="C56" s="3">
        <v>263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(27, 7, 263, 2, 1, 2);</v>
      </c>
    </row>
    <row r="57" spans="1:7" x14ac:dyDescent="0.25">
      <c r="A57" s="3">
        <f t="shared" si="7"/>
        <v>28</v>
      </c>
      <c r="B57" s="3">
        <f t="shared" ref="B57" si="12">B54</f>
        <v>7</v>
      </c>
      <c r="C57" s="3">
        <v>263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(28, 7, 263, 2, 0, 1);</v>
      </c>
    </row>
    <row r="58" spans="1:7" x14ac:dyDescent="0.25">
      <c r="A58" s="4">
        <f t="shared" si="7"/>
        <v>29</v>
      </c>
      <c r="B58" s="4">
        <f>B54+1</f>
        <v>8</v>
      </c>
      <c r="C58" s="5">
        <v>243</v>
      </c>
      <c r="D58" s="5">
        <v>2</v>
      </c>
      <c r="E58" s="5">
        <v>3</v>
      </c>
      <c r="F58" s="4">
        <v>2</v>
      </c>
      <c r="G58" s="4" t="str">
        <f t="shared" si="6"/>
        <v>insert into game_score (id, matchid, squad, goals, points, time_type) values (29, 8, 243, 2, 3, 2);</v>
      </c>
    </row>
    <row r="59" spans="1:7" x14ac:dyDescent="0.25">
      <c r="A59" s="4">
        <f t="shared" si="7"/>
        <v>30</v>
      </c>
      <c r="B59" s="4">
        <f>B58</f>
        <v>8</v>
      </c>
      <c r="C59" s="5">
        <v>243</v>
      </c>
      <c r="D59" s="5">
        <v>0</v>
      </c>
      <c r="E59" s="5">
        <v>0</v>
      </c>
      <c r="F59" s="4">
        <v>1</v>
      </c>
      <c r="G59" s="4" t="str">
        <f t="shared" si="6"/>
        <v>insert into game_score (id, matchid, squad, goals, points, time_type) values (30, 8, 243, 0, 0, 1);</v>
      </c>
    </row>
    <row r="60" spans="1:7" x14ac:dyDescent="0.25">
      <c r="A60" s="4">
        <f t="shared" si="7"/>
        <v>31</v>
      </c>
      <c r="B60" s="4">
        <f>B58</f>
        <v>8</v>
      </c>
      <c r="C60" s="5">
        <v>218</v>
      </c>
      <c r="D60" s="5">
        <v>0</v>
      </c>
      <c r="E60" s="5">
        <v>0</v>
      </c>
      <c r="F60" s="4">
        <v>2</v>
      </c>
      <c r="G60" s="4" t="str">
        <f t="shared" si="6"/>
        <v>insert into game_score (id, matchid, squad, goals, points, time_type) values (31, 8, 218, 0, 0, 2);</v>
      </c>
    </row>
    <row r="61" spans="1:7" x14ac:dyDescent="0.25">
      <c r="A61" s="4">
        <f t="shared" si="7"/>
        <v>32</v>
      </c>
      <c r="B61" s="4">
        <f t="shared" ref="B61" si="13">B58</f>
        <v>8</v>
      </c>
      <c r="C61" s="5">
        <v>218</v>
      </c>
      <c r="D61" s="5">
        <v>0</v>
      </c>
      <c r="E61" s="5">
        <v>0</v>
      </c>
      <c r="F61" s="4">
        <v>1</v>
      </c>
      <c r="G61" s="4" t="str">
        <f t="shared" si="6"/>
        <v>insert into game_score (id, matchid, squad, goals, points, time_type) values (32, 8, 218, 0, 0, 1);</v>
      </c>
    </row>
    <row r="62" spans="1:7" x14ac:dyDescent="0.25">
      <c r="A62" s="3">
        <f t="shared" si="7"/>
        <v>33</v>
      </c>
      <c r="B62" s="3">
        <f>B58+1</f>
        <v>9</v>
      </c>
      <c r="C62" s="3">
        <v>263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(33, 9, 263, 1, 1, 2);</v>
      </c>
    </row>
    <row r="63" spans="1:7" x14ac:dyDescent="0.25">
      <c r="A63" s="3">
        <f t="shared" si="7"/>
        <v>34</v>
      </c>
      <c r="B63" s="3">
        <f>B62</f>
        <v>9</v>
      </c>
      <c r="C63" s="3">
        <v>263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(34, 9, 263, 1, 0, 1);</v>
      </c>
    </row>
    <row r="64" spans="1:7" x14ac:dyDescent="0.25">
      <c r="A64" s="3">
        <f t="shared" si="7"/>
        <v>35</v>
      </c>
      <c r="B64" s="3">
        <f>B62</f>
        <v>9</v>
      </c>
      <c r="C64" s="3">
        <v>243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(35, 9, 243, 1, 1, 2);</v>
      </c>
    </row>
    <row r="65" spans="1:7" x14ac:dyDescent="0.25">
      <c r="A65" s="3">
        <f t="shared" si="7"/>
        <v>36</v>
      </c>
      <c r="B65" s="3">
        <f t="shared" ref="B65" si="14">B62</f>
        <v>9</v>
      </c>
      <c r="C65" s="3">
        <v>243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(36, 9, 243, 1, 0, 1);</v>
      </c>
    </row>
    <row r="66" spans="1:7" x14ac:dyDescent="0.25">
      <c r="A66" s="4">
        <f t="shared" si="7"/>
        <v>37</v>
      </c>
      <c r="B66" s="4">
        <f>B62+1</f>
        <v>10</v>
      </c>
      <c r="C66" s="4">
        <v>218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(37, 10, 218, 1, 1, 2);</v>
      </c>
    </row>
    <row r="67" spans="1:7" x14ac:dyDescent="0.25">
      <c r="A67" s="4">
        <f t="shared" si="7"/>
        <v>38</v>
      </c>
      <c r="B67" s="4">
        <f>B66</f>
        <v>10</v>
      </c>
      <c r="C67" s="4">
        <v>218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(38, 10, 218, 0, 0, 1);</v>
      </c>
    </row>
    <row r="68" spans="1:7" x14ac:dyDescent="0.25">
      <c r="A68" s="4">
        <f t="shared" si="7"/>
        <v>39</v>
      </c>
      <c r="B68" s="4">
        <f>B66</f>
        <v>10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(39, 10, 233, 1, 1, 2);</v>
      </c>
    </row>
    <row r="69" spans="1:7" x14ac:dyDescent="0.25">
      <c r="A69" s="4">
        <f t="shared" si="7"/>
        <v>40</v>
      </c>
      <c r="B69" s="4">
        <f t="shared" ref="B69" si="15">B66</f>
        <v>10</v>
      </c>
      <c r="C69" s="4">
        <v>233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(40, 10, 233, 1, 0, 1);</v>
      </c>
    </row>
    <row r="70" spans="1:7" x14ac:dyDescent="0.25">
      <c r="A70" s="3">
        <f t="shared" si="7"/>
        <v>41</v>
      </c>
      <c r="B70" s="3">
        <f>B66+1</f>
        <v>11</v>
      </c>
      <c r="C70" s="3">
        <v>233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(41, 11, 233, 3, 3, 2);</v>
      </c>
    </row>
    <row r="71" spans="1:7" x14ac:dyDescent="0.25">
      <c r="A71" s="3">
        <f t="shared" si="7"/>
        <v>42</v>
      </c>
      <c r="B71" s="3">
        <f>B70</f>
        <v>11</v>
      </c>
      <c r="C71" s="3">
        <v>233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(42, 11, 233, 1, 0, 1);</v>
      </c>
    </row>
    <row r="72" spans="1:7" x14ac:dyDescent="0.25">
      <c r="A72" s="3">
        <f t="shared" si="7"/>
        <v>43</v>
      </c>
      <c r="B72" s="3">
        <f>B70</f>
        <v>11</v>
      </c>
      <c r="C72" s="3">
        <v>243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(43, 11, 243, 0, 0, 2);</v>
      </c>
    </row>
    <row r="73" spans="1:7" x14ac:dyDescent="0.25">
      <c r="A73" s="3">
        <f t="shared" si="7"/>
        <v>44</v>
      </c>
      <c r="B73" s="3">
        <f t="shared" ref="B73" si="16">B70</f>
        <v>11</v>
      </c>
      <c r="C73" s="3">
        <v>243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(44, 11, 243, 0, 0, 1);</v>
      </c>
    </row>
    <row r="74" spans="1:7" x14ac:dyDescent="0.25">
      <c r="A74" s="4">
        <f t="shared" si="7"/>
        <v>45</v>
      </c>
      <c r="B74" s="4">
        <f>B70+1</f>
        <v>12</v>
      </c>
      <c r="C74" s="4">
        <v>263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(45, 12, 263, 0, 1, 2);</v>
      </c>
    </row>
    <row r="75" spans="1:7" x14ac:dyDescent="0.25">
      <c r="A75" s="4">
        <f t="shared" si="7"/>
        <v>46</v>
      </c>
      <c r="B75" s="4">
        <f>B74</f>
        <v>12</v>
      </c>
      <c r="C75" s="4">
        <v>263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(46, 12, 263, 0, 0, 1);</v>
      </c>
    </row>
    <row r="76" spans="1:7" x14ac:dyDescent="0.25">
      <c r="A76" s="4">
        <f t="shared" si="7"/>
        <v>47</v>
      </c>
      <c r="B76" s="4">
        <f>B74</f>
        <v>12</v>
      </c>
      <c r="C76" s="4">
        <v>218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(47, 12, 218, 0, 1, 2);</v>
      </c>
    </row>
    <row r="77" spans="1:7" x14ac:dyDescent="0.25">
      <c r="A77" s="4">
        <f t="shared" si="7"/>
        <v>48</v>
      </c>
      <c r="B77" s="4">
        <f t="shared" ref="B77" si="17">B74</f>
        <v>12</v>
      </c>
      <c r="C77" s="4">
        <v>218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(48, 12, 218, 0, 0, 1);</v>
      </c>
    </row>
    <row r="78" spans="1:7" x14ac:dyDescent="0.25">
      <c r="A78" s="3">
        <f t="shared" si="7"/>
        <v>49</v>
      </c>
      <c r="B78" s="3">
        <f>B74+1</f>
        <v>13</v>
      </c>
      <c r="C78" s="3">
        <v>233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(49, 13, 233, 1, 0, 2);</v>
      </c>
    </row>
    <row r="79" spans="1:7" x14ac:dyDescent="0.25">
      <c r="A79" s="3">
        <f t="shared" si="7"/>
        <v>50</v>
      </c>
      <c r="B79" s="3">
        <f>B78</f>
        <v>13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(50, 13, 233, 1, 0, 1);</v>
      </c>
    </row>
    <row r="80" spans="1:7" x14ac:dyDescent="0.25">
      <c r="A80" s="3">
        <f t="shared" si="7"/>
        <v>51</v>
      </c>
      <c r="B80" s="3">
        <f>B78</f>
        <v>13</v>
      </c>
      <c r="C80" s="3">
        <v>221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(51, 13, 221, 1, 0, 2);</v>
      </c>
    </row>
    <row r="81" spans="1:7" x14ac:dyDescent="0.25">
      <c r="A81" s="3">
        <f t="shared" si="7"/>
        <v>52</v>
      </c>
      <c r="B81" s="3">
        <f t="shared" ref="B81:B87" si="18">B78</f>
        <v>13</v>
      </c>
      <c r="C81" s="3">
        <v>221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(52, 13, 221, 1, 0, 1);</v>
      </c>
    </row>
    <row r="82" spans="1:7" x14ac:dyDescent="0.25">
      <c r="A82" s="3">
        <f t="shared" si="7"/>
        <v>53</v>
      </c>
      <c r="B82" s="3">
        <f t="shared" si="18"/>
        <v>13</v>
      </c>
      <c r="C82" s="3">
        <v>233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(53, 13, 233, 1, 1, 4);</v>
      </c>
    </row>
    <row r="83" spans="1:7" x14ac:dyDescent="0.25">
      <c r="A83" s="3">
        <f t="shared" si="7"/>
        <v>54</v>
      </c>
      <c r="B83" s="3">
        <f t="shared" si="18"/>
        <v>13</v>
      </c>
      <c r="C83" s="3">
        <v>233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(54, 13, 233, 1, 0, 3);</v>
      </c>
    </row>
    <row r="84" spans="1:7" x14ac:dyDescent="0.25">
      <c r="A84" s="3">
        <f t="shared" si="7"/>
        <v>55</v>
      </c>
      <c r="B84" s="3">
        <f t="shared" si="18"/>
        <v>13</v>
      </c>
      <c r="C84" s="3">
        <v>221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(55, 13, 221, 1, 1, 4);</v>
      </c>
    </row>
    <row r="85" spans="1:7" x14ac:dyDescent="0.25">
      <c r="A85" s="3">
        <f t="shared" si="7"/>
        <v>56</v>
      </c>
      <c r="B85" s="3">
        <f t="shared" si="18"/>
        <v>13</v>
      </c>
      <c r="C85" s="3">
        <v>221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(56, 13, 221, 1, 0, 3);</v>
      </c>
    </row>
    <row r="86" spans="1:7" x14ac:dyDescent="0.25">
      <c r="A86" s="3">
        <f t="shared" si="7"/>
        <v>57</v>
      </c>
      <c r="B86" s="3">
        <f t="shared" si="18"/>
        <v>13</v>
      </c>
      <c r="C86" s="3">
        <v>233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(57, 13, 233, 7, 0, 7);</v>
      </c>
    </row>
    <row r="87" spans="1:7" x14ac:dyDescent="0.25">
      <c r="A87" s="3">
        <f t="shared" si="7"/>
        <v>58</v>
      </c>
      <c r="B87" s="3">
        <f t="shared" si="18"/>
        <v>13</v>
      </c>
      <c r="C87" s="3">
        <v>221</v>
      </c>
      <c r="D87" s="3">
        <v>6</v>
      </c>
      <c r="E87" s="3">
        <v>0</v>
      </c>
      <c r="F87" s="3">
        <v>7</v>
      </c>
      <c r="G87" s="3" t="str">
        <f t="shared" si="6"/>
        <v>insert into game_score (id, matchid, squad, goals, points, time_type) values (58, 13, 221, 6, 0, 7);</v>
      </c>
    </row>
    <row r="88" spans="1:7" x14ac:dyDescent="0.25">
      <c r="A88" s="4">
        <f t="shared" si="7"/>
        <v>59</v>
      </c>
      <c r="B88" s="4">
        <f>B78+1</f>
        <v>14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(59, 14, 260, 1, 0, 2);</v>
      </c>
    </row>
    <row r="89" spans="1:7" x14ac:dyDescent="0.25">
      <c r="A89" s="4">
        <f t="shared" si="7"/>
        <v>60</v>
      </c>
      <c r="B89" s="4">
        <f>B88</f>
        <v>14</v>
      </c>
      <c r="C89" s="4">
        <v>260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(60, 14, 260, 0, 0, 1);</v>
      </c>
    </row>
    <row r="90" spans="1:7" x14ac:dyDescent="0.25">
      <c r="A90" s="4">
        <f t="shared" si="7"/>
        <v>61</v>
      </c>
      <c r="B90" s="4">
        <f>B88</f>
        <v>14</v>
      </c>
      <c r="C90" s="4">
        <v>243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(61, 14, 243, 2, 3, 2);</v>
      </c>
    </row>
    <row r="91" spans="1:7" x14ac:dyDescent="0.25">
      <c r="A91" s="4">
        <f t="shared" si="7"/>
        <v>62</v>
      </c>
      <c r="B91" s="4">
        <f t="shared" ref="B91" si="19">B88</f>
        <v>14</v>
      </c>
      <c r="C91" s="4">
        <v>243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(62, 14, 243, 2, 0, 1);</v>
      </c>
    </row>
    <row r="92" spans="1:7" x14ac:dyDescent="0.25">
      <c r="A92" s="3">
        <f t="shared" si="7"/>
        <v>63</v>
      </c>
      <c r="B92" s="3">
        <f>B88+1</f>
        <v>15</v>
      </c>
      <c r="C92" s="3">
        <v>221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(63, 15, 221, 1, 0, 2);</v>
      </c>
    </row>
    <row r="93" spans="1:7" x14ac:dyDescent="0.25">
      <c r="A93" s="3">
        <f t="shared" si="7"/>
        <v>64</v>
      </c>
      <c r="B93" s="3">
        <f>B92</f>
        <v>15</v>
      </c>
      <c r="C93" s="3">
        <v>221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(64, 15, 221, 1, 0, 1);</v>
      </c>
    </row>
    <row r="94" spans="1:7" x14ac:dyDescent="0.25">
      <c r="A94" s="3">
        <f t="shared" si="7"/>
        <v>65</v>
      </c>
      <c r="B94" s="3">
        <f>B92</f>
        <v>15</v>
      </c>
      <c r="C94" s="3">
        <v>260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(65, 15, 260, 2, 3, 2);</v>
      </c>
    </row>
    <row r="95" spans="1:7" x14ac:dyDescent="0.25">
      <c r="A95" s="3">
        <f t="shared" si="7"/>
        <v>66</v>
      </c>
      <c r="B95" s="3">
        <f t="shared" ref="B95" si="20">B92</f>
        <v>15</v>
      </c>
      <c r="C95" s="3">
        <v>260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(66, 15, 260, 0, 0, 1);</v>
      </c>
    </row>
    <row r="96" spans="1:7" x14ac:dyDescent="0.25">
      <c r="A96" s="4">
        <f t="shared" si="7"/>
        <v>67</v>
      </c>
      <c r="B96" s="4">
        <f>B95+1</f>
        <v>16</v>
      </c>
      <c r="C96" s="4">
        <v>233</v>
      </c>
      <c r="D96" s="4">
        <v>0</v>
      </c>
      <c r="E96" s="4">
        <v>0</v>
      </c>
      <c r="F96" s="4">
        <v>2</v>
      </c>
      <c r="G96" s="4" t="str">
        <f t="shared" si="6"/>
        <v>insert into game_score (id, matchid, squad, goals, points, time_type) values (67, 16, 233, 0, 0, 2);</v>
      </c>
    </row>
    <row r="97" spans="1:7" x14ac:dyDescent="0.25">
      <c r="A97" s="4">
        <f t="shared" ref="A97:A99" si="21">A96+1</f>
        <v>68</v>
      </c>
      <c r="B97" s="4">
        <f>B96</f>
        <v>16</v>
      </c>
      <c r="C97" s="4">
        <v>233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(68, 16, 233, 0, 0, 1);</v>
      </c>
    </row>
    <row r="98" spans="1:7" x14ac:dyDescent="0.25">
      <c r="A98" s="4">
        <f t="shared" si="21"/>
        <v>69</v>
      </c>
      <c r="B98" s="4">
        <f>B96</f>
        <v>16</v>
      </c>
      <c r="C98" s="4">
        <v>243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(69, 16, 243, 2, 3, 2);</v>
      </c>
    </row>
    <row r="99" spans="1:7" x14ac:dyDescent="0.25">
      <c r="A99" s="4">
        <f t="shared" si="21"/>
        <v>70</v>
      </c>
      <c r="B99" s="4">
        <f t="shared" ref="B99" si="22">B96</f>
        <v>16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(70, 16, 243, 0, 0, 1);</v>
      </c>
    </row>
    <row r="100" spans="1:7" x14ac:dyDescent="0.25">
      <c r="A100" s="4"/>
      <c r="B100" s="4"/>
      <c r="C100" s="4"/>
      <c r="D100" s="4"/>
      <c r="E100" s="4"/>
      <c r="F100" s="4"/>
      <c r="G100" s="4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4"/>
      <c r="B102" s="4"/>
      <c r="C102" s="4"/>
      <c r="D102" s="4"/>
      <c r="E102" s="4"/>
      <c r="F102" s="4"/>
      <c r="G102" s="4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4"/>
      <c r="B104" s="4"/>
      <c r="C104" s="4"/>
      <c r="D104" s="4"/>
      <c r="E104" s="4"/>
      <c r="F104" s="4"/>
      <c r="G104" s="4"/>
    </row>
    <row r="105" spans="1:7" x14ac:dyDescent="0.25">
      <c r="A105" s="4"/>
      <c r="B105" s="4"/>
      <c r="C105" s="4"/>
      <c r="D105" s="4"/>
      <c r="E105" s="4"/>
      <c r="F105" s="4"/>
      <c r="G10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'2009'!A9+1</f>
        <v>9</v>
      </c>
      <c r="B2">
        <v>2011</v>
      </c>
      <c r="C2" t="s">
        <v>11</v>
      </c>
      <c r="D2">
        <v>249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(9, 2011, 'A', 249);</v>
      </c>
    </row>
    <row r="3" spans="1:7" x14ac:dyDescent="0.25">
      <c r="A3">
        <f t="shared" ref="A3:A17" si="1">A2+1</f>
        <v>10</v>
      </c>
      <c r="B3">
        <f t="shared" ref="B3:B17" si="2">B2</f>
        <v>2011</v>
      </c>
      <c r="C3" t="s">
        <v>11</v>
      </c>
      <c r="D3">
        <v>213</v>
      </c>
      <c r="G3" t="str">
        <f t="shared" si="0"/>
        <v>insert into group_stage (id, tournament, group_code, squad) values (10, 2011, 'A', 213);</v>
      </c>
    </row>
    <row r="4" spans="1:7" x14ac:dyDescent="0.25">
      <c r="A4">
        <f t="shared" si="1"/>
        <v>11</v>
      </c>
      <c r="B4">
        <f t="shared" si="2"/>
        <v>2011</v>
      </c>
      <c r="C4" t="s">
        <v>11</v>
      </c>
      <c r="D4">
        <v>241</v>
      </c>
      <c r="G4" t="str">
        <f t="shared" si="0"/>
        <v>insert into group_stage (id, tournament, group_code, squad) values (11, 2011, 'A', 241);</v>
      </c>
    </row>
    <row r="5" spans="1:7" x14ac:dyDescent="0.25">
      <c r="A5">
        <f t="shared" si="1"/>
        <v>12</v>
      </c>
      <c r="B5">
        <f t="shared" si="2"/>
        <v>2011</v>
      </c>
      <c r="C5" t="s">
        <v>11</v>
      </c>
      <c r="D5">
        <v>256</v>
      </c>
      <c r="G5" t="str">
        <f t="shared" si="0"/>
        <v>insert into group_stage (id, tournament, group_code, squad) values (12, 2011, 'A', 256);</v>
      </c>
    </row>
    <row r="6" spans="1:7" x14ac:dyDescent="0.25">
      <c r="A6">
        <f t="shared" si="1"/>
        <v>13</v>
      </c>
      <c r="B6">
        <f t="shared" si="2"/>
        <v>2011</v>
      </c>
      <c r="C6" t="s">
        <v>12</v>
      </c>
      <c r="D6">
        <v>27</v>
      </c>
      <c r="G6" t="str">
        <f t="shared" si="0"/>
        <v>insert into group_stage (id, tournament, group_code, squad) values (13, 2011, 'B', 27);</v>
      </c>
    </row>
    <row r="7" spans="1:7" x14ac:dyDescent="0.25">
      <c r="A7">
        <f t="shared" si="1"/>
        <v>14</v>
      </c>
      <c r="B7">
        <f t="shared" si="2"/>
        <v>2011</v>
      </c>
      <c r="C7" t="s">
        <v>12</v>
      </c>
      <c r="D7">
        <v>227</v>
      </c>
      <c r="G7" t="str">
        <f t="shared" si="0"/>
        <v>insert into group_stage (id, tournament, group_code, squad) values (14, 2011, 'B', 227);</v>
      </c>
    </row>
    <row r="8" spans="1:7" x14ac:dyDescent="0.25">
      <c r="A8">
        <f t="shared" si="1"/>
        <v>15</v>
      </c>
      <c r="B8">
        <f t="shared" si="2"/>
        <v>2011</v>
      </c>
      <c r="C8" t="s">
        <v>12</v>
      </c>
      <c r="D8">
        <v>263</v>
      </c>
      <c r="G8" t="str">
        <f t="shared" si="0"/>
        <v>insert into group_stage (id, tournament, group_code, squad) values (15, 2011, 'B', 263);</v>
      </c>
    </row>
    <row r="9" spans="1:7" x14ac:dyDescent="0.25">
      <c r="A9">
        <f t="shared" si="1"/>
        <v>16</v>
      </c>
      <c r="B9">
        <f t="shared" si="2"/>
        <v>2011</v>
      </c>
      <c r="C9" t="s">
        <v>12</v>
      </c>
      <c r="D9">
        <v>233</v>
      </c>
      <c r="G9" t="str">
        <f t="shared" si="0"/>
        <v>insert into group_stage (id, tournament, group_code, squad) values (16, 2011, 'B', 233);</v>
      </c>
    </row>
    <row r="10" spans="1:7" x14ac:dyDescent="0.25">
      <c r="A10">
        <f t="shared" si="1"/>
        <v>17</v>
      </c>
      <c r="B10">
        <f t="shared" si="2"/>
        <v>2011</v>
      </c>
      <c r="C10" t="s">
        <v>14</v>
      </c>
      <c r="D10">
        <v>237</v>
      </c>
      <c r="G10" t="str">
        <f t="shared" si="0"/>
        <v>insert into group_stage (id, tournament, group_code, squad) values (17, 2011, 'C', 237);</v>
      </c>
    </row>
    <row r="11" spans="1:7" x14ac:dyDescent="0.25">
      <c r="A11">
        <f t="shared" si="1"/>
        <v>18</v>
      </c>
      <c r="B11">
        <f t="shared" si="2"/>
        <v>2011</v>
      </c>
      <c r="C11" t="s">
        <v>14</v>
      </c>
      <c r="D11">
        <v>243</v>
      </c>
      <c r="G11" t="str">
        <f t="shared" si="0"/>
        <v>insert into group_stage (id, tournament, group_code, squad) values (18, 2011, 'C', 243);</v>
      </c>
    </row>
    <row r="12" spans="1:7" x14ac:dyDescent="0.25">
      <c r="A12">
        <f t="shared" si="1"/>
        <v>19</v>
      </c>
      <c r="B12">
        <f t="shared" si="2"/>
        <v>2011</v>
      </c>
      <c r="C12" t="s">
        <v>14</v>
      </c>
      <c r="D12">
        <v>225</v>
      </c>
      <c r="G12" t="str">
        <f t="shared" si="0"/>
        <v>insert into group_stage (id, tournament, group_code, squad) values (19, 2011, 'C', 225);</v>
      </c>
    </row>
    <row r="13" spans="1:7" x14ac:dyDescent="0.25">
      <c r="A13">
        <f t="shared" si="1"/>
        <v>20</v>
      </c>
      <c r="B13">
        <f t="shared" si="2"/>
        <v>2011</v>
      </c>
      <c r="C13" t="s">
        <v>14</v>
      </c>
      <c r="D13">
        <v>223</v>
      </c>
      <c r="G13" t="str">
        <f t="shared" si="0"/>
        <v>insert into group_stage (id, tournament, group_code, squad) values (20, 2011, 'C', 223);</v>
      </c>
    </row>
    <row r="14" spans="1:7" x14ac:dyDescent="0.25">
      <c r="A14">
        <f t="shared" si="1"/>
        <v>21</v>
      </c>
      <c r="B14">
        <f t="shared" si="2"/>
        <v>2011</v>
      </c>
      <c r="C14" t="s">
        <v>15</v>
      </c>
      <c r="D14">
        <v>216</v>
      </c>
      <c r="G14" t="str">
        <f t="shared" si="0"/>
        <v>insert into group_stage (id, tournament, group_code, squad) values (21, 2011, 'D', 216);</v>
      </c>
    </row>
    <row r="15" spans="1:7" x14ac:dyDescent="0.25">
      <c r="A15">
        <f t="shared" si="1"/>
        <v>22</v>
      </c>
      <c r="B15">
        <f t="shared" si="2"/>
        <v>2011</v>
      </c>
      <c r="C15" t="s">
        <v>15</v>
      </c>
      <c r="D15">
        <v>244</v>
      </c>
      <c r="G15" t="str">
        <f t="shared" si="0"/>
        <v>insert into group_stage (id, tournament, group_code, squad) values (22, 2011, 'D', 244);</v>
      </c>
    </row>
    <row r="16" spans="1:7" x14ac:dyDescent="0.25">
      <c r="A16">
        <f t="shared" si="1"/>
        <v>23</v>
      </c>
      <c r="B16">
        <f t="shared" si="2"/>
        <v>2011</v>
      </c>
      <c r="C16" t="s">
        <v>15</v>
      </c>
      <c r="D16">
        <v>221</v>
      </c>
      <c r="G16" t="str">
        <f t="shared" si="0"/>
        <v>insert into group_stage (id, tournament, group_code, squad) values (23, 2011, 'D', 221);</v>
      </c>
    </row>
    <row r="17" spans="1:7" x14ac:dyDescent="0.25">
      <c r="A17">
        <f t="shared" si="1"/>
        <v>24</v>
      </c>
      <c r="B17">
        <f t="shared" si="2"/>
        <v>2011</v>
      </c>
      <c r="C17" t="s">
        <v>15</v>
      </c>
      <c r="D17">
        <v>250</v>
      </c>
      <c r="G17" t="str">
        <f t="shared" si="0"/>
        <v>insert into group_stage (id, tournament, group_code, squad) values (24, 2011, 'D', 250);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'2009'!A27+1</f>
        <v>17</v>
      </c>
      <c r="B20" s="2" t="str">
        <f>"2011-02-04"</f>
        <v>2011-02-04</v>
      </c>
      <c r="C20">
        <v>2</v>
      </c>
      <c r="D20">
        <v>249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(17, '2011-02-04', 2, 249);</v>
      </c>
    </row>
    <row r="21" spans="1:7" x14ac:dyDescent="0.25">
      <c r="A21">
        <f>A20+1</f>
        <v>18</v>
      </c>
      <c r="B21" s="2" t="str">
        <f>"2011-02-05"</f>
        <v>2011-02-05</v>
      </c>
      <c r="C21">
        <v>2</v>
      </c>
      <c r="D21">
        <f t="shared" ref="D21:D51" si="4">D20</f>
        <v>249</v>
      </c>
      <c r="G21" t="str">
        <f t="shared" si="3"/>
        <v>insert into game (matchid, matchdate, game_type, country) values (18, '2011-02-05', 2, 249);</v>
      </c>
    </row>
    <row r="22" spans="1:7" x14ac:dyDescent="0.25">
      <c r="A22">
        <f t="shared" ref="A22:A51" si="5">A21+1</f>
        <v>19</v>
      </c>
      <c r="B22" s="2" t="str">
        <f>"2011-02-08"</f>
        <v>2011-02-08</v>
      </c>
      <c r="C22">
        <v>2</v>
      </c>
      <c r="D22">
        <f t="shared" si="4"/>
        <v>249</v>
      </c>
      <c r="G22" t="str">
        <f t="shared" si="3"/>
        <v>insert into game (matchid, matchdate, game_type, country) values (19, '2011-02-08', 2, 249);</v>
      </c>
    </row>
    <row r="23" spans="1:7" x14ac:dyDescent="0.25">
      <c r="A23">
        <f t="shared" si="5"/>
        <v>20</v>
      </c>
      <c r="B23" s="2" t="str">
        <f>"2011-02-08"</f>
        <v>2011-02-08</v>
      </c>
      <c r="C23">
        <v>2</v>
      </c>
      <c r="D23">
        <f t="shared" si="4"/>
        <v>249</v>
      </c>
      <c r="G23" t="str">
        <f t="shared" si="3"/>
        <v>insert into game (matchid, matchdate, game_type, country) values (20, '2011-02-08', 2, 249);</v>
      </c>
    </row>
    <row r="24" spans="1:7" x14ac:dyDescent="0.25">
      <c r="A24">
        <f t="shared" si="5"/>
        <v>21</v>
      </c>
      <c r="B24" s="2" t="str">
        <f>"2011-02-12"</f>
        <v>2011-02-12</v>
      </c>
      <c r="C24">
        <v>2</v>
      </c>
      <c r="D24">
        <f t="shared" si="4"/>
        <v>249</v>
      </c>
      <c r="G24" t="str">
        <f t="shared" si="3"/>
        <v>insert into game (matchid, matchdate, game_type, country) values (21, '2011-02-12', 2, 249);</v>
      </c>
    </row>
    <row r="25" spans="1:7" x14ac:dyDescent="0.25">
      <c r="A25">
        <f t="shared" si="5"/>
        <v>22</v>
      </c>
      <c r="B25" s="2" t="str">
        <f>"2011-02-12"</f>
        <v>2011-02-12</v>
      </c>
      <c r="C25">
        <v>2</v>
      </c>
      <c r="D25">
        <f t="shared" si="4"/>
        <v>249</v>
      </c>
      <c r="G25" t="str">
        <f t="shared" si="3"/>
        <v>insert into game (matchid, matchdate, game_type, country) values (22, '2011-02-12', 2, 249);</v>
      </c>
    </row>
    <row r="26" spans="1:7" x14ac:dyDescent="0.25">
      <c r="A26">
        <f t="shared" si="5"/>
        <v>23</v>
      </c>
      <c r="B26" s="2" t="str">
        <f>"2011-02-05"</f>
        <v>2011-02-05</v>
      </c>
      <c r="C26">
        <v>2</v>
      </c>
      <c r="D26">
        <f t="shared" si="4"/>
        <v>249</v>
      </c>
      <c r="G26" t="str">
        <f t="shared" si="3"/>
        <v>insert into game (matchid, matchdate, game_type, country) values (23, '2011-02-05', 2, 249);</v>
      </c>
    </row>
    <row r="27" spans="1:7" x14ac:dyDescent="0.25">
      <c r="A27">
        <f t="shared" si="5"/>
        <v>24</v>
      </c>
      <c r="B27" s="2" t="str">
        <f>"2011-02-05"</f>
        <v>2011-02-05</v>
      </c>
      <c r="C27">
        <v>2</v>
      </c>
      <c r="D27">
        <f t="shared" si="4"/>
        <v>249</v>
      </c>
      <c r="G27" t="str">
        <f t="shared" si="3"/>
        <v>insert into game (matchid, matchdate, game_type, country) values (24, '2011-02-05', 2, 249);</v>
      </c>
    </row>
    <row r="28" spans="1:7" x14ac:dyDescent="0.25">
      <c r="A28">
        <f t="shared" si="5"/>
        <v>25</v>
      </c>
      <c r="B28" s="2" t="str">
        <f>"2011-02-09"</f>
        <v>2011-02-09</v>
      </c>
      <c r="C28">
        <v>2</v>
      </c>
      <c r="D28">
        <f t="shared" si="4"/>
        <v>249</v>
      </c>
      <c r="G28" t="str">
        <f t="shared" si="3"/>
        <v>insert into game (matchid, matchdate, game_type, country) values (25, '2011-02-09', 2, 249);</v>
      </c>
    </row>
    <row r="29" spans="1:7" x14ac:dyDescent="0.25">
      <c r="A29">
        <f t="shared" si="5"/>
        <v>26</v>
      </c>
      <c r="B29" s="2" t="str">
        <f>"2011-02-09"</f>
        <v>2011-02-09</v>
      </c>
      <c r="C29">
        <v>2</v>
      </c>
      <c r="D29">
        <f t="shared" si="4"/>
        <v>249</v>
      </c>
      <c r="G29" t="str">
        <f t="shared" si="3"/>
        <v>insert into game (matchid, matchdate, game_type, country) values (26, '2011-02-09', 2, 249);</v>
      </c>
    </row>
    <row r="30" spans="1:7" x14ac:dyDescent="0.25">
      <c r="A30">
        <f t="shared" si="5"/>
        <v>27</v>
      </c>
      <c r="B30" s="2" t="str">
        <f>"2011-02-13"</f>
        <v>2011-02-13</v>
      </c>
      <c r="C30">
        <v>2</v>
      </c>
      <c r="D30">
        <f t="shared" si="4"/>
        <v>249</v>
      </c>
      <c r="G30" t="str">
        <f t="shared" si="3"/>
        <v>insert into game (matchid, matchdate, game_type, country) values (27, '2011-02-13', 2, 249);</v>
      </c>
    </row>
    <row r="31" spans="1:7" x14ac:dyDescent="0.25">
      <c r="A31">
        <f t="shared" si="5"/>
        <v>28</v>
      </c>
      <c r="B31" s="2" t="str">
        <f>"2011-02-13"</f>
        <v>2011-02-13</v>
      </c>
      <c r="C31">
        <v>2</v>
      </c>
      <c r="D31">
        <f t="shared" si="4"/>
        <v>249</v>
      </c>
      <c r="G31" t="str">
        <f t="shared" si="3"/>
        <v>insert into game (matchid, matchdate, game_type, country) values (28, '2011-02-13', 2, 249);</v>
      </c>
    </row>
    <row r="32" spans="1:7" x14ac:dyDescent="0.25">
      <c r="A32">
        <f t="shared" si="5"/>
        <v>29</v>
      </c>
      <c r="B32" s="2" t="str">
        <f>"2011-02-06"</f>
        <v>2011-02-06</v>
      </c>
      <c r="C32">
        <v>2</v>
      </c>
      <c r="D32">
        <f t="shared" si="4"/>
        <v>249</v>
      </c>
      <c r="G32" t="str">
        <f t="shared" si="3"/>
        <v>insert into game (matchid, matchdate, game_type, country) values (29, '2011-02-06', 2, 249);</v>
      </c>
    </row>
    <row r="33" spans="1:7" x14ac:dyDescent="0.25">
      <c r="A33">
        <f t="shared" si="5"/>
        <v>30</v>
      </c>
      <c r="B33" s="2" t="str">
        <f>"2011-02-06"</f>
        <v>2011-02-06</v>
      </c>
      <c r="C33">
        <v>2</v>
      </c>
      <c r="D33">
        <f t="shared" si="4"/>
        <v>249</v>
      </c>
      <c r="G33" t="str">
        <f t="shared" si="3"/>
        <v>insert into game (matchid, matchdate, game_type, country) values (30, '2011-02-06', 2, 249);</v>
      </c>
    </row>
    <row r="34" spans="1:7" x14ac:dyDescent="0.25">
      <c r="A34">
        <f t="shared" si="5"/>
        <v>31</v>
      </c>
      <c r="B34" s="2" t="str">
        <f>"2011-02-10"</f>
        <v>2011-02-10</v>
      </c>
      <c r="C34">
        <v>2</v>
      </c>
      <c r="D34">
        <f t="shared" si="4"/>
        <v>249</v>
      </c>
      <c r="G34" t="str">
        <f t="shared" si="3"/>
        <v>insert into game (matchid, matchdate, game_type, country) values (31, '2011-02-10', 2, 249);</v>
      </c>
    </row>
    <row r="35" spans="1:7" x14ac:dyDescent="0.25">
      <c r="A35">
        <f t="shared" si="5"/>
        <v>32</v>
      </c>
      <c r="B35" s="2" t="str">
        <f>"2011-02-10"</f>
        <v>2011-02-10</v>
      </c>
      <c r="C35">
        <v>2</v>
      </c>
      <c r="D35">
        <f t="shared" si="4"/>
        <v>249</v>
      </c>
      <c r="G35" t="str">
        <f t="shared" si="3"/>
        <v>insert into game (matchid, matchdate, game_type, country) values (32, '2011-02-10', 2, 249);</v>
      </c>
    </row>
    <row r="36" spans="1:7" x14ac:dyDescent="0.25">
      <c r="A36">
        <f t="shared" si="5"/>
        <v>33</v>
      </c>
      <c r="B36" s="2" t="str">
        <f>"2011-02-14"</f>
        <v>2011-02-14</v>
      </c>
      <c r="C36">
        <v>2</v>
      </c>
      <c r="D36">
        <f t="shared" si="4"/>
        <v>249</v>
      </c>
      <c r="G36" t="str">
        <f t="shared" si="3"/>
        <v>insert into game (matchid, matchdate, game_type, country) values (33, '2011-02-14', 2, 249);</v>
      </c>
    </row>
    <row r="37" spans="1:7" x14ac:dyDescent="0.25">
      <c r="A37">
        <f t="shared" si="5"/>
        <v>34</v>
      </c>
      <c r="B37" s="2" t="str">
        <f>"2011-02-14"</f>
        <v>2011-02-14</v>
      </c>
      <c r="C37">
        <v>2</v>
      </c>
      <c r="D37">
        <f t="shared" si="4"/>
        <v>249</v>
      </c>
      <c r="G37" t="str">
        <f t="shared" si="3"/>
        <v>insert into game (matchid, matchdate, game_type, country) values (34, '2011-02-14', 2, 249);</v>
      </c>
    </row>
    <row r="38" spans="1:7" x14ac:dyDescent="0.25">
      <c r="A38">
        <f t="shared" si="5"/>
        <v>35</v>
      </c>
      <c r="B38" s="2" t="str">
        <f>"2011-02-07"</f>
        <v>2011-02-07</v>
      </c>
      <c r="C38">
        <v>2</v>
      </c>
      <c r="D38">
        <f t="shared" si="4"/>
        <v>249</v>
      </c>
      <c r="G38" t="str">
        <f t="shared" si="3"/>
        <v>insert into game (matchid, matchdate, game_type, country) values (35, '2011-02-07', 2, 249);</v>
      </c>
    </row>
    <row r="39" spans="1:7" x14ac:dyDescent="0.25">
      <c r="A39">
        <f t="shared" si="5"/>
        <v>36</v>
      </c>
      <c r="B39" s="2" t="str">
        <f>"2011-02-07"</f>
        <v>2011-02-07</v>
      </c>
      <c r="C39">
        <v>2</v>
      </c>
      <c r="D39">
        <f t="shared" si="4"/>
        <v>249</v>
      </c>
      <c r="G39" t="str">
        <f t="shared" si="3"/>
        <v>insert into game (matchid, matchdate, game_type, country) values (36, '2011-02-07', 2, 249);</v>
      </c>
    </row>
    <row r="40" spans="1:7" x14ac:dyDescent="0.25">
      <c r="A40">
        <f t="shared" si="5"/>
        <v>37</v>
      </c>
      <c r="B40" s="2" t="str">
        <f>"2011-02-11"</f>
        <v>2011-02-11</v>
      </c>
      <c r="C40">
        <v>2</v>
      </c>
      <c r="D40">
        <f t="shared" si="4"/>
        <v>249</v>
      </c>
      <c r="G40" t="str">
        <f t="shared" si="3"/>
        <v>insert into game (matchid, matchdate, game_type, country) values (37, '2011-02-11', 2, 249);</v>
      </c>
    </row>
    <row r="41" spans="1:7" x14ac:dyDescent="0.25">
      <c r="A41">
        <f t="shared" si="5"/>
        <v>38</v>
      </c>
      <c r="B41" s="2" t="str">
        <f>"2011-02-11"</f>
        <v>2011-02-11</v>
      </c>
      <c r="C41">
        <v>2</v>
      </c>
      <c r="D41">
        <f t="shared" si="4"/>
        <v>249</v>
      </c>
      <c r="G41" t="str">
        <f t="shared" si="3"/>
        <v>insert into game (matchid, matchdate, game_type, country) values (38, '2011-02-11', 2, 249);</v>
      </c>
    </row>
    <row r="42" spans="1:7" x14ac:dyDescent="0.25">
      <c r="A42">
        <f t="shared" si="5"/>
        <v>39</v>
      </c>
      <c r="B42" s="2" t="str">
        <f>"2011-02-15"</f>
        <v>2011-02-15</v>
      </c>
      <c r="C42">
        <v>2</v>
      </c>
      <c r="D42">
        <f t="shared" si="4"/>
        <v>249</v>
      </c>
      <c r="G42" t="str">
        <f t="shared" si="3"/>
        <v>insert into game (matchid, matchdate, game_type, country) values (39, '2011-02-15', 2, 249);</v>
      </c>
    </row>
    <row r="43" spans="1:7" x14ac:dyDescent="0.25">
      <c r="A43">
        <f t="shared" si="5"/>
        <v>40</v>
      </c>
      <c r="B43" s="2" t="str">
        <f>"2011-02-15"</f>
        <v>2011-02-15</v>
      </c>
      <c r="C43">
        <v>2</v>
      </c>
      <c r="D43">
        <f t="shared" si="4"/>
        <v>249</v>
      </c>
      <c r="G43" t="str">
        <f t="shared" si="3"/>
        <v>insert into game (matchid, matchdate, game_type, country) values (40, '2011-02-15', 2, 249);</v>
      </c>
    </row>
    <row r="44" spans="1:7" x14ac:dyDescent="0.25">
      <c r="A44">
        <f t="shared" si="5"/>
        <v>41</v>
      </c>
      <c r="B44" s="2" t="str">
        <f>"2011-02-18"</f>
        <v>2011-02-18</v>
      </c>
      <c r="C44">
        <v>3</v>
      </c>
      <c r="D44">
        <f t="shared" si="4"/>
        <v>249</v>
      </c>
      <c r="G44" t="str">
        <f t="shared" si="3"/>
        <v>insert into game (matchid, matchdate, game_type, country) values (41, '2011-02-18', 3, 249);</v>
      </c>
    </row>
    <row r="45" spans="1:7" x14ac:dyDescent="0.25">
      <c r="A45">
        <f t="shared" si="5"/>
        <v>42</v>
      </c>
      <c r="B45" s="2" t="str">
        <f>"2011-02-18"</f>
        <v>2011-02-18</v>
      </c>
      <c r="C45">
        <v>3</v>
      </c>
      <c r="D45">
        <f t="shared" si="4"/>
        <v>249</v>
      </c>
      <c r="G45" t="str">
        <f t="shared" si="3"/>
        <v>insert into game (matchid, matchdate, game_type, country) values (42, '2011-02-18', 3, 249);</v>
      </c>
    </row>
    <row r="46" spans="1:7" x14ac:dyDescent="0.25">
      <c r="A46">
        <f t="shared" si="5"/>
        <v>43</v>
      </c>
      <c r="B46" s="2" t="str">
        <f>"2011-02-19"</f>
        <v>2011-02-19</v>
      </c>
      <c r="C46">
        <v>3</v>
      </c>
      <c r="D46">
        <f t="shared" si="4"/>
        <v>249</v>
      </c>
      <c r="G46" t="str">
        <f t="shared" si="3"/>
        <v>insert into game (matchid, matchdate, game_type, country) values (43, '2011-02-19', 3, 249);</v>
      </c>
    </row>
    <row r="47" spans="1:7" x14ac:dyDescent="0.25">
      <c r="A47">
        <f t="shared" si="5"/>
        <v>44</v>
      </c>
      <c r="B47" s="2" t="str">
        <f>"2011-02-19"</f>
        <v>2011-02-19</v>
      </c>
      <c r="C47">
        <v>3</v>
      </c>
      <c r="D47">
        <f t="shared" si="4"/>
        <v>249</v>
      </c>
      <c r="G47" t="str">
        <f t="shared" si="3"/>
        <v>insert into game (matchid, matchdate, game_type, country) values (44, '2011-02-19', 3, 249);</v>
      </c>
    </row>
    <row r="48" spans="1:7" x14ac:dyDescent="0.25">
      <c r="A48">
        <f t="shared" si="5"/>
        <v>45</v>
      </c>
      <c r="B48" s="2" t="str">
        <f>"2011-02-22"</f>
        <v>2011-02-22</v>
      </c>
      <c r="C48">
        <v>4</v>
      </c>
      <c r="D48">
        <f t="shared" si="4"/>
        <v>249</v>
      </c>
      <c r="G48" t="str">
        <f t="shared" si="3"/>
        <v>insert into game (matchid, matchdate, game_type, country) values (45, '2011-02-22', 4, 249);</v>
      </c>
    </row>
    <row r="49" spans="1:7" x14ac:dyDescent="0.25">
      <c r="A49">
        <f t="shared" si="5"/>
        <v>46</v>
      </c>
      <c r="B49" s="2" t="str">
        <f>"2011-02-22"</f>
        <v>2011-02-22</v>
      </c>
      <c r="C49">
        <v>4</v>
      </c>
      <c r="D49">
        <f t="shared" si="4"/>
        <v>249</v>
      </c>
      <c r="G49" t="str">
        <f t="shared" si="3"/>
        <v>insert into game (matchid, matchdate, game_type, country) values (46, '2011-02-22', 4, 249);</v>
      </c>
    </row>
    <row r="50" spans="1:7" x14ac:dyDescent="0.25">
      <c r="A50">
        <f t="shared" si="5"/>
        <v>47</v>
      </c>
      <c r="B50" s="2" t="str">
        <f>"2011-02-25"</f>
        <v>2011-02-25</v>
      </c>
      <c r="C50">
        <v>5</v>
      </c>
      <c r="D50">
        <f t="shared" si="4"/>
        <v>249</v>
      </c>
      <c r="G50" t="str">
        <f t="shared" si="3"/>
        <v>insert into game (matchid, matchdate, game_type, country) values (47, '2011-02-25', 5, 249);</v>
      </c>
    </row>
    <row r="51" spans="1:7" x14ac:dyDescent="0.25">
      <c r="A51">
        <f t="shared" si="5"/>
        <v>48</v>
      </c>
      <c r="B51" s="2" t="str">
        <f>"2011-02-25"</f>
        <v>2011-02-25</v>
      </c>
      <c r="C51">
        <v>6</v>
      </c>
      <c r="D51">
        <f t="shared" si="4"/>
        <v>249</v>
      </c>
      <c r="G51" t="str">
        <f t="shared" si="3"/>
        <v>insert into game (matchid, matchdate, game_type, country) values (48, '2011-02-25', 6, 249);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'2009'!A99+1</f>
        <v>71</v>
      </c>
      <c r="B54" s="3">
        <f>A20</f>
        <v>17</v>
      </c>
      <c r="C54" s="3">
        <v>249</v>
      </c>
      <c r="D54" s="3">
        <v>1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(71, 17, 249, 1, 3, 2);</v>
      </c>
    </row>
    <row r="55" spans="1:7" x14ac:dyDescent="0.25">
      <c r="A55" s="3">
        <f>A54+1</f>
        <v>72</v>
      </c>
      <c r="B55" s="3">
        <f>B54</f>
        <v>17</v>
      </c>
      <c r="C55" s="3">
        <v>249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(72, 17, 249, 1, 0, 1);</v>
      </c>
    </row>
    <row r="56" spans="1:7" x14ac:dyDescent="0.25">
      <c r="A56" s="3">
        <f t="shared" ref="A56:A119" si="7">A55+1</f>
        <v>73</v>
      </c>
      <c r="B56" s="3">
        <f>B54</f>
        <v>17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(73, 17, 241, 0, 0, 2);</v>
      </c>
    </row>
    <row r="57" spans="1:7" x14ac:dyDescent="0.25">
      <c r="A57" s="3">
        <f t="shared" si="7"/>
        <v>74</v>
      </c>
      <c r="B57" s="3">
        <f>B54</f>
        <v>17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(74, 17, 241, 0, 0, 1);</v>
      </c>
    </row>
    <row r="58" spans="1:7" x14ac:dyDescent="0.25">
      <c r="A58" s="4">
        <f>A57+1</f>
        <v>75</v>
      </c>
      <c r="B58" s="4">
        <f>B54+1</f>
        <v>18</v>
      </c>
      <c r="C58" s="5">
        <v>256</v>
      </c>
      <c r="D58" s="5">
        <v>0</v>
      </c>
      <c r="E58" s="5">
        <v>0</v>
      </c>
      <c r="F58" s="4">
        <v>2</v>
      </c>
      <c r="G58" t="str">
        <f t="shared" si="6"/>
        <v>insert into game_score (id, matchid, squad, goals, points, time_type) values (75, 18, 256, 0, 0, 2);</v>
      </c>
    </row>
    <row r="59" spans="1:7" x14ac:dyDescent="0.25">
      <c r="A59" s="4">
        <f t="shared" si="7"/>
        <v>76</v>
      </c>
      <c r="B59" s="4">
        <f>B58</f>
        <v>18</v>
      </c>
      <c r="C59" s="5">
        <v>256</v>
      </c>
      <c r="D59" s="5">
        <v>0</v>
      </c>
      <c r="E59" s="5">
        <v>0</v>
      </c>
      <c r="F59" s="4">
        <v>1</v>
      </c>
      <c r="G59" t="str">
        <f t="shared" si="6"/>
        <v>insert into game_score (id, matchid, squad, goals, points, time_type) values (76, 18, 256, 0, 0, 1);</v>
      </c>
    </row>
    <row r="60" spans="1:7" x14ac:dyDescent="0.25">
      <c r="A60" s="4">
        <f t="shared" si="7"/>
        <v>77</v>
      </c>
      <c r="B60" s="4">
        <f>B58</f>
        <v>18</v>
      </c>
      <c r="C60" s="5">
        <v>213</v>
      </c>
      <c r="D60" s="5">
        <v>2</v>
      </c>
      <c r="E60" s="5">
        <v>3</v>
      </c>
      <c r="F60" s="4">
        <v>2</v>
      </c>
      <c r="G60" t="str">
        <f t="shared" si="6"/>
        <v>insert into game_score (id, matchid, squad, goals, points, time_type) values (77, 18, 213, 2, 3, 2);</v>
      </c>
    </row>
    <row r="61" spans="1:7" x14ac:dyDescent="0.25">
      <c r="A61" s="4">
        <f t="shared" si="7"/>
        <v>78</v>
      </c>
      <c r="B61" s="4">
        <f>B58</f>
        <v>18</v>
      </c>
      <c r="C61" s="5">
        <v>213</v>
      </c>
      <c r="D61" s="5">
        <v>1</v>
      </c>
      <c r="E61" s="5">
        <v>0</v>
      </c>
      <c r="F61" s="4">
        <v>1</v>
      </c>
      <c r="G61" t="str">
        <f t="shared" si="6"/>
        <v>insert into game_score (id, matchid, squad, goals, points, time_type) values (78, 18, 213, 1, 0, 1);</v>
      </c>
    </row>
    <row r="62" spans="1:7" x14ac:dyDescent="0.25">
      <c r="A62" s="3">
        <f t="shared" si="7"/>
        <v>79</v>
      </c>
      <c r="B62" s="3">
        <f>B58+1</f>
        <v>19</v>
      </c>
      <c r="C62" s="3">
        <v>241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(79, 19, 241, 2, 1, 2);</v>
      </c>
    </row>
    <row r="63" spans="1:7" x14ac:dyDescent="0.25">
      <c r="A63" s="3">
        <f t="shared" si="7"/>
        <v>80</v>
      </c>
      <c r="B63" s="3">
        <f>B62</f>
        <v>19</v>
      </c>
      <c r="C63" s="3">
        <v>241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(80, 19, 241, 2, 0, 1);</v>
      </c>
    </row>
    <row r="64" spans="1:7" x14ac:dyDescent="0.25">
      <c r="A64" s="3">
        <f t="shared" si="7"/>
        <v>81</v>
      </c>
      <c r="B64" s="3">
        <f>B62</f>
        <v>19</v>
      </c>
      <c r="C64" s="3">
        <v>213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(81, 19, 213, 2, 1, 2);</v>
      </c>
    </row>
    <row r="65" spans="1:7" x14ac:dyDescent="0.25">
      <c r="A65" s="3">
        <f t="shared" si="7"/>
        <v>82</v>
      </c>
      <c r="B65" s="3">
        <f t="shared" ref="B65" si="8">B62</f>
        <v>19</v>
      </c>
      <c r="C65" s="3">
        <v>213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(82, 19, 213, 2, 0, 1);</v>
      </c>
    </row>
    <row r="66" spans="1:7" x14ac:dyDescent="0.25">
      <c r="A66" s="4">
        <f t="shared" si="7"/>
        <v>83</v>
      </c>
      <c r="B66" s="4">
        <f>B62+1</f>
        <v>20</v>
      </c>
      <c r="C66" s="4">
        <v>249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(83, 20, 249, 1, 3, 2);</v>
      </c>
    </row>
    <row r="67" spans="1:7" x14ac:dyDescent="0.25">
      <c r="A67" s="4">
        <f t="shared" si="7"/>
        <v>84</v>
      </c>
      <c r="B67" s="4">
        <f>B66</f>
        <v>20</v>
      </c>
      <c r="C67" s="4">
        <v>249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(84, 20, 249, 1, 0, 1);</v>
      </c>
    </row>
    <row r="68" spans="1:7" x14ac:dyDescent="0.25">
      <c r="A68" s="4">
        <f t="shared" si="7"/>
        <v>85</v>
      </c>
      <c r="B68" s="4">
        <f>B66</f>
        <v>20</v>
      </c>
      <c r="C68" s="4">
        <v>256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(85, 20, 256, 0, 0, 2);</v>
      </c>
    </row>
    <row r="69" spans="1:7" x14ac:dyDescent="0.25">
      <c r="A69" s="4">
        <f t="shared" si="7"/>
        <v>86</v>
      </c>
      <c r="B69" s="4">
        <f t="shared" ref="B69" si="9">B66</f>
        <v>20</v>
      </c>
      <c r="C69" s="4">
        <v>256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(86, 20, 256, 0, 0, 1);</v>
      </c>
    </row>
    <row r="70" spans="1:7" x14ac:dyDescent="0.25">
      <c r="A70" s="3">
        <f t="shared" si="7"/>
        <v>87</v>
      </c>
      <c r="B70" s="3">
        <f>B66+1</f>
        <v>21</v>
      </c>
      <c r="C70" s="3">
        <v>249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(87, 21, 249, 0, 1, 2);</v>
      </c>
    </row>
    <row r="71" spans="1:7" x14ac:dyDescent="0.25">
      <c r="A71" s="3">
        <f t="shared" si="7"/>
        <v>88</v>
      </c>
      <c r="B71" s="3">
        <f>B70</f>
        <v>21</v>
      </c>
      <c r="C71" s="3">
        <v>249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(88, 21, 249, 0, 0, 1);</v>
      </c>
    </row>
    <row r="72" spans="1:7" x14ac:dyDescent="0.25">
      <c r="A72" s="3">
        <f t="shared" si="7"/>
        <v>89</v>
      </c>
      <c r="B72" s="3">
        <f>B70</f>
        <v>21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(89, 21, 213, 0, 1, 2);</v>
      </c>
    </row>
    <row r="73" spans="1:7" x14ac:dyDescent="0.25">
      <c r="A73" s="3">
        <f t="shared" si="7"/>
        <v>90</v>
      </c>
      <c r="B73" s="3">
        <f t="shared" ref="B73" si="10">B70</f>
        <v>21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(90, 21, 213, 0, 0, 1);</v>
      </c>
    </row>
    <row r="74" spans="1:7" x14ac:dyDescent="0.25">
      <c r="A74" s="4">
        <f t="shared" si="7"/>
        <v>91</v>
      </c>
      <c r="B74" s="4">
        <f>B70+1</f>
        <v>22</v>
      </c>
      <c r="C74" s="4">
        <v>241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(91, 22, 241, 2, 3, 2);</v>
      </c>
    </row>
    <row r="75" spans="1:7" x14ac:dyDescent="0.25">
      <c r="A75" s="4">
        <f t="shared" si="7"/>
        <v>92</v>
      </c>
      <c r="B75" s="4">
        <f>B74</f>
        <v>22</v>
      </c>
      <c r="C75" s="4">
        <v>241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(92, 22, 241, 0, 0, 1);</v>
      </c>
    </row>
    <row r="76" spans="1:7" x14ac:dyDescent="0.25">
      <c r="A76" s="4">
        <f t="shared" si="7"/>
        <v>93</v>
      </c>
      <c r="B76" s="4">
        <f>B74</f>
        <v>22</v>
      </c>
      <c r="C76" s="4">
        <v>256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(93, 22, 256, 1, 0, 2);</v>
      </c>
    </row>
    <row r="77" spans="1:7" x14ac:dyDescent="0.25">
      <c r="A77" s="4">
        <f t="shared" si="7"/>
        <v>94</v>
      </c>
      <c r="B77" s="4">
        <f t="shared" ref="B77" si="11">B74</f>
        <v>22</v>
      </c>
      <c r="C77" s="4">
        <v>256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(94, 22, 256, 0, 0, 1);</v>
      </c>
    </row>
    <row r="78" spans="1:7" x14ac:dyDescent="0.25">
      <c r="A78" s="3">
        <f t="shared" si="7"/>
        <v>95</v>
      </c>
      <c r="B78" s="3">
        <f>B74+1</f>
        <v>23</v>
      </c>
      <c r="C78" s="3">
        <v>233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(95, 23, 233, 1, 0, 2);</v>
      </c>
    </row>
    <row r="79" spans="1:7" x14ac:dyDescent="0.25">
      <c r="A79" s="3">
        <f t="shared" si="7"/>
        <v>96</v>
      </c>
      <c r="B79" s="3">
        <f>B78</f>
        <v>23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(96, 23, 233, 1, 0, 1);</v>
      </c>
    </row>
    <row r="80" spans="1:7" x14ac:dyDescent="0.25">
      <c r="A80" s="3">
        <f t="shared" si="7"/>
        <v>97</v>
      </c>
      <c r="B80" s="3">
        <f>B78</f>
        <v>23</v>
      </c>
      <c r="C80" s="3">
        <v>27</v>
      </c>
      <c r="D80" s="3">
        <v>2</v>
      </c>
      <c r="E80" s="3">
        <v>3</v>
      </c>
      <c r="F80" s="3">
        <v>2</v>
      </c>
      <c r="G80" s="3" t="str">
        <f t="shared" si="6"/>
        <v>insert into game_score (id, matchid, squad, goals, points, time_type) values (97, 23, 27, 2, 3, 2);</v>
      </c>
    </row>
    <row r="81" spans="1:7" x14ac:dyDescent="0.25">
      <c r="A81" s="3">
        <f t="shared" si="7"/>
        <v>98</v>
      </c>
      <c r="B81" s="3">
        <f t="shared" ref="B81" si="12">B78</f>
        <v>23</v>
      </c>
      <c r="C81" s="3">
        <v>27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(98, 23, 27, 0, 0, 1);</v>
      </c>
    </row>
    <row r="82" spans="1:7" x14ac:dyDescent="0.25">
      <c r="A82" s="4">
        <f t="shared" si="7"/>
        <v>99</v>
      </c>
      <c r="B82" s="4">
        <f>B78+1</f>
        <v>24</v>
      </c>
      <c r="C82" s="5">
        <v>263</v>
      </c>
      <c r="D82" s="5">
        <v>0</v>
      </c>
      <c r="E82" s="5">
        <v>0</v>
      </c>
      <c r="F82" s="4">
        <v>2</v>
      </c>
      <c r="G82" s="4" t="str">
        <f t="shared" si="6"/>
        <v>insert into game_score (id, matchid, squad, goals, points, time_type) values (99, 24, 263, 0, 0, 2);</v>
      </c>
    </row>
    <row r="83" spans="1:7" x14ac:dyDescent="0.25">
      <c r="A83" s="4">
        <f t="shared" si="7"/>
        <v>100</v>
      </c>
      <c r="B83" s="4">
        <f>B82</f>
        <v>24</v>
      </c>
      <c r="C83" s="5">
        <v>263</v>
      </c>
      <c r="D83" s="5">
        <v>0</v>
      </c>
      <c r="E83" s="5">
        <v>0</v>
      </c>
      <c r="F83" s="4">
        <v>1</v>
      </c>
      <c r="G83" s="4" t="str">
        <f t="shared" si="6"/>
        <v>insert into game_score (id, matchid, squad, goals, points, time_type) values (100, 24, 263, 0, 0, 1);</v>
      </c>
    </row>
    <row r="84" spans="1:7" x14ac:dyDescent="0.25">
      <c r="A84" s="4">
        <f t="shared" si="7"/>
        <v>101</v>
      </c>
      <c r="B84" s="4">
        <f>B82</f>
        <v>24</v>
      </c>
      <c r="C84" s="5">
        <v>227</v>
      </c>
      <c r="D84" s="5">
        <v>1</v>
      </c>
      <c r="E84" s="5">
        <v>3</v>
      </c>
      <c r="F84" s="4">
        <v>2</v>
      </c>
      <c r="G84" s="4" t="str">
        <f t="shared" si="6"/>
        <v>insert into game_score (id, matchid, squad, goals, points, time_type) values (101, 24, 227, 1, 3, 2);</v>
      </c>
    </row>
    <row r="85" spans="1:7" x14ac:dyDescent="0.25">
      <c r="A85" s="4">
        <f t="shared" si="7"/>
        <v>102</v>
      </c>
      <c r="B85" s="4">
        <f t="shared" ref="B85" si="13">B82</f>
        <v>24</v>
      </c>
      <c r="C85" s="5">
        <v>227</v>
      </c>
      <c r="D85" s="5">
        <v>0</v>
      </c>
      <c r="E85" s="5">
        <v>0</v>
      </c>
      <c r="F85" s="4">
        <v>1</v>
      </c>
      <c r="G85" s="4" t="str">
        <f t="shared" si="6"/>
        <v>insert into game_score (id, matchid, squad, goals, points, time_type) values (102, 24, 227, 0, 0, 1);</v>
      </c>
    </row>
    <row r="86" spans="1:7" x14ac:dyDescent="0.25">
      <c r="A86" s="3">
        <f t="shared" si="7"/>
        <v>103</v>
      </c>
      <c r="B86" s="3">
        <f>B82+1</f>
        <v>25</v>
      </c>
      <c r="C86" s="3">
        <v>27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(103, 25, 27, 2, 3, 2);</v>
      </c>
    </row>
    <row r="87" spans="1:7" x14ac:dyDescent="0.25">
      <c r="A87" s="3">
        <f t="shared" si="7"/>
        <v>104</v>
      </c>
      <c r="B87" s="3">
        <f>B86</f>
        <v>25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(104, 25, 27, 0, 0, 1);</v>
      </c>
    </row>
    <row r="88" spans="1:7" x14ac:dyDescent="0.25">
      <c r="A88" s="3">
        <f t="shared" si="7"/>
        <v>105</v>
      </c>
      <c r="B88" s="3">
        <f>B86</f>
        <v>25</v>
      </c>
      <c r="C88" s="3">
        <v>227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(105, 25, 227, 0, 0, 2);</v>
      </c>
    </row>
    <row r="89" spans="1:7" x14ac:dyDescent="0.25">
      <c r="A89" s="3">
        <f t="shared" si="7"/>
        <v>106</v>
      </c>
      <c r="B89" s="3">
        <f t="shared" ref="B89" si="14">B86</f>
        <v>25</v>
      </c>
      <c r="C89" s="3">
        <v>227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(106, 25, 227, 0, 0, 1);</v>
      </c>
    </row>
    <row r="90" spans="1:7" x14ac:dyDescent="0.25">
      <c r="A90" s="4">
        <f t="shared" si="7"/>
        <v>107</v>
      </c>
      <c r="B90" s="4">
        <f>B86+1</f>
        <v>26</v>
      </c>
      <c r="C90" s="4">
        <v>233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(107, 26, 233, 0, 0, 2);</v>
      </c>
    </row>
    <row r="91" spans="1:7" x14ac:dyDescent="0.25">
      <c r="A91" s="4">
        <f t="shared" si="7"/>
        <v>108</v>
      </c>
      <c r="B91" s="4">
        <f>B90</f>
        <v>26</v>
      </c>
      <c r="C91" s="4">
        <v>233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(108, 26, 233, 0, 0, 1);</v>
      </c>
    </row>
    <row r="92" spans="1:7" x14ac:dyDescent="0.25">
      <c r="A92" s="4">
        <f t="shared" si="7"/>
        <v>109</v>
      </c>
      <c r="B92" s="4">
        <f>B90</f>
        <v>26</v>
      </c>
      <c r="C92" s="4">
        <v>263</v>
      </c>
      <c r="D92" s="4">
        <v>1</v>
      </c>
      <c r="E92" s="4">
        <v>3</v>
      </c>
      <c r="F92" s="4">
        <v>2</v>
      </c>
      <c r="G92" s="4" t="str">
        <f t="shared" si="6"/>
        <v>insert into game_score (id, matchid, squad, goals, points, time_type) values (109, 26, 263, 1, 3, 2);</v>
      </c>
    </row>
    <row r="93" spans="1:7" x14ac:dyDescent="0.25">
      <c r="A93" s="4">
        <f t="shared" si="7"/>
        <v>110</v>
      </c>
      <c r="B93" s="4">
        <f t="shared" ref="B93" si="15">B90</f>
        <v>26</v>
      </c>
      <c r="C93" s="4">
        <v>263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(110, 26, 263, 0, 0, 1);</v>
      </c>
    </row>
    <row r="94" spans="1:7" x14ac:dyDescent="0.25">
      <c r="A94" s="3">
        <f t="shared" si="7"/>
        <v>111</v>
      </c>
      <c r="B94" s="3">
        <f>B90+1</f>
        <v>27</v>
      </c>
      <c r="C94" s="3">
        <v>233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(111, 27, 233, 0, 0, 2);</v>
      </c>
    </row>
    <row r="95" spans="1:7" x14ac:dyDescent="0.25">
      <c r="A95" s="3">
        <f t="shared" si="7"/>
        <v>112</v>
      </c>
      <c r="B95" s="3">
        <f>B94</f>
        <v>27</v>
      </c>
      <c r="C95" s="3">
        <v>233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(112, 27, 233, 0, 0, 1);</v>
      </c>
    </row>
    <row r="96" spans="1:7" x14ac:dyDescent="0.25">
      <c r="A96" s="3">
        <f t="shared" si="7"/>
        <v>113</v>
      </c>
      <c r="B96" s="3">
        <f>B94</f>
        <v>27</v>
      </c>
      <c r="C96" s="3">
        <v>227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(113, 27, 227, 1, 3, 2);</v>
      </c>
    </row>
    <row r="97" spans="1:7" x14ac:dyDescent="0.25">
      <c r="A97" s="3">
        <f t="shared" si="7"/>
        <v>114</v>
      </c>
      <c r="B97" s="3">
        <f t="shared" ref="B97" si="16">B94</f>
        <v>27</v>
      </c>
      <c r="C97" s="3">
        <v>227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(114, 27, 227, 0, 0, 1);</v>
      </c>
    </row>
    <row r="98" spans="1:7" x14ac:dyDescent="0.25">
      <c r="A98" s="4">
        <f t="shared" si="7"/>
        <v>115</v>
      </c>
      <c r="B98" s="4">
        <f>B94+1</f>
        <v>28</v>
      </c>
      <c r="C98" s="4">
        <v>27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(115, 28, 27, 2, 3, 2);</v>
      </c>
    </row>
    <row r="99" spans="1:7" x14ac:dyDescent="0.25">
      <c r="A99" s="4">
        <f t="shared" si="7"/>
        <v>116</v>
      </c>
      <c r="B99" s="4">
        <f>B98</f>
        <v>28</v>
      </c>
      <c r="C99" s="4">
        <v>27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(116, 28, 27, 1, 0, 1);</v>
      </c>
    </row>
    <row r="100" spans="1:7" x14ac:dyDescent="0.25">
      <c r="A100" s="4">
        <f t="shared" si="7"/>
        <v>117</v>
      </c>
      <c r="B100" s="4">
        <f>B98</f>
        <v>28</v>
      </c>
      <c r="C100" s="4">
        <v>263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(117, 28, 263, 1, 0, 2);</v>
      </c>
    </row>
    <row r="101" spans="1:7" x14ac:dyDescent="0.25">
      <c r="A101" s="4">
        <f t="shared" si="7"/>
        <v>118</v>
      </c>
      <c r="B101" s="4">
        <f t="shared" ref="B101" si="17">B98</f>
        <v>28</v>
      </c>
      <c r="C101" s="4">
        <v>263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(118, 28, 263, 1, 0, 1);</v>
      </c>
    </row>
    <row r="102" spans="1:7" x14ac:dyDescent="0.25">
      <c r="A102" s="3">
        <f t="shared" si="7"/>
        <v>119</v>
      </c>
      <c r="B102" s="3">
        <f>B98+1</f>
        <v>29</v>
      </c>
      <c r="C102" s="3">
        <v>243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(119, 29, 243, 0, 0, 2);</v>
      </c>
    </row>
    <row r="103" spans="1:7" x14ac:dyDescent="0.25">
      <c r="A103" s="3">
        <f t="shared" si="7"/>
        <v>120</v>
      </c>
      <c r="B103" s="3">
        <f>B102</f>
        <v>29</v>
      </c>
      <c r="C103" s="3">
        <v>243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(120, 29, 243, 0, 0, 1);</v>
      </c>
    </row>
    <row r="104" spans="1:7" x14ac:dyDescent="0.25">
      <c r="A104" s="3">
        <f t="shared" si="7"/>
        <v>121</v>
      </c>
      <c r="B104" s="3">
        <f>B102</f>
        <v>29</v>
      </c>
      <c r="C104" s="3">
        <v>237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(121, 29, 237, 2, 3, 2);</v>
      </c>
    </row>
    <row r="105" spans="1:7" x14ac:dyDescent="0.25">
      <c r="A105" s="3">
        <f t="shared" si="7"/>
        <v>122</v>
      </c>
      <c r="B105" s="3">
        <f t="shared" ref="B105" si="18">B102</f>
        <v>29</v>
      </c>
      <c r="C105" s="3">
        <v>237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(122, 29, 237, 1, 0, 1);</v>
      </c>
    </row>
    <row r="106" spans="1:7" x14ac:dyDescent="0.25">
      <c r="A106" s="4">
        <f t="shared" si="7"/>
        <v>123</v>
      </c>
      <c r="B106" s="4">
        <f>B102+1</f>
        <v>30</v>
      </c>
      <c r="C106" s="4">
        <v>225</v>
      </c>
      <c r="D106" s="4">
        <v>1</v>
      </c>
      <c r="E106" s="4">
        <v>3</v>
      </c>
      <c r="F106" s="4">
        <v>2</v>
      </c>
      <c r="G106" s="4" t="str">
        <f t="shared" si="6"/>
        <v>insert into game_score (id, matchid, squad, goals, points, time_type) values (123, 30, 225, 1, 3, 2);</v>
      </c>
    </row>
    <row r="107" spans="1:7" x14ac:dyDescent="0.25">
      <c r="A107" s="4">
        <f t="shared" si="7"/>
        <v>124</v>
      </c>
      <c r="B107" s="4">
        <f>B106</f>
        <v>30</v>
      </c>
      <c r="C107" s="4">
        <v>225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(124, 30, 225, 1, 0, 1);</v>
      </c>
    </row>
    <row r="108" spans="1:7" x14ac:dyDescent="0.25">
      <c r="A108" s="4">
        <f t="shared" si="7"/>
        <v>125</v>
      </c>
      <c r="B108" s="4">
        <f>B106</f>
        <v>30</v>
      </c>
      <c r="C108" s="4">
        <v>223</v>
      </c>
      <c r="D108" s="4">
        <v>0</v>
      </c>
      <c r="E108" s="4">
        <v>0</v>
      </c>
      <c r="F108" s="4">
        <v>2</v>
      </c>
      <c r="G108" s="4" t="str">
        <f t="shared" si="6"/>
        <v>insert into game_score (id, matchid, squad, goals, points, time_type) values (125, 30, 223, 0, 0, 2);</v>
      </c>
    </row>
    <row r="109" spans="1:7" x14ac:dyDescent="0.25">
      <c r="A109" s="4">
        <f t="shared" si="7"/>
        <v>126</v>
      </c>
      <c r="B109" s="4">
        <f t="shared" ref="B109" si="19">B106</f>
        <v>30</v>
      </c>
      <c r="C109" s="4">
        <v>223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(126, 30, 223, 0, 0, 1);</v>
      </c>
    </row>
    <row r="110" spans="1:7" x14ac:dyDescent="0.25">
      <c r="A110" s="3">
        <f t="shared" si="7"/>
        <v>127</v>
      </c>
      <c r="B110" s="3">
        <f>B106+1</f>
        <v>31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(127, 31, 237, 1, 3, 2);</v>
      </c>
    </row>
    <row r="111" spans="1:7" x14ac:dyDescent="0.25">
      <c r="A111" s="3">
        <f t="shared" si="7"/>
        <v>128</v>
      </c>
      <c r="B111" s="3">
        <f>B110</f>
        <v>31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(128, 31, 237, 0, 0, 1);</v>
      </c>
    </row>
    <row r="112" spans="1:7" x14ac:dyDescent="0.25">
      <c r="A112" s="3">
        <f t="shared" si="7"/>
        <v>129</v>
      </c>
      <c r="B112" s="3">
        <f>B110</f>
        <v>31</v>
      </c>
      <c r="C112" s="3">
        <v>223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(129, 31, 223, 0, 0, 2);</v>
      </c>
    </row>
    <row r="113" spans="1:7" x14ac:dyDescent="0.25">
      <c r="A113" s="3">
        <f t="shared" si="7"/>
        <v>130</v>
      </c>
      <c r="B113" s="3">
        <f t="shared" ref="B113" si="20">B110</f>
        <v>31</v>
      </c>
      <c r="C113" s="3">
        <v>223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(130, 31, 223, 0, 0, 1);</v>
      </c>
    </row>
    <row r="114" spans="1:7" x14ac:dyDescent="0.25">
      <c r="A114" s="4">
        <f t="shared" si="7"/>
        <v>131</v>
      </c>
      <c r="B114" s="4">
        <f>B113+1</f>
        <v>32</v>
      </c>
      <c r="C114" s="4">
        <v>243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(131, 32, 243, 2, 3, 2);</v>
      </c>
    </row>
    <row r="115" spans="1:7" x14ac:dyDescent="0.25">
      <c r="A115" s="4">
        <f t="shared" si="7"/>
        <v>132</v>
      </c>
      <c r="B115" s="4">
        <f>B114</f>
        <v>32</v>
      </c>
      <c r="C115" s="4">
        <v>243</v>
      </c>
      <c r="D115" s="4">
        <v>2</v>
      </c>
      <c r="E115" s="4">
        <v>0</v>
      </c>
      <c r="F115" s="4">
        <v>1</v>
      </c>
      <c r="G115" s="4" t="str">
        <f t="shared" si="6"/>
        <v>insert into game_score (id, matchid, squad, goals, points, time_type) values (132, 32, 243, 2, 0, 1);</v>
      </c>
    </row>
    <row r="116" spans="1:7" x14ac:dyDescent="0.25">
      <c r="A116" s="4">
        <f t="shared" si="7"/>
        <v>133</v>
      </c>
      <c r="B116" s="4">
        <f>B114</f>
        <v>32</v>
      </c>
      <c r="C116" s="4">
        <v>225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(133, 32, 225, 1, 0, 2);</v>
      </c>
    </row>
    <row r="117" spans="1:7" x14ac:dyDescent="0.25">
      <c r="A117" s="4">
        <f t="shared" si="7"/>
        <v>134</v>
      </c>
      <c r="B117" s="4">
        <f t="shared" ref="B117" si="21">B114</f>
        <v>32</v>
      </c>
      <c r="C117" s="4">
        <v>225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(134, 32, 225, 1, 0, 1);</v>
      </c>
    </row>
    <row r="118" spans="1:7" x14ac:dyDescent="0.25">
      <c r="A118" s="3">
        <f t="shared" si="7"/>
        <v>135</v>
      </c>
      <c r="B118" s="3">
        <f>B114+1</f>
        <v>33</v>
      </c>
      <c r="C118" s="3">
        <v>237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(135, 33, 237, 2, 3, 2);</v>
      </c>
    </row>
    <row r="119" spans="1:7" x14ac:dyDescent="0.25">
      <c r="A119" s="3">
        <f t="shared" si="7"/>
        <v>136</v>
      </c>
      <c r="B119" s="3">
        <f>B118</f>
        <v>33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(136, 33, 237, 0, 0, 1);</v>
      </c>
    </row>
    <row r="120" spans="1:7" x14ac:dyDescent="0.25">
      <c r="A120" s="3">
        <f t="shared" ref="A120:A205" si="23">A119+1</f>
        <v>137</v>
      </c>
      <c r="B120" s="3">
        <f>B118</f>
        <v>33</v>
      </c>
      <c r="C120" s="3">
        <v>225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(137, 33, 225, 0, 0, 2);</v>
      </c>
    </row>
    <row r="121" spans="1:7" x14ac:dyDescent="0.25">
      <c r="A121" s="3">
        <f t="shared" si="23"/>
        <v>138</v>
      </c>
      <c r="B121" s="3">
        <f t="shared" ref="B121" si="24">B118</f>
        <v>33</v>
      </c>
      <c r="C121" s="3">
        <v>225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(138, 33, 225, 0, 0, 1);</v>
      </c>
    </row>
    <row r="122" spans="1:7" x14ac:dyDescent="0.25">
      <c r="A122" s="4">
        <f t="shared" si="23"/>
        <v>139</v>
      </c>
      <c r="B122" s="4">
        <f>B121+1</f>
        <v>34</v>
      </c>
      <c r="C122" s="4">
        <v>243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(139, 34, 243, 1, 1, 2);</v>
      </c>
    </row>
    <row r="123" spans="1:7" x14ac:dyDescent="0.25">
      <c r="A123" s="4">
        <f t="shared" si="23"/>
        <v>140</v>
      </c>
      <c r="B123" s="4">
        <f>B122</f>
        <v>34</v>
      </c>
      <c r="C123" s="4">
        <v>243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(140, 34, 243, 0, 0, 1);</v>
      </c>
    </row>
    <row r="124" spans="1:7" x14ac:dyDescent="0.25">
      <c r="A124" s="4">
        <f t="shared" si="23"/>
        <v>141</v>
      </c>
      <c r="B124" s="4">
        <f>B122</f>
        <v>34</v>
      </c>
      <c r="C124" s="4">
        <v>223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(141, 34, 223, 1, 1, 2);</v>
      </c>
    </row>
    <row r="125" spans="1:7" x14ac:dyDescent="0.25">
      <c r="A125" s="4">
        <f t="shared" si="23"/>
        <v>142</v>
      </c>
      <c r="B125" s="4">
        <f t="shared" ref="B125" si="25">B122</f>
        <v>34</v>
      </c>
      <c r="C125" s="4">
        <v>223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(142, 34, 223, 0, 0, 1);</v>
      </c>
    </row>
    <row r="126" spans="1:7" x14ac:dyDescent="0.25">
      <c r="A126" s="3">
        <f t="shared" si="23"/>
        <v>143</v>
      </c>
      <c r="B126" s="3">
        <f>B122+1</f>
        <v>35</v>
      </c>
      <c r="C126" s="3">
        <v>221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(143, 35, 221, 2, 3, 2);</v>
      </c>
    </row>
    <row r="127" spans="1:7" x14ac:dyDescent="0.25">
      <c r="A127" s="3">
        <f t="shared" si="23"/>
        <v>144</v>
      </c>
      <c r="B127" s="3">
        <f>B126</f>
        <v>35</v>
      </c>
      <c r="C127" s="3">
        <v>221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(144, 35, 221, 0, 0, 1);</v>
      </c>
    </row>
    <row r="128" spans="1:7" x14ac:dyDescent="0.25">
      <c r="A128" s="3">
        <f t="shared" si="23"/>
        <v>145</v>
      </c>
      <c r="B128" s="3">
        <f>B126</f>
        <v>35</v>
      </c>
      <c r="C128" s="3">
        <v>250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(145, 35, 250, 0, 0, 2);</v>
      </c>
    </row>
    <row r="129" spans="1:7" x14ac:dyDescent="0.25">
      <c r="A129" s="3">
        <f t="shared" si="23"/>
        <v>146</v>
      </c>
      <c r="B129" s="3">
        <f t="shared" ref="B129" si="26">B126</f>
        <v>35</v>
      </c>
      <c r="C129" s="3">
        <v>250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(146, 35, 250, 0, 0, 1);</v>
      </c>
    </row>
    <row r="130" spans="1:7" x14ac:dyDescent="0.25">
      <c r="A130" s="4">
        <f t="shared" si="23"/>
        <v>147</v>
      </c>
      <c r="B130" s="4">
        <f>B129+1</f>
        <v>36</v>
      </c>
      <c r="C130" s="4">
        <v>244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(147, 36, 244, 1, 1, 2);</v>
      </c>
    </row>
    <row r="131" spans="1:7" x14ac:dyDescent="0.25">
      <c r="A131" s="4">
        <f t="shared" si="23"/>
        <v>148</v>
      </c>
      <c r="B131" s="4">
        <f>B130</f>
        <v>36</v>
      </c>
      <c r="C131" s="4">
        <v>244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(148, 36, 244, 0, 0, 1);</v>
      </c>
    </row>
    <row r="132" spans="1:7" x14ac:dyDescent="0.25">
      <c r="A132" s="4">
        <f t="shared" si="23"/>
        <v>149</v>
      </c>
      <c r="B132" s="4">
        <f>B130</f>
        <v>36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(149, 36, 216, 1, 1, 2);</v>
      </c>
    </row>
    <row r="133" spans="1:7" x14ac:dyDescent="0.25">
      <c r="A133" s="4">
        <f t="shared" si="23"/>
        <v>150</v>
      </c>
      <c r="B133" s="4">
        <f t="shared" ref="B133" si="27">B130</f>
        <v>36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(150, 36, 216, 1, 0, 1);</v>
      </c>
    </row>
    <row r="134" spans="1:7" x14ac:dyDescent="0.25">
      <c r="A134" s="3">
        <f t="shared" si="23"/>
        <v>151</v>
      </c>
      <c r="B134" s="3">
        <f>B130+1</f>
        <v>37</v>
      </c>
      <c r="C134" s="3">
        <v>216</v>
      </c>
      <c r="D134" s="3">
        <v>3</v>
      </c>
      <c r="E134" s="3">
        <v>3</v>
      </c>
      <c r="F134" s="3">
        <v>2</v>
      </c>
      <c r="G134" s="3" t="str">
        <f t="shared" ref="G134:G205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(151, 37, 216, 3, 3, 2);</v>
      </c>
    </row>
    <row r="135" spans="1:7" x14ac:dyDescent="0.25">
      <c r="A135" s="3">
        <f t="shared" si="23"/>
        <v>152</v>
      </c>
      <c r="B135" s="3">
        <f>B134</f>
        <v>37</v>
      </c>
      <c r="C135" s="3">
        <v>216</v>
      </c>
      <c r="D135" s="3">
        <v>3</v>
      </c>
      <c r="E135" s="3">
        <v>0</v>
      </c>
      <c r="F135" s="3">
        <v>1</v>
      </c>
      <c r="G135" s="3" t="str">
        <f t="shared" si="28"/>
        <v>insert into game_score (id, matchid, squad, goals, points, time_type) values (152, 37, 216, 3, 0, 1);</v>
      </c>
    </row>
    <row r="136" spans="1:7" x14ac:dyDescent="0.25">
      <c r="A136" s="3">
        <f t="shared" si="23"/>
        <v>153</v>
      </c>
      <c r="B136" s="3">
        <f>B134</f>
        <v>37</v>
      </c>
      <c r="C136" s="3">
        <v>250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(153, 37, 250, 1, 0, 2);</v>
      </c>
    </row>
    <row r="137" spans="1:7" x14ac:dyDescent="0.25">
      <c r="A137" s="3">
        <f t="shared" si="23"/>
        <v>154</v>
      </c>
      <c r="B137" s="3">
        <f t="shared" ref="B137" si="29">B134</f>
        <v>37</v>
      </c>
      <c r="C137" s="3">
        <v>250</v>
      </c>
      <c r="D137" s="3">
        <v>1</v>
      </c>
      <c r="E137" s="3">
        <v>0</v>
      </c>
      <c r="F137" s="3">
        <v>1</v>
      </c>
      <c r="G137" s="3" t="str">
        <f t="shared" si="28"/>
        <v>insert into game_score (id, matchid, squad, goals, points, time_type) values (154, 37, 250, 1, 0, 1);</v>
      </c>
    </row>
    <row r="138" spans="1:7" x14ac:dyDescent="0.25">
      <c r="A138" s="4">
        <f t="shared" si="23"/>
        <v>155</v>
      </c>
      <c r="B138" s="4">
        <f>B137+1</f>
        <v>38</v>
      </c>
      <c r="C138" s="4">
        <v>221</v>
      </c>
      <c r="D138" s="4">
        <v>0</v>
      </c>
      <c r="E138" s="4">
        <v>1</v>
      </c>
      <c r="F138" s="4">
        <v>2</v>
      </c>
      <c r="G138" s="4" t="str">
        <f t="shared" si="28"/>
        <v>insert into game_score (id, matchid, squad, goals, points, time_type) values (155, 38, 221, 0, 1, 2);</v>
      </c>
    </row>
    <row r="139" spans="1:7" x14ac:dyDescent="0.25">
      <c r="A139" s="4">
        <f t="shared" si="23"/>
        <v>156</v>
      </c>
      <c r="B139" s="4">
        <f>B138</f>
        <v>38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8"/>
        <v>insert into game_score (id, matchid, squad, goals, points, time_type) values (156, 38, 221, 0, 0, 1);</v>
      </c>
    </row>
    <row r="140" spans="1:7" x14ac:dyDescent="0.25">
      <c r="A140" s="4">
        <f t="shared" si="23"/>
        <v>157</v>
      </c>
      <c r="B140" s="4">
        <f>B138</f>
        <v>38</v>
      </c>
      <c r="C140" s="4">
        <v>244</v>
      </c>
      <c r="D140" s="4">
        <v>0</v>
      </c>
      <c r="E140" s="4">
        <v>1</v>
      </c>
      <c r="F140" s="4">
        <v>2</v>
      </c>
      <c r="G140" s="4" t="str">
        <f t="shared" si="28"/>
        <v>insert into game_score (id, matchid, squad, goals, points, time_type) values (157, 38, 244, 0, 1, 2);</v>
      </c>
    </row>
    <row r="141" spans="1:7" x14ac:dyDescent="0.25">
      <c r="A141" s="4">
        <f t="shared" si="23"/>
        <v>158</v>
      </c>
      <c r="B141" s="4">
        <f t="shared" ref="B141" si="30">B138</f>
        <v>38</v>
      </c>
      <c r="C141" s="4">
        <v>244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(158, 38, 244, 0, 0, 1);</v>
      </c>
    </row>
    <row r="142" spans="1:7" x14ac:dyDescent="0.25">
      <c r="A142" s="3">
        <f t="shared" si="23"/>
        <v>159</v>
      </c>
      <c r="B142" s="3">
        <f>B138+1</f>
        <v>39</v>
      </c>
      <c r="C142" s="3">
        <v>221</v>
      </c>
      <c r="D142" s="3">
        <v>0</v>
      </c>
      <c r="E142" s="3">
        <v>0</v>
      </c>
      <c r="F142" s="3">
        <v>2</v>
      </c>
      <c r="G142" s="3" t="str">
        <f t="shared" si="28"/>
        <v>insert into game_score (id, matchid, squad, goals, points, time_type) values (159, 39, 221, 0, 0, 2);</v>
      </c>
    </row>
    <row r="143" spans="1:7" x14ac:dyDescent="0.25">
      <c r="A143" s="3">
        <f t="shared" si="23"/>
        <v>160</v>
      </c>
      <c r="B143" s="3">
        <f>B142</f>
        <v>39</v>
      </c>
      <c r="C143" s="3">
        <v>221</v>
      </c>
      <c r="D143" s="3">
        <v>0</v>
      </c>
      <c r="E143" s="3">
        <v>0</v>
      </c>
      <c r="F143" s="3">
        <v>1</v>
      </c>
      <c r="G143" s="3" t="str">
        <f t="shared" si="28"/>
        <v>insert into game_score (id, matchid, squad, goals, points, time_type) values (160, 39, 221, 0, 0, 1);</v>
      </c>
    </row>
    <row r="144" spans="1:7" x14ac:dyDescent="0.25">
      <c r="A144" s="3">
        <f t="shared" si="23"/>
        <v>161</v>
      </c>
      <c r="B144" s="3">
        <f>B142</f>
        <v>39</v>
      </c>
      <c r="C144" s="3">
        <v>216</v>
      </c>
      <c r="D144" s="3">
        <v>2</v>
      </c>
      <c r="E144" s="3">
        <v>3</v>
      </c>
      <c r="F144" s="3">
        <v>2</v>
      </c>
      <c r="G144" s="3" t="str">
        <f t="shared" si="28"/>
        <v>insert into game_score (id, matchid, squad, goals, points, time_type) values (161, 39, 216, 2, 3, 2);</v>
      </c>
    </row>
    <row r="145" spans="1:7" x14ac:dyDescent="0.25">
      <c r="A145" s="3">
        <f t="shared" si="23"/>
        <v>162</v>
      </c>
      <c r="B145" s="3">
        <f t="shared" ref="B145" si="31">B142</f>
        <v>39</v>
      </c>
      <c r="C145" s="3">
        <v>216</v>
      </c>
      <c r="D145" s="3">
        <v>1</v>
      </c>
      <c r="E145" s="3">
        <v>0</v>
      </c>
      <c r="F145" s="3">
        <v>1</v>
      </c>
      <c r="G145" s="3" t="str">
        <f t="shared" si="28"/>
        <v>insert into game_score (id, matchid, squad, goals, points, time_type) values (162, 39, 216, 1, 0, 1);</v>
      </c>
    </row>
    <row r="146" spans="1:7" x14ac:dyDescent="0.25">
      <c r="A146" s="4">
        <f t="shared" si="23"/>
        <v>163</v>
      </c>
      <c r="B146" s="4">
        <f>B145+1</f>
        <v>40</v>
      </c>
      <c r="C146" s="4">
        <v>250</v>
      </c>
      <c r="D146" s="4">
        <v>1</v>
      </c>
      <c r="E146" s="4">
        <v>0</v>
      </c>
      <c r="F146" s="4">
        <v>2</v>
      </c>
      <c r="G146" s="4" t="str">
        <f t="shared" si="28"/>
        <v>insert into game_score (id, matchid, squad, goals, points, time_type) values (163, 40, 250, 1, 0, 2);</v>
      </c>
    </row>
    <row r="147" spans="1:7" x14ac:dyDescent="0.25">
      <c r="A147" s="4">
        <f t="shared" si="23"/>
        <v>164</v>
      </c>
      <c r="B147" s="4">
        <f>B146</f>
        <v>40</v>
      </c>
      <c r="C147" s="4">
        <v>250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(164, 40, 250, 1, 0, 1);</v>
      </c>
    </row>
    <row r="148" spans="1:7" x14ac:dyDescent="0.25">
      <c r="A148" s="4">
        <f t="shared" si="23"/>
        <v>165</v>
      </c>
      <c r="B148" s="4">
        <f>B146</f>
        <v>40</v>
      </c>
      <c r="C148" s="4">
        <v>244</v>
      </c>
      <c r="D148" s="4">
        <v>2</v>
      </c>
      <c r="E148" s="4">
        <v>3</v>
      </c>
      <c r="F148" s="4">
        <v>2</v>
      </c>
      <c r="G148" s="4" t="str">
        <f t="shared" si="28"/>
        <v>insert into game_score (id, matchid, squad, goals, points, time_type) values (165, 40, 244, 2, 3, 2);</v>
      </c>
    </row>
    <row r="149" spans="1:7" x14ac:dyDescent="0.25">
      <c r="A149" s="4">
        <f t="shared" si="23"/>
        <v>166</v>
      </c>
      <c r="B149" s="4">
        <f t="shared" ref="B149" si="32">B146</f>
        <v>40</v>
      </c>
      <c r="C149" s="4">
        <v>244</v>
      </c>
      <c r="D149" s="4">
        <v>1</v>
      </c>
      <c r="E149" s="4">
        <v>0</v>
      </c>
      <c r="F149" s="4">
        <v>1</v>
      </c>
      <c r="G149" s="4" t="str">
        <f t="shared" si="28"/>
        <v>insert into game_score (id, matchid, squad, goals, points, time_type) values (166, 40, 244, 1, 0, 1);</v>
      </c>
    </row>
    <row r="150" spans="1:7" x14ac:dyDescent="0.25">
      <c r="A150" s="3">
        <f t="shared" si="23"/>
        <v>167</v>
      </c>
      <c r="B150" s="3">
        <f>B146+1</f>
        <v>41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8"/>
        <v>insert into game_score (id, matchid, squad, goals, points, time_type) values (167, 41, 27, 0, 0, 2);</v>
      </c>
    </row>
    <row r="151" spans="1:7" x14ac:dyDescent="0.25">
      <c r="A151" s="3">
        <f t="shared" si="23"/>
        <v>168</v>
      </c>
      <c r="B151" s="3">
        <f>B150</f>
        <v>41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(168, 41, 27, 0, 0, 1);</v>
      </c>
    </row>
    <row r="152" spans="1:7" x14ac:dyDescent="0.25">
      <c r="A152" s="3">
        <f t="shared" si="23"/>
        <v>169</v>
      </c>
      <c r="B152" s="3">
        <f>B150</f>
        <v>41</v>
      </c>
      <c r="C152" s="3">
        <v>213</v>
      </c>
      <c r="D152" s="3">
        <v>2</v>
      </c>
      <c r="E152" s="3">
        <v>3</v>
      </c>
      <c r="F152" s="3">
        <v>2</v>
      </c>
      <c r="G152" s="3" t="str">
        <f t="shared" si="28"/>
        <v>insert into game_score (id, matchid, squad, goals, points, time_type) values (169, 41, 213, 2, 3, 2);</v>
      </c>
    </row>
    <row r="153" spans="1:7" x14ac:dyDescent="0.25">
      <c r="A153" s="3">
        <f t="shared" si="23"/>
        <v>170</v>
      </c>
      <c r="B153" s="3">
        <f t="shared" ref="B153" si="33">B150</f>
        <v>41</v>
      </c>
      <c r="C153" s="3">
        <v>213</v>
      </c>
      <c r="D153" s="3">
        <v>1</v>
      </c>
      <c r="E153" s="3">
        <v>0</v>
      </c>
      <c r="F153" s="3">
        <v>1</v>
      </c>
      <c r="G153" s="3" t="str">
        <f t="shared" si="28"/>
        <v>insert into game_score (id, matchid, squad, goals, points, time_type) values (170, 41, 213, 1, 0, 1);</v>
      </c>
    </row>
    <row r="154" spans="1:7" x14ac:dyDescent="0.25">
      <c r="A154" s="4">
        <f t="shared" si="23"/>
        <v>171</v>
      </c>
      <c r="B154" s="4">
        <f>B153+1</f>
        <v>42</v>
      </c>
      <c r="C154" s="4">
        <v>249</v>
      </c>
      <c r="D154" s="4">
        <v>1</v>
      </c>
      <c r="E154" s="4">
        <v>0</v>
      </c>
      <c r="F154" s="4">
        <v>2</v>
      </c>
      <c r="G154" s="4" t="str">
        <f t="shared" si="28"/>
        <v>insert into game_score (id, matchid, squad, goals, points, time_type) values (171, 42, 249, 1, 0, 2);</v>
      </c>
    </row>
    <row r="155" spans="1:7" x14ac:dyDescent="0.25">
      <c r="A155" s="4">
        <f t="shared" si="23"/>
        <v>172</v>
      </c>
      <c r="B155" s="4">
        <f>B154</f>
        <v>42</v>
      </c>
      <c r="C155" s="4">
        <v>249</v>
      </c>
      <c r="D155" s="4">
        <v>1</v>
      </c>
      <c r="E155" s="4">
        <v>0</v>
      </c>
      <c r="F155" s="4">
        <v>1</v>
      </c>
      <c r="G155" s="4" t="str">
        <f t="shared" si="28"/>
        <v>insert into game_score (id, matchid, squad, goals, points, time_type) values (172, 42, 249, 1, 0, 1);</v>
      </c>
    </row>
    <row r="156" spans="1:7" x14ac:dyDescent="0.25">
      <c r="A156" s="4">
        <f t="shared" si="23"/>
        <v>173</v>
      </c>
      <c r="B156" s="4">
        <f>B154</f>
        <v>42</v>
      </c>
      <c r="C156" s="4">
        <v>227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(173, 42, 227, 1, 0, 2);</v>
      </c>
    </row>
    <row r="157" spans="1:7" x14ac:dyDescent="0.25">
      <c r="A157" s="4">
        <f t="shared" si="23"/>
        <v>174</v>
      </c>
      <c r="B157" s="4">
        <f t="shared" ref="B157:B163" si="34">B154</f>
        <v>42</v>
      </c>
      <c r="C157" s="4">
        <v>227</v>
      </c>
      <c r="D157" s="4">
        <v>0</v>
      </c>
      <c r="E157" s="4">
        <v>0</v>
      </c>
      <c r="F157" s="4">
        <v>1</v>
      </c>
      <c r="G157" s="4" t="str">
        <f t="shared" si="28"/>
        <v>insert into game_score (id, matchid, squad, goals, points, time_type) values (174, 42, 227, 0, 0, 1);</v>
      </c>
    </row>
    <row r="158" spans="1:7" x14ac:dyDescent="0.25">
      <c r="A158" s="4">
        <f t="shared" si="23"/>
        <v>175</v>
      </c>
      <c r="B158" s="4">
        <f t="shared" si="34"/>
        <v>42</v>
      </c>
      <c r="C158" s="4">
        <v>249</v>
      </c>
      <c r="D158" s="4">
        <v>1</v>
      </c>
      <c r="E158" s="4">
        <v>1</v>
      </c>
      <c r="F158" s="4">
        <v>4</v>
      </c>
      <c r="G158" s="4" t="str">
        <f t="shared" si="28"/>
        <v>insert into game_score (id, matchid, squad, goals, points, time_type) values (175, 42, 249, 1, 1, 4);</v>
      </c>
    </row>
    <row r="159" spans="1:7" x14ac:dyDescent="0.25">
      <c r="A159" s="4">
        <f t="shared" si="23"/>
        <v>176</v>
      </c>
      <c r="B159" s="4">
        <f t="shared" si="34"/>
        <v>42</v>
      </c>
      <c r="C159" s="4">
        <v>249</v>
      </c>
      <c r="D159" s="4">
        <v>1</v>
      </c>
      <c r="E159" s="4">
        <v>0</v>
      </c>
      <c r="F159" s="4">
        <v>3</v>
      </c>
      <c r="G159" s="4" t="str">
        <f t="shared" si="28"/>
        <v>insert into game_score (id, matchid, squad, goals, points, time_type) values (176, 42, 249, 1, 0, 3);</v>
      </c>
    </row>
    <row r="160" spans="1:7" x14ac:dyDescent="0.25">
      <c r="A160" s="4">
        <f t="shared" si="23"/>
        <v>177</v>
      </c>
      <c r="B160" s="4">
        <f t="shared" si="34"/>
        <v>42</v>
      </c>
      <c r="C160" s="4">
        <v>227</v>
      </c>
      <c r="D160" s="4">
        <v>1</v>
      </c>
      <c r="E160" s="4">
        <v>1</v>
      </c>
      <c r="F160" s="4">
        <v>4</v>
      </c>
      <c r="G160" s="4" t="str">
        <f t="shared" si="28"/>
        <v>insert into game_score (id, matchid, squad, goals, points, time_type) values (177, 42, 227, 1, 1, 4);</v>
      </c>
    </row>
    <row r="161" spans="1:7" x14ac:dyDescent="0.25">
      <c r="A161" s="4">
        <f t="shared" si="23"/>
        <v>178</v>
      </c>
      <c r="B161" s="4">
        <f t="shared" si="34"/>
        <v>42</v>
      </c>
      <c r="C161" s="4">
        <v>227</v>
      </c>
      <c r="D161" s="4">
        <v>1</v>
      </c>
      <c r="E161" s="4">
        <v>0</v>
      </c>
      <c r="F161" s="4">
        <v>3</v>
      </c>
      <c r="G161" s="4" t="str">
        <f t="shared" si="28"/>
        <v>insert into game_score (id, matchid, squad, goals, points, time_type) values (178, 42, 227, 1, 0, 3);</v>
      </c>
    </row>
    <row r="162" spans="1:7" x14ac:dyDescent="0.25">
      <c r="A162" s="4">
        <f t="shared" si="23"/>
        <v>179</v>
      </c>
      <c r="B162" s="4">
        <f t="shared" si="34"/>
        <v>42</v>
      </c>
      <c r="C162" s="4">
        <v>249</v>
      </c>
      <c r="D162" s="4">
        <v>4</v>
      </c>
      <c r="E162" s="4">
        <v>0</v>
      </c>
      <c r="F162" s="4">
        <v>7</v>
      </c>
      <c r="G162" s="4" t="str">
        <f t="shared" si="28"/>
        <v>insert into game_score (id, matchid, squad, goals, points, time_type) values (179, 42, 249, 4, 0, 7);</v>
      </c>
    </row>
    <row r="163" spans="1:7" x14ac:dyDescent="0.25">
      <c r="A163" s="4">
        <f t="shared" si="23"/>
        <v>180</v>
      </c>
      <c r="B163" s="4">
        <f t="shared" si="34"/>
        <v>42</v>
      </c>
      <c r="C163" s="4">
        <v>227</v>
      </c>
      <c r="D163" s="4">
        <v>3</v>
      </c>
      <c r="E163" s="4">
        <v>0</v>
      </c>
      <c r="F163" s="4">
        <v>7</v>
      </c>
      <c r="G163" s="4" t="str">
        <f t="shared" si="28"/>
        <v>insert into game_score (id, matchid, squad, goals, points, time_type) values (180, 42, 227, 3, 0, 7);</v>
      </c>
    </row>
    <row r="164" spans="1:7" x14ac:dyDescent="0.25">
      <c r="A164" s="3">
        <f t="shared" si="23"/>
        <v>181</v>
      </c>
      <c r="B164" s="3">
        <f>B154+1</f>
        <v>43</v>
      </c>
      <c r="C164" s="3">
        <v>237</v>
      </c>
      <c r="D164" s="3">
        <v>0</v>
      </c>
      <c r="E164" s="3">
        <v>0</v>
      </c>
      <c r="F164" s="3">
        <v>2</v>
      </c>
      <c r="G164" s="3" t="str">
        <f t="shared" si="28"/>
        <v>insert into game_score (id, matchid, squad, goals, points, time_type) values (181, 43, 237, 0, 0, 2);</v>
      </c>
    </row>
    <row r="165" spans="1:7" x14ac:dyDescent="0.25">
      <c r="A165" s="3">
        <f t="shared" si="23"/>
        <v>182</v>
      </c>
      <c r="B165" s="3">
        <f>B164</f>
        <v>43</v>
      </c>
      <c r="C165" s="3">
        <v>237</v>
      </c>
      <c r="D165" s="3">
        <v>0</v>
      </c>
      <c r="E165" s="3">
        <v>0</v>
      </c>
      <c r="F165" s="3">
        <v>1</v>
      </c>
      <c r="G165" s="3" t="str">
        <f t="shared" si="28"/>
        <v>insert into game_score (id, matchid, squad, goals, points, time_type) values (182, 43, 237, 0, 0, 1);</v>
      </c>
    </row>
    <row r="166" spans="1:7" x14ac:dyDescent="0.25">
      <c r="A166" s="3">
        <f t="shared" si="23"/>
        <v>183</v>
      </c>
      <c r="B166" s="3">
        <f>B164</f>
        <v>43</v>
      </c>
      <c r="C166" s="3">
        <v>244</v>
      </c>
      <c r="D166" s="3">
        <v>0</v>
      </c>
      <c r="E166" s="3">
        <v>0</v>
      </c>
      <c r="F166" s="3">
        <v>2</v>
      </c>
      <c r="G166" s="3" t="str">
        <f t="shared" si="28"/>
        <v>insert into game_score (id, matchid, squad, goals, points, time_type) values (183, 43, 244, 0, 0, 2);</v>
      </c>
    </row>
    <row r="167" spans="1:7" x14ac:dyDescent="0.25">
      <c r="A167" s="3">
        <f t="shared" si="23"/>
        <v>184</v>
      </c>
      <c r="B167" s="3">
        <f t="shared" ref="B167:B173" si="35">B164</f>
        <v>43</v>
      </c>
      <c r="C167" s="3">
        <v>244</v>
      </c>
      <c r="D167" s="3">
        <v>0</v>
      </c>
      <c r="E167" s="3">
        <v>0</v>
      </c>
      <c r="F167" s="3">
        <v>1</v>
      </c>
      <c r="G167" s="3" t="str">
        <f t="shared" si="28"/>
        <v>insert into game_score (id, matchid, squad, goals, points, time_type) values (184, 43, 244, 0, 0, 1);</v>
      </c>
    </row>
    <row r="168" spans="1:7" x14ac:dyDescent="0.25">
      <c r="A168" s="3">
        <f t="shared" si="23"/>
        <v>185</v>
      </c>
      <c r="B168" s="3">
        <f t="shared" si="35"/>
        <v>43</v>
      </c>
      <c r="C168" s="3">
        <v>237</v>
      </c>
      <c r="D168" s="3">
        <v>0</v>
      </c>
      <c r="E168" s="3">
        <v>1</v>
      </c>
      <c r="F168" s="3">
        <v>4</v>
      </c>
      <c r="G168" s="3" t="str">
        <f t="shared" si="28"/>
        <v>insert into game_score (id, matchid, squad, goals, points, time_type) values (185, 43, 237, 0, 1, 4);</v>
      </c>
    </row>
    <row r="169" spans="1:7" x14ac:dyDescent="0.25">
      <c r="A169" s="3">
        <f t="shared" si="23"/>
        <v>186</v>
      </c>
      <c r="B169" s="3">
        <f t="shared" si="35"/>
        <v>43</v>
      </c>
      <c r="C169" s="3">
        <v>237</v>
      </c>
      <c r="D169" s="3">
        <v>0</v>
      </c>
      <c r="E169" s="3">
        <v>0</v>
      </c>
      <c r="F169" s="3">
        <v>3</v>
      </c>
      <c r="G169" s="3" t="str">
        <f t="shared" si="28"/>
        <v>insert into game_score (id, matchid, squad, goals, points, time_type) values (186, 43, 237, 0, 0, 3);</v>
      </c>
    </row>
    <row r="170" spans="1:7" x14ac:dyDescent="0.25">
      <c r="A170" s="3">
        <f t="shared" si="23"/>
        <v>187</v>
      </c>
      <c r="B170" s="3">
        <f t="shared" si="35"/>
        <v>43</v>
      </c>
      <c r="C170" s="3">
        <v>244</v>
      </c>
      <c r="D170" s="3">
        <v>0</v>
      </c>
      <c r="E170" s="3">
        <v>1</v>
      </c>
      <c r="F170" s="3">
        <v>4</v>
      </c>
      <c r="G170" s="3" t="str">
        <f t="shared" si="28"/>
        <v>insert into game_score (id, matchid, squad, goals, points, time_type) values (187, 43, 244, 0, 1, 4);</v>
      </c>
    </row>
    <row r="171" spans="1:7" x14ac:dyDescent="0.25">
      <c r="A171" s="3">
        <f t="shared" si="23"/>
        <v>188</v>
      </c>
      <c r="B171" s="3">
        <f t="shared" si="35"/>
        <v>43</v>
      </c>
      <c r="C171" s="3">
        <v>244</v>
      </c>
      <c r="D171" s="3">
        <v>0</v>
      </c>
      <c r="E171" s="3">
        <v>0</v>
      </c>
      <c r="F171" s="3">
        <v>3</v>
      </c>
      <c r="G171" s="3" t="str">
        <f t="shared" si="28"/>
        <v>insert into game_score (id, matchid, squad, goals, points, time_type) values (188, 43, 244, 0, 0, 3);</v>
      </c>
    </row>
    <row r="172" spans="1:7" x14ac:dyDescent="0.25">
      <c r="A172" s="3">
        <f t="shared" si="23"/>
        <v>189</v>
      </c>
      <c r="B172" s="3">
        <f t="shared" si="35"/>
        <v>43</v>
      </c>
      <c r="C172" s="3">
        <v>237</v>
      </c>
      <c r="D172" s="3">
        <v>7</v>
      </c>
      <c r="E172" s="3">
        <v>0</v>
      </c>
      <c r="F172" s="3">
        <v>7</v>
      </c>
      <c r="G172" s="3" t="str">
        <f t="shared" si="28"/>
        <v>insert into game_score (id, matchid, squad, goals, points, time_type) values (189, 43, 237, 7, 0, 7);</v>
      </c>
    </row>
    <row r="173" spans="1:7" x14ac:dyDescent="0.25">
      <c r="A173" s="3">
        <f t="shared" si="23"/>
        <v>190</v>
      </c>
      <c r="B173" s="3">
        <f t="shared" si="35"/>
        <v>43</v>
      </c>
      <c r="C173" s="3">
        <v>244</v>
      </c>
      <c r="D173" s="3">
        <v>8</v>
      </c>
      <c r="E173" s="3">
        <v>0</v>
      </c>
      <c r="F173" s="3">
        <v>7</v>
      </c>
      <c r="G173" s="3" t="str">
        <f t="shared" si="28"/>
        <v>insert into game_score (id, matchid, squad, goals, points, time_type) values (190, 43, 244, 8, 0, 7);</v>
      </c>
    </row>
    <row r="174" spans="1:7" x14ac:dyDescent="0.25">
      <c r="A174" s="4">
        <f t="shared" si="23"/>
        <v>191</v>
      </c>
      <c r="B174" s="4">
        <f>B167+1</f>
        <v>44</v>
      </c>
      <c r="C174" s="4">
        <v>216</v>
      </c>
      <c r="D174" s="4">
        <v>1</v>
      </c>
      <c r="E174" s="4">
        <v>3</v>
      </c>
      <c r="F174" s="4">
        <v>2</v>
      </c>
      <c r="G174" s="4" t="str">
        <f t="shared" si="28"/>
        <v>insert into game_score (id, matchid, squad, goals, points, time_type) values (191, 44, 216, 1, 3, 2);</v>
      </c>
    </row>
    <row r="175" spans="1:7" x14ac:dyDescent="0.25">
      <c r="A175" s="4">
        <f t="shared" si="23"/>
        <v>192</v>
      </c>
      <c r="B175" s="4">
        <f>B174</f>
        <v>44</v>
      </c>
      <c r="C175" s="4">
        <v>216</v>
      </c>
      <c r="D175" s="4">
        <v>0</v>
      </c>
      <c r="E175" s="4">
        <v>0</v>
      </c>
      <c r="F175" s="4">
        <v>1</v>
      </c>
      <c r="G175" s="4" t="str">
        <f t="shared" si="28"/>
        <v>insert into game_score (id, matchid, squad, goals, points, time_type) values (192, 44, 216, 0, 0, 1);</v>
      </c>
    </row>
    <row r="176" spans="1:7" x14ac:dyDescent="0.25">
      <c r="A176" s="4">
        <f t="shared" si="23"/>
        <v>193</v>
      </c>
      <c r="B176" s="4">
        <f>B174</f>
        <v>44</v>
      </c>
      <c r="C176" s="4">
        <v>243</v>
      </c>
      <c r="D176" s="4">
        <v>0</v>
      </c>
      <c r="E176" s="4">
        <v>0</v>
      </c>
      <c r="F176" s="4">
        <v>2</v>
      </c>
      <c r="G176" s="4" t="str">
        <f t="shared" si="28"/>
        <v>insert into game_score (id, matchid, squad, goals, points, time_type) values (193, 44, 243, 0, 0, 2);</v>
      </c>
    </row>
    <row r="177" spans="1:7" x14ac:dyDescent="0.25">
      <c r="A177" s="4">
        <f t="shared" si="23"/>
        <v>194</v>
      </c>
      <c r="B177" s="4">
        <f t="shared" ref="B177" si="36">B174</f>
        <v>44</v>
      </c>
      <c r="C177" s="4">
        <v>243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(194, 44, 243, 0, 0, 1);</v>
      </c>
    </row>
    <row r="178" spans="1:7" x14ac:dyDescent="0.25">
      <c r="A178" s="3">
        <f t="shared" si="23"/>
        <v>195</v>
      </c>
      <c r="B178" s="3">
        <f>B174+1</f>
        <v>45</v>
      </c>
      <c r="C178" s="3">
        <v>213</v>
      </c>
      <c r="D178" s="3">
        <v>1</v>
      </c>
      <c r="E178" s="3">
        <v>0</v>
      </c>
      <c r="F178" s="3">
        <v>2</v>
      </c>
      <c r="G178" s="3" t="str">
        <f t="shared" si="28"/>
        <v>insert into game_score (id, matchid, squad, goals, points, time_type) values (195, 45, 213, 1, 0, 2);</v>
      </c>
    </row>
    <row r="179" spans="1:7" x14ac:dyDescent="0.25">
      <c r="A179" s="3">
        <f t="shared" si="23"/>
        <v>196</v>
      </c>
      <c r="B179" s="3">
        <f>B178</f>
        <v>45</v>
      </c>
      <c r="C179" s="3">
        <v>213</v>
      </c>
      <c r="D179" s="3">
        <v>0</v>
      </c>
      <c r="E179" s="3">
        <v>0</v>
      </c>
      <c r="F179" s="3">
        <v>1</v>
      </c>
      <c r="G179" s="3" t="str">
        <f t="shared" si="28"/>
        <v>insert into game_score (id, matchid, squad, goals, points, time_type) values (196, 45, 213, 0, 0, 1);</v>
      </c>
    </row>
    <row r="180" spans="1:7" x14ac:dyDescent="0.25">
      <c r="A180" s="3">
        <f t="shared" si="23"/>
        <v>197</v>
      </c>
      <c r="B180" s="3">
        <f>B178</f>
        <v>45</v>
      </c>
      <c r="C180" s="3">
        <v>216</v>
      </c>
      <c r="D180" s="3">
        <v>1</v>
      </c>
      <c r="E180" s="3">
        <v>0</v>
      </c>
      <c r="F180" s="3">
        <v>2</v>
      </c>
      <c r="G180" s="3" t="str">
        <f t="shared" si="28"/>
        <v>insert into game_score (id, matchid, squad, goals, points, time_type) values (197, 45, 216, 1, 0, 2);</v>
      </c>
    </row>
    <row r="181" spans="1:7" x14ac:dyDescent="0.25">
      <c r="A181" s="3">
        <f t="shared" si="23"/>
        <v>198</v>
      </c>
      <c r="B181" s="3">
        <f t="shared" ref="B181:B187" si="37">B178</f>
        <v>45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8"/>
        <v>insert into game_score (id, matchid, squad, goals, points, time_type) values (198, 45, 216, 1, 0, 1);</v>
      </c>
    </row>
    <row r="182" spans="1:7" x14ac:dyDescent="0.25">
      <c r="A182" s="3">
        <f t="shared" si="23"/>
        <v>199</v>
      </c>
      <c r="B182" s="3">
        <f t="shared" si="37"/>
        <v>45</v>
      </c>
      <c r="C182" s="3">
        <v>213</v>
      </c>
      <c r="D182" s="3">
        <v>1</v>
      </c>
      <c r="E182" s="3">
        <v>1</v>
      </c>
      <c r="F182" s="3">
        <v>4</v>
      </c>
      <c r="G182" s="3" t="str">
        <f t="shared" si="28"/>
        <v>insert into game_score (id, matchid, squad, goals, points, time_type) values (199, 45, 213, 1, 1, 4);</v>
      </c>
    </row>
    <row r="183" spans="1:7" x14ac:dyDescent="0.25">
      <c r="A183" s="3">
        <f t="shared" si="23"/>
        <v>200</v>
      </c>
      <c r="B183" s="3">
        <f t="shared" si="37"/>
        <v>45</v>
      </c>
      <c r="C183" s="3">
        <v>213</v>
      </c>
      <c r="D183" s="3">
        <v>1</v>
      </c>
      <c r="E183" s="3">
        <v>0</v>
      </c>
      <c r="F183" s="3">
        <v>3</v>
      </c>
      <c r="G183" s="3" t="str">
        <f t="shared" si="28"/>
        <v>insert into game_score (id, matchid, squad, goals, points, time_type) values (200, 45, 213, 1, 0, 3);</v>
      </c>
    </row>
    <row r="184" spans="1:7" x14ac:dyDescent="0.25">
      <c r="A184" s="3">
        <f t="shared" si="23"/>
        <v>201</v>
      </c>
      <c r="B184" s="3">
        <f t="shared" si="37"/>
        <v>45</v>
      </c>
      <c r="C184" s="3">
        <v>216</v>
      </c>
      <c r="D184" s="3">
        <v>1</v>
      </c>
      <c r="E184" s="3">
        <v>1</v>
      </c>
      <c r="F184" s="3">
        <v>4</v>
      </c>
      <c r="G184" s="3" t="str">
        <f t="shared" si="28"/>
        <v>insert into game_score (id, matchid, squad, goals, points, time_type) values (201, 45, 216, 1, 1, 4);</v>
      </c>
    </row>
    <row r="185" spans="1:7" x14ac:dyDescent="0.25">
      <c r="A185" s="3">
        <f t="shared" si="23"/>
        <v>202</v>
      </c>
      <c r="B185" s="3">
        <f t="shared" si="37"/>
        <v>45</v>
      </c>
      <c r="C185" s="3">
        <v>216</v>
      </c>
      <c r="D185" s="3">
        <v>1</v>
      </c>
      <c r="E185" s="3">
        <v>0</v>
      </c>
      <c r="F185" s="3">
        <v>3</v>
      </c>
      <c r="G185" s="3" t="str">
        <f t="shared" si="28"/>
        <v>insert into game_score (id, matchid, squad, goals, points, time_type) values (202, 45, 216, 1, 0, 3);</v>
      </c>
    </row>
    <row r="186" spans="1:7" x14ac:dyDescent="0.25">
      <c r="A186" s="3">
        <f t="shared" si="23"/>
        <v>203</v>
      </c>
      <c r="B186" s="3">
        <f t="shared" si="37"/>
        <v>45</v>
      </c>
      <c r="C186" s="3">
        <v>213</v>
      </c>
      <c r="D186" s="3">
        <v>3</v>
      </c>
      <c r="E186" s="3">
        <v>0</v>
      </c>
      <c r="F186" s="3">
        <v>7</v>
      </c>
      <c r="G186" s="3" t="str">
        <f t="shared" si="28"/>
        <v>insert into game_score (id, matchid, squad, goals, points, time_type) values (203, 45, 213, 3, 0, 7);</v>
      </c>
    </row>
    <row r="187" spans="1:7" x14ac:dyDescent="0.25">
      <c r="A187" s="3">
        <f t="shared" si="23"/>
        <v>204</v>
      </c>
      <c r="B187" s="3">
        <f t="shared" si="37"/>
        <v>45</v>
      </c>
      <c r="C187" s="3">
        <v>216</v>
      </c>
      <c r="D187" s="3">
        <v>5</v>
      </c>
      <c r="E187" s="3">
        <v>0</v>
      </c>
      <c r="F187" s="3">
        <v>7</v>
      </c>
      <c r="G187" s="3" t="str">
        <f t="shared" si="28"/>
        <v>insert into game_score (id, matchid, squad, goals, points, time_type) values (204, 45, 216, 5, 0, 7);</v>
      </c>
    </row>
    <row r="188" spans="1:7" x14ac:dyDescent="0.25">
      <c r="A188" s="4">
        <f>A181+1</f>
        <v>199</v>
      </c>
      <c r="B188" s="4">
        <f>B181+1</f>
        <v>46</v>
      </c>
      <c r="C188" s="4">
        <v>249</v>
      </c>
      <c r="D188" s="4">
        <v>1</v>
      </c>
      <c r="E188" s="4">
        <v>0</v>
      </c>
      <c r="F188" s="4">
        <v>2</v>
      </c>
      <c r="G188" s="4" t="str">
        <f t="shared" si="28"/>
        <v>insert into game_score (id, matchid, squad, goals, points, time_type) values (199, 46, 249, 1, 0, 2);</v>
      </c>
    </row>
    <row r="189" spans="1:7" x14ac:dyDescent="0.25">
      <c r="A189" s="4">
        <f t="shared" si="23"/>
        <v>200</v>
      </c>
      <c r="B189" s="4">
        <f>B188</f>
        <v>46</v>
      </c>
      <c r="C189" s="4">
        <v>249</v>
      </c>
      <c r="D189" s="4">
        <v>0</v>
      </c>
      <c r="E189" s="4">
        <v>0</v>
      </c>
      <c r="F189" s="4">
        <v>1</v>
      </c>
      <c r="G189" s="4" t="str">
        <f t="shared" si="28"/>
        <v>insert into game_score (id, matchid, squad, goals, points, time_type) values (200, 46, 249, 0, 0, 1);</v>
      </c>
    </row>
    <row r="190" spans="1:7" x14ac:dyDescent="0.25">
      <c r="A190" s="4">
        <f t="shared" si="23"/>
        <v>201</v>
      </c>
      <c r="B190" s="4">
        <f>B188</f>
        <v>46</v>
      </c>
      <c r="C190" s="4">
        <v>244</v>
      </c>
      <c r="D190" s="4">
        <v>1</v>
      </c>
      <c r="E190" s="4">
        <v>0</v>
      </c>
      <c r="F190" s="4">
        <v>2</v>
      </c>
      <c r="G190" s="4" t="str">
        <f t="shared" si="28"/>
        <v>insert into game_score (id, matchid, squad, goals, points, time_type) values (201, 46, 244, 1, 0, 2);</v>
      </c>
    </row>
    <row r="191" spans="1:7" x14ac:dyDescent="0.25">
      <c r="A191" s="4">
        <f t="shared" si="23"/>
        <v>202</v>
      </c>
      <c r="B191" s="4">
        <f t="shared" ref="B191:B197" si="38">B188</f>
        <v>46</v>
      </c>
      <c r="C191" s="4">
        <v>244</v>
      </c>
      <c r="D191" s="4">
        <v>1</v>
      </c>
      <c r="E191" s="4">
        <v>0</v>
      </c>
      <c r="F191" s="4">
        <v>1</v>
      </c>
      <c r="G191" s="4" t="str">
        <f t="shared" si="28"/>
        <v>insert into game_score (id, matchid, squad, goals, points, time_type) values (202, 46, 244, 1, 0, 1);</v>
      </c>
    </row>
    <row r="192" spans="1:7" x14ac:dyDescent="0.25">
      <c r="A192" s="4">
        <f t="shared" si="23"/>
        <v>203</v>
      </c>
      <c r="B192" s="4">
        <f t="shared" si="38"/>
        <v>46</v>
      </c>
      <c r="C192" s="4">
        <v>249</v>
      </c>
      <c r="D192" s="4">
        <v>1</v>
      </c>
      <c r="E192" s="4">
        <v>1</v>
      </c>
      <c r="F192" s="4">
        <v>4</v>
      </c>
      <c r="G192" s="4" t="str">
        <f t="shared" si="28"/>
        <v>insert into game_score (id, matchid, squad, goals, points, time_type) values (203, 46, 249, 1, 1, 4);</v>
      </c>
    </row>
    <row r="193" spans="1:7" x14ac:dyDescent="0.25">
      <c r="A193" s="4">
        <f t="shared" si="23"/>
        <v>204</v>
      </c>
      <c r="B193" s="4">
        <f t="shared" si="38"/>
        <v>46</v>
      </c>
      <c r="C193" s="4">
        <v>249</v>
      </c>
      <c r="D193" s="4">
        <v>1</v>
      </c>
      <c r="E193" s="4">
        <v>0</v>
      </c>
      <c r="F193" s="4">
        <v>3</v>
      </c>
      <c r="G193" s="4" t="str">
        <f t="shared" si="28"/>
        <v>insert into game_score (id, matchid, squad, goals, points, time_type) values (204, 46, 249, 1, 0, 3);</v>
      </c>
    </row>
    <row r="194" spans="1:7" x14ac:dyDescent="0.25">
      <c r="A194" s="4">
        <f t="shared" si="23"/>
        <v>205</v>
      </c>
      <c r="B194" s="4">
        <f t="shared" si="38"/>
        <v>46</v>
      </c>
      <c r="C194" s="4">
        <v>244</v>
      </c>
      <c r="D194" s="4">
        <v>1</v>
      </c>
      <c r="E194" s="4">
        <v>1</v>
      </c>
      <c r="F194" s="4">
        <v>4</v>
      </c>
      <c r="G194" s="4" t="str">
        <f t="shared" si="28"/>
        <v>insert into game_score (id, matchid, squad, goals, points, time_type) values (205, 46, 244, 1, 1, 4);</v>
      </c>
    </row>
    <row r="195" spans="1:7" x14ac:dyDescent="0.25">
      <c r="A195" s="4">
        <f t="shared" si="23"/>
        <v>206</v>
      </c>
      <c r="B195" s="4">
        <f t="shared" si="38"/>
        <v>46</v>
      </c>
      <c r="C195" s="4">
        <v>244</v>
      </c>
      <c r="D195" s="4">
        <v>1</v>
      </c>
      <c r="E195" s="4">
        <v>0</v>
      </c>
      <c r="F195" s="4">
        <v>3</v>
      </c>
      <c r="G195" s="4" t="str">
        <f t="shared" si="28"/>
        <v>insert into game_score (id, matchid, squad, goals, points, time_type) values (206, 46, 244, 1, 0, 3);</v>
      </c>
    </row>
    <row r="196" spans="1:7" x14ac:dyDescent="0.25">
      <c r="A196" s="4">
        <f t="shared" si="23"/>
        <v>207</v>
      </c>
      <c r="B196" s="4">
        <f t="shared" si="38"/>
        <v>46</v>
      </c>
      <c r="C196" s="4">
        <v>249</v>
      </c>
      <c r="D196" s="4">
        <v>2</v>
      </c>
      <c r="E196" s="4">
        <v>0</v>
      </c>
      <c r="F196" s="4">
        <v>7</v>
      </c>
      <c r="G196" s="4" t="str">
        <f t="shared" si="28"/>
        <v>insert into game_score (id, matchid, squad, goals, points, time_type) values (207, 46, 249, 2, 0, 7);</v>
      </c>
    </row>
    <row r="197" spans="1:7" x14ac:dyDescent="0.25">
      <c r="A197" s="4">
        <f t="shared" si="23"/>
        <v>208</v>
      </c>
      <c r="B197" s="4">
        <f t="shared" si="38"/>
        <v>46</v>
      </c>
      <c r="C197" s="4">
        <v>244</v>
      </c>
      <c r="D197" s="4">
        <v>4</v>
      </c>
      <c r="E197" s="4">
        <v>0</v>
      </c>
      <c r="F197" s="4">
        <v>7</v>
      </c>
      <c r="G197" s="4" t="str">
        <f t="shared" si="28"/>
        <v>insert into game_score (id, matchid, squad, goals, points, time_type) values (208, 46, 244, 4, 0, 7);</v>
      </c>
    </row>
    <row r="198" spans="1:7" x14ac:dyDescent="0.25">
      <c r="A198" s="3">
        <f t="shared" si="23"/>
        <v>209</v>
      </c>
      <c r="B198" s="3">
        <f>B188+1</f>
        <v>47</v>
      </c>
      <c r="C198" s="3">
        <v>213</v>
      </c>
      <c r="D198" s="3">
        <v>0</v>
      </c>
      <c r="E198" s="3">
        <v>0</v>
      </c>
      <c r="F198" s="3">
        <v>2</v>
      </c>
      <c r="G198" s="3" t="str">
        <f t="shared" si="28"/>
        <v>insert into game_score (id, matchid, squad, goals, points, time_type) values (209, 47, 213, 0, 0, 2);</v>
      </c>
    </row>
    <row r="199" spans="1:7" x14ac:dyDescent="0.25">
      <c r="A199" s="3">
        <f t="shared" si="23"/>
        <v>210</v>
      </c>
      <c r="B199" s="3">
        <f>B198</f>
        <v>47</v>
      </c>
      <c r="C199" s="3">
        <v>213</v>
      </c>
      <c r="D199" s="3">
        <v>0</v>
      </c>
      <c r="E199" s="3">
        <v>0</v>
      </c>
      <c r="F199" s="3">
        <v>1</v>
      </c>
      <c r="G199" s="3" t="str">
        <f t="shared" si="28"/>
        <v>insert into game_score (id, matchid, squad, goals, points, time_type) values (210, 47, 213, 0, 0, 1);</v>
      </c>
    </row>
    <row r="200" spans="1:7" x14ac:dyDescent="0.25">
      <c r="A200" s="3">
        <f t="shared" si="23"/>
        <v>211</v>
      </c>
      <c r="B200" s="3">
        <f>B198</f>
        <v>47</v>
      </c>
      <c r="C200" s="3">
        <v>249</v>
      </c>
      <c r="D200" s="3">
        <v>1</v>
      </c>
      <c r="E200" s="3">
        <v>3</v>
      </c>
      <c r="F200" s="3">
        <v>2</v>
      </c>
      <c r="G200" s="3" t="str">
        <f t="shared" si="28"/>
        <v>insert into game_score (id, matchid, squad, goals, points, time_type) values (211, 47, 249, 1, 3, 2);</v>
      </c>
    </row>
    <row r="201" spans="1:7" x14ac:dyDescent="0.25">
      <c r="A201" s="3">
        <f t="shared" si="23"/>
        <v>212</v>
      </c>
      <c r="B201" s="3">
        <f t="shared" ref="B201" si="39">B198</f>
        <v>47</v>
      </c>
      <c r="C201" s="3">
        <v>249</v>
      </c>
      <c r="D201" s="3">
        <v>1</v>
      </c>
      <c r="E201" s="3">
        <v>0</v>
      </c>
      <c r="F201" s="3">
        <v>1</v>
      </c>
      <c r="G201" s="3" t="str">
        <f t="shared" si="28"/>
        <v>insert into game_score (id, matchid, squad, goals, points, time_type) values (212, 47, 249, 1, 0, 1);</v>
      </c>
    </row>
    <row r="202" spans="1:7" x14ac:dyDescent="0.25">
      <c r="A202" s="4">
        <f t="shared" si="23"/>
        <v>213</v>
      </c>
      <c r="B202" s="4">
        <f>B201+1</f>
        <v>48</v>
      </c>
      <c r="C202" s="4">
        <v>216</v>
      </c>
      <c r="D202" s="4">
        <v>3</v>
      </c>
      <c r="E202" s="4">
        <v>3</v>
      </c>
      <c r="F202" s="4">
        <v>2</v>
      </c>
      <c r="G202" s="4" t="str">
        <f t="shared" si="28"/>
        <v>insert into game_score (id, matchid, squad, goals, points, time_type) values (213, 48, 216, 3, 3, 2);</v>
      </c>
    </row>
    <row r="203" spans="1:7" x14ac:dyDescent="0.25">
      <c r="A203" s="4">
        <f t="shared" si="23"/>
        <v>214</v>
      </c>
      <c r="B203" s="4">
        <f>B202</f>
        <v>48</v>
      </c>
      <c r="C203" s="4">
        <v>216</v>
      </c>
      <c r="D203" s="4">
        <v>0</v>
      </c>
      <c r="E203" s="4">
        <v>0</v>
      </c>
      <c r="F203" s="4">
        <v>1</v>
      </c>
      <c r="G203" s="4" t="str">
        <f t="shared" si="28"/>
        <v>insert into game_score (id, matchid, squad, goals, points, time_type) values (214, 48, 216, 0, 0, 1);</v>
      </c>
    </row>
    <row r="204" spans="1:7" x14ac:dyDescent="0.25">
      <c r="A204" s="4">
        <f t="shared" si="23"/>
        <v>215</v>
      </c>
      <c r="B204" s="4">
        <f>B202</f>
        <v>48</v>
      </c>
      <c r="C204" s="4">
        <v>244</v>
      </c>
      <c r="D204" s="4">
        <v>0</v>
      </c>
      <c r="E204" s="4">
        <v>0</v>
      </c>
      <c r="F204" s="4">
        <v>2</v>
      </c>
      <c r="G204" s="4" t="str">
        <f t="shared" si="28"/>
        <v>insert into game_score (id, matchid, squad, goals, points, time_type) values (215, 48, 244, 0, 0, 2);</v>
      </c>
    </row>
    <row r="205" spans="1:7" x14ac:dyDescent="0.25">
      <c r="A205" s="4">
        <f t="shared" si="23"/>
        <v>216</v>
      </c>
      <c r="B205" s="4">
        <f t="shared" ref="B205" si="40">B202</f>
        <v>48</v>
      </c>
      <c r="C205" s="4">
        <v>244</v>
      </c>
      <c r="D205" s="4">
        <v>0</v>
      </c>
      <c r="E205" s="4">
        <v>0</v>
      </c>
      <c r="F205" s="4">
        <v>1</v>
      </c>
      <c r="G205" s="4" t="str">
        <f t="shared" si="28"/>
        <v>insert into game_score (id, matchid, squad, goals, points, time_type) values (216, 48, 244,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2009</vt:lpstr>
      <vt:lpstr>2011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2017-01-15T05:02:53Z</dcterms:modified>
</cp:coreProperties>
</file>