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1140" yWindow="0" windowWidth="25600" windowHeight="174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2" i="1"/>
  <c r="D3" i="1"/>
  <c r="D4" i="1"/>
  <c r="D5" i="1"/>
  <c r="D6" i="1"/>
  <c r="D7" i="1"/>
  <c r="D8" i="1"/>
  <c r="D9" i="1"/>
  <c r="D10" i="1"/>
  <c r="D11" i="1"/>
  <c r="D12" i="1"/>
  <c r="D2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21" i="1"/>
  <c r="E20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21" i="1"/>
  <c r="D20" i="1"/>
  <c r="C3" i="1"/>
  <c r="C4" i="1"/>
  <c r="C5" i="1"/>
  <c r="C6" i="1"/>
  <c r="C7" i="1"/>
  <c r="C8" i="1"/>
  <c r="C9" i="1"/>
  <c r="C10" i="1"/>
  <c r="C11" i="1"/>
  <c r="C12" i="1"/>
  <c r="C2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A23" i="1"/>
  <c r="A24" i="1"/>
  <c r="A25" i="1"/>
  <c r="A26" i="1"/>
  <c r="A27" i="1"/>
  <c r="A28" i="1"/>
  <c r="A29" i="1"/>
  <c r="A30" i="1"/>
  <c r="A31" i="1"/>
  <c r="A32" i="1"/>
  <c r="A33" i="1"/>
  <c r="A34" i="1"/>
  <c r="A22" i="1"/>
  <c r="A21" i="1"/>
</calcChain>
</file>

<file path=xl/sharedStrings.xml><?xml version="1.0" encoding="utf-8"?>
<sst xmlns="http://schemas.openxmlformats.org/spreadsheetml/2006/main" count="9" uniqueCount="9">
  <si>
    <t>Array Length:</t>
  </si>
  <si>
    <t>Standard Deviation:</t>
  </si>
  <si>
    <t>Max experimental:</t>
  </si>
  <si>
    <t>Maximums (used for normalizing)</t>
  </si>
  <si>
    <t>Θ(n)</t>
  </si>
  <si>
    <t>Θ(n squared)</t>
  </si>
  <si>
    <t>Θ(n log(n))</t>
  </si>
  <si>
    <t>Experimental Mean</t>
  </si>
  <si>
    <t>(unused)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</si>
</sst>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Quicksort's Average</a:t>
            </a:r>
            <a:r>
              <a:rPr lang="en-US" baseline="0"/>
              <a:t> running time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Θ(n log(n))</c:v>
                </c:pt>
              </c:strCache>
            </c:strRef>
          </c:tx>
          <c:marker>
            <c:symbol val="none"/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  <c:pt idx="7">
                  <c:v>256.0</c:v>
                </c:pt>
                <c:pt idx="8">
                  <c:v>512.0</c:v>
                </c:pt>
                <c:pt idx="9">
                  <c:v>1024.0</c:v>
                </c:pt>
                <c:pt idx="10">
                  <c:v>2048.0</c:v>
                </c:pt>
              </c:numCache>
            </c:numRef>
          </c:xVal>
          <c:yVal>
            <c:numRef>
              <c:f>Sheet1!$C$2:$C$12</c:f>
              <c:numCache>
                <c:formatCode>General</c:formatCode>
                <c:ptCount val="11"/>
                <c:pt idx="0">
                  <c:v>2.254357244318182</c:v>
                </c:pt>
                <c:pt idx="1">
                  <c:v>9.017428977272727</c:v>
                </c:pt>
                <c:pt idx="2">
                  <c:v>27.05228693181818</c:v>
                </c:pt>
                <c:pt idx="3">
                  <c:v>72.13943181818182</c:v>
                </c:pt>
                <c:pt idx="4">
                  <c:v>180.3485795454546</c:v>
                </c:pt>
                <c:pt idx="5">
                  <c:v>432.8365909090909</c:v>
                </c:pt>
                <c:pt idx="6">
                  <c:v>1009.952045454545</c:v>
                </c:pt>
                <c:pt idx="7">
                  <c:v>2308.461818181818</c:v>
                </c:pt>
                <c:pt idx="8">
                  <c:v>5194.039090909092</c:v>
                </c:pt>
                <c:pt idx="9">
                  <c:v>11542.30909090909</c:v>
                </c:pt>
                <c:pt idx="10">
                  <c:v>25393.08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Θ(n squared)</c:v>
                </c:pt>
              </c:strCache>
            </c:strRef>
          </c:tx>
          <c:marker>
            <c:symbol val="none"/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  <c:pt idx="7">
                  <c:v>256.0</c:v>
                </c:pt>
                <c:pt idx="8">
                  <c:v>512.0</c:v>
                </c:pt>
                <c:pt idx="9">
                  <c:v>1024.0</c:v>
                </c:pt>
                <c:pt idx="10">
                  <c:v>2048.0</c:v>
                </c:pt>
              </c:numCache>
            </c:numRef>
          </c:xVal>
          <c:yVal>
            <c:numRef>
              <c:f>Sheet1!$D$2:$D$12</c:f>
              <c:numCache>
                <c:formatCode>General</c:formatCode>
                <c:ptCount val="11"/>
                <c:pt idx="0">
                  <c:v>0.0242167282104492</c:v>
                </c:pt>
                <c:pt idx="1">
                  <c:v>0.0968669128417969</c:v>
                </c:pt>
                <c:pt idx="2">
                  <c:v>0.387467651367187</c:v>
                </c:pt>
                <c:pt idx="3">
                  <c:v>1.54987060546875</c:v>
                </c:pt>
                <c:pt idx="4">
                  <c:v>6.199482421875</c:v>
                </c:pt>
                <c:pt idx="5">
                  <c:v>24.7979296875</c:v>
                </c:pt>
                <c:pt idx="6">
                  <c:v>99.19171875000001</c:v>
                </c:pt>
                <c:pt idx="7">
                  <c:v>396.766875</c:v>
                </c:pt>
                <c:pt idx="8">
                  <c:v>1587.0675</c:v>
                </c:pt>
                <c:pt idx="9">
                  <c:v>6348.27</c:v>
                </c:pt>
                <c:pt idx="10">
                  <c:v>25393.08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Θ(n)</c:v>
                </c:pt>
              </c:strCache>
            </c:strRef>
          </c:tx>
          <c:marker>
            <c:symbol val="none"/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  <c:pt idx="7">
                  <c:v>256.0</c:v>
                </c:pt>
                <c:pt idx="8">
                  <c:v>512.0</c:v>
                </c:pt>
                <c:pt idx="9">
                  <c:v>1024.0</c:v>
                </c:pt>
                <c:pt idx="10">
                  <c:v>2048.0</c:v>
                </c:pt>
              </c:numCache>
            </c:numRef>
          </c:xVal>
          <c:yVal>
            <c:numRef>
              <c:f>Sheet1!$E$2:$E$12</c:f>
              <c:numCache>
                <c:formatCode>General</c:formatCode>
                <c:ptCount val="11"/>
                <c:pt idx="0">
                  <c:v>24.7979296875</c:v>
                </c:pt>
                <c:pt idx="1">
                  <c:v>49.595859375</c:v>
                </c:pt>
                <c:pt idx="2">
                  <c:v>99.19171875000001</c:v>
                </c:pt>
                <c:pt idx="3">
                  <c:v>198.3834375</c:v>
                </c:pt>
                <c:pt idx="4">
                  <c:v>396.766875</c:v>
                </c:pt>
                <c:pt idx="5">
                  <c:v>793.53375</c:v>
                </c:pt>
                <c:pt idx="6">
                  <c:v>1587.0675</c:v>
                </c:pt>
                <c:pt idx="7">
                  <c:v>3174.135</c:v>
                </c:pt>
                <c:pt idx="8">
                  <c:v>6348.27</c:v>
                </c:pt>
                <c:pt idx="9">
                  <c:v>12696.54</c:v>
                </c:pt>
                <c:pt idx="10">
                  <c:v>25393.08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Sheet1!$B$1</c:f>
              <c:strCache>
                <c:ptCount val="1"/>
                <c:pt idx="0">
                  <c:v>Experimental Mean</c:v>
                </c:pt>
              </c:strCache>
            </c:strRef>
          </c:tx>
          <c:marker>
            <c:symbol val="none"/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  <c:pt idx="7">
                  <c:v>256.0</c:v>
                </c:pt>
                <c:pt idx="8">
                  <c:v>512.0</c:v>
                </c:pt>
                <c:pt idx="9">
                  <c:v>1024.0</c:v>
                </c:pt>
                <c:pt idx="10">
                  <c:v>2048.0</c:v>
                </c:pt>
              </c:numCache>
            </c:numRef>
          </c:xVal>
          <c:yVal>
            <c:numRef>
              <c:f>Sheet1!$B$2:$B$12</c:f>
              <c:numCache>
                <c:formatCode>General</c:formatCode>
                <c:ptCount val="11"/>
                <c:pt idx="0">
                  <c:v>1.0</c:v>
                </c:pt>
                <c:pt idx="1">
                  <c:v>4.73</c:v>
                </c:pt>
                <c:pt idx="2">
                  <c:v>16.85</c:v>
                </c:pt>
                <c:pt idx="3">
                  <c:v>51.45</c:v>
                </c:pt>
                <c:pt idx="4">
                  <c:v>141.1</c:v>
                </c:pt>
                <c:pt idx="5">
                  <c:v>366.97</c:v>
                </c:pt>
                <c:pt idx="6">
                  <c:v>901.87</c:v>
                </c:pt>
                <c:pt idx="7">
                  <c:v>2142.02</c:v>
                </c:pt>
                <c:pt idx="8">
                  <c:v>4924.56</c:v>
                </c:pt>
                <c:pt idx="9">
                  <c:v>11334.98</c:v>
                </c:pt>
                <c:pt idx="10">
                  <c:v>25393.08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5718088"/>
        <c:axId val="-2045721256"/>
      </c:scatterChart>
      <c:valAx>
        <c:axId val="-2045718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Array Length (n)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45721256"/>
        <c:crosses val="autoZero"/>
        <c:crossBetween val="midCat"/>
      </c:valAx>
      <c:valAx>
        <c:axId val="-20457212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Runtime operations</a:t>
                </a:r>
                <a:r>
                  <a:rPr lang="en-US" baseline="0"/>
                  <a:t> (Counted as loop iterations)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457180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13</xdr:row>
      <xdr:rowOff>63500</xdr:rowOff>
    </xdr:from>
    <xdr:to>
      <xdr:col>11</xdr:col>
      <xdr:colOff>660400</xdr:colOff>
      <xdr:row>44</xdr:row>
      <xdr:rowOff>63500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tabSelected="1" workbookViewId="0">
      <selection activeCell="G7" sqref="G7"/>
    </sheetView>
  </sheetViews>
  <sheetFormatPr baseColWidth="10" defaultRowHeight="15" x14ac:dyDescent="0"/>
  <sheetData>
    <row r="1" spans="1:10">
      <c r="A1" s="1" t="s">
        <v>0</v>
      </c>
      <c r="B1" s="1" t="s">
        <v>7</v>
      </c>
      <c r="C1" s="1" t="s">
        <v>6</v>
      </c>
      <c r="D1" s="1" t="s">
        <v>5</v>
      </c>
      <c r="E1" s="1" t="s">
        <v>4</v>
      </c>
      <c r="I1" t="s">
        <v>8</v>
      </c>
      <c r="J1" s="1" t="s">
        <v>1</v>
      </c>
    </row>
    <row r="2" spans="1:10">
      <c r="A2">
        <v>2</v>
      </c>
      <c r="B2">
        <v>1</v>
      </c>
      <c r="C2">
        <f>A2 * LOG(A2,2) * A21 / C20</f>
        <v>2.2543572443181819</v>
      </c>
      <c r="D2">
        <f>A2*A2*A21/D20</f>
        <v>2.421672821044922E-2</v>
      </c>
      <c r="E2">
        <f>A2 * A21 / E20</f>
        <v>24.797929687500002</v>
      </c>
      <c r="J2">
        <v>0</v>
      </c>
    </row>
    <row r="3" spans="1:10">
      <c r="A3">
        <v>4</v>
      </c>
      <c r="B3">
        <v>4.7300000000000004</v>
      </c>
      <c r="C3">
        <f t="shared" ref="C3:C12" si="0">A3 * LOG(A3,2) * A22 / C21</f>
        <v>9.0174289772727274</v>
      </c>
      <c r="D3">
        <f t="shared" ref="D3:D12" si="1">A3*A3*A22/D21</f>
        <v>9.6866912841796882E-2</v>
      </c>
      <c r="E3">
        <f t="shared" ref="E3:E12" si="2">A3 * A22 / E21</f>
        <v>49.595859375000003</v>
      </c>
      <c r="J3">
        <v>0.85108368233883602</v>
      </c>
    </row>
    <row r="4" spans="1:10">
      <c r="A4">
        <v>8</v>
      </c>
      <c r="B4">
        <v>16.850000000000001</v>
      </c>
      <c r="C4">
        <f t="shared" si="0"/>
        <v>27.052286931818184</v>
      </c>
      <c r="D4">
        <f t="shared" si="1"/>
        <v>0.38746765136718753</v>
      </c>
      <c r="E4">
        <f t="shared" si="2"/>
        <v>99.191718750000007</v>
      </c>
      <c r="J4">
        <v>2.6982036673133099</v>
      </c>
    </row>
    <row r="5" spans="1:10">
      <c r="A5">
        <v>16</v>
      </c>
      <c r="B5">
        <v>51.45</v>
      </c>
      <c r="C5">
        <f t="shared" si="0"/>
        <v>72.139431818181819</v>
      </c>
      <c r="D5">
        <f t="shared" si="1"/>
        <v>1.5498706054687501</v>
      </c>
      <c r="E5">
        <f t="shared" si="2"/>
        <v>198.38343750000001</v>
      </c>
      <c r="J5">
        <v>7.9903666746876798</v>
      </c>
    </row>
    <row r="6" spans="1:10">
      <c r="A6">
        <v>32</v>
      </c>
      <c r="B6">
        <v>141.1</v>
      </c>
      <c r="C6">
        <f t="shared" si="0"/>
        <v>180.34857954545456</v>
      </c>
      <c r="D6">
        <f t="shared" si="1"/>
        <v>6.1994824218750004</v>
      </c>
      <c r="E6">
        <f t="shared" si="2"/>
        <v>396.76687500000003</v>
      </c>
      <c r="J6">
        <v>19.443001389453801</v>
      </c>
    </row>
    <row r="7" spans="1:10">
      <c r="A7">
        <v>64</v>
      </c>
      <c r="B7">
        <v>366.97</v>
      </c>
      <c r="C7">
        <f t="shared" si="0"/>
        <v>432.83659090909094</v>
      </c>
      <c r="D7">
        <f t="shared" si="1"/>
        <v>24.797929687500002</v>
      </c>
      <c r="E7">
        <f t="shared" si="2"/>
        <v>793.53375000000005</v>
      </c>
      <c r="J7">
        <v>40.894408251772298</v>
      </c>
    </row>
    <row r="8" spans="1:10">
      <c r="A8">
        <v>128</v>
      </c>
      <c r="B8">
        <v>901.87</v>
      </c>
      <c r="C8">
        <f t="shared" si="0"/>
        <v>1009.9520454545454</v>
      </c>
      <c r="D8">
        <f t="shared" si="1"/>
        <v>99.191718750000007</v>
      </c>
      <c r="E8">
        <f t="shared" si="2"/>
        <v>1587.0675000000001</v>
      </c>
      <c r="J8">
        <v>88.781954554658498</v>
      </c>
    </row>
    <row r="9" spans="1:10">
      <c r="A9">
        <v>256</v>
      </c>
      <c r="B9">
        <v>2142.02</v>
      </c>
      <c r="C9">
        <f t="shared" si="0"/>
        <v>2308.4618181818182</v>
      </c>
      <c r="D9">
        <f t="shared" si="1"/>
        <v>396.76687500000003</v>
      </c>
      <c r="E9">
        <f t="shared" si="2"/>
        <v>3174.1350000000002</v>
      </c>
      <c r="J9">
        <v>167.28225587704401</v>
      </c>
    </row>
    <row r="10" spans="1:10">
      <c r="A10">
        <v>512</v>
      </c>
      <c r="B10">
        <v>4924.5600000000004</v>
      </c>
      <c r="C10">
        <f t="shared" si="0"/>
        <v>5194.039090909092</v>
      </c>
      <c r="D10">
        <f t="shared" si="1"/>
        <v>1587.0675000000001</v>
      </c>
      <c r="E10">
        <f t="shared" si="2"/>
        <v>6348.27</v>
      </c>
      <c r="J10">
        <v>280.79969927176001</v>
      </c>
    </row>
    <row r="11" spans="1:10">
      <c r="A11">
        <v>1024</v>
      </c>
      <c r="B11">
        <v>11334.98</v>
      </c>
      <c r="C11">
        <f t="shared" si="0"/>
        <v>11542.309090909092</v>
      </c>
      <c r="D11">
        <f t="shared" si="1"/>
        <v>6348.27</v>
      </c>
      <c r="E11">
        <f t="shared" si="2"/>
        <v>12696.54</v>
      </c>
      <c r="J11">
        <v>661.47446227531998</v>
      </c>
    </row>
    <row r="12" spans="1:10">
      <c r="A12">
        <v>2048</v>
      </c>
      <c r="B12">
        <v>25393.08</v>
      </c>
      <c r="C12">
        <f t="shared" si="0"/>
        <v>25393.08</v>
      </c>
      <c r="D12">
        <f t="shared" si="1"/>
        <v>25393.08</v>
      </c>
      <c r="E12">
        <f t="shared" si="2"/>
        <v>25393.08</v>
      </c>
      <c r="J12">
        <v>1274.67367723443</v>
      </c>
    </row>
    <row r="19" spans="1:5">
      <c r="C19" t="s">
        <v>3</v>
      </c>
    </row>
    <row r="20" spans="1:5">
      <c r="A20" t="s">
        <v>2</v>
      </c>
      <c r="C20">
        <f>A12 * LOG(A12,2)</f>
        <v>22528</v>
      </c>
      <c r="D20">
        <f>A12*A12</f>
        <v>4194304</v>
      </c>
      <c r="E20">
        <f>A12</f>
        <v>2048</v>
      </c>
    </row>
    <row r="21" spans="1:5">
      <c r="A21">
        <f>B12</f>
        <v>25393.08</v>
      </c>
      <c r="C21">
        <f>C20</f>
        <v>22528</v>
      </c>
      <c r="D21">
        <f>D20</f>
        <v>4194304</v>
      </c>
      <c r="E21">
        <f>E20</f>
        <v>2048</v>
      </c>
    </row>
    <row r="22" spans="1:5">
      <c r="A22">
        <f>A21</f>
        <v>25393.08</v>
      </c>
      <c r="C22">
        <f t="shared" ref="C22:C34" si="3">C21</f>
        <v>22528</v>
      </c>
      <c r="D22">
        <f t="shared" ref="D22:D34" si="4">D21</f>
        <v>4194304</v>
      </c>
      <c r="E22">
        <f t="shared" ref="E22:E34" si="5">E21</f>
        <v>2048</v>
      </c>
    </row>
    <row r="23" spans="1:5">
      <c r="A23">
        <f t="shared" ref="A23:A34" si="6">A22</f>
        <v>25393.08</v>
      </c>
      <c r="C23">
        <f t="shared" si="3"/>
        <v>22528</v>
      </c>
      <c r="D23">
        <f t="shared" si="4"/>
        <v>4194304</v>
      </c>
      <c r="E23">
        <f t="shared" si="5"/>
        <v>2048</v>
      </c>
    </row>
    <row r="24" spans="1:5">
      <c r="A24">
        <f t="shared" si="6"/>
        <v>25393.08</v>
      </c>
      <c r="C24">
        <f t="shared" si="3"/>
        <v>22528</v>
      </c>
      <c r="D24">
        <f t="shared" si="4"/>
        <v>4194304</v>
      </c>
      <c r="E24">
        <f t="shared" si="5"/>
        <v>2048</v>
      </c>
    </row>
    <row r="25" spans="1:5">
      <c r="A25">
        <f t="shared" si="6"/>
        <v>25393.08</v>
      </c>
      <c r="C25">
        <f t="shared" si="3"/>
        <v>22528</v>
      </c>
      <c r="D25">
        <f t="shared" si="4"/>
        <v>4194304</v>
      </c>
      <c r="E25">
        <f t="shared" si="5"/>
        <v>2048</v>
      </c>
    </row>
    <row r="26" spans="1:5">
      <c r="A26">
        <f t="shared" si="6"/>
        <v>25393.08</v>
      </c>
      <c r="C26">
        <f t="shared" si="3"/>
        <v>22528</v>
      </c>
      <c r="D26">
        <f t="shared" si="4"/>
        <v>4194304</v>
      </c>
      <c r="E26">
        <f t="shared" si="5"/>
        <v>2048</v>
      </c>
    </row>
    <row r="27" spans="1:5">
      <c r="A27">
        <f t="shared" si="6"/>
        <v>25393.08</v>
      </c>
      <c r="C27">
        <f t="shared" si="3"/>
        <v>22528</v>
      </c>
      <c r="D27">
        <f t="shared" si="4"/>
        <v>4194304</v>
      </c>
      <c r="E27">
        <f t="shared" si="5"/>
        <v>2048</v>
      </c>
    </row>
    <row r="28" spans="1:5">
      <c r="A28">
        <f t="shared" si="6"/>
        <v>25393.08</v>
      </c>
      <c r="C28">
        <f t="shared" si="3"/>
        <v>22528</v>
      </c>
      <c r="D28">
        <f t="shared" si="4"/>
        <v>4194304</v>
      </c>
      <c r="E28">
        <f t="shared" si="5"/>
        <v>2048</v>
      </c>
    </row>
    <row r="29" spans="1:5">
      <c r="A29">
        <f t="shared" si="6"/>
        <v>25393.08</v>
      </c>
      <c r="C29">
        <f t="shared" si="3"/>
        <v>22528</v>
      </c>
      <c r="D29">
        <f t="shared" si="4"/>
        <v>4194304</v>
      </c>
      <c r="E29">
        <f t="shared" si="5"/>
        <v>2048</v>
      </c>
    </row>
    <row r="30" spans="1:5">
      <c r="A30">
        <f t="shared" si="6"/>
        <v>25393.08</v>
      </c>
      <c r="C30">
        <f t="shared" si="3"/>
        <v>22528</v>
      </c>
      <c r="D30">
        <f t="shared" si="4"/>
        <v>4194304</v>
      </c>
      <c r="E30">
        <f t="shared" si="5"/>
        <v>2048</v>
      </c>
    </row>
    <row r="31" spans="1:5">
      <c r="A31">
        <f t="shared" si="6"/>
        <v>25393.08</v>
      </c>
      <c r="C31">
        <f t="shared" si="3"/>
        <v>22528</v>
      </c>
      <c r="D31">
        <f t="shared" si="4"/>
        <v>4194304</v>
      </c>
      <c r="E31">
        <f t="shared" si="5"/>
        <v>2048</v>
      </c>
    </row>
    <row r="32" spans="1:5">
      <c r="A32">
        <f t="shared" si="6"/>
        <v>25393.08</v>
      </c>
      <c r="C32">
        <f t="shared" si="3"/>
        <v>22528</v>
      </c>
      <c r="D32">
        <f t="shared" si="4"/>
        <v>4194304</v>
      </c>
      <c r="E32">
        <f t="shared" si="5"/>
        <v>2048</v>
      </c>
    </row>
    <row r="33" spans="1:5">
      <c r="A33">
        <f t="shared" si="6"/>
        <v>25393.08</v>
      </c>
      <c r="C33">
        <f t="shared" si="3"/>
        <v>22528</v>
      </c>
      <c r="D33">
        <f t="shared" si="4"/>
        <v>4194304</v>
      </c>
      <c r="E33">
        <f t="shared" si="5"/>
        <v>2048</v>
      </c>
    </row>
    <row r="34" spans="1:5">
      <c r="A34">
        <f t="shared" si="6"/>
        <v>25393.08</v>
      </c>
      <c r="C34">
        <f t="shared" si="3"/>
        <v>22528</v>
      </c>
      <c r="D34">
        <f t="shared" si="4"/>
        <v>4194304</v>
      </c>
      <c r="E34">
        <f t="shared" si="5"/>
        <v>2048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Ezra Davis</dc:creator>
  <cp:lastModifiedBy>Ezra Davis</cp:lastModifiedBy>
  <dcterms:created xsi:type="dcterms:W3CDTF">2014-03-29T22:49:49Z</dcterms:created>
  <dcterms:modified xsi:type="dcterms:W3CDTF">2014-03-29T23:11:49Z</dcterms:modified>
</cp:coreProperties>
</file>