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Jun24\steo\realprices\"/>
    </mc:Choice>
  </mc:AlternateContent>
  <xr:revisionPtr revIDLastSave="0" documentId="8_{4675415F-555B-4E6A-91E7-4B1CCB0F40D1}" xr6:coauthVersionLast="47" xr6:coauthVersionMax="47" xr10:uidLastSave="{00000000-0000-0000-0000-000000000000}"/>
  <bookViews>
    <workbookView xWindow="-108" yWindow="-108" windowWidth="23256" windowHeight="12576" tabRatio="952" xr2:uid="{00000000-000D-0000-FFFF-FFFF00000000}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CIQ_LinkingNames" sheetId="26" state="hidden" r:id="rId20"/>
    <sheet name="Notes and Sources" sheetId="5" r:id="rId21"/>
  </sheets>
  <definedNames>
    <definedName name="CIQANR_8c7c9f0b6be24fbfb7e9cbee13b7d50e" hidden="1">'Notes and Sources'!$B$32:$O$32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1" l="1"/>
  <c r="E578" i="21" s="1"/>
  <c r="E557" i="21" l="1"/>
  <c r="E561" i="21"/>
  <c r="E558" i="21"/>
  <c r="E559" i="21"/>
  <c r="E213" i="20"/>
  <c r="E560" i="21"/>
  <c r="E214" i="20" s="1"/>
  <c r="E562" i="21"/>
  <c r="E579" i="21"/>
  <c r="E580" i="21"/>
  <c r="E565" i="21"/>
  <c r="E567" i="21"/>
  <c r="E568" i="21"/>
  <c r="E569" i="21"/>
  <c r="E571" i="21"/>
  <c r="E563" i="21"/>
  <c r="E566" i="21"/>
  <c r="E572" i="21"/>
  <c r="E564" i="21"/>
  <c r="E573" i="21"/>
  <c r="E574" i="21"/>
  <c r="E575" i="21"/>
  <c r="E576" i="21"/>
  <c r="E577" i="21"/>
  <c r="E570" i="21"/>
  <c r="E216" i="20" l="1"/>
  <c r="E215" i="20"/>
  <c r="A665" i="11"/>
  <c r="C1" i="11" l="1"/>
  <c r="C1" i="8"/>
  <c r="A641" i="8"/>
  <c r="C1" i="17"/>
  <c r="A605" i="17"/>
  <c r="E604" i="17" s="1"/>
  <c r="C1" i="14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641" i="24"/>
  <c r="A241" i="23"/>
  <c r="A107" i="22"/>
  <c r="A581" i="21"/>
  <c r="A221" i="20"/>
  <c r="A100" i="19"/>
  <c r="A229" i="16"/>
  <c r="A88" i="15"/>
  <c r="A607" i="14"/>
  <c r="A229" i="13"/>
  <c r="A88" i="12"/>
  <c r="A249" i="10"/>
  <c r="A99" i="9"/>
  <c r="A241" i="7"/>
  <c r="A91" i="6"/>
  <c r="A12" i="5"/>
  <c r="E640" i="8" l="1"/>
  <c r="E603" i="17"/>
  <c r="E591" i="17"/>
  <c r="E584" i="17"/>
  <c r="E596" i="17"/>
  <c r="E581" i="17"/>
  <c r="E602" i="17"/>
  <c r="E601" i="17"/>
  <c r="E583" i="17"/>
  <c r="E590" i="17"/>
  <c r="E600" i="17"/>
  <c r="E599" i="17"/>
  <c r="E589" i="17"/>
  <c r="E586" i="17"/>
  <c r="E598" i="17"/>
  <c r="E587" i="17"/>
  <c r="E597" i="17"/>
  <c r="E582" i="17"/>
  <c r="E595" i="17"/>
  <c r="E594" i="17"/>
  <c r="E593" i="17"/>
  <c r="E592" i="17"/>
  <c r="E588" i="17"/>
  <c r="E585" i="17"/>
  <c r="E633" i="8"/>
  <c r="E628" i="8"/>
  <c r="E619" i="8"/>
  <c r="E617" i="8"/>
  <c r="E639" i="8"/>
  <c r="E637" i="8"/>
  <c r="E632" i="8"/>
  <c r="E621" i="8"/>
  <c r="E634" i="8"/>
  <c r="E631" i="8"/>
  <c r="E630" i="8"/>
  <c r="E629" i="8"/>
  <c r="E626" i="8"/>
  <c r="E638" i="8"/>
  <c r="E627" i="8"/>
  <c r="E618" i="8"/>
  <c r="E625" i="8"/>
  <c r="E620" i="8"/>
  <c r="E624" i="8"/>
  <c r="E623" i="8"/>
  <c r="E622" i="8"/>
  <c r="E636" i="8"/>
  <c r="E635" i="8"/>
  <c r="E625" i="24"/>
  <c r="E619" i="24"/>
  <c r="E617" i="24"/>
  <c r="E626" i="24"/>
  <c r="E624" i="24"/>
  <c r="E628" i="24"/>
  <c r="E623" i="24"/>
  <c r="E622" i="24"/>
  <c r="E634" i="24"/>
  <c r="E633" i="24"/>
  <c r="E630" i="24"/>
  <c r="E621" i="24"/>
  <c r="E620" i="24"/>
  <c r="E632" i="24"/>
  <c r="E627" i="24"/>
  <c r="E631" i="24"/>
  <c r="E618" i="24"/>
  <c r="E640" i="24"/>
  <c r="E639" i="24"/>
  <c r="E638" i="24"/>
  <c r="E637" i="24"/>
  <c r="E636" i="24"/>
  <c r="E635" i="24"/>
  <c r="E629" i="24"/>
  <c r="E658" i="11"/>
  <c r="E657" i="11"/>
  <c r="E662" i="11"/>
  <c r="E641" i="11"/>
  <c r="E656" i="11"/>
  <c r="E655" i="11"/>
  <c r="E651" i="11"/>
  <c r="E646" i="11"/>
  <c r="E652" i="11"/>
  <c r="E650" i="11"/>
  <c r="E654" i="11"/>
  <c r="E653" i="11"/>
  <c r="E643" i="11"/>
  <c r="E642" i="11"/>
  <c r="E664" i="11"/>
  <c r="E660" i="11"/>
  <c r="E645" i="11"/>
  <c r="E644" i="11"/>
  <c r="E649" i="11"/>
  <c r="E648" i="11"/>
  <c r="E647" i="11"/>
  <c r="E663" i="11"/>
  <c r="E661" i="11"/>
  <c r="E659" i="11"/>
  <c r="E593" i="14"/>
  <c r="E592" i="14"/>
  <c r="E601" i="14"/>
  <c r="E598" i="14"/>
  <c r="E591" i="14"/>
  <c r="E590" i="14"/>
  <c r="E585" i="14"/>
  <c r="E600" i="14"/>
  <c r="E594" i="14"/>
  <c r="E589" i="14"/>
  <c r="E223" i="13" s="1"/>
  <c r="E588" i="14"/>
  <c r="E604" i="14"/>
  <c r="E596" i="14"/>
  <c r="E599" i="14"/>
  <c r="E587" i="14"/>
  <c r="E602" i="14"/>
  <c r="E597" i="14"/>
  <c r="E595" i="14"/>
  <c r="E586" i="14"/>
  <c r="E584" i="14"/>
  <c r="E583" i="14"/>
  <c r="E606" i="14"/>
  <c r="E605" i="14"/>
  <c r="E603" i="14"/>
  <c r="D245" i="10"/>
  <c r="D242" i="10"/>
  <c r="D246" i="10"/>
  <c r="D247" i="10"/>
  <c r="D243" i="10"/>
  <c r="D248" i="10"/>
  <c r="D241" i="10"/>
  <c r="D244" i="10"/>
  <c r="D237" i="7"/>
  <c r="D234" i="7"/>
  <c r="D238" i="7"/>
  <c r="D233" i="7"/>
  <c r="D239" i="7"/>
  <c r="D235" i="7"/>
  <c r="D240" i="7"/>
  <c r="D236" i="7"/>
  <c r="D228" i="16"/>
  <c r="D225" i="16"/>
  <c r="D221" i="16"/>
  <c r="D226" i="16"/>
  <c r="D222" i="16"/>
  <c r="D227" i="16"/>
  <c r="D223" i="16"/>
  <c r="D224" i="16"/>
  <c r="D222" i="13"/>
  <c r="D227" i="13"/>
  <c r="D225" i="13"/>
  <c r="D223" i="13"/>
  <c r="D224" i="13"/>
  <c r="D228" i="13"/>
  <c r="D226" i="13"/>
  <c r="D221" i="13"/>
  <c r="D236" i="23"/>
  <c r="D235" i="23"/>
  <c r="D234" i="23"/>
  <c r="D233" i="23"/>
  <c r="D219" i="20"/>
  <c r="D220" i="20"/>
  <c r="D214" i="20"/>
  <c r="D213" i="20"/>
  <c r="D217" i="20"/>
  <c r="D216" i="20"/>
  <c r="D218" i="20"/>
  <c r="D215" i="20"/>
  <c r="D88" i="6"/>
  <c r="D89" i="6"/>
  <c r="D97" i="19"/>
  <c r="D98" i="19"/>
  <c r="D238" i="10"/>
  <c r="D240" i="10"/>
  <c r="D237" i="10"/>
  <c r="D239" i="10"/>
  <c r="D230" i="23"/>
  <c r="D231" i="23"/>
  <c r="D229" i="23"/>
  <c r="D232" i="23"/>
  <c r="D210" i="20"/>
  <c r="D211" i="20"/>
  <c r="D209" i="20"/>
  <c r="D212" i="20"/>
  <c r="D218" i="13"/>
  <c r="D219" i="13"/>
  <c r="D217" i="13"/>
  <c r="D220" i="13"/>
  <c r="D218" i="16"/>
  <c r="D219" i="16"/>
  <c r="D217" i="16"/>
  <c r="D220" i="16"/>
  <c r="D230" i="7"/>
  <c r="D231" i="7"/>
  <c r="D232" i="7"/>
  <c r="D229" i="7"/>
  <c r="D226" i="7"/>
  <c r="D227" i="7"/>
  <c r="D228" i="7"/>
  <c r="D225" i="7"/>
  <c r="D228" i="23"/>
  <c r="D227" i="23"/>
  <c r="D225" i="23"/>
  <c r="D226" i="23"/>
  <c r="D86" i="6"/>
  <c r="D87" i="6"/>
  <c r="D215" i="16"/>
  <c r="D213" i="16"/>
  <c r="D214" i="16"/>
  <c r="D216" i="16"/>
  <c r="D215" i="13"/>
  <c r="D213" i="13"/>
  <c r="D214" i="13"/>
  <c r="D216" i="13"/>
  <c r="D205" i="20"/>
  <c r="D207" i="20"/>
  <c r="D206" i="20"/>
  <c r="D208" i="20"/>
  <c r="D233" i="10"/>
  <c r="D236" i="10"/>
  <c r="D234" i="10"/>
  <c r="D235" i="10"/>
  <c r="D95" i="19"/>
  <c r="D96" i="19"/>
  <c r="D212" i="16"/>
  <c r="D210" i="16"/>
  <c r="D209" i="16"/>
  <c r="D211" i="16"/>
  <c r="D230" i="10"/>
  <c r="D231" i="10"/>
  <c r="D229" i="10"/>
  <c r="D232" i="10"/>
  <c r="D202" i="20"/>
  <c r="D201" i="20"/>
  <c r="D204" i="20"/>
  <c r="D203" i="20"/>
  <c r="D224" i="23"/>
  <c r="D223" i="23"/>
  <c r="D222" i="23"/>
  <c r="D221" i="23"/>
  <c r="D210" i="13"/>
  <c r="D209" i="13"/>
  <c r="D212" i="13"/>
  <c r="D211" i="13"/>
  <c r="D221" i="7"/>
  <c r="D223" i="7"/>
  <c r="D224" i="7"/>
  <c r="D222" i="7"/>
  <c r="D220" i="23"/>
  <c r="D218" i="23"/>
  <c r="D219" i="23"/>
  <c r="D217" i="23"/>
  <c r="D93" i="19"/>
  <c r="D94" i="19"/>
  <c r="D198" i="20"/>
  <c r="D197" i="20"/>
  <c r="D200" i="20"/>
  <c r="D199" i="20"/>
  <c r="D206" i="13"/>
  <c r="D207" i="13"/>
  <c r="D205" i="13"/>
  <c r="D208" i="13"/>
  <c r="D207" i="16"/>
  <c r="D206" i="16"/>
  <c r="D205" i="16"/>
  <c r="D208" i="16"/>
  <c r="D84" i="6"/>
  <c r="D85" i="6"/>
  <c r="D219" i="7"/>
  <c r="D217" i="7"/>
  <c r="D218" i="7"/>
  <c r="D220" i="7"/>
  <c r="D227" i="10"/>
  <c r="D225" i="10"/>
  <c r="D228" i="10"/>
  <c r="D226" i="10"/>
  <c r="D215" i="23"/>
  <c r="D213" i="23"/>
  <c r="D216" i="23"/>
  <c r="D214" i="23"/>
  <c r="D193" i="20"/>
  <c r="D194" i="20"/>
  <c r="D195" i="20"/>
  <c r="D196" i="20"/>
  <c r="D204" i="13"/>
  <c r="D201" i="13"/>
  <c r="D202" i="13"/>
  <c r="D203" i="13"/>
  <c r="D204" i="16"/>
  <c r="D201" i="16"/>
  <c r="D202" i="16"/>
  <c r="D203" i="16"/>
  <c r="D215" i="7"/>
  <c r="D213" i="7"/>
  <c r="D216" i="7"/>
  <c r="D214" i="7"/>
  <c r="D222" i="10"/>
  <c r="D221" i="10"/>
  <c r="D223" i="10"/>
  <c r="D224" i="10"/>
  <c r="D199" i="13"/>
  <c r="D198" i="13"/>
  <c r="D197" i="13"/>
  <c r="D200" i="13"/>
  <c r="D91" i="19"/>
  <c r="D92" i="19"/>
  <c r="D210" i="23"/>
  <c r="D211" i="23"/>
  <c r="D212" i="23"/>
  <c r="D209" i="23"/>
  <c r="D199" i="16"/>
  <c r="D200" i="16"/>
  <c r="D198" i="16"/>
  <c r="D197" i="16"/>
  <c r="D190" i="20"/>
  <c r="D189" i="20"/>
  <c r="D191" i="20"/>
  <c r="D192" i="20"/>
  <c r="D219" i="10"/>
  <c r="D218" i="10"/>
  <c r="D220" i="10"/>
  <c r="D217" i="10"/>
  <c r="D210" i="7"/>
  <c r="D211" i="7"/>
  <c r="D212" i="7"/>
  <c r="D209" i="7"/>
  <c r="D82" i="6"/>
  <c r="D83" i="6"/>
  <c r="D213" i="10"/>
  <c r="D214" i="10"/>
  <c r="D215" i="10"/>
  <c r="D212" i="10"/>
  <c r="D216" i="10"/>
  <c r="D208" i="23"/>
  <c r="D207" i="23"/>
  <c r="D206" i="23"/>
  <c r="D205" i="23"/>
  <c r="D90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90" i="6"/>
  <c r="D206" i="7"/>
  <c r="D205" i="7"/>
  <c r="D208" i="7"/>
  <c r="D207" i="7"/>
  <c r="A611" i="14"/>
  <c r="D182" i="20"/>
  <c r="D181" i="20"/>
  <c r="D184" i="20"/>
  <c r="D183" i="20"/>
  <c r="D201" i="23"/>
  <c r="D203" i="23"/>
  <c r="D202" i="23"/>
  <c r="D204" i="23"/>
  <c r="A606" i="17"/>
  <c r="A608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103" i="19"/>
  <c r="A582" i="21"/>
  <c r="A230" i="13"/>
  <c r="A642" i="24"/>
  <c r="A101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666" i="11"/>
  <c r="A668" i="11"/>
  <c r="A242" i="23"/>
  <c r="A230" i="16"/>
  <c r="A100" i="9"/>
  <c r="A110" i="22"/>
  <c r="A644" i="8"/>
  <c r="A585" i="21"/>
  <c r="A642" i="8"/>
  <c r="A91" i="12"/>
  <c r="A89" i="12"/>
  <c r="A645" i="24"/>
  <c r="A102" i="9"/>
  <c r="A608" i="14"/>
  <c r="D48" i="19"/>
  <c r="A233" i="13"/>
  <c r="D146" i="10"/>
  <c r="A91" i="15"/>
  <c r="A242" i="7"/>
  <c r="D58" i="19"/>
  <c r="D79" i="19"/>
  <c r="D53" i="19"/>
  <c r="D67" i="20"/>
  <c r="D112" i="20"/>
  <c r="D58" i="20"/>
  <c r="D145" i="20"/>
  <c r="D46" i="19"/>
  <c r="A244" i="7"/>
  <c r="D161" i="20"/>
  <c r="D87" i="20"/>
  <c r="D176" i="20"/>
  <c r="D54" i="20"/>
  <c r="D47" i="19"/>
  <c r="D41" i="20"/>
  <c r="A250" i="10"/>
  <c r="A252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9" i="15"/>
  <c r="A245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37" i="23"/>
  <c r="D181" i="23"/>
  <c r="D52" i="23"/>
  <c r="D148" i="20"/>
  <c r="D81" i="7"/>
  <c r="D84" i="7"/>
  <c r="D157" i="7"/>
  <c r="D162" i="16"/>
  <c r="D170" i="20"/>
  <c r="A225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32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92" i="6"/>
  <c r="A94" i="6"/>
  <c r="D75" i="19"/>
  <c r="D99" i="19"/>
  <c r="D74" i="19"/>
  <c r="D72" i="19"/>
  <c r="D146" i="7"/>
  <c r="D87" i="7"/>
  <c r="D41" i="19"/>
  <c r="D110" i="7"/>
  <c r="D166" i="7"/>
  <c r="D158" i="7"/>
  <c r="D104" i="16"/>
  <c r="D43" i="16"/>
  <c r="D106" i="10"/>
  <c r="A108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39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40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38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222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24" i="16" l="1"/>
  <c r="E235" i="23"/>
  <c r="E236" i="23"/>
  <c r="E243" i="10"/>
  <c r="E223" i="16"/>
  <c r="E233" i="23"/>
  <c r="E233" i="7"/>
  <c r="E244" i="10"/>
  <c r="E235" i="7"/>
  <c r="E242" i="10"/>
  <c r="E221" i="16"/>
  <c r="E221" i="13"/>
  <c r="E234" i="7"/>
  <c r="E234" i="23"/>
  <c r="E222" i="16"/>
  <c r="E222" i="13"/>
  <c r="E241" i="10"/>
  <c r="E225" i="13"/>
  <c r="E224" i="13"/>
  <c r="E236" i="7"/>
  <c r="D104" i="22"/>
  <c r="D105" i="22"/>
  <c r="D619" i="24"/>
  <c r="D634" i="24"/>
  <c r="D636" i="24"/>
  <c r="D631" i="24"/>
  <c r="D630" i="24"/>
  <c r="D623" i="24"/>
  <c r="D633" i="24"/>
  <c r="D622" i="24"/>
  <c r="D635" i="24"/>
  <c r="D627" i="24"/>
  <c r="D639" i="24"/>
  <c r="D620" i="24"/>
  <c r="D628" i="24"/>
  <c r="D632" i="24"/>
  <c r="D640" i="24"/>
  <c r="D626" i="24"/>
  <c r="D621" i="24"/>
  <c r="D629" i="24"/>
  <c r="D617" i="24"/>
  <c r="D625" i="24"/>
  <c r="D637" i="24"/>
  <c r="D638" i="24"/>
  <c r="D624" i="24"/>
  <c r="D618" i="24"/>
  <c r="D96" i="9"/>
  <c r="D97" i="9"/>
  <c r="D645" i="11"/>
  <c r="D646" i="11"/>
  <c r="D647" i="11"/>
  <c r="D648" i="11"/>
  <c r="D649" i="11"/>
  <c r="D644" i="11"/>
  <c r="D650" i="11"/>
  <c r="D642" i="11"/>
  <c r="D641" i="11"/>
  <c r="D643" i="11"/>
  <c r="D652" i="11"/>
  <c r="D651" i="11"/>
  <c r="D617" i="8"/>
  <c r="D619" i="8"/>
  <c r="D618" i="8"/>
  <c r="D625" i="8"/>
  <c r="D623" i="8"/>
  <c r="D627" i="8"/>
  <c r="D620" i="8"/>
  <c r="D621" i="8"/>
  <c r="D622" i="8"/>
  <c r="D624" i="8"/>
  <c r="D626" i="8"/>
  <c r="D628" i="8"/>
  <c r="D85" i="15"/>
  <c r="D86" i="15"/>
  <c r="D582" i="17"/>
  <c r="D590" i="17"/>
  <c r="D583" i="17"/>
  <c r="D591" i="17"/>
  <c r="D587" i="17"/>
  <c r="D581" i="17"/>
  <c r="D584" i="17"/>
  <c r="D585" i="17"/>
  <c r="D592" i="17"/>
  <c r="D586" i="17"/>
  <c r="D588" i="17"/>
  <c r="D589" i="17"/>
  <c r="D85" i="12"/>
  <c r="D86" i="12"/>
  <c r="D583" i="14"/>
  <c r="D586" i="14"/>
  <c r="D594" i="14"/>
  <c r="D590" i="14"/>
  <c r="D584" i="14"/>
  <c r="D593" i="14"/>
  <c r="D585" i="14"/>
  <c r="D587" i="14"/>
  <c r="D588" i="14"/>
  <c r="D589" i="14"/>
  <c r="D591" i="14"/>
  <c r="D592" i="14"/>
  <c r="D563" i="21"/>
  <c r="D559" i="21"/>
  <c r="D561" i="21"/>
  <c r="D564" i="21"/>
  <c r="D565" i="21"/>
  <c r="D568" i="21"/>
  <c r="D560" i="21"/>
  <c r="D562" i="21"/>
  <c r="D557" i="21"/>
  <c r="D566" i="21"/>
  <c r="D558" i="21"/>
  <c r="D567" i="21"/>
  <c r="D632" i="11"/>
  <c r="D637" i="11"/>
  <c r="D635" i="11"/>
  <c r="D636" i="11"/>
  <c r="D634" i="11"/>
  <c r="D639" i="11"/>
  <c r="D640" i="11"/>
  <c r="D631" i="11"/>
  <c r="D638" i="11"/>
  <c r="D630" i="11"/>
  <c r="D629" i="11"/>
  <c r="D633" i="11"/>
  <c r="D613" i="8"/>
  <c r="D608" i="8"/>
  <c r="D611" i="8"/>
  <c r="D616" i="8"/>
  <c r="D607" i="8"/>
  <c r="D612" i="8"/>
  <c r="D606" i="8"/>
  <c r="D610" i="8"/>
  <c r="D615" i="8"/>
  <c r="D605" i="8"/>
  <c r="D614" i="8"/>
  <c r="D609" i="8"/>
  <c r="D613" i="24"/>
  <c r="D609" i="24"/>
  <c r="D606" i="24"/>
  <c r="D608" i="24"/>
  <c r="D610" i="24"/>
  <c r="D612" i="24"/>
  <c r="D614" i="24"/>
  <c r="D616" i="24"/>
  <c r="D605" i="24"/>
  <c r="D607" i="24"/>
  <c r="D611" i="24"/>
  <c r="D615" i="24"/>
  <c r="D553" i="21"/>
  <c r="D551" i="21"/>
  <c r="D549" i="21"/>
  <c r="D548" i="21"/>
  <c r="D546" i="21"/>
  <c r="D552" i="21"/>
  <c r="D550" i="21"/>
  <c r="D556" i="21"/>
  <c r="D554" i="21"/>
  <c r="D555" i="21"/>
  <c r="D545" i="21"/>
  <c r="D547" i="21"/>
  <c r="D579" i="14"/>
  <c r="D571" i="14"/>
  <c r="D575" i="14"/>
  <c r="D574" i="14"/>
  <c r="D580" i="14"/>
  <c r="D578" i="14"/>
  <c r="D576" i="14"/>
  <c r="D582" i="14"/>
  <c r="D573" i="14"/>
  <c r="D577" i="14"/>
  <c r="D581" i="14"/>
  <c r="D572" i="14"/>
  <c r="D569" i="17"/>
  <c r="D575" i="17"/>
  <c r="D578" i="17"/>
  <c r="D572" i="17"/>
  <c r="D577" i="17"/>
  <c r="D576" i="17"/>
  <c r="D570" i="17"/>
  <c r="D580" i="17"/>
  <c r="D579" i="17"/>
  <c r="D573" i="17"/>
  <c r="D574" i="17"/>
  <c r="D571" i="17"/>
  <c r="D659" i="11"/>
  <c r="D626" i="11"/>
  <c r="D658" i="11"/>
  <c r="D663" i="11"/>
  <c r="D654" i="11"/>
  <c r="D662" i="11"/>
  <c r="D624" i="11"/>
  <c r="D628" i="11"/>
  <c r="D619" i="11"/>
  <c r="D656" i="11"/>
  <c r="D623" i="11"/>
  <c r="D660" i="11"/>
  <c r="D627" i="11"/>
  <c r="D618" i="11"/>
  <c r="D664" i="11"/>
  <c r="D655" i="11"/>
  <c r="D622" i="11"/>
  <c r="D620" i="11"/>
  <c r="D661" i="11"/>
  <c r="D621" i="11"/>
  <c r="D617" i="11"/>
  <c r="D657" i="11"/>
  <c r="D625" i="11"/>
  <c r="D653" i="11"/>
  <c r="D602" i="24"/>
  <c r="D603" i="24"/>
  <c r="D599" i="24"/>
  <c r="D598" i="24"/>
  <c r="D596" i="24"/>
  <c r="D595" i="24"/>
  <c r="D594" i="24"/>
  <c r="D592" i="24"/>
  <c r="D600" i="24"/>
  <c r="D593" i="24"/>
  <c r="D604" i="24"/>
  <c r="D597" i="24"/>
  <c r="D601" i="24"/>
  <c r="D561" i="17"/>
  <c r="D558" i="17"/>
  <c r="D596" i="17"/>
  <c r="D593" i="17"/>
  <c r="D604" i="17"/>
  <c r="D562" i="17"/>
  <c r="D560" i="17"/>
  <c r="D598" i="17"/>
  <c r="D601" i="17"/>
  <c r="D594" i="17"/>
  <c r="D568" i="17"/>
  <c r="D559" i="17"/>
  <c r="D602" i="17"/>
  <c r="D566" i="17"/>
  <c r="D600" i="17"/>
  <c r="D563" i="17"/>
  <c r="D567" i="17"/>
  <c r="D595" i="17"/>
  <c r="D599" i="17"/>
  <c r="D557" i="17"/>
  <c r="D603" i="17"/>
  <c r="D565" i="17"/>
  <c r="D564" i="17"/>
  <c r="D597" i="17"/>
  <c r="D565" i="14"/>
  <c r="D562" i="14"/>
  <c r="D559" i="14"/>
  <c r="D563" i="14"/>
  <c r="D569" i="14"/>
  <c r="D567" i="14"/>
  <c r="D561" i="14"/>
  <c r="D566" i="14"/>
  <c r="D570" i="14"/>
  <c r="D560" i="14"/>
  <c r="D568" i="14"/>
  <c r="D558" i="14"/>
  <c r="D564" i="14"/>
  <c r="D83" i="15"/>
  <c r="D84" i="15"/>
  <c r="D102" i="22"/>
  <c r="D103" i="22"/>
  <c r="D539" i="21"/>
  <c r="D537" i="21"/>
  <c r="D544" i="21"/>
  <c r="D543" i="21"/>
  <c r="D540" i="21"/>
  <c r="D536" i="21"/>
  <c r="D542" i="21"/>
  <c r="D533" i="21"/>
  <c r="D541" i="21"/>
  <c r="D534" i="21"/>
  <c r="D538" i="21"/>
  <c r="D535" i="21"/>
  <c r="D95" i="9"/>
  <c r="D94" i="9"/>
  <c r="D600" i="8"/>
  <c r="D604" i="8"/>
  <c r="D593" i="8"/>
  <c r="D596" i="8"/>
  <c r="D597" i="8"/>
  <c r="D601" i="8"/>
  <c r="D594" i="8"/>
  <c r="D595" i="8"/>
  <c r="D598" i="8"/>
  <c r="D599" i="8"/>
  <c r="D602" i="8"/>
  <c r="D603" i="8"/>
  <c r="D83" i="12"/>
  <c r="D84" i="12"/>
  <c r="D611" i="11"/>
  <c r="D616" i="11"/>
  <c r="D612" i="11"/>
  <c r="D608" i="11"/>
  <c r="D605" i="11"/>
  <c r="D613" i="11"/>
  <c r="D610" i="11"/>
  <c r="D609" i="11"/>
  <c r="D615" i="11"/>
  <c r="D614" i="11"/>
  <c r="D607" i="11"/>
  <c r="D606" i="11"/>
  <c r="D588" i="24"/>
  <c r="D589" i="24"/>
  <c r="D583" i="24"/>
  <c r="D584" i="24"/>
  <c r="D590" i="24"/>
  <c r="D585" i="24"/>
  <c r="D591" i="24"/>
  <c r="D581" i="24"/>
  <c r="D586" i="24"/>
  <c r="D582" i="24"/>
  <c r="D587" i="24"/>
  <c r="D521" i="21"/>
  <c r="D529" i="21"/>
  <c r="D526" i="21"/>
  <c r="D530" i="21"/>
  <c r="D531" i="21"/>
  <c r="D525" i="21"/>
  <c r="D520" i="21"/>
  <c r="D528" i="21"/>
  <c r="D523" i="21"/>
  <c r="D524" i="21"/>
  <c r="D532" i="21"/>
  <c r="D527" i="21"/>
  <c r="D522" i="21"/>
  <c r="D588" i="8"/>
  <c r="D592" i="8"/>
  <c r="D590" i="8"/>
  <c r="D581" i="8"/>
  <c r="D585" i="8"/>
  <c r="D587" i="8"/>
  <c r="D582" i="8"/>
  <c r="D589" i="8"/>
  <c r="D583" i="8"/>
  <c r="D586" i="8"/>
  <c r="D591" i="8"/>
  <c r="D584" i="8"/>
  <c r="D548" i="14"/>
  <c r="D553" i="14"/>
  <c r="D556" i="14"/>
  <c r="D550" i="14"/>
  <c r="D552" i="14"/>
  <c r="D547" i="14"/>
  <c r="D554" i="14"/>
  <c r="D551" i="14"/>
  <c r="D549" i="14"/>
  <c r="D555" i="14"/>
  <c r="D557" i="14"/>
  <c r="D556" i="17"/>
  <c r="D548" i="17"/>
  <c r="D545" i="17"/>
  <c r="D547" i="17"/>
  <c r="D549" i="17"/>
  <c r="D551" i="17"/>
  <c r="D553" i="17"/>
  <c r="D555" i="17"/>
  <c r="D554" i="17"/>
  <c r="D552" i="17"/>
  <c r="D546" i="17"/>
  <c r="D550" i="17"/>
  <c r="D100" i="22"/>
  <c r="D101" i="22"/>
  <c r="D577" i="24"/>
  <c r="D575" i="24"/>
  <c r="D570" i="24"/>
  <c r="D572" i="24"/>
  <c r="D580" i="24"/>
  <c r="D579" i="24"/>
  <c r="D574" i="24"/>
  <c r="D576" i="24"/>
  <c r="D578" i="24"/>
  <c r="D573" i="24"/>
  <c r="D571" i="24"/>
  <c r="D569" i="24"/>
  <c r="D509" i="21"/>
  <c r="D515" i="21"/>
  <c r="D512" i="21"/>
  <c r="D517" i="21"/>
  <c r="D516" i="21"/>
  <c r="D511" i="21"/>
  <c r="D513" i="21"/>
  <c r="D510" i="21"/>
  <c r="D519" i="21"/>
  <c r="D518" i="21"/>
  <c r="D514" i="21"/>
  <c r="D81" i="12"/>
  <c r="D82" i="12"/>
  <c r="D535" i="14"/>
  <c r="D545" i="14"/>
  <c r="D539" i="14"/>
  <c r="D538" i="14"/>
  <c r="D543" i="14"/>
  <c r="D542" i="14"/>
  <c r="D540" i="14"/>
  <c r="D546" i="14"/>
  <c r="D544" i="14"/>
  <c r="D536" i="14"/>
  <c r="D537" i="14"/>
  <c r="D541" i="14"/>
  <c r="D81" i="15"/>
  <c r="D82" i="15"/>
  <c r="D536" i="17"/>
  <c r="D535" i="17"/>
  <c r="D537" i="17"/>
  <c r="D539" i="17"/>
  <c r="D534" i="17"/>
  <c r="D543" i="17"/>
  <c r="D538" i="17"/>
  <c r="D542" i="17"/>
  <c r="D540" i="17"/>
  <c r="D544" i="17"/>
  <c r="D541" i="17"/>
  <c r="D533" i="17"/>
  <c r="D573" i="8"/>
  <c r="D571" i="8"/>
  <c r="D572" i="8"/>
  <c r="D575" i="8"/>
  <c r="D577" i="8"/>
  <c r="D574" i="8"/>
  <c r="D569" i="8"/>
  <c r="D579" i="8"/>
  <c r="D580" i="8"/>
  <c r="D578" i="8"/>
  <c r="D576" i="8"/>
  <c r="D570" i="8"/>
  <c r="D91" i="9"/>
  <c r="D93" i="9"/>
  <c r="D597" i="11"/>
  <c r="D598" i="11"/>
  <c r="D599" i="11"/>
  <c r="D593" i="11"/>
  <c r="D602" i="11"/>
  <c r="D601" i="11"/>
  <c r="D596" i="11"/>
  <c r="D603" i="11"/>
  <c r="D595" i="11"/>
  <c r="D604" i="11"/>
  <c r="D600" i="11"/>
  <c r="D594" i="11"/>
  <c r="D560" i="24"/>
  <c r="D566" i="24"/>
  <c r="D564" i="24"/>
  <c r="D568" i="24"/>
  <c r="D557" i="24"/>
  <c r="D561" i="24"/>
  <c r="D559" i="24"/>
  <c r="D565" i="24"/>
  <c r="D563" i="24"/>
  <c r="D558" i="24"/>
  <c r="D567" i="24"/>
  <c r="D562" i="24"/>
  <c r="D508" i="21"/>
  <c r="D502" i="21"/>
  <c r="D505" i="21"/>
  <c r="D506" i="21"/>
  <c r="D499" i="21"/>
  <c r="D500" i="21"/>
  <c r="D507" i="21"/>
  <c r="D504" i="21"/>
  <c r="D497" i="21"/>
  <c r="D498" i="21"/>
  <c r="D503" i="21"/>
  <c r="D501" i="21"/>
  <c r="D530" i="14"/>
  <c r="D525" i="14"/>
  <c r="D534" i="14"/>
  <c r="D529" i="14"/>
  <c r="D523" i="14"/>
  <c r="D533" i="14"/>
  <c r="D527" i="14"/>
  <c r="D531" i="14"/>
  <c r="D524" i="14"/>
  <c r="D528" i="14"/>
  <c r="D526" i="14"/>
  <c r="D532" i="14"/>
  <c r="D528" i="17"/>
  <c r="D532" i="17"/>
  <c r="D521" i="17"/>
  <c r="D525" i="17"/>
  <c r="D523" i="17"/>
  <c r="D529" i="17"/>
  <c r="D527" i="17"/>
  <c r="D522" i="17"/>
  <c r="D531" i="17"/>
  <c r="D526" i="17"/>
  <c r="D524" i="17"/>
  <c r="D530" i="17"/>
  <c r="D557" i="8"/>
  <c r="D563" i="8"/>
  <c r="D567" i="8"/>
  <c r="D568" i="8"/>
  <c r="D558" i="8"/>
  <c r="D566" i="8"/>
  <c r="D559" i="8"/>
  <c r="D565" i="8"/>
  <c r="D560" i="8"/>
  <c r="D564" i="8"/>
  <c r="D561" i="8"/>
  <c r="D562" i="8"/>
  <c r="D90" i="9"/>
  <c r="D92" i="9"/>
  <c r="D588" i="11"/>
  <c r="D583" i="11"/>
  <c r="D591" i="11"/>
  <c r="D585" i="11"/>
  <c r="D582" i="11"/>
  <c r="D586" i="11"/>
  <c r="D590" i="11"/>
  <c r="D592" i="11"/>
  <c r="D587" i="11"/>
  <c r="D581" i="11"/>
  <c r="D589" i="11"/>
  <c r="D584" i="11"/>
  <c r="D522" i="14"/>
  <c r="D512" i="14"/>
  <c r="D520" i="14"/>
  <c r="D511" i="14"/>
  <c r="D517" i="14"/>
  <c r="D515" i="14"/>
  <c r="D518" i="14"/>
  <c r="D521" i="14"/>
  <c r="D519" i="14"/>
  <c r="D513" i="14"/>
  <c r="D514" i="14"/>
  <c r="D516" i="14"/>
  <c r="D79" i="15"/>
  <c r="D80" i="15"/>
  <c r="D99" i="22"/>
  <c r="D98" i="22"/>
  <c r="D553" i="24"/>
  <c r="D545" i="24"/>
  <c r="D552" i="24"/>
  <c r="D554" i="24"/>
  <c r="D546" i="24"/>
  <c r="D548" i="24"/>
  <c r="D547" i="24"/>
  <c r="D555" i="24"/>
  <c r="D549" i="24"/>
  <c r="D556" i="24"/>
  <c r="D550" i="24"/>
  <c r="D551" i="24"/>
  <c r="D79" i="12"/>
  <c r="D80" i="12"/>
  <c r="D512" i="17"/>
  <c r="D514" i="17"/>
  <c r="D518" i="17"/>
  <c r="D519" i="17"/>
  <c r="D517" i="17"/>
  <c r="D520" i="17"/>
  <c r="D516" i="17"/>
  <c r="D515" i="17"/>
  <c r="D510" i="17"/>
  <c r="D511" i="17"/>
  <c r="D509" i="17"/>
  <c r="D513" i="17"/>
  <c r="D486" i="21"/>
  <c r="D492" i="21"/>
  <c r="D495" i="21"/>
  <c r="D488" i="21"/>
  <c r="D494" i="21"/>
  <c r="D489" i="21"/>
  <c r="D487" i="21"/>
  <c r="D490" i="21"/>
  <c r="D496" i="21"/>
  <c r="D485" i="21"/>
  <c r="D491" i="21"/>
  <c r="D493" i="21"/>
  <c r="D575" i="11"/>
  <c r="D578" i="11"/>
  <c r="D573" i="11"/>
  <c r="D576" i="11"/>
  <c r="D570" i="11"/>
  <c r="D569" i="11"/>
  <c r="D580" i="11"/>
  <c r="D577" i="11"/>
  <c r="D571" i="11"/>
  <c r="D574" i="11"/>
  <c r="D572" i="11"/>
  <c r="D579" i="11"/>
  <c r="D544" i="8"/>
  <c r="D556" i="8"/>
  <c r="D546" i="8"/>
  <c r="D547" i="8"/>
  <c r="D555" i="8"/>
  <c r="D553" i="8"/>
  <c r="D549" i="8"/>
  <c r="D551" i="8"/>
  <c r="D554" i="8"/>
  <c r="D550" i="8"/>
  <c r="D552" i="8"/>
  <c r="D545" i="8"/>
  <c r="D548" i="8"/>
  <c r="E228" i="13"/>
  <c r="D62" i="9"/>
  <c r="D54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3" i="8"/>
  <c r="D542" i="8"/>
  <c r="D541" i="8"/>
  <c r="D540" i="8"/>
  <c r="D539" i="8"/>
  <c r="D538" i="8"/>
  <c r="D537" i="8"/>
  <c r="D536" i="8"/>
  <c r="D535" i="8"/>
  <c r="D534" i="8"/>
  <c r="D533" i="8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27" i="13"/>
  <c r="D141" i="11"/>
  <c r="E246" i="10"/>
  <c r="D523" i="24"/>
  <c r="D528" i="24"/>
  <c r="D530" i="24"/>
  <c r="D524" i="24"/>
  <c r="E248" i="10"/>
  <c r="E226" i="13"/>
  <c r="D526" i="24"/>
  <c r="E247" i="10"/>
  <c r="D66" i="9"/>
  <c r="D529" i="24"/>
  <c r="E245" i="10"/>
  <c r="E228" i="16"/>
  <c r="D525" i="24"/>
  <c r="E226" i="16"/>
  <c r="E237" i="7"/>
  <c r="D522" i="24"/>
  <c r="D531" i="24"/>
  <c r="D521" i="24"/>
  <c r="E225" i="16"/>
  <c r="D527" i="24"/>
  <c r="E227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7" i="15"/>
  <c r="D43" i="9"/>
  <c r="D89" i="9"/>
  <c r="D154" i="17"/>
  <c r="D217" i="14"/>
  <c r="D595" i="14"/>
  <c r="D599" i="14"/>
  <c r="D603" i="14"/>
  <c r="D598" i="14"/>
  <c r="D602" i="14"/>
  <c r="D606" i="14"/>
  <c r="D597" i="14"/>
  <c r="D601" i="14"/>
  <c r="D605" i="14"/>
  <c r="D596" i="14"/>
  <c r="D600" i="14"/>
  <c r="D604" i="14"/>
  <c r="D53" i="22"/>
  <c r="D97" i="22"/>
  <c r="D77" i="12"/>
  <c r="D87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39" i="7"/>
  <c r="E240" i="7"/>
  <c r="D332" i="8"/>
  <c r="D631" i="8"/>
  <c r="D635" i="8"/>
  <c r="D639" i="8"/>
  <c r="D629" i="8"/>
  <c r="D640" i="8"/>
  <c r="D630" i="8"/>
  <c r="D636" i="8"/>
  <c r="D633" i="8"/>
  <c r="D638" i="8"/>
  <c r="D634" i="8"/>
  <c r="D637" i="8"/>
  <c r="D632" i="8"/>
  <c r="E238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8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6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217" i="20"/>
  <c r="D318" i="17"/>
  <c r="D389" i="17"/>
  <c r="D158" i="17"/>
  <c r="E218" i="20"/>
  <c r="D175" i="21"/>
  <c r="D428" i="21"/>
  <c r="E219" i="20"/>
  <c r="D431" i="21"/>
  <c r="D326" i="21"/>
  <c r="E237" i="23"/>
  <c r="D263" i="21"/>
  <c r="D442" i="21"/>
  <c r="D388" i="17"/>
  <c r="D449" i="17"/>
  <c r="D234" i="17"/>
  <c r="D120" i="21"/>
  <c r="D71" i="11"/>
  <c r="D96" i="17"/>
  <c r="D580" i="21"/>
  <c r="D193" i="17"/>
  <c r="D325" i="21"/>
  <c r="D385" i="21"/>
  <c r="D206" i="17"/>
  <c r="D145" i="21"/>
  <c r="D75" i="17"/>
  <c r="E239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135" i="24"/>
  <c r="D328" i="24"/>
  <c r="D466" i="24"/>
  <c r="D221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570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74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76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40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38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569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78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73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571" i="21"/>
  <c r="D220" i="21"/>
  <c r="D216" i="21"/>
  <c r="D79" i="21"/>
  <c r="D66" i="21"/>
  <c r="D81" i="21"/>
  <c r="D577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75" i="21"/>
  <c r="D286" i="21"/>
  <c r="D579" i="21"/>
  <c r="D454" i="17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72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20" i="20"/>
</calcChain>
</file>

<file path=xl/sharedStrings.xml><?xml version="1.0" encoding="utf-8"?>
<sst xmlns="http://schemas.openxmlformats.org/spreadsheetml/2006/main" count="1458" uniqueCount="300">
  <si>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</si>
  <si>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</si>
  <si>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</si>
  <si>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</si>
  <si>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</si>
  <si>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</si>
  <si>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</si>
  <si>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</si>
  <si>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</si>
  <si>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</si>
  <si>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</si>
  <si>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</si>
  <si>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</si>
  <si>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</si>
  <si>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</si>
  <si>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</si>
  <si>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</si>
  <si>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</si>
  <si>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</si>
  <si>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</si>
  <si>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</si>
  <si>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</si>
  <si>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</si>
  <si>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</si>
  <si>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</si>
  <si>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</si>
  <si>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</si>
  <si>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</si>
  <si>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</si>
  <si>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</si>
  <si>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</si>
  <si>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</si>
  <si>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</si>
  <si>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</si>
  <si>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</si>
  <si>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</si>
  <si>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</si>
  <si>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</si>
  <si>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</si>
  <si>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</si>
  <si>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</si>
  <si>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</si>
  <si>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</si>
  <si>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</si>
  <si>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</si>
  <si>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</si>
  <si>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</si>
  <si>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</si>
  <si>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</si>
  <si>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</si>
  <si>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</si>
  <si>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</si>
  <si>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</si>
  <si>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</si>
  <si>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</si>
  <si>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</si>
  <si>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</si>
  <si>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</si>
  <si>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</si>
  <si>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</si>
  <si>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</si>
  <si>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</si>
  <si>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</si>
  <si>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</si>
  <si>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</si>
  <si>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</si>
  <si>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</si>
  <si>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</si>
  <si>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</si>
  <si>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</si>
  <si>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</si>
  <si>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</si>
  <si>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</si>
  <si>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</si>
  <si>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</si>
  <si>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</si>
  <si>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</si>
  <si>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</si>
  <si>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</si>
  <si>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</si>
  <si>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</si>
  <si>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</si>
  <si>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</si>
  <si>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</si>
  <si>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</si>
  <si>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</si>
  <si>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</si>
  <si>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</si>
  <si>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</si>
  <si>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</si>
  <si>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</si>
  <si>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</si>
  <si>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</si>
  <si>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</si>
  <si>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</si>
  <si>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</si>
  <si>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</si>
  <si>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</si>
  <si>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</si>
  <si>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</si>
  <si>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</si>
  <si>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</si>
  <si>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</si>
  <si>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</si>
  <si>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</si>
  <si>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</si>
  <si>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</si>
  <si>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</si>
  <si>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</si>
  <si>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</si>
  <si>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</si>
  <si>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</si>
  <si>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</si>
  <si>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</si>
  <si>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</si>
  <si>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</si>
  <si>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</si>
  <si>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</si>
  <si>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</si>
  <si>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</si>
  <si>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</si>
  <si>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</si>
  <si>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</si>
  <si>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</si>
  <si>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</si>
  <si>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</si>
  <si>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</si>
  <si>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</si>
  <si>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</si>
  <si>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</si>
  <si>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</si>
  <si>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</si>
  <si>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</si>
  <si>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</si>
  <si>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</si>
  <si>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</si>
  <si>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</si>
  <si>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</si>
  <si>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</si>
  <si>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</si>
  <si>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</si>
  <si>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</si>
  <si>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</si>
  <si>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</si>
  <si>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</si>
  <si>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</si>
  <si>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</si>
  <si>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</si>
  <si>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</si>
  <si>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</si>
  <si>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</si>
  <si>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</si>
  <si>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</si>
  <si>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</si>
  <si>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</si>
  <si>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</si>
  <si>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</si>
  <si>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</si>
  <si>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</si>
  <si>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</si>
  <si>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</si>
  <si>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</si>
  <si>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</si>
  <si>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</si>
  <si>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</si>
  <si>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</si>
  <si>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</si>
  <si>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</si>
  <si>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</si>
  <si>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</si>
  <si>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</si>
  <si>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</si>
  <si>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</si>
  <si>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</si>
  <si>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</si>
  <si>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</si>
  <si>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</si>
  <si>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</si>
  <si>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</si>
  <si>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</si>
  <si>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</si>
  <si>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</si>
  <si>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</si>
  <si>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</si>
  <si>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</si>
  <si>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</si>
  <si>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</si>
  <si>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</si>
  <si>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</si>
  <si>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</si>
  <si>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</si>
  <si>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</si>
  <si>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</si>
  <si>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</si>
  <si>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</si>
  <si>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</si>
  <si>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</si>
  <si>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</si>
  <si>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</si>
  <si>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</si>
  <si>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</si>
  <si>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</si>
  <si>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</si>
  <si>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</si>
  <si>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</si>
  <si>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</si>
  <si>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</si>
  <si>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</si>
  <si>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</si>
  <si>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</si>
  <si>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</si>
  <si>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</si>
  <si>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</si>
  <si>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</si>
  <si>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</si>
  <si>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</si>
  <si>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</si>
  <si>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</si>
  <si>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</si>
  <si>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</si>
  <si>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</si>
  <si>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</si>
  <si>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</si>
  <si>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</si>
  <si>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</si>
  <si>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</si>
  <si>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</si>
  <si>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</si>
  <si>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</si>
  <si>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</si>
  <si>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</si>
  <si>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</si>
  <si>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</si>
  <si>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</si>
  <si>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</si>
  <si>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</si>
  <si>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</si>
  <si>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</si>
  <si>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</si>
  <si>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</si>
  <si>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</si>
  <si>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</si>
  <si>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</si>
  <si>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</si>
  <si>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</si>
  <si>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</si>
  <si>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</si>
  <si>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</si>
  <si>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</si>
  <si>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</si>
  <si>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</si>
  <si>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</si>
  <si>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</si>
  <si>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</si>
  <si>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</si>
  <si>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</si>
  <si>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</si>
  <si>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</si>
  <si>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</si>
  <si>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</si>
  <si>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</si>
  <si>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</si>
  <si>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</si>
  <si>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</si>
  <si>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</si>
  <si>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</si>
  <si>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</si>
  <si>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</si>
  <si>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</si>
  <si>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</si>
  <si>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</si>
  <si>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</si>
  <si>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</si>
  <si>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</si>
  <si>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</si>
  <si>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</si>
  <si>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</si>
  <si>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</si>
  <si>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</si>
  <si>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</si>
  <si>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</si>
  <si>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</si>
  <si>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</si>
  <si>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CIQANR_8c7c9f0b6be24fbfb7e9cbee13b7d50e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</si>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</sst>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0" fillId="0" borderId="1" xfId="0" applyBorder="1"/>
    <xf numFmtId="2" fontId="7" fillId="0" borderId="0" xfId="0" applyNumberFormat="1" applyFon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165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Oil-A'!$E$41:$E$98</c:f>
              <c:numCache>
                <c:formatCode>General</c:formatCode>
                <c:ptCount val="58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414C-9F75-94860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06928"/>
        <c:axId val="18157145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Oil-A'!$A$41:$A$98</c:f>
              <c:numCache>
                <c:formatCode>General</c:formatCode>
                <c:ptCount val="58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  <c:pt idx="57">
                  <c:v>2025</c:v>
                </c:pt>
              </c:numCache>
            </c:numRef>
          </c:cat>
          <c:val>
            <c:numRef>
              <c:f>'Crude Oil-A'!$C$41:$C$98</c:f>
              <c:numCache>
                <c:formatCode>0.00</c:formatCode>
                <c:ptCount val="58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75.825637925999999</c:v>
                </c:pt>
                <c:pt idx="43">
                  <c:v>102.58033188</c:v>
                </c:pt>
                <c:pt idx="44">
                  <c:v>101.08643607</c:v>
                </c:pt>
                <c:pt idx="45">
                  <c:v>98.121134243</c:v>
                </c:pt>
                <c:pt idx="46">
                  <c:v>89.634869330000001</c:v>
                </c:pt>
                <c:pt idx="47">
                  <c:v>46.342751346</c:v>
                </c:pt>
                <c:pt idx="48">
                  <c:v>38.702707109999999</c:v>
                </c:pt>
                <c:pt idx="49">
                  <c:v>48.982184339</c:v>
                </c:pt>
                <c:pt idx="50">
                  <c:v>61.340983965</c:v>
                </c:pt>
                <c:pt idx="51">
                  <c:v>57.952591071999997</c:v>
                </c:pt>
                <c:pt idx="52">
                  <c:v>37.219147436999997</c:v>
                </c:pt>
                <c:pt idx="53">
                  <c:v>65.921221713999998</c:v>
                </c:pt>
                <c:pt idx="54">
                  <c:v>92.826857344000004</c:v>
                </c:pt>
                <c:pt idx="55">
                  <c:v>74.618145394999999</c:v>
                </c:pt>
                <c:pt idx="56">
                  <c:v>76.144970321000002</c:v>
                </c:pt>
                <c:pt idx="57">
                  <c:v>78.221981076999995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A-414C-9F75-94860C326D51}"/>
            </c:ext>
          </c:extLst>
        </c:ser>
        <c:ser>
          <c:idx val="1"/>
          <c:order val="1"/>
          <c:tx>
            <c:strRef>
              <c:f>'Crude Oil-A'!$A$102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Oil-A'!$A$41:$A$98</c:f>
              <c:numCache>
                <c:formatCode>General</c:formatCode>
                <c:ptCount val="58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  <c:pt idx="57">
                  <c:v>2025</c:v>
                </c:pt>
              </c:numCache>
            </c:numRef>
          </c:cat>
          <c:val>
            <c:numRef>
              <c:f>'Crude Oil-A'!$D$41:$D$98</c:f>
              <c:numCache>
                <c:formatCode>0.00</c:formatCode>
                <c:ptCount val="58"/>
                <c:pt idx="0">
                  <c:v>26.148575000000001</c:v>
                </c:pt>
                <c:pt idx="1">
                  <c:v>23.939839782016346</c:v>
                </c:pt>
                <c:pt idx="2">
                  <c:v>23.938076907216491</c:v>
                </c:pt>
                <c:pt idx="3">
                  <c:v>24.560291185185182</c:v>
                </c:pt>
                <c:pt idx="4">
                  <c:v>24.17179277511962</c:v>
                </c:pt>
                <c:pt idx="5">
                  <c:v>28.834104324324322</c:v>
                </c:pt>
                <c:pt idx="6">
                  <c:v>79.686854117647059</c:v>
                </c:pt>
                <c:pt idx="7">
                  <c:v>81.305001081655888</c:v>
                </c:pt>
                <c:pt idx="8">
                  <c:v>74.313488214028041</c:v>
                </c:pt>
                <c:pt idx="9">
                  <c:v>75.193311334616467</c:v>
                </c:pt>
                <c:pt idx="10">
                  <c:v>70.071741838400044</c:v>
                </c:pt>
                <c:pt idx="11">
                  <c:v>93.262197229479341</c:v>
                </c:pt>
                <c:pt idx="12">
                  <c:v>128.96188394631</c:v>
                </c:pt>
                <c:pt idx="13">
                  <c:v>128.01971439356274</c:v>
                </c:pt>
                <c:pt idx="14">
                  <c:v>109.11616245064292</c:v>
                </c:pt>
                <c:pt idx="15">
                  <c:v>92.368494291909911</c:v>
                </c:pt>
                <c:pt idx="16">
                  <c:v>87.181399630756616</c:v>
                </c:pt>
                <c:pt idx="17">
                  <c:v>78.71202306083805</c:v>
                </c:pt>
                <c:pt idx="18">
                  <c:v>39.860412122622392</c:v>
                </c:pt>
                <c:pt idx="19">
                  <c:v>50.092988327813885</c:v>
                </c:pt>
                <c:pt idx="20">
                  <c:v>38.739505754857973</c:v>
                </c:pt>
                <c:pt idx="21">
                  <c:v>45.751870054449469</c:v>
                </c:pt>
                <c:pt idx="22">
                  <c:v>52.194311526826304</c:v>
                </c:pt>
                <c:pt idx="23">
                  <c:v>43.151419035379845</c:v>
                </c:pt>
                <c:pt idx="24">
                  <c:v>40.720300870339209</c:v>
                </c:pt>
                <c:pt idx="25">
                  <c:v>35.040105630485712</c:v>
                </c:pt>
                <c:pt idx="26">
                  <c:v>32.893193780295299</c:v>
                </c:pt>
                <c:pt idx="27">
                  <c:v>35.297908334916322</c:v>
                </c:pt>
                <c:pt idx="28">
                  <c:v>41.246556029023338</c:v>
                </c:pt>
                <c:pt idx="29">
                  <c:v>36.140747513331128</c:v>
                </c:pt>
                <c:pt idx="30">
                  <c:v>23.227725682462889</c:v>
                </c:pt>
                <c:pt idx="31">
                  <c:v>32.533268650896076</c:v>
                </c:pt>
                <c:pt idx="32">
                  <c:v>50.51677079443197</c:v>
                </c:pt>
                <c:pt idx="33">
                  <c:v>38.979765276563988</c:v>
                </c:pt>
                <c:pt idx="34">
                  <c:v>41.366645989101954</c:v>
                </c:pt>
                <c:pt idx="35">
                  <c:v>47.284552041780522</c:v>
                </c:pt>
                <c:pt idx="36">
                  <c:v>59.619171592223893</c:v>
                </c:pt>
                <c:pt idx="37">
                  <c:v>78.558748967709349</c:v>
                </c:pt>
                <c:pt idx="38">
                  <c:v>91.925555543713244</c:v>
                </c:pt>
                <c:pt idx="39">
                  <c:v>101.67537676796022</c:v>
                </c:pt>
                <c:pt idx="40">
                  <c:v>134.947546347778</c:v>
                </c:pt>
                <c:pt idx="41">
                  <c:v>86.336598644495879</c:v>
                </c:pt>
                <c:pt idx="42">
                  <c:v>109.10311257797507</c:v>
                </c:pt>
                <c:pt idx="43">
                  <c:v>143.10654766417332</c:v>
                </c:pt>
                <c:pt idx="44">
                  <c:v>138.15817840803967</c:v>
                </c:pt>
                <c:pt idx="45">
                  <c:v>132.16785902684933</c:v>
                </c:pt>
                <c:pt idx="46">
                  <c:v>118.81751996911247</c:v>
                </c:pt>
                <c:pt idx="47">
                  <c:v>61.356352479788796</c:v>
                </c:pt>
                <c:pt idx="48">
                  <c:v>50.599889966335148</c:v>
                </c:pt>
                <c:pt idx="49">
                  <c:v>62.70279515107233</c:v>
                </c:pt>
                <c:pt idx="50">
                  <c:v>76.653883569625577</c:v>
                </c:pt>
                <c:pt idx="51">
                  <c:v>71.12985854562406</c:v>
                </c:pt>
                <c:pt idx="52">
                  <c:v>45.118427553143974</c:v>
                </c:pt>
                <c:pt idx="53">
                  <c:v>76.337861001724136</c:v>
                </c:pt>
                <c:pt idx="54">
                  <c:v>99.54009442472605</c:v>
                </c:pt>
                <c:pt idx="55">
                  <c:v>76.842272474435148</c:v>
                </c:pt>
                <c:pt idx="56">
                  <c:v>76.079126227872024</c:v>
                </c:pt>
                <c:pt idx="57">
                  <c:v>76.429710616826867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A-414C-9F75-94860C32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3664"/>
        <c:axId val="1815710192"/>
      </c:lineChart>
      <c:catAx>
        <c:axId val="181570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0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15710192"/>
        <c:scaling>
          <c:orientation val="minMax"/>
          <c:max val="15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3664"/>
        <c:crosses val="autoZero"/>
        <c:crossBetween val="between"/>
        <c:majorUnit val="10"/>
      </c:valAx>
      <c:catAx>
        <c:axId val="181570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4544"/>
        <c:crosses val="autoZero"/>
        <c:auto val="1"/>
        <c:lblAlgn val="ctr"/>
        <c:lblOffset val="100"/>
        <c:noMultiLvlLbl val="0"/>
      </c:catAx>
      <c:valAx>
        <c:axId val="18157145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069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87544738725841"/>
          <c:y val="0.2012089285299514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'Heat Oil-A'!$E$41:$E$87</c:f>
              <c:numCache>
                <c:formatCode>General</c:formatCode>
                <c:ptCount val="47"/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D-408C-862A-DF82D001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698768"/>
        <c:axId val="181571889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'Heat Oil-A'!$C$41:$C$87</c:f>
              <c:numCache>
                <c:formatCode>0.00</c:formatCode>
                <c:ptCount val="47"/>
                <c:pt idx="0">
                  <c:v>0.71564735210999997</c:v>
                </c:pt>
                <c:pt idx="1">
                  <c:v>1.0075481476000001</c:v>
                </c:pt>
                <c:pt idx="2">
                  <c:v>1.2420686258</c:v>
                </c:pt>
                <c:pt idx="3">
                  <c:v>1.2103497159000001</c:v>
                </c:pt>
                <c:pt idx="4">
                  <c:v>1.1015459512000001</c:v>
                </c:pt>
                <c:pt idx="5">
                  <c:v>1.1207819103000001</c:v>
                </c:pt>
                <c:pt idx="6">
                  <c:v>1.0781275431999999</c:v>
                </c:pt>
                <c:pt idx="7">
                  <c:v>0.84233427757000001</c:v>
                </c:pt>
                <c:pt idx="8">
                  <c:v>0.85170842104</c:v>
                </c:pt>
                <c:pt idx="9">
                  <c:v>0.84712379140000005</c:v>
                </c:pt>
                <c:pt idx="10">
                  <c:v>0.89052508554999998</c:v>
                </c:pt>
                <c:pt idx="11">
                  <c:v>1.0883325612000001</c:v>
                </c:pt>
                <c:pt idx="12">
                  <c:v>1.0220711745</c:v>
                </c:pt>
                <c:pt idx="13">
                  <c:v>0.9616121151</c:v>
                </c:pt>
                <c:pt idx="14">
                  <c:v>0.94394018081999997</c:v>
                </c:pt>
                <c:pt idx="15">
                  <c:v>0.91687730879999996</c:v>
                </c:pt>
                <c:pt idx="16">
                  <c:v>0.89386872151999996</c:v>
                </c:pt>
                <c:pt idx="17">
                  <c:v>1.0208790393</c:v>
                </c:pt>
                <c:pt idx="18">
                  <c:v>1.0152484359</c:v>
                </c:pt>
                <c:pt idx="19">
                  <c:v>0.88025811123999997</c:v>
                </c:pt>
                <c:pt idx="20">
                  <c:v>0.90191901748000003</c:v>
                </c:pt>
                <c:pt idx="21">
                  <c:v>1.3629331773</c:v>
                </c:pt>
                <c:pt idx="22">
                  <c:v>1.3138319252999999</c:v>
                </c:pt>
                <c:pt idx="23">
                  <c:v>1.1625234705</c:v>
                </c:pt>
                <c:pt idx="24">
                  <c:v>1.4033071575</c:v>
                </c:pt>
                <c:pt idx="25">
                  <c:v>1.6464902479000001</c:v>
                </c:pt>
                <c:pt idx="26">
                  <c:v>2.2208726649999999</c:v>
                </c:pt>
                <c:pt idx="27">
                  <c:v>2.4939271723999998</c:v>
                </c:pt>
                <c:pt idx="28">
                  <c:v>2.6787104317999999</c:v>
                </c:pt>
                <c:pt idx="29">
                  <c:v>3.7403965563999999</c:v>
                </c:pt>
                <c:pt idx="30">
                  <c:v>2.5166063024000001</c:v>
                </c:pt>
                <c:pt idx="31">
                  <c:v>2.9285381827000001</c:v>
                </c:pt>
                <c:pt idx="32">
                  <c:v>3.7104339050999999</c:v>
                </c:pt>
                <c:pt idx="33">
                  <c:v>3.7536990811000002</c:v>
                </c:pt>
                <c:pt idx="34">
                  <c:v>3.7213637579999999</c:v>
                </c:pt>
                <c:pt idx="35">
                  <c:v>3.7048540469</c:v>
                </c:pt>
                <c:pt idx="36">
                  <c:v>2.6057114364</c:v>
                </c:pt>
                <c:pt idx="37">
                  <c:v>2.1139545955000001</c:v>
                </c:pt>
                <c:pt idx="38">
                  <c:v>2.4475720490000001</c:v>
                </c:pt>
                <c:pt idx="39">
                  <c:v>3.0905196085000002</c:v>
                </c:pt>
                <c:pt idx="40">
                  <c:v>2.9850930510999998</c:v>
                </c:pt>
                <c:pt idx="41">
                  <c:v>2.3009714097999998</c:v>
                </c:pt>
                <c:pt idx="42">
                  <c:v>3.0085117471</c:v>
                </c:pt>
                <c:pt idx="43">
                  <c:v>5.0083758963999996</c:v>
                </c:pt>
                <c:pt idx="44">
                  <c:v>3.8402236013</c:v>
                </c:pt>
                <c:pt idx="45">
                  <c:v>3.6483261643999998</c:v>
                </c:pt>
                <c:pt idx="46">
                  <c:v>3.6655815197999999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D-408C-862A-DF82D001A2D2}"/>
            </c:ext>
          </c:extLst>
        </c:ser>
        <c:ser>
          <c:idx val="1"/>
          <c:order val="1"/>
          <c:tx>
            <c:strRef>
              <c:f>'Heat Oil-A'!$A$91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'Heat Oil-A'!$D$41:$D$87</c:f>
              <c:numCache>
                <c:formatCode>0.00</c:formatCode>
                <c:ptCount val="47"/>
                <c:pt idx="0">
                  <c:v>3.0937942804605489</c:v>
                </c:pt>
                <c:pt idx="1">
                  <c:v>3.8375647943941162</c:v>
                </c:pt>
                <c:pt idx="2">
                  <c:v>4.285995917199056</c:v>
                </c:pt>
                <c:pt idx="3">
                  <c:v>3.9342580511456098</c:v>
                </c:pt>
                <c:pt idx="4">
                  <c:v>3.4709250180949103</c:v>
                </c:pt>
                <c:pt idx="5">
                  <c:v>3.3837286538751088</c:v>
                </c:pt>
                <c:pt idx="6">
                  <c:v>3.1440333371298443</c:v>
                </c:pt>
                <c:pt idx="7">
                  <c:v>2.4095731281071577</c:v>
                </c:pt>
                <c:pt idx="8">
                  <c:v>2.352221255395436</c:v>
                </c:pt>
                <c:pt idx="9">
                  <c:v>2.2474145840159552</c:v>
                </c:pt>
                <c:pt idx="10">
                  <c:v>2.2545407962814119</c:v>
                </c:pt>
                <c:pt idx="11">
                  <c:v>2.6136882241965109</c:v>
                </c:pt>
                <c:pt idx="12">
                  <c:v>2.3552640670734282</c:v>
                </c:pt>
                <c:pt idx="13">
                  <c:v>2.1505311266262175</c:v>
                </c:pt>
                <c:pt idx="14">
                  <c:v>2.0501283084563005</c:v>
                </c:pt>
                <c:pt idx="15">
                  <c:v>1.9409709623846145</c:v>
                </c:pt>
                <c:pt idx="16">
                  <c:v>1.8406259630141535</c:v>
                </c:pt>
                <c:pt idx="17">
                  <c:v>2.042189144180472</c:v>
                </c:pt>
                <c:pt idx="18">
                  <c:v>1.9845357323604804</c:v>
                </c:pt>
                <c:pt idx="19">
                  <c:v>1.6944528985167913</c:v>
                </c:pt>
                <c:pt idx="20">
                  <c:v>1.6988900342712641</c:v>
                </c:pt>
                <c:pt idx="21">
                  <c:v>2.483657503002251</c:v>
                </c:pt>
                <c:pt idx="22">
                  <c:v>2.3285930334222003</c:v>
                </c:pt>
                <c:pt idx="23">
                  <c:v>2.0280577421319177</c:v>
                </c:pt>
                <c:pt idx="24">
                  <c:v>2.3931184210386234</c:v>
                </c:pt>
                <c:pt idx="25">
                  <c:v>2.7348739767095007</c:v>
                </c:pt>
                <c:pt idx="26">
                  <c:v>3.5688214339836071</c:v>
                </c:pt>
                <c:pt idx="27">
                  <c:v>3.8825073000739914</c:v>
                </c:pt>
                <c:pt idx="28">
                  <c:v>4.0538084145295148</c:v>
                </c:pt>
                <c:pt idx="29">
                  <c:v>5.4524938700035221</c:v>
                </c:pt>
                <c:pt idx="30">
                  <c:v>3.6803264767719504</c:v>
                </c:pt>
                <c:pt idx="31">
                  <c:v>4.213780981939597</c:v>
                </c:pt>
                <c:pt idx="32">
                  <c:v>5.1763079409424684</c:v>
                </c:pt>
                <c:pt idx="33">
                  <c:v>5.1303047916100937</c:v>
                </c:pt>
                <c:pt idx="34">
                  <c:v>5.0126273442467726</c:v>
                </c:pt>
                <c:pt idx="35">
                  <c:v>4.9110527297087971</c:v>
                </c:pt>
                <c:pt idx="36">
                  <c:v>3.4498803957217934</c:v>
                </c:pt>
                <c:pt idx="37">
                  <c:v>2.7637826372742467</c:v>
                </c:pt>
                <c:pt idx="38">
                  <c:v>3.1331720068625786</c:v>
                </c:pt>
                <c:pt idx="39">
                  <c:v>3.8620236410745332</c:v>
                </c:pt>
                <c:pt idx="40">
                  <c:v>3.663843885883749</c:v>
                </c:pt>
                <c:pt idx="41">
                  <c:v>2.789322674052225</c:v>
                </c:pt>
                <c:pt idx="42">
                  <c:v>3.4839061777187812</c:v>
                </c:pt>
                <c:pt idx="43">
                  <c:v>5.3705815741956862</c:v>
                </c:pt>
                <c:pt idx="44">
                  <c:v>3.9546883237548904</c:v>
                </c:pt>
                <c:pt idx="45">
                  <c:v>3.6451713831095578</c:v>
                </c:pt>
                <c:pt idx="46">
                  <c:v>3.5815934465392756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D-408C-862A-DF82D001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4000"/>
        <c:axId val="1815718352"/>
      </c:lineChart>
      <c:catAx>
        <c:axId val="181571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83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718352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4000"/>
        <c:crosses val="autoZero"/>
        <c:crossBetween val="between"/>
        <c:majorUnit val="0.5"/>
      </c:valAx>
      <c:catAx>
        <c:axId val="181569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8896"/>
        <c:crosses val="autoZero"/>
        <c:auto val="1"/>
        <c:lblAlgn val="ctr"/>
        <c:lblOffset val="100"/>
        <c:noMultiLvlLbl val="0"/>
      </c:catAx>
      <c:valAx>
        <c:axId val="18157188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6987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321122405153903"/>
          <c:y val="0.165509674122593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'Heat Oil-Q'!$E$41:$E$228</c:f>
              <c:numCache>
                <c:formatCode>General</c:formatCode>
                <c:ptCount val="188"/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A-42E5-853B-841B3D9B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7600"/>
        <c:axId val="18157243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'Heat Oil-Q'!$C$41:$C$228</c:f>
              <c:numCache>
                <c:formatCode>0.00</c:formatCode>
                <c:ptCount val="188"/>
                <c:pt idx="0">
                  <c:v>0.57714559908999996</c:v>
                </c:pt>
                <c:pt idx="1">
                  <c:v>0.66235320309000001</c:v>
                </c:pt>
                <c:pt idx="2">
                  <c:v>0.79999077518999995</c:v>
                </c:pt>
                <c:pt idx="3">
                  <c:v>0.86951012609</c:v>
                </c:pt>
                <c:pt idx="4">
                  <c:v>0.96869639290999998</c:v>
                </c:pt>
                <c:pt idx="5">
                  <c:v>1.0125158488999999</c:v>
                </c:pt>
                <c:pt idx="6">
                  <c:v>1.0205995581</c:v>
                </c:pt>
                <c:pt idx="7">
                  <c:v>1.0370532509999999</c:v>
                </c:pt>
                <c:pt idx="8">
                  <c:v>1.2237301948999999</c:v>
                </c:pt>
                <c:pt idx="9">
                  <c:v>1.2687626822</c:v>
                </c:pt>
                <c:pt idx="10">
                  <c:v>1.2452868557000001</c:v>
                </c:pt>
                <c:pt idx="11">
                  <c:v>1.2384234772</c:v>
                </c:pt>
                <c:pt idx="12">
                  <c:v>1.2374866788000001</c:v>
                </c:pt>
                <c:pt idx="13">
                  <c:v>1.1747188285000001</c:v>
                </c:pt>
                <c:pt idx="14">
                  <c:v>1.1950873323</c:v>
                </c:pt>
                <c:pt idx="15">
                  <c:v>1.2265024395999999</c:v>
                </c:pt>
                <c:pt idx="16">
                  <c:v>1.1504519109</c:v>
                </c:pt>
                <c:pt idx="17">
                  <c:v>1.0816445670999999</c:v>
                </c:pt>
                <c:pt idx="18">
                  <c:v>1.0843737175999999</c:v>
                </c:pt>
                <c:pt idx="19">
                  <c:v>1.0865101652</c:v>
                </c:pt>
                <c:pt idx="20">
                  <c:v>1.1619715576</c:v>
                </c:pt>
                <c:pt idx="21">
                  <c:v>1.1328875299000001</c:v>
                </c:pt>
                <c:pt idx="22">
                  <c:v>1.0925339600999999</c:v>
                </c:pt>
                <c:pt idx="23">
                  <c:v>1.0882912981999999</c:v>
                </c:pt>
                <c:pt idx="24">
                  <c:v>1.0811710841</c:v>
                </c:pt>
                <c:pt idx="25">
                  <c:v>1.0776349747</c:v>
                </c:pt>
                <c:pt idx="26">
                  <c:v>1.0364006880000001</c:v>
                </c:pt>
                <c:pt idx="27">
                  <c:v>1.1110741733</c:v>
                </c:pt>
                <c:pt idx="28">
                  <c:v>1.0264927151000001</c:v>
                </c:pt>
                <c:pt idx="29">
                  <c:v>0.83838656850000004</c:v>
                </c:pt>
                <c:pt idx="30">
                  <c:v>0.73765255295999999</c:v>
                </c:pt>
                <c:pt idx="31">
                  <c:v>0.73927002484000004</c:v>
                </c:pt>
                <c:pt idx="32">
                  <c:v>0.83644883657000002</c:v>
                </c:pt>
                <c:pt idx="33">
                  <c:v>0.84105095175</c:v>
                </c:pt>
                <c:pt idx="34">
                  <c:v>0.84797643957000002</c:v>
                </c:pt>
                <c:pt idx="35">
                  <c:v>0.87989148066</c:v>
                </c:pt>
                <c:pt idx="36">
                  <c:v>0.88630648529</c:v>
                </c:pt>
                <c:pt idx="37">
                  <c:v>0.87068600420999998</c:v>
                </c:pt>
                <c:pt idx="38">
                  <c:v>0.82354686912999997</c:v>
                </c:pt>
                <c:pt idx="39">
                  <c:v>0.80550044370999996</c:v>
                </c:pt>
                <c:pt idx="40">
                  <c:v>0.88736573963999998</c:v>
                </c:pt>
                <c:pt idx="41">
                  <c:v>0.88595061110999995</c:v>
                </c:pt>
                <c:pt idx="42">
                  <c:v>0.85075512807999998</c:v>
                </c:pt>
                <c:pt idx="43">
                  <c:v>0.92989926811000001</c:v>
                </c:pt>
                <c:pt idx="44">
                  <c:v>1.0903717566</c:v>
                </c:pt>
                <c:pt idx="45">
                  <c:v>0.94340819302000001</c:v>
                </c:pt>
                <c:pt idx="46">
                  <c:v>1.0141973757</c:v>
                </c:pt>
                <c:pt idx="47">
                  <c:v>1.3031623648999999</c:v>
                </c:pt>
                <c:pt idx="48">
                  <c:v>1.166476662</c:v>
                </c:pt>
                <c:pt idx="49">
                  <c:v>0.97655364453000004</c:v>
                </c:pt>
                <c:pt idx="50">
                  <c:v>0.93175413077000002</c:v>
                </c:pt>
                <c:pt idx="51">
                  <c:v>1.0006051600999999</c:v>
                </c:pt>
                <c:pt idx="52">
                  <c:v>0.97366853681999999</c:v>
                </c:pt>
                <c:pt idx="53">
                  <c:v>0.95227088776000002</c:v>
                </c:pt>
                <c:pt idx="54">
                  <c:v>0.94500121648000002</c:v>
                </c:pt>
                <c:pt idx="55">
                  <c:v>0.97249151467999995</c:v>
                </c:pt>
                <c:pt idx="56">
                  <c:v>0.97312052366000001</c:v>
                </c:pt>
                <c:pt idx="57">
                  <c:v>0.96346521466000001</c:v>
                </c:pt>
                <c:pt idx="58">
                  <c:v>0.91624723530999996</c:v>
                </c:pt>
                <c:pt idx="59">
                  <c:v>0.92143768636000001</c:v>
                </c:pt>
                <c:pt idx="60">
                  <c:v>0.95281582316000002</c:v>
                </c:pt>
                <c:pt idx="61">
                  <c:v>0.92009312284</c:v>
                </c:pt>
                <c:pt idx="62">
                  <c:v>0.89521623380000004</c:v>
                </c:pt>
                <c:pt idx="63">
                  <c:v>0.89474382557999999</c:v>
                </c:pt>
                <c:pt idx="64">
                  <c:v>0.91133200755999999</c:v>
                </c:pt>
                <c:pt idx="65">
                  <c:v>0.89857621979000002</c:v>
                </c:pt>
                <c:pt idx="66">
                  <c:v>0.87763561972000004</c:v>
                </c:pt>
                <c:pt idx="67">
                  <c:v>0.88633965019000005</c:v>
                </c:pt>
                <c:pt idx="68">
                  <c:v>1.0092744817999999</c:v>
                </c:pt>
                <c:pt idx="69">
                  <c:v>1.0248554687</c:v>
                </c:pt>
                <c:pt idx="70">
                  <c:v>0.94955774150000005</c:v>
                </c:pt>
                <c:pt idx="71">
                  <c:v>1.0931651925000001</c:v>
                </c:pt>
                <c:pt idx="72">
                  <c:v>1.1140816550999999</c:v>
                </c:pt>
                <c:pt idx="73">
                  <c:v>1.0265679026000001</c:v>
                </c:pt>
                <c:pt idx="74">
                  <c:v>0.94908985603999996</c:v>
                </c:pt>
                <c:pt idx="75">
                  <c:v>0.96834684658000003</c:v>
                </c:pt>
                <c:pt idx="76">
                  <c:v>0.94896994235999999</c:v>
                </c:pt>
                <c:pt idx="77">
                  <c:v>0.89704082125999995</c:v>
                </c:pt>
                <c:pt idx="78">
                  <c:v>0.83934593141000002</c:v>
                </c:pt>
                <c:pt idx="79">
                  <c:v>0.83381481985999994</c:v>
                </c:pt>
                <c:pt idx="80">
                  <c:v>0.83010977126999996</c:v>
                </c:pt>
                <c:pt idx="81">
                  <c:v>0.85000546429000001</c:v>
                </c:pt>
                <c:pt idx="82">
                  <c:v>0.89031397646999999</c:v>
                </c:pt>
                <c:pt idx="83">
                  <c:v>1.0283275283</c:v>
                </c:pt>
                <c:pt idx="84">
                  <c:v>1.3821580916</c:v>
                </c:pt>
                <c:pt idx="85">
                  <c:v>1.2657544435000001</c:v>
                </c:pt>
                <c:pt idx="86">
                  <c:v>1.3020819284</c:v>
                </c:pt>
                <c:pt idx="87">
                  <c:v>1.4879393668000001</c:v>
                </c:pt>
                <c:pt idx="88">
                  <c:v>1.4559188245000001</c:v>
                </c:pt>
                <c:pt idx="89">
                  <c:v>1.3443353729</c:v>
                </c:pt>
                <c:pt idx="90">
                  <c:v>1.2593334042</c:v>
                </c:pt>
                <c:pt idx="91">
                  <c:v>1.1802533899000001</c:v>
                </c:pt>
                <c:pt idx="92">
                  <c:v>1.118300962</c:v>
                </c:pt>
                <c:pt idx="93">
                  <c:v>1.1526565556999999</c:v>
                </c:pt>
                <c:pt idx="94">
                  <c:v>1.1451001352000001</c:v>
                </c:pt>
                <c:pt idx="95">
                  <c:v>1.2307374409</c:v>
                </c:pt>
                <c:pt idx="96">
                  <c:v>1.5957771253999999</c:v>
                </c:pt>
                <c:pt idx="97">
                  <c:v>1.3908481595</c:v>
                </c:pt>
                <c:pt idx="98">
                  <c:v>1.2820181907999999</c:v>
                </c:pt>
                <c:pt idx="99">
                  <c:v>1.3295399711</c:v>
                </c:pt>
                <c:pt idx="100">
                  <c:v>1.5349156493</c:v>
                </c:pt>
                <c:pt idx="101">
                  <c:v>1.5294604616</c:v>
                </c:pt>
                <c:pt idx="102">
                  <c:v>1.6052873043</c:v>
                </c:pt>
                <c:pt idx="103">
                  <c:v>1.9108969082</c:v>
                </c:pt>
                <c:pt idx="104">
                  <c:v>1.9676250363000001</c:v>
                </c:pt>
                <c:pt idx="105">
                  <c:v>2.0715284576999999</c:v>
                </c:pt>
                <c:pt idx="106">
                  <c:v>2.3490010859999999</c:v>
                </c:pt>
                <c:pt idx="107">
                  <c:v>2.4955788825999998</c:v>
                </c:pt>
                <c:pt idx="108">
                  <c:v>2.4234477187999999</c:v>
                </c:pt>
                <c:pt idx="109">
                  <c:v>2.5548258590000001</c:v>
                </c:pt>
                <c:pt idx="110">
                  <c:v>2.5930339475999999</c:v>
                </c:pt>
                <c:pt idx="111">
                  <c:v>2.4109022327999998</c:v>
                </c:pt>
                <c:pt idx="112">
                  <c:v>2.4331779478</c:v>
                </c:pt>
                <c:pt idx="113">
                  <c:v>2.5609949929</c:v>
                </c:pt>
                <c:pt idx="114">
                  <c:v>2.6534750092000001</c:v>
                </c:pt>
                <c:pt idx="115">
                  <c:v>3.0723271288</c:v>
                </c:pt>
                <c:pt idx="116">
                  <c:v>3.4592058967999999</c:v>
                </c:pt>
                <c:pt idx="117">
                  <c:v>4.2057374599999999</c:v>
                </c:pt>
                <c:pt idx="118">
                  <c:v>4.2748278560999999</c:v>
                </c:pt>
                <c:pt idx="119">
                  <c:v>3.0779483879999998</c:v>
                </c:pt>
                <c:pt idx="120">
                  <c:v>2.4282279560000002</c:v>
                </c:pt>
                <c:pt idx="121">
                  <c:v>2.3823520137999998</c:v>
                </c:pt>
                <c:pt idx="122">
                  <c:v>2.5216060329999999</c:v>
                </c:pt>
                <c:pt idx="123">
                  <c:v>2.7271525726000001</c:v>
                </c:pt>
                <c:pt idx="124">
                  <c:v>2.9221299956000002</c:v>
                </c:pt>
                <c:pt idx="125">
                  <c:v>2.9074462422999998</c:v>
                </c:pt>
                <c:pt idx="126">
                  <c:v>2.8149480818999999</c:v>
                </c:pt>
                <c:pt idx="127">
                  <c:v>3.0623533597999999</c:v>
                </c:pt>
                <c:pt idx="128">
                  <c:v>3.6182658394999998</c:v>
                </c:pt>
                <c:pt idx="129">
                  <c:v>3.9030456846999999</c:v>
                </c:pt>
                <c:pt idx="130">
                  <c:v>3.6709465916999999</c:v>
                </c:pt>
                <c:pt idx="131">
                  <c:v>3.6567452712000001</c:v>
                </c:pt>
                <c:pt idx="132">
                  <c:v>3.8019490043999999</c:v>
                </c:pt>
                <c:pt idx="133">
                  <c:v>3.7070425481</c:v>
                </c:pt>
                <c:pt idx="134">
                  <c:v>3.6563838395000001</c:v>
                </c:pt>
                <c:pt idx="135">
                  <c:v>3.8460466662999999</c:v>
                </c:pt>
                <c:pt idx="136">
                  <c:v>3.8925741619999998</c:v>
                </c:pt>
                <c:pt idx="137">
                  <c:v>3.6238665052000001</c:v>
                </c:pt>
                <c:pt idx="138">
                  <c:v>3.6496083493000002</c:v>
                </c:pt>
                <c:pt idx="139">
                  <c:v>3.7129286093</c:v>
                </c:pt>
                <c:pt idx="140">
                  <c:v>3.9719443488000001</c:v>
                </c:pt>
                <c:pt idx="141">
                  <c:v>3.8082684423000002</c:v>
                </c:pt>
                <c:pt idx="142">
                  <c:v>3.7003046843999998</c:v>
                </c:pt>
                <c:pt idx="143">
                  <c:v>3.3456722060000001</c:v>
                </c:pt>
                <c:pt idx="144">
                  <c:v>2.8971345517999998</c:v>
                </c:pt>
                <c:pt idx="145">
                  <c:v>2.7619372775</c:v>
                </c:pt>
                <c:pt idx="146">
                  <c:v>2.4876484804999999</c:v>
                </c:pt>
                <c:pt idx="147">
                  <c:v>2.2559833978000001</c:v>
                </c:pt>
                <c:pt idx="148">
                  <c:v>1.9468991887</c:v>
                </c:pt>
                <c:pt idx="149">
                  <c:v>2.0807660267000001</c:v>
                </c:pt>
                <c:pt idx="150">
                  <c:v>2.1076743034000001</c:v>
                </c:pt>
                <c:pt idx="151">
                  <c:v>2.3138938019999999</c:v>
                </c:pt>
                <c:pt idx="152">
                  <c:v>2.4675809633000001</c:v>
                </c:pt>
                <c:pt idx="153">
                  <c:v>2.3655729671999999</c:v>
                </c:pt>
                <c:pt idx="154">
                  <c:v>2.3301804259000001</c:v>
                </c:pt>
                <c:pt idx="155">
                  <c:v>2.6184288408</c:v>
                </c:pt>
                <c:pt idx="156">
                  <c:v>2.8629118081999998</c:v>
                </c:pt>
                <c:pt idx="157">
                  <c:v>3.0465423482</c:v>
                </c:pt>
                <c:pt idx="158">
                  <c:v>3.2421906603999999</c:v>
                </c:pt>
                <c:pt idx="159">
                  <c:v>3.2109351179000001</c:v>
                </c:pt>
                <c:pt idx="160">
                  <c:v>3.0032501597999999</c:v>
                </c:pt>
                <c:pt idx="161">
                  <c:v>3.0271924706000002</c:v>
                </c:pt>
                <c:pt idx="162">
                  <c:v>2.8984242998999998</c:v>
                </c:pt>
                <c:pt idx="163">
                  <c:v>3.0086916289999999</c:v>
                </c:pt>
                <c:pt idx="164">
                  <c:v>2.7572414206999998</c:v>
                </c:pt>
                <c:pt idx="165">
                  <c:v>2.0015231698</c:v>
                </c:pt>
                <c:pt idx="166">
                  <c:v>2.1393246445999998</c:v>
                </c:pt>
                <c:pt idx="167">
                  <c:v>2.2543991229000002</c:v>
                </c:pt>
                <c:pt idx="168">
                  <c:v>2.7373801278999998</c:v>
                </c:pt>
                <c:pt idx="169">
                  <c:v>2.8532074131999998</c:v>
                </c:pt>
                <c:pt idx="170">
                  <c:v>2.9698698369000001</c:v>
                </c:pt>
                <c:pt idx="171">
                  <c:v>3.4594118251000001</c:v>
                </c:pt>
                <c:pt idx="172">
                  <c:v>4.2599759264000001</c:v>
                </c:pt>
                <c:pt idx="173">
                  <c:v>5.6616757475000004</c:v>
                </c:pt>
                <c:pt idx="174">
                  <c:v>5.0030747296999998</c:v>
                </c:pt>
                <c:pt idx="175">
                  <c:v>5.1453039360000004</c:v>
                </c:pt>
                <c:pt idx="176">
                  <c:v>4.0539634874999999</c:v>
                </c:pt>
                <c:pt idx="177">
                  <c:v>3.5072839299999998</c:v>
                </c:pt>
                <c:pt idx="178">
                  <c:v>3.8184906890999999</c:v>
                </c:pt>
                <c:pt idx="179">
                  <c:v>3.9790549569000002</c:v>
                </c:pt>
                <c:pt idx="180">
                  <c:v>3.7889010746</c:v>
                </c:pt>
                <c:pt idx="181">
                  <c:v>3.5414989894</c:v>
                </c:pt>
                <c:pt idx="182">
                  <c:v>3.3792828829000001</c:v>
                </c:pt>
                <c:pt idx="183">
                  <c:v>3.8791064879000001</c:v>
                </c:pt>
                <c:pt idx="184">
                  <c:v>3.8460844209</c:v>
                </c:pt>
                <c:pt idx="185">
                  <c:v>3.5764461828999998</c:v>
                </c:pt>
                <c:pt idx="186">
                  <c:v>3.5069597454000001</c:v>
                </c:pt>
                <c:pt idx="187">
                  <c:v>3.7317850348000001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A-42E5-853B-841B3D9B491E}"/>
            </c:ext>
          </c:extLst>
        </c:ser>
        <c:ser>
          <c:idx val="1"/>
          <c:order val="1"/>
          <c:tx>
            <c:strRef>
              <c:f>'Heat Oil-Q'!$A$233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'Heat Oil-Q'!$D$41:$D$228</c:f>
              <c:numCache>
                <c:formatCode>0.00</c:formatCode>
                <c:ptCount val="188"/>
                <c:pt idx="0">
                  <c:v>2.6170291879291554</c:v>
                </c:pt>
                <c:pt idx="1">
                  <c:v>2.9108558668048903</c:v>
                </c:pt>
                <c:pt idx="2">
                  <c:v>3.4060166270334631</c:v>
                </c:pt>
                <c:pt idx="3">
                  <c:v>3.5883920510094081</c:v>
                </c:pt>
                <c:pt idx="4">
                  <c:v>3.8459767615536218</c:v>
                </c:pt>
                <c:pt idx="5">
                  <c:v>3.8887412406830331</c:v>
                </c:pt>
                <c:pt idx="6">
                  <c:v>3.8475773618015903</c:v>
                </c:pt>
                <c:pt idx="7">
                  <c:v>3.8029946616899903</c:v>
                </c:pt>
                <c:pt idx="8">
                  <c:v>4.3667810012290689</c:v>
                </c:pt>
                <c:pt idx="9">
                  <c:v>4.435009660204412</c:v>
                </c:pt>
                <c:pt idx="10">
                  <c:v>4.23500420063601</c:v>
                </c:pt>
                <c:pt idx="11">
                  <c:v>4.144288412042501</c:v>
                </c:pt>
                <c:pt idx="12">
                  <c:v>4.1046739829305769</c:v>
                </c:pt>
                <c:pt idx="13">
                  <c:v>3.8409865997574055</c:v>
                </c:pt>
                <c:pt idx="14">
                  <c:v>3.840880527999023</c:v>
                </c:pt>
                <c:pt idx="15">
                  <c:v>3.9297701738196671</c:v>
                </c:pt>
                <c:pt idx="16">
                  <c:v>3.6835932338035065</c:v>
                </c:pt>
                <c:pt idx="17">
                  <c:v>3.4236876499834277</c:v>
                </c:pt>
                <c:pt idx="18">
                  <c:v>3.399180117805285</c:v>
                </c:pt>
                <c:pt idx="19">
                  <c:v>3.3721890258747291</c:v>
                </c:pt>
                <c:pt idx="20">
                  <c:v>3.5559831444060301</c:v>
                </c:pt>
                <c:pt idx="21">
                  <c:v>3.4345964686556401</c:v>
                </c:pt>
                <c:pt idx="22">
                  <c:v>3.2837018615772249</c:v>
                </c:pt>
                <c:pt idx="23">
                  <c:v>3.2429933484706623</c:v>
                </c:pt>
                <c:pt idx="24">
                  <c:v>3.1924686150037673</c:v>
                </c:pt>
                <c:pt idx="25">
                  <c:v>3.1533425009011853</c:v>
                </c:pt>
                <c:pt idx="26">
                  <c:v>3.01394637110876</c:v>
                </c:pt>
                <c:pt idx="27">
                  <c:v>3.1984961120474913</c:v>
                </c:pt>
                <c:pt idx="28">
                  <c:v>2.9397249251276492</c:v>
                </c:pt>
                <c:pt idx="29">
                  <c:v>2.4127609488812705</c:v>
                </c:pt>
                <c:pt idx="30">
                  <c:v>2.1099613241585451</c:v>
                </c:pt>
                <c:pt idx="31">
                  <c:v>2.0999121207335625</c:v>
                </c:pt>
                <c:pt idx="32">
                  <c:v>2.3476148626168216</c:v>
                </c:pt>
                <c:pt idx="33">
                  <c:v>2.3340867336093289</c:v>
                </c:pt>
                <c:pt idx="34">
                  <c:v>2.3285925291614995</c:v>
                </c:pt>
                <c:pt idx="35">
                  <c:v>2.3938864204748698</c:v>
                </c:pt>
                <c:pt idx="36">
                  <c:v>2.3926683617815807</c:v>
                </c:pt>
                <c:pt idx="37">
                  <c:v>2.3238421835782237</c:v>
                </c:pt>
                <c:pt idx="38">
                  <c:v>2.1715539906011081</c:v>
                </c:pt>
                <c:pt idx="39">
                  <c:v>2.1010163356492977</c:v>
                </c:pt>
                <c:pt idx="40">
                  <c:v>2.2885495490733341</c:v>
                </c:pt>
                <c:pt idx="41">
                  <c:v>2.2485533999867604</c:v>
                </c:pt>
                <c:pt idx="42">
                  <c:v>2.1424752109054079</c:v>
                </c:pt>
                <c:pt idx="43">
                  <c:v>2.3182189278154604</c:v>
                </c:pt>
                <c:pt idx="44">
                  <c:v>2.6722729383463917</c:v>
                </c:pt>
                <c:pt idx="45">
                  <c:v>2.2894459295404128</c:v>
                </c:pt>
                <c:pt idx="46">
                  <c:v>2.4194459736006109</c:v>
                </c:pt>
                <c:pt idx="47">
                  <c:v>3.0568906006901861</c:v>
                </c:pt>
                <c:pt idx="48">
                  <c:v>2.7159566889114024</c:v>
                </c:pt>
                <c:pt idx="49">
                  <c:v>2.2603331785984127</c:v>
                </c:pt>
                <c:pt idx="50">
                  <c:v>2.1403258655928976</c:v>
                </c:pt>
                <c:pt idx="51">
                  <c:v>2.279570103330645</c:v>
                </c:pt>
                <c:pt idx="52">
                  <c:v>2.2032731041932125</c:v>
                </c:pt>
                <c:pt idx="53">
                  <c:v>2.1384040130298327</c:v>
                </c:pt>
                <c:pt idx="54">
                  <c:v>2.1060029986549873</c:v>
                </c:pt>
                <c:pt idx="55">
                  <c:v>2.1484478364856452</c:v>
                </c:pt>
                <c:pt idx="56">
                  <c:v>2.1343097387449137</c:v>
                </c:pt>
                <c:pt idx="57">
                  <c:v>2.097979938272986</c:v>
                </c:pt>
                <c:pt idx="58">
                  <c:v>1.9859731609896449</c:v>
                </c:pt>
                <c:pt idx="59">
                  <c:v>1.980804220521091</c:v>
                </c:pt>
                <c:pt idx="60">
                  <c:v>2.0380184877779954</c:v>
                </c:pt>
                <c:pt idx="61">
                  <c:v>1.9569102238679243</c:v>
                </c:pt>
                <c:pt idx="62">
                  <c:v>1.8865248218189525</c:v>
                </c:pt>
                <c:pt idx="63">
                  <c:v>1.8746181549610808</c:v>
                </c:pt>
                <c:pt idx="64">
                  <c:v>1.8954511722625755</c:v>
                </c:pt>
                <c:pt idx="65">
                  <c:v>1.8537662861061381</c:v>
                </c:pt>
                <c:pt idx="66">
                  <c:v>1.8014852805911505</c:v>
                </c:pt>
                <c:pt idx="67">
                  <c:v>1.8094874809473245</c:v>
                </c:pt>
                <c:pt idx="68">
                  <c:v>2.0423027114470775</c:v>
                </c:pt>
                <c:pt idx="69">
                  <c:v>2.056151669114739</c:v>
                </c:pt>
                <c:pt idx="70">
                  <c:v>1.8941829742232699</c:v>
                </c:pt>
                <c:pt idx="71">
                  <c:v>2.1618689765199708</c:v>
                </c:pt>
                <c:pt idx="72">
                  <c:v>2.1898920813199672</c:v>
                </c:pt>
                <c:pt idx="73">
                  <c:v>2.0132465845296599</c:v>
                </c:pt>
                <c:pt idx="74">
                  <c:v>1.8520408419702343</c:v>
                </c:pt>
                <c:pt idx="75">
                  <c:v>1.8794887529038919</c:v>
                </c:pt>
                <c:pt idx="76">
                  <c:v>1.8380897563367509</c:v>
                </c:pt>
                <c:pt idx="77">
                  <c:v>1.7318051906426404</c:v>
                </c:pt>
                <c:pt idx="78">
                  <c:v>1.612155073182965</c:v>
                </c:pt>
                <c:pt idx="79">
                  <c:v>1.5940505620062666</c:v>
                </c:pt>
                <c:pt idx="80">
                  <c:v>1.5811872805708695</c:v>
                </c:pt>
                <c:pt idx="81">
                  <c:v>1.6070526989078477</c:v>
                </c:pt>
                <c:pt idx="82">
                  <c:v>1.6708451043498109</c:v>
                </c:pt>
                <c:pt idx="83">
                  <c:v>1.915722901164804</c:v>
                </c:pt>
                <c:pt idx="84">
                  <c:v>2.5496624000041952</c:v>
                </c:pt>
                <c:pt idx="85">
                  <c:v>2.3167728950634188</c:v>
                </c:pt>
                <c:pt idx="86">
                  <c:v>2.3616823325488112</c:v>
                </c:pt>
                <c:pt idx="87">
                  <c:v>2.6796820138565143</c:v>
                </c:pt>
                <c:pt idx="88">
                  <c:v>2.5971712957146171</c:v>
                </c:pt>
                <c:pt idx="89">
                  <c:v>2.3814233264344078</c:v>
                </c:pt>
                <c:pt idx="90">
                  <c:v>2.2245672038515485</c:v>
                </c:pt>
                <c:pt idx="91">
                  <c:v>2.0864413037614242</c:v>
                </c:pt>
                <c:pt idx="92">
                  <c:v>1.9706311433316044</c:v>
                </c:pt>
                <c:pt idx="93">
                  <c:v>2.0153264305990328</c:v>
                </c:pt>
                <c:pt idx="94">
                  <c:v>1.991388368114277</c:v>
                </c:pt>
                <c:pt idx="95">
                  <c:v>2.1277375390863944</c:v>
                </c:pt>
                <c:pt idx="96">
                  <c:v>2.7307448145023079</c:v>
                </c:pt>
                <c:pt idx="97">
                  <c:v>2.3839641420591371</c:v>
                </c:pt>
                <c:pt idx="98">
                  <c:v>2.1811425217924154</c:v>
                </c:pt>
                <c:pt idx="99">
                  <c:v>2.2534402654223209</c:v>
                </c:pt>
                <c:pt idx="100">
                  <c:v>2.5797015730730419</c:v>
                </c:pt>
                <c:pt idx="101">
                  <c:v>2.5504971075341984</c:v>
                </c:pt>
                <c:pt idx="102">
                  <c:v>2.6599808431661849</c:v>
                </c:pt>
                <c:pt idx="103">
                  <c:v>3.1327417630931547</c:v>
                </c:pt>
                <c:pt idx="104">
                  <c:v>3.2095326112915656</c:v>
                </c:pt>
                <c:pt idx="105">
                  <c:v>3.3563349752759666</c:v>
                </c:pt>
                <c:pt idx="106">
                  <c:v>3.7491168508048287</c:v>
                </c:pt>
                <c:pt idx="107">
                  <c:v>3.9462622827522678</c:v>
                </c:pt>
                <c:pt idx="108">
                  <c:v>3.8123485286968948</c:v>
                </c:pt>
                <c:pt idx="109">
                  <c:v>3.9830771796227276</c:v>
                </c:pt>
                <c:pt idx="110">
                  <c:v>4.0048386145842159</c:v>
                </c:pt>
                <c:pt idx="111">
                  <c:v>3.7388792136915421</c:v>
                </c:pt>
                <c:pt idx="112">
                  <c:v>3.736789560715617</c:v>
                </c:pt>
                <c:pt idx="113">
                  <c:v>3.8890410236491206</c:v>
                </c:pt>
                <c:pt idx="114">
                  <c:v>4.0041314205815297</c:v>
                </c:pt>
                <c:pt idx="115">
                  <c:v>4.5800049545184525</c:v>
                </c:pt>
                <c:pt idx="116">
                  <c:v>5.1014774567396035</c:v>
                </c:pt>
                <c:pt idx="117">
                  <c:v>6.1227743494966447</c:v>
                </c:pt>
                <c:pt idx="118">
                  <c:v>6.1288575017378175</c:v>
                </c:pt>
                <c:pt idx="119">
                  <c:v>4.5163132708577907</c:v>
                </c:pt>
                <c:pt idx="120">
                  <c:v>3.5876484653100387</c:v>
                </c:pt>
                <c:pt idx="121">
                  <c:v>3.501249718796124</c:v>
                </c:pt>
                <c:pt idx="122">
                  <c:v>3.6742925444509051</c:v>
                </c:pt>
                <c:pt idx="123">
                  <c:v>3.9429288253830737</c:v>
                </c:pt>
                <c:pt idx="124">
                  <c:v>4.2181421154156213</c:v>
                </c:pt>
                <c:pt idx="125">
                  <c:v>4.1984266420679726</c:v>
                </c:pt>
                <c:pt idx="126">
                  <c:v>4.0529757702313818</c:v>
                </c:pt>
                <c:pt idx="127">
                  <c:v>4.3737755659460786</c:v>
                </c:pt>
                <c:pt idx="128">
                  <c:v>5.1131832090333607</c:v>
                </c:pt>
                <c:pt idx="129">
                  <c:v>5.4536139428792882</c:v>
                </c:pt>
                <c:pt idx="130">
                  <c:v>5.0960787405585402</c:v>
                </c:pt>
                <c:pt idx="131">
                  <c:v>5.0536780984373362</c:v>
                </c:pt>
                <c:pt idx="132">
                  <c:v>5.2249265710113821</c:v>
                </c:pt>
                <c:pt idx="133">
                  <c:v>5.0837670062506888</c:v>
                </c:pt>
                <c:pt idx="134">
                  <c:v>4.9917583228033484</c:v>
                </c:pt>
                <c:pt idx="135">
                  <c:v>5.216005332762335</c:v>
                </c:pt>
                <c:pt idx="136">
                  <c:v>5.2579712197550705</c:v>
                </c:pt>
                <c:pt idx="137">
                  <c:v>4.9003742429895976</c:v>
                </c:pt>
                <c:pt idx="138">
                  <c:v>4.9086356266933855</c:v>
                </c:pt>
                <c:pt idx="139">
                  <c:v>4.9754024545723334</c:v>
                </c:pt>
                <c:pt idx="140">
                  <c:v>5.2895464173612519</c:v>
                </c:pt>
                <c:pt idx="141">
                  <c:v>5.0447829807907461</c:v>
                </c:pt>
                <c:pt idx="142">
                  <c:v>4.8892558679918068</c:v>
                </c:pt>
                <c:pt idx="143">
                  <c:v>4.4316860711988761</c:v>
                </c:pt>
                <c:pt idx="144">
                  <c:v>3.8625535100337971</c:v>
                </c:pt>
                <c:pt idx="145">
                  <c:v>3.6573627977382452</c:v>
                </c:pt>
                <c:pt idx="146">
                  <c:v>3.2817538180483208</c:v>
                </c:pt>
                <c:pt idx="147">
                  <c:v>2.9763620164799325</c:v>
                </c:pt>
                <c:pt idx="148">
                  <c:v>2.5701770663379948</c:v>
                </c:pt>
                <c:pt idx="149">
                  <c:v>2.7251049280862212</c:v>
                </c:pt>
                <c:pt idx="150">
                  <c:v>2.7486782968051435</c:v>
                </c:pt>
                <c:pt idx="151">
                  <c:v>2.9985805728227981</c:v>
                </c:pt>
                <c:pt idx="152">
                  <c:v>3.175397574236857</c:v>
                </c:pt>
                <c:pt idx="153">
                  <c:v>3.0406207840800463</c:v>
                </c:pt>
                <c:pt idx="154">
                  <c:v>2.980878609800508</c:v>
                </c:pt>
                <c:pt idx="155">
                  <c:v>3.3231828739648233</c:v>
                </c:pt>
                <c:pt idx="156">
                  <c:v>3.603107510147785</c:v>
                </c:pt>
                <c:pt idx="157">
                  <c:v>3.8134542302745973</c:v>
                </c:pt>
                <c:pt idx="158">
                  <c:v>4.0421105679954845</c:v>
                </c:pt>
                <c:pt idx="159">
                  <c:v>3.986912057672614</c:v>
                </c:pt>
                <c:pt idx="160">
                  <c:v>3.7191075444484905</c:v>
                </c:pt>
                <c:pt idx="161">
                  <c:v>3.721414911140192</c:v>
                </c:pt>
                <c:pt idx="162">
                  <c:v>3.5514012646560689</c:v>
                </c:pt>
                <c:pt idx="163">
                  <c:v>3.6607984262677755</c:v>
                </c:pt>
                <c:pt idx="164">
                  <c:v>3.3434483319578359</c:v>
                </c:pt>
                <c:pt idx="165">
                  <c:v>2.4501757318299213</c:v>
                </c:pt>
                <c:pt idx="166">
                  <c:v>2.5894120325902827</c:v>
                </c:pt>
                <c:pt idx="167">
                  <c:v>2.7097981145298755</c:v>
                </c:pt>
                <c:pt idx="168">
                  <c:v>3.2576401906384049</c:v>
                </c:pt>
                <c:pt idx="169">
                  <c:v>3.3328821707932983</c:v>
                </c:pt>
                <c:pt idx="170">
                  <c:v>3.4149084614497016</c:v>
                </c:pt>
                <c:pt idx="171">
                  <c:v>3.8951592378381727</c:v>
                </c:pt>
                <c:pt idx="172">
                  <c:v>4.6930673467870863</c:v>
                </c:pt>
                <c:pt idx="173">
                  <c:v>6.0901558585650122</c:v>
                </c:pt>
                <c:pt idx="174">
                  <c:v>5.3124584956870411</c:v>
                </c:pt>
                <c:pt idx="175">
                  <c:v>5.4098076015677954</c:v>
                </c:pt>
                <c:pt idx="176">
                  <c:v>4.2232793816856526</c:v>
                </c:pt>
                <c:pt idx="177">
                  <c:v>3.6265127065027745</c:v>
                </c:pt>
                <c:pt idx="178">
                  <c:v>3.9151720952720344</c:v>
                </c:pt>
                <c:pt idx="179">
                  <c:v>4.0524617205361171</c:v>
                </c:pt>
                <c:pt idx="180">
                  <c:v>3.8229320598702463</c:v>
                </c:pt>
                <c:pt idx="181">
                  <c:v>3.5459098427155689</c:v>
                </c:pt>
                <c:pt idx="182">
                  <c:v>3.3688376287799064</c:v>
                </c:pt>
                <c:pt idx="183">
                  <c:v>3.8387723066426682</c:v>
                </c:pt>
                <c:pt idx="184">
                  <c:v>3.782640370864693</c:v>
                </c:pt>
                <c:pt idx="185">
                  <c:v>3.5038670691579639</c:v>
                </c:pt>
                <c:pt idx="186">
                  <c:v>3.4213440673274791</c:v>
                </c:pt>
                <c:pt idx="187">
                  <c:v>3.6185628958060487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A-42E5-853B-841B3D9B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3248"/>
        <c:axId val="1815719984"/>
      </c:lineChart>
      <c:catAx>
        <c:axId val="181572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99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9984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3248"/>
        <c:crosses val="autoZero"/>
        <c:crossBetween val="between"/>
        <c:majorUnit val="0.5"/>
      </c:valAx>
      <c:catAx>
        <c:axId val="181572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24336"/>
        <c:crosses val="autoZero"/>
        <c:auto val="1"/>
        <c:lblAlgn val="ctr"/>
        <c:lblOffset val="100"/>
        <c:noMultiLvlLbl val="0"/>
      </c:catAx>
      <c:valAx>
        <c:axId val="18157243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76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254304939155334"/>
          <c:y val="0.16145829558915759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Oil-M'!$A$41:$A$606</c:f>
              <c:numCache>
                <c:formatCode>mmmm\ yyyy</c:formatCode>
                <c:ptCount val="56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  <c:pt idx="554">
                  <c:v>45658</c:v>
                </c:pt>
                <c:pt idx="555">
                  <c:v>45689</c:v>
                </c:pt>
                <c:pt idx="556">
                  <c:v>45717</c:v>
                </c:pt>
                <c:pt idx="557">
                  <c:v>45748</c:v>
                </c:pt>
                <c:pt idx="558">
                  <c:v>45778</c:v>
                </c:pt>
                <c:pt idx="559">
                  <c:v>45809</c:v>
                </c:pt>
                <c:pt idx="560">
                  <c:v>45839</c:v>
                </c:pt>
                <c:pt idx="561">
                  <c:v>45870</c:v>
                </c:pt>
                <c:pt idx="562">
                  <c:v>45901</c:v>
                </c:pt>
                <c:pt idx="563">
                  <c:v>45931</c:v>
                </c:pt>
                <c:pt idx="564">
                  <c:v>45962</c:v>
                </c:pt>
                <c:pt idx="565">
                  <c:v>45992</c:v>
                </c:pt>
              </c:numCache>
            </c:numRef>
          </c:cat>
          <c:val>
            <c:numRef>
              <c:f>'Heat Oil-M'!$E$41:$E$606</c:f>
              <c:numCache>
                <c:formatCode>General</c:formatCode>
                <c:ptCount val="566"/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7-4073-861E-57F53678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32496"/>
        <c:axId val="18157025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Oil-M'!$A$41:$A$606</c:f>
              <c:numCache>
                <c:formatCode>mmmm\ yyyy</c:formatCode>
                <c:ptCount val="56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  <c:pt idx="554">
                  <c:v>45658</c:v>
                </c:pt>
                <c:pt idx="555">
                  <c:v>45689</c:v>
                </c:pt>
                <c:pt idx="556">
                  <c:v>45717</c:v>
                </c:pt>
                <c:pt idx="557">
                  <c:v>45748</c:v>
                </c:pt>
                <c:pt idx="558">
                  <c:v>45778</c:v>
                </c:pt>
                <c:pt idx="559">
                  <c:v>45809</c:v>
                </c:pt>
                <c:pt idx="560">
                  <c:v>45839</c:v>
                </c:pt>
                <c:pt idx="561">
                  <c:v>45870</c:v>
                </c:pt>
                <c:pt idx="562">
                  <c:v>45901</c:v>
                </c:pt>
                <c:pt idx="563">
                  <c:v>45931</c:v>
                </c:pt>
                <c:pt idx="564">
                  <c:v>45962</c:v>
                </c:pt>
                <c:pt idx="565">
                  <c:v>45992</c:v>
                </c:pt>
              </c:numCache>
            </c:numRef>
          </c:cat>
          <c:val>
            <c:numRef>
              <c:f>'Heat Oil-M'!$C$41:$C$606</c:f>
              <c:numCache>
                <c:formatCode>0.00</c:formatCode>
                <c:ptCount val="566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2.4820000000000002</c:v>
                </c:pt>
                <c:pt idx="459">
                  <c:v>2.4740000000000002</c:v>
                </c:pt>
                <c:pt idx="460">
                  <c:v>2.4489999999999998</c:v>
                </c:pt>
                <c:pt idx="461">
                  <c:v>2.4380000000000002</c:v>
                </c:pt>
                <c:pt idx="462">
                  <c:v>2.3780000000000001</c:v>
                </c:pt>
                <c:pt idx="463">
                  <c:v>2.2839999999999998</c:v>
                </c:pt>
                <c:pt idx="464">
                  <c:v>2.2149999999999999</c:v>
                </c:pt>
                <c:pt idx="465">
                  <c:v>2.2919999999999998</c:v>
                </c:pt>
                <c:pt idx="466">
                  <c:v>2.4809999999999999</c:v>
                </c:pt>
                <c:pt idx="467">
                  <c:v>2.52</c:v>
                </c:pt>
                <c:pt idx="468">
                  <c:v>2.633</c:v>
                </c:pt>
                <c:pt idx="469">
                  <c:v>2.7029999999999998</c:v>
                </c:pt>
                <c:pt idx="470">
                  <c:v>2.9020000000000001</c:v>
                </c:pt>
                <c:pt idx="471">
                  <c:v>2.8559999999999999</c:v>
                </c:pt>
                <c:pt idx="472">
                  <c:v>2.827</c:v>
                </c:pt>
                <c:pt idx="473">
                  <c:v>2.875</c:v>
                </c:pt>
                <c:pt idx="474">
                  <c:v>3.1320000000000001</c:v>
                </c:pt>
                <c:pt idx="475">
                  <c:v>3.1320000000000001</c:v>
                </c:pt>
                <c:pt idx="476">
                  <c:v>3.22</c:v>
                </c:pt>
                <c:pt idx="477">
                  <c:v>3.2290000000000001</c:v>
                </c:pt>
                <c:pt idx="478">
                  <c:v>3.2789999999999999</c:v>
                </c:pt>
                <c:pt idx="479">
                  <c:v>3.3809999999999998</c:v>
                </c:pt>
                <c:pt idx="480">
                  <c:v>3.286</c:v>
                </c:pt>
                <c:pt idx="481">
                  <c:v>2.9510000000000001</c:v>
                </c:pt>
                <c:pt idx="482">
                  <c:v>2.9340000000000002</c:v>
                </c:pt>
                <c:pt idx="483">
                  <c:v>3.03</c:v>
                </c:pt>
                <c:pt idx="484">
                  <c:v>3.05</c:v>
                </c:pt>
                <c:pt idx="485">
                  <c:v>3.1030000000000002</c:v>
                </c:pt>
                <c:pt idx="486">
                  <c:v>3.03</c:v>
                </c:pt>
                <c:pt idx="487">
                  <c:v>2.9460000000000002</c:v>
                </c:pt>
                <c:pt idx="488">
                  <c:v>2.9319999999999999</c:v>
                </c:pt>
                <c:pt idx="489">
                  <c:v>2.87</c:v>
                </c:pt>
                <c:pt idx="490">
                  <c:v>2.8940000000000001</c:v>
                </c:pt>
                <c:pt idx="491">
                  <c:v>3.008</c:v>
                </c:pt>
                <c:pt idx="492">
                  <c:v>2.984</c:v>
                </c:pt>
                <c:pt idx="493">
                  <c:v>3.0350000000000001</c:v>
                </c:pt>
                <c:pt idx="494">
                  <c:v>3.052</c:v>
                </c:pt>
                <c:pt idx="495">
                  <c:v>2.8119999999999998</c:v>
                </c:pt>
                <c:pt idx="496">
                  <c:v>2.4049999999999998</c:v>
                </c:pt>
                <c:pt idx="497">
                  <c:v>2.044</c:v>
                </c:pt>
                <c:pt idx="498">
                  <c:v>1.905</c:v>
                </c:pt>
                <c:pt idx="499">
                  <c:v>2.0569999999999999</c:v>
                </c:pt>
                <c:pt idx="500">
                  <c:v>2.1339999999999999</c:v>
                </c:pt>
                <c:pt idx="501">
                  <c:v>2.161</c:v>
                </c:pt>
                <c:pt idx="502">
                  <c:v>2.1230000000000002</c:v>
                </c:pt>
                <c:pt idx="503">
                  <c:v>2.1389999999999998</c:v>
                </c:pt>
                <c:pt idx="504">
                  <c:v>2.2080000000000002</c:v>
                </c:pt>
                <c:pt idx="505">
                  <c:v>2.419</c:v>
                </c:pt>
                <c:pt idx="506">
                  <c:v>2.5489999999999999</c:v>
                </c:pt>
                <c:pt idx="507">
                  <c:v>2.79</c:v>
                </c:pt>
                <c:pt idx="508">
                  <c:v>2.8730000000000002</c:v>
                </c:pt>
                <c:pt idx="509">
                  <c:v>2.7850000000000001</c:v>
                </c:pt>
                <c:pt idx="510">
                  <c:v>2.8250000000000002</c:v>
                </c:pt>
                <c:pt idx="511">
                  <c:v>2.952</c:v>
                </c:pt>
                <c:pt idx="512">
                  <c:v>2.98</c:v>
                </c:pt>
                <c:pt idx="513">
                  <c:v>2.9319999999999999</c:v>
                </c:pt>
                <c:pt idx="514">
                  <c:v>2.9990000000000001</c:v>
                </c:pt>
                <c:pt idx="515">
                  <c:v>3.4220000000000002</c:v>
                </c:pt>
                <c:pt idx="516">
                  <c:v>3.512</c:v>
                </c:pt>
                <c:pt idx="517">
                  <c:v>3.4430000000000001</c:v>
                </c:pt>
                <c:pt idx="518">
                  <c:v>3.7759999999999998</c:v>
                </c:pt>
                <c:pt idx="519">
                  <c:v>4.0579999999999998</c:v>
                </c:pt>
                <c:pt idx="520">
                  <c:v>4.9279999999999999</c:v>
                </c:pt>
                <c:pt idx="521">
                  <c:v>5.1429999999999998</c:v>
                </c:pt>
                <c:pt idx="522">
                  <c:v>5.9729999999999999</c:v>
                </c:pt>
                <c:pt idx="523">
                  <c:v>5.8630000000000004</c:v>
                </c:pt>
                <c:pt idx="524">
                  <c:v>5.2560000000000002</c:v>
                </c:pt>
                <c:pt idx="525">
                  <c:v>4.9530000000000003</c:v>
                </c:pt>
                <c:pt idx="526">
                  <c:v>4.8150000000000004</c:v>
                </c:pt>
                <c:pt idx="527">
                  <c:v>5.7859999999999996</c:v>
                </c:pt>
                <c:pt idx="528">
                  <c:v>5.24</c:v>
                </c:pt>
                <c:pt idx="529">
                  <c:v>4.3440000000000003</c:v>
                </c:pt>
                <c:pt idx="530">
                  <c:v>4.3129999999999997</c:v>
                </c:pt>
                <c:pt idx="531">
                  <c:v>3.988</c:v>
                </c:pt>
                <c:pt idx="532">
                  <c:v>3.8660000000000001</c:v>
                </c:pt>
                <c:pt idx="533">
                  <c:v>3.7090000000000001</c:v>
                </c:pt>
                <c:pt idx="534">
                  <c:v>3.423</c:v>
                </c:pt>
                <c:pt idx="535">
                  <c:v>3.395</c:v>
                </c:pt>
                <c:pt idx="536">
                  <c:v>3.472</c:v>
                </c:pt>
                <c:pt idx="537">
                  <c:v>3.819</c:v>
                </c:pt>
                <c:pt idx="538">
                  <c:v>4.1509999999999998</c:v>
                </c:pt>
                <c:pt idx="539">
                  <c:v>4.0890000000000004</c:v>
                </c:pt>
                <c:pt idx="540">
                  <c:v>4.0110000000000001</c:v>
                </c:pt>
                <c:pt idx="541">
                  <c:v>3.8210000000000002</c:v>
                </c:pt>
                <c:pt idx="542">
                  <c:v>3.766</c:v>
                </c:pt>
                <c:pt idx="543">
                  <c:v>3.8279999999999998</c:v>
                </c:pt>
                <c:pt idx="544">
                  <c:v>3.774</c:v>
                </c:pt>
                <c:pt idx="545">
                  <c:v>3.706</c:v>
                </c:pt>
                <c:pt idx="546">
                  <c:v>3.5070649999999999</c:v>
                </c:pt>
                <c:pt idx="547">
                  <c:v>3.4218130000000002</c:v>
                </c:pt>
                <c:pt idx="548">
                  <c:v>3.3254999999999999</c:v>
                </c:pt>
                <c:pt idx="549">
                  <c:v>3.3534259999999998</c:v>
                </c:pt>
                <c:pt idx="550">
                  <c:v>3.457573</c:v>
                </c:pt>
                <c:pt idx="551">
                  <c:v>3.80179</c:v>
                </c:pt>
                <c:pt idx="552">
                  <c:v>3.9316939999999998</c:v>
                </c:pt>
                <c:pt idx="553">
                  <c:v>3.910066</c:v>
                </c:pt>
                <c:pt idx="554">
                  <c:v>3.8980649999999999</c:v>
                </c:pt>
                <c:pt idx="555">
                  <c:v>3.855569</c:v>
                </c:pt>
                <c:pt idx="556">
                  <c:v>3.7840250000000002</c:v>
                </c:pt>
                <c:pt idx="557">
                  <c:v>3.6327400000000001</c:v>
                </c:pt>
                <c:pt idx="558">
                  <c:v>3.5868769999999999</c:v>
                </c:pt>
                <c:pt idx="559">
                  <c:v>3.508543</c:v>
                </c:pt>
                <c:pt idx="560">
                  <c:v>3.4469940000000001</c:v>
                </c:pt>
                <c:pt idx="561">
                  <c:v>3.4826950000000001</c:v>
                </c:pt>
                <c:pt idx="562">
                  <c:v>3.5896629999999998</c:v>
                </c:pt>
                <c:pt idx="563">
                  <c:v>3.683236</c:v>
                </c:pt>
                <c:pt idx="564">
                  <c:v>3.7389510000000001</c:v>
                </c:pt>
                <c:pt idx="565">
                  <c:v>3.7764899999999999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7-4073-861E-57F536789BD4}"/>
            </c:ext>
          </c:extLst>
        </c:ser>
        <c:ser>
          <c:idx val="1"/>
          <c:order val="1"/>
          <c:tx>
            <c:strRef>
              <c:f>'Heat Oil-M'!$A$611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Oil-M'!$A$41:$A$606</c:f>
              <c:numCache>
                <c:formatCode>mmmm\ yyyy</c:formatCode>
                <c:ptCount val="56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  <c:pt idx="554">
                  <c:v>45658</c:v>
                </c:pt>
                <c:pt idx="555">
                  <c:v>45689</c:v>
                </c:pt>
                <c:pt idx="556">
                  <c:v>45717</c:v>
                </c:pt>
                <c:pt idx="557">
                  <c:v>45748</c:v>
                </c:pt>
                <c:pt idx="558">
                  <c:v>45778</c:v>
                </c:pt>
                <c:pt idx="559">
                  <c:v>45809</c:v>
                </c:pt>
                <c:pt idx="560">
                  <c:v>45839</c:v>
                </c:pt>
                <c:pt idx="561">
                  <c:v>45870</c:v>
                </c:pt>
                <c:pt idx="562">
                  <c:v>45901</c:v>
                </c:pt>
                <c:pt idx="563">
                  <c:v>45931</c:v>
                </c:pt>
                <c:pt idx="564">
                  <c:v>45962</c:v>
                </c:pt>
                <c:pt idx="565">
                  <c:v>45992</c:v>
                </c:pt>
              </c:numCache>
            </c:numRef>
          </c:cat>
          <c:val>
            <c:numRef>
              <c:f>'Heat Oil-M'!$D$41:$D$606</c:f>
              <c:numCache>
                <c:formatCode>0.00</c:formatCode>
                <c:ptCount val="566"/>
                <c:pt idx="0">
                  <c:v>2.4777227511111111</c:v>
                </c:pt>
                <c:pt idx="1">
                  <c:v>2.5185814506627393</c:v>
                </c:pt>
                <c:pt idx="2">
                  <c:v>2.5423286058394159</c:v>
                </c:pt>
                <c:pt idx="3">
                  <c:v>2.6163689783236994</c:v>
                </c:pt>
                <c:pt idx="4">
                  <c:v>2.7158605793991417</c:v>
                </c:pt>
                <c:pt idx="5">
                  <c:v>2.7867121572237963</c:v>
                </c:pt>
                <c:pt idx="6">
                  <c:v>2.8829353277310923</c:v>
                </c:pt>
                <c:pt idx="7">
                  <c:v>3.0813306939058172</c:v>
                </c:pt>
                <c:pt idx="8">
                  <c:v>3.2323937095890409</c:v>
                </c:pt>
                <c:pt idx="9">
                  <c:v>3.4060559023066488</c:v>
                </c:pt>
                <c:pt idx="10">
                  <c:v>3.5764502580645159</c:v>
                </c:pt>
                <c:pt idx="11">
                  <c:v>3.5717840744680851</c:v>
                </c:pt>
                <c:pt idx="12">
                  <c:v>3.5796022934210527</c:v>
                </c:pt>
                <c:pt idx="13">
                  <c:v>3.6029948075422622</c:v>
                </c:pt>
                <c:pt idx="14">
                  <c:v>3.7372347961538459</c:v>
                </c:pt>
                <c:pt idx="15">
                  <c:v>3.8805809278481012</c:v>
                </c:pt>
                <c:pt idx="16">
                  <c:v>3.9408938501872655</c:v>
                </c:pt>
                <c:pt idx="17">
                  <c:v>3.9174379357231151</c:v>
                </c:pt>
                <c:pt idx="18">
                  <c:v>3.8829193623011014</c:v>
                </c:pt>
                <c:pt idx="19">
                  <c:v>3.8680873854545452</c:v>
                </c:pt>
                <c:pt idx="20">
                  <c:v>3.8823985932203393</c:v>
                </c:pt>
                <c:pt idx="21">
                  <c:v>3.8506290973557693</c:v>
                </c:pt>
                <c:pt idx="22">
                  <c:v>3.8110223492252682</c:v>
                </c:pt>
                <c:pt idx="23">
                  <c:v>3.7527990283353003</c:v>
                </c:pt>
                <c:pt idx="24">
                  <c:v>3.7573302862149531</c:v>
                </c:pt>
                <c:pt idx="25">
                  <c:v>3.8714417986111118</c:v>
                </c:pt>
                <c:pt idx="26">
                  <c:v>4.1381919151376145</c:v>
                </c:pt>
                <c:pt idx="27">
                  <c:v>4.4928006136363638</c:v>
                </c:pt>
                <c:pt idx="28">
                  <c:v>4.5686223589164783</c:v>
                </c:pt>
                <c:pt idx="29">
                  <c:v>4.5077678114478115</c:v>
                </c:pt>
                <c:pt idx="30">
                  <c:v>4.4321397357859524</c:v>
                </c:pt>
                <c:pt idx="31">
                  <c:v>4.3652228850828729</c:v>
                </c:pt>
                <c:pt idx="32">
                  <c:v>4.2900809606557369</c:v>
                </c:pt>
                <c:pt idx="33">
                  <c:v>4.2404934208242944</c:v>
                </c:pt>
                <c:pt idx="34">
                  <c:v>4.1759077669172937</c:v>
                </c:pt>
                <c:pt idx="35">
                  <c:v>4.1389778672376867</c:v>
                </c:pt>
                <c:pt idx="36">
                  <c:v>4.1313633422174849</c:v>
                </c:pt>
                <c:pt idx="37">
                  <c:v>4.1582069744952186</c:v>
                </c:pt>
                <c:pt idx="38">
                  <c:v>4.1682601334745764</c:v>
                </c:pt>
                <c:pt idx="39">
                  <c:v>4.1351748595564946</c:v>
                </c:pt>
                <c:pt idx="40">
                  <c:v>4.0026372038014788</c:v>
                </c:pt>
                <c:pt idx="41">
                  <c:v>3.8380603136842106</c:v>
                </c:pt>
                <c:pt idx="42">
                  <c:v>3.8314887997914497</c:v>
                </c:pt>
                <c:pt idx="43">
                  <c:v>3.8624410577319588</c:v>
                </c:pt>
                <c:pt idx="44">
                  <c:v>3.8619433846153846</c:v>
                </c:pt>
                <c:pt idx="45">
                  <c:v>3.8379791760491302</c:v>
                </c:pt>
                <c:pt idx="46">
                  <c:v>3.8251323838280453</c:v>
                </c:pt>
                <c:pt idx="47">
                  <c:v>3.883103370030581</c:v>
                </c:pt>
                <c:pt idx="48">
                  <c:v>3.960708645918368</c:v>
                </c:pt>
                <c:pt idx="49">
                  <c:v>3.9471769099283525</c:v>
                </c:pt>
                <c:pt idx="50">
                  <c:v>3.8269334279877425</c:v>
                </c:pt>
                <c:pt idx="51">
                  <c:v>3.71416493877551</c:v>
                </c:pt>
                <c:pt idx="52">
                  <c:v>3.5216612935779819</c:v>
                </c:pt>
                <c:pt idx="53">
                  <c:v>3.3982561032388667</c:v>
                </c:pt>
                <c:pt idx="54">
                  <c:v>3.4446530050403226</c:v>
                </c:pt>
                <c:pt idx="55">
                  <c:v>3.4314085744466798</c:v>
                </c:pt>
                <c:pt idx="56">
                  <c:v>3.4050789649298596</c:v>
                </c:pt>
                <c:pt idx="57">
                  <c:v>3.3948739330669335</c:v>
                </c:pt>
                <c:pt idx="58">
                  <c:v>3.3972311982071708</c:v>
                </c:pt>
                <c:pt idx="59">
                  <c:v>3.3899759732142858</c:v>
                </c:pt>
                <c:pt idx="60">
                  <c:v>3.3706056320474782</c:v>
                </c:pt>
                <c:pt idx="61">
                  <c:v>3.3575389201183432</c:v>
                </c:pt>
                <c:pt idx="62">
                  <c:v>3.4482312810969642</c:v>
                </c:pt>
                <c:pt idx="63">
                  <c:v>3.7311416959064325</c:v>
                </c:pt>
                <c:pt idx="64">
                  <c:v>3.5312011486880466</c:v>
                </c:pt>
                <c:pt idx="65">
                  <c:v>3.4537382120038727</c:v>
                </c:pt>
                <c:pt idx="66">
                  <c:v>3.4379691652173912</c:v>
                </c:pt>
                <c:pt idx="67">
                  <c:v>3.4101574570877533</c:v>
                </c:pt>
                <c:pt idx="68">
                  <c:v>3.3427976570605189</c:v>
                </c:pt>
                <c:pt idx="69">
                  <c:v>3.2700746666666665</c:v>
                </c:pt>
                <c:pt idx="70">
                  <c:v>3.2397260257879656</c:v>
                </c:pt>
                <c:pt idx="71">
                  <c:v>3.2572516070409137</c:v>
                </c:pt>
                <c:pt idx="72">
                  <c:v>3.2451052051282052</c:v>
                </c:pt>
                <c:pt idx="73">
                  <c:v>3.2270563649289099</c:v>
                </c:pt>
                <c:pt idx="74">
                  <c:v>3.2001699735099343</c:v>
                </c:pt>
                <c:pt idx="75">
                  <c:v>3.2027699576669804</c:v>
                </c:pt>
                <c:pt idx="76">
                  <c:v>3.1760235477528087</c:v>
                </c:pt>
                <c:pt idx="77">
                  <c:v>3.1876823579439248</c:v>
                </c:pt>
                <c:pt idx="78">
                  <c:v>3.1670997929104479</c:v>
                </c:pt>
                <c:pt idx="79">
                  <c:v>3.1028020716279068</c:v>
                </c:pt>
                <c:pt idx="80">
                  <c:v>3.0300298607242344</c:v>
                </c:pt>
                <c:pt idx="81">
                  <c:v>2.9778840556070438</c:v>
                </c:pt>
                <c:pt idx="82">
                  <c:v>3.0362341665124886</c:v>
                </c:pt>
                <c:pt idx="83">
                  <c:v>3.0886648589861756</c:v>
                </c:pt>
                <c:pt idx="84">
                  <c:v>3.2213125238532108</c:v>
                </c:pt>
                <c:pt idx="85">
                  <c:v>3.2753776684931508</c:v>
                </c:pt>
                <c:pt idx="86">
                  <c:v>3.214918520473157</c:v>
                </c:pt>
                <c:pt idx="87">
                  <c:v>2.8918369361896077</c:v>
                </c:pt>
                <c:pt idx="88">
                  <c:v>2.6949090494958758</c:v>
                </c:pt>
                <c:pt idx="89">
                  <c:v>2.5258513109475622</c:v>
                </c:pt>
                <c:pt idx="90">
                  <c:v>2.3893560275229353</c:v>
                </c:pt>
                <c:pt idx="91">
                  <c:v>2.311782608775137</c:v>
                </c:pt>
                <c:pt idx="92">
                  <c:v>2.1520635424657533</c:v>
                </c:pt>
                <c:pt idx="93">
                  <c:v>2.0785254142335763</c:v>
                </c:pt>
                <c:pt idx="94">
                  <c:v>2.0994928581818182</c:v>
                </c:pt>
                <c:pt idx="95">
                  <c:v>2.087140342105263</c:v>
                </c:pt>
                <c:pt idx="96">
                  <c:v>2.0833592907608693</c:v>
                </c:pt>
                <c:pt idx="97">
                  <c:v>2.1239817238267147</c:v>
                </c:pt>
                <c:pt idx="98">
                  <c:v>2.3012623815080788</c:v>
                </c:pt>
                <c:pt idx="99">
                  <c:v>2.3884548112701252</c:v>
                </c:pt>
                <c:pt idx="100">
                  <c:v>2.3575667085561491</c:v>
                </c:pt>
                <c:pt idx="101">
                  <c:v>2.3471072289263528</c:v>
                </c:pt>
                <c:pt idx="102">
                  <c:v>2.3297686115044249</c:v>
                </c:pt>
                <c:pt idx="103">
                  <c:v>2.3250345277533038</c:v>
                </c:pt>
                <c:pt idx="104">
                  <c:v>2.32166258172232</c:v>
                </c:pt>
                <c:pt idx="105">
                  <c:v>2.3334686351706035</c:v>
                </c:pt>
                <c:pt idx="106">
                  <c:v>2.3308023609415867</c:v>
                </c:pt>
                <c:pt idx="107">
                  <c:v>2.3547360234782611</c:v>
                </c:pt>
                <c:pt idx="108">
                  <c:v>2.4145512582322359</c:v>
                </c:pt>
                <c:pt idx="109">
                  <c:v>2.4130882188581313</c:v>
                </c:pt>
                <c:pt idx="110">
                  <c:v>2.4074722500000005</c:v>
                </c:pt>
                <c:pt idx="111">
                  <c:v>2.3979278416523235</c:v>
                </c:pt>
                <c:pt idx="112">
                  <c:v>2.3728990120171671</c:v>
                </c:pt>
                <c:pt idx="113">
                  <c:v>2.3453397645051197</c:v>
                </c:pt>
                <c:pt idx="114">
                  <c:v>2.3340106774468086</c:v>
                </c:pt>
                <c:pt idx="115">
                  <c:v>2.2922106762711865</c:v>
                </c:pt>
                <c:pt idx="116">
                  <c:v>2.2031001924050631</c:v>
                </c:pt>
                <c:pt idx="117">
                  <c:v>2.1674751579831932</c:v>
                </c:pt>
                <c:pt idx="118">
                  <c:v>2.145277232635983</c:v>
                </c:pt>
                <c:pt idx="119">
                  <c:v>2.0674603085904919</c:v>
                </c:pt>
                <c:pt idx="120">
                  <c:v>2.0814526533665836</c:v>
                </c:pt>
                <c:pt idx="121">
                  <c:v>2.1473461093620543</c:v>
                </c:pt>
                <c:pt idx="122">
                  <c:v>2.2860585866336631</c:v>
                </c:pt>
                <c:pt idx="123">
                  <c:v>2.291440914473684</c:v>
                </c:pt>
                <c:pt idx="124">
                  <c:v>2.2878933216039283</c:v>
                </c:pt>
                <c:pt idx="125">
                  <c:v>2.3043033436230704</c:v>
                </c:pt>
                <c:pt idx="126">
                  <c:v>2.2500034947453513</c:v>
                </c:pt>
                <c:pt idx="127">
                  <c:v>2.1921819041095891</c:v>
                </c:pt>
                <c:pt idx="128">
                  <c:v>2.1599353036144575</c:v>
                </c:pt>
                <c:pt idx="129">
                  <c:v>2.1322115132530119</c:v>
                </c:pt>
                <c:pt idx="130">
                  <c:v>2.1371431490384616</c:v>
                </c:pt>
                <c:pt idx="131">
                  <c:v>2.2195010550239234</c:v>
                </c:pt>
                <c:pt idx="132">
                  <c:v>2.2754867966640195</c:v>
                </c:pt>
                <c:pt idx="133">
                  <c:v>2.4297678242280285</c:v>
                </c:pt>
                <c:pt idx="134">
                  <c:v>3.0984523223529412</c:v>
                </c:pt>
                <c:pt idx="135">
                  <c:v>2.5078117710937495</c:v>
                </c:pt>
                <c:pt idx="136">
                  <c:v>2.4082715575427684</c:v>
                </c:pt>
                <c:pt idx="137">
                  <c:v>2.3564146408068267</c:v>
                </c:pt>
                <c:pt idx="138">
                  <c:v>2.3138754515879163</c:v>
                </c:pt>
                <c:pt idx="139">
                  <c:v>2.1957556281755197</c:v>
                </c:pt>
                <c:pt idx="140">
                  <c:v>2.1159306666666668</c:v>
                </c:pt>
                <c:pt idx="141">
                  <c:v>2.3795998039513679</c:v>
                </c:pt>
                <c:pt idx="142">
                  <c:v>2.7589213471698115</c:v>
                </c:pt>
                <c:pt idx="143">
                  <c:v>3.1284202173913043</c:v>
                </c:pt>
                <c:pt idx="144">
                  <c:v>3.06272763275991</c:v>
                </c:pt>
                <c:pt idx="145">
                  <c:v>2.9764950201192244</c:v>
                </c:pt>
                <c:pt idx="146">
                  <c:v>2.8769256236080181</c:v>
                </c:pt>
                <c:pt idx="147">
                  <c:v>2.7234865949554892</c:v>
                </c:pt>
                <c:pt idx="148">
                  <c:v>2.5279542240356081</c:v>
                </c:pt>
                <c:pt idx="149">
                  <c:v>2.3597588926720947</c:v>
                </c:pt>
                <c:pt idx="150">
                  <c:v>2.2399841238938047</c:v>
                </c:pt>
                <c:pt idx="151">
                  <c:v>2.1803297095588232</c:v>
                </c:pt>
                <c:pt idx="152">
                  <c:v>2.133355105726872</c:v>
                </c:pt>
                <c:pt idx="153">
                  <c:v>2.1294051852122986</c:v>
                </c:pt>
                <c:pt idx="154">
                  <c:v>2.1575437357664229</c:v>
                </c:pt>
                <c:pt idx="155">
                  <c:v>2.2092877653061223</c:v>
                </c:pt>
                <c:pt idx="156">
                  <c:v>2.3226310449927432</c:v>
                </c:pt>
                <c:pt idx="157">
                  <c:v>2.3090970282199708</c:v>
                </c:pt>
                <c:pt idx="158">
                  <c:v>2.2348239804772234</c:v>
                </c:pt>
                <c:pt idx="159">
                  <c:v>2.2073472402597405</c:v>
                </c:pt>
                <c:pt idx="160">
                  <c:v>2.1678315377426309</c:v>
                </c:pt>
                <c:pt idx="161">
                  <c:v>2.1406566563845049</c:v>
                </c:pt>
                <c:pt idx="162">
                  <c:v>2.1383058038654257</c:v>
                </c:pt>
                <c:pt idx="163">
                  <c:v>2.1366801327623124</c:v>
                </c:pt>
                <c:pt idx="164">
                  <c:v>2.114963745907473</c:v>
                </c:pt>
                <c:pt idx="165">
                  <c:v>2.1015431441761363</c:v>
                </c:pt>
                <c:pt idx="166">
                  <c:v>2.1015226116229622</c:v>
                </c:pt>
                <c:pt idx="167">
                  <c:v>2.1457701489061396</c:v>
                </c:pt>
                <c:pt idx="168">
                  <c:v>2.1596036326530612</c:v>
                </c:pt>
                <c:pt idx="169">
                  <c:v>2.1411327891777931</c:v>
                </c:pt>
                <c:pt idx="170">
                  <c:v>2.1292411071428572</c:v>
                </c:pt>
                <c:pt idx="171">
                  <c:v>2.1335482997903563</c:v>
                </c:pt>
                <c:pt idx="172">
                  <c:v>2.1393293321702722</c:v>
                </c:pt>
                <c:pt idx="173">
                  <c:v>2.1318907739916551</c:v>
                </c:pt>
                <c:pt idx="174">
                  <c:v>2.0955127094313455</c:v>
                </c:pt>
                <c:pt idx="175">
                  <c:v>2.0657917879417877</c:v>
                </c:pt>
                <c:pt idx="176">
                  <c:v>2.0347029570934256</c:v>
                </c:pt>
                <c:pt idx="177">
                  <c:v>1.9633101339779004</c:v>
                </c:pt>
                <c:pt idx="178">
                  <c:v>1.9627661400000003</c:v>
                </c:pt>
                <c:pt idx="179">
                  <c:v>1.9913145576923079</c:v>
                </c:pt>
                <c:pt idx="180">
                  <c:v>1.9923064952054796</c:v>
                </c:pt>
                <c:pt idx="181">
                  <c:v>1.9603388284347232</c:v>
                </c:pt>
                <c:pt idx="182">
                  <c:v>1.9710627826384144</c:v>
                </c:pt>
                <c:pt idx="183">
                  <c:v>2.0918859999999997</c:v>
                </c:pt>
                <c:pt idx="184">
                  <c:v>2.0606001454792655</c:v>
                </c:pt>
                <c:pt idx="185">
                  <c:v>1.9931182846467392</c:v>
                </c:pt>
                <c:pt idx="186">
                  <c:v>1.9550270176271187</c:v>
                </c:pt>
                <c:pt idx="187">
                  <c:v>1.9221589411764703</c:v>
                </c:pt>
                <c:pt idx="188">
                  <c:v>1.8987671442048517</c:v>
                </c:pt>
                <c:pt idx="189">
                  <c:v>1.8826973999999999</c:v>
                </c:pt>
                <c:pt idx="190">
                  <c:v>1.8789143509711987</c:v>
                </c:pt>
                <c:pt idx="191">
                  <c:v>1.8692555622489961</c:v>
                </c:pt>
                <c:pt idx="192">
                  <c:v>1.8726429412550065</c:v>
                </c:pt>
                <c:pt idx="193">
                  <c:v>1.8814431045969355</c:v>
                </c:pt>
                <c:pt idx="194">
                  <c:v>1.9035467621262461</c:v>
                </c:pt>
                <c:pt idx="195">
                  <c:v>1.9026597316103382</c:v>
                </c:pt>
                <c:pt idx="196">
                  <c:v>1.8802070595238094</c:v>
                </c:pt>
                <c:pt idx="197">
                  <c:v>1.8603729249011858</c:v>
                </c:pt>
                <c:pt idx="198">
                  <c:v>1.8587665542406315</c:v>
                </c:pt>
                <c:pt idx="199">
                  <c:v>1.8427539074803148</c:v>
                </c:pt>
                <c:pt idx="200">
                  <c:v>1.8197763204456094</c:v>
                </c:pt>
                <c:pt idx="201">
                  <c:v>1.803892538260301</c:v>
                </c:pt>
                <c:pt idx="202">
                  <c:v>1.7830902873938603</c:v>
                </c:pt>
                <c:pt idx="203">
                  <c:v>1.7845763628664497</c:v>
                </c:pt>
                <c:pt idx="204">
                  <c:v>1.7945033773584906</c:v>
                </c:pt>
                <c:pt idx="205">
                  <c:v>1.8451820955165692</c:v>
                </c:pt>
                <c:pt idx="206">
                  <c:v>2.0425299308338718</c:v>
                </c:pt>
                <c:pt idx="207">
                  <c:v>2.026430212258064</c:v>
                </c:pt>
                <c:pt idx="208">
                  <c:v>2.0582543922829584</c:v>
                </c:pt>
                <c:pt idx="209">
                  <c:v>2.1407994138372839</c:v>
                </c:pt>
                <c:pt idx="210">
                  <c:v>2.0825233388746804</c:v>
                </c:pt>
                <c:pt idx="211">
                  <c:v>1.9403677734524569</c:v>
                </c:pt>
                <c:pt idx="212">
                  <c:v>1.8687070796178342</c:v>
                </c:pt>
                <c:pt idx="213">
                  <c:v>1.8643335152671756</c:v>
                </c:pt>
                <c:pt idx="214">
                  <c:v>1.9499508053265695</c:v>
                </c:pt>
                <c:pt idx="215">
                  <c:v>2.1084148084702905</c:v>
                </c:pt>
                <c:pt idx="216">
                  <c:v>2.1689971096408316</c:v>
                </c:pt>
                <c:pt idx="217">
                  <c:v>2.2108776297925834</c:v>
                </c:pt>
                <c:pt idx="218">
                  <c:v>2.2362445069008778</c:v>
                </c:pt>
                <c:pt idx="219">
                  <c:v>2.2143602273011895</c:v>
                </c:pt>
                <c:pt idx="220">
                  <c:v>2.1187218341677094</c:v>
                </c:pt>
                <c:pt idx="221">
                  <c:v>2.052638607879925</c:v>
                </c:pt>
                <c:pt idx="222">
                  <c:v>2.0232030637898686</c:v>
                </c:pt>
                <c:pt idx="223">
                  <c:v>1.9606534513108609</c:v>
                </c:pt>
                <c:pt idx="224">
                  <c:v>1.8721336365336658</c:v>
                </c:pt>
                <c:pt idx="225">
                  <c:v>1.8440599533582087</c:v>
                </c:pt>
                <c:pt idx="226">
                  <c:v>1.8394841222084364</c:v>
                </c:pt>
                <c:pt idx="227">
                  <c:v>1.8574393337461299</c:v>
                </c:pt>
                <c:pt idx="228">
                  <c:v>1.8823092949907236</c:v>
                </c:pt>
                <c:pt idx="229">
                  <c:v>1.8985998708281826</c:v>
                </c:pt>
                <c:pt idx="230">
                  <c:v>1.871075811111111</c:v>
                </c:pt>
                <c:pt idx="231">
                  <c:v>1.8362110444444442</c:v>
                </c:pt>
                <c:pt idx="232">
                  <c:v>1.8071570722222221</c:v>
                </c:pt>
                <c:pt idx="233">
                  <c:v>1.7701069882860665</c:v>
                </c:pt>
                <c:pt idx="234">
                  <c:v>1.7425950719557197</c:v>
                </c:pt>
                <c:pt idx="235">
                  <c:v>1.6845593034398036</c:v>
                </c:pt>
                <c:pt idx="236">
                  <c:v>1.6400540055147059</c:v>
                </c:pt>
                <c:pt idx="237">
                  <c:v>1.6092415556915547</c:v>
                </c:pt>
                <c:pt idx="238">
                  <c:v>1.5871465339449542</c:v>
                </c:pt>
                <c:pt idx="239">
                  <c:v>1.5966744270896889</c:v>
                </c:pt>
                <c:pt idx="240">
                  <c:v>1.6081134606946983</c:v>
                </c:pt>
                <c:pt idx="241">
                  <c:v>1.5784577755474454</c:v>
                </c:pt>
                <c:pt idx="242">
                  <c:v>1.5889188743169398</c:v>
                </c:pt>
                <c:pt idx="243">
                  <c:v>1.5774878032786885</c:v>
                </c:pt>
                <c:pt idx="244">
                  <c:v>1.5765305898058253</c:v>
                </c:pt>
                <c:pt idx="245">
                  <c:v>1.6133623490054247</c:v>
                </c:pt>
                <c:pt idx="246">
                  <c:v>1.6105001855421688</c:v>
                </c:pt>
                <c:pt idx="247">
                  <c:v>1.5972683765060243</c:v>
                </c:pt>
                <c:pt idx="248">
                  <c:v>1.6131490419916017</c:v>
                </c:pt>
                <c:pt idx="249">
                  <c:v>1.6468438258527827</c:v>
                </c:pt>
                <c:pt idx="250">
                  <c:v>1.7559126525625743</c:v>
                </c:pt>
                <c:pt idx="251">
                  <c:v>1.8218447971445568</c:v>
                </c:pt>
                <c:pt idx="252">
                  <c:v>1.8968586235154394</c:v>
                </c:pt>
                <c:pt idx="253">
                  <c:v>2.0224869383886257</c:v>
                </c:pt>
                <c:pt idx="254">
                  <c:v>2.2037086125221501</c:v>
                </c:pt>
                <c:pt idx="255">
                  <c:v>2.9790917682352944</c:v>
                </c:pt>
                <c:pt idx="256">
                  <c:v>2.4937483105263158</c:v>
                </c:pt>
                <c:pt idx="257">
                  <c:v>2.3611750111176124</c:v>
                </c:pt>
                <c:pt idx="258">
                  <c:v>2.3148820251168223</c:v>
                </c:pt>
                <c:pt idx="259">
                  <c:v>2.2759282351916381</c:v>
                </c:pt>
                <c:pt idx="260">
                  <c:v>2.2711559061957152</c:v>
                </c:pt>
                <c:pt idx="261">
                  <c:v>2.2638882072958886</c:v>
                </c:pt>
                <c:pt idx="262">
                  <c:v>2.5431597943548385</c:v>
                </c:pt>
                <c:pt idx="263">
                  <c:v>2.6217743168487635</c:v>
                </c:pt>
                <c:pt idx="264">
                  <c:v>2.6604899156142365</c:v>
                </c:pt>
                <c:pt idx="265">
                  <c:v>2.7460496632302402</c:v>
                </c:pt>
                <c:pt idx="266">
                  <c:v>2.696460114464692</c:v>
                </c:pt>
                <c:pt idx="267">
                  <c:v>2.6083203562500001</c:v>
                </c:pt>
                <c:pt idx="268">
                  <c:v>2.4838918943781945</c:v>
                </c:pt>
                <c:pt idx="269">
                  <c:v>2.4316395935374149</c:v>
                </c:pt>
                <c:pt idx="270">
                  <c:v>2.376821402707276</c:v>
                </c:pt>
                <c:pt idx="271">
                  <c:v>2.3343893854811482</c:v>
                </c:pt>
                <c:pt idx="272">
                  <c:v>2.2233658697857943</c:v>
                </c:pt>
                <c:pt idx="273">
                  <c:v>2.1897589075535513</c:v>
                </c:pt>
                <c:pt idx="274">
                  <c:v>2.2639585991016284</c:v>
                </c:pt>
                <c:pt idx="275">
                  <c:v>2.1678582111486486</c:v>
                </c:pt>
                <c:pt idx="276">
                  <c:v>2.1089746461971832</c:v>
                </c:pt>
                <c:pt idx="277">
                  <c:v>1.9757356217587374</c:v>
                </c:pt>
                <c:pt idx="278">
                  <c:v>1.9829949167135623</c:v>
                </c:pt>
                <c:pt idx="279">
                  <c:v>1.9602617123595507</c:v>
                </c:pt>
                <c:pt idx="280">
                  <c:v>1.9670759949579832</c:v>
                </c:pt>
                <c:pt idx="281">
                  <c:v>2.026551021751255</c:v>
                </c:pt>
                <c:pt idx="282">
                  <c:v>2.0330334969359334</c:v>
                </c:pt>
                <c:pt idx="283">
                  <c:v>1.9847292561247214</c:v>
                </c:pt>
                <c:pt idx="284">
                  <c:v>1.9646296016666664</c:v>
                </c:pt>
                <c:pt idx="285">
                  <c:v>1.9730946897506927</c:v>
                </c:pt>
                <c:pt idx="286">
                  <c:v>2.0375062201327432</c:v>
                </c:pt>
                <c:pt idx="287">
                  <c:v>2.0832275314569539</c:v>
                </c:pt>
                <c:pt idx="288">
                  <c:v>2.1109031454545457</c:v>
                </c:pt>
                <c:pt idx="289">
                  <c:v>2.186814820132013</c:v>
                </c:pt>
                <c:pt idx="290">
                  <c:v>2.3989097940854323</c:v>
                </c:pt>
                <c:pt idx="291">
                  <c:v>2.8045628480392155</c:v>
                </c:pt>
                <c:pt idx="292">
                  <c:v>3.0132713507340947</c:v>
                </c:pt>
                <c:pt idx="293">
                  <c:v>2.5537680343886464</c:v>
                </c:pt>
                <c:pt idx="294">
                  <c:v>2.3538006495352657</c:v>
                </c:pt>
                <c:pt idx="295">
                  <c:v>2.2364100737302017</c:v>
                </c:pt>
                <c:pt idx="296">
                  <c:v>2.184694224823081</c:v>
                </c:pt>
                <c:pt idx="297">
                  <c:v>2.182024177235772</c:v>
                </c:pt>
                <c:pt idx="298">
                  <c:v>2.1766463727714749</c:v>
                </c:pt>
                <c:pt idx="299">
                  <c:v>2.2010623109789074</c:v>
                </c:pt>
                <c:pt idx="300">
                  <c:v>2.257540756216216</c:v>
                </c:pt>
                <c:pt idx="301">
                  <c:v>2.3005107493261461</c:v>
                </c:pt>
                <c:pt idx="302">
                  <c:v>2.5399066731078905</c:v>
                </c:pt>
                <c:pt idx="303">
                  <c:v>2.6184989726834496</c:v>
                </c:pt>
                <c:pt idx="304">
                  <c:v>2.5843904270443612</c:v>
                </c:pt>
                <c:pt idx="305">
                  <c:v>2.5434163559231586</c:v>
                </c:pt>
                <c:pt idx="306">
                  <c:v>2.5559467890541976</c:v>
                </c:pt>
                <c:pt idx="307">
                  <c:v>2.5531197316040233</c:v>
                </c:pt>
                <c:pt idx="308">
                  <c:v>2.5487600973030142</c:v>
                </c:pt>
                <c:pt idx="309">
                  <c:v>2.665164483615222</c:v>
                </c:pt>
                <c:pt idx="310">
                  <c:v>2.7625459741833511</c:v>
                </c:pt>
                <c:pt idx="311">
                  <c:v>3.0950703238993711</c:v>
                </c:pt>
                <c:pt idx="312">
                  <c:v>3.2049395837245696</c:v>
                </c:pt>
                <c:pt idx="313">
                  <c:v>3.101818442879499</c:v>
                </c:pt>
                <c:pt idx="314">
                  <c:v>3.044480224947808</c:v>
                </c:pt>
                <c:pt idx="315">
                  <c:v>3.1998027536382536</c:v>
                </c:pt>
                <c:pt idx="316">
                  <c:v>3.3767004981874673</c:v>
                </c:pt>
                <c:pt idx="317">
                  <c:v>3.4342785131646876</c:v>
                </c:pt>
                <c:pt idx="318">
                  <c:v>3.2999069442148761</c:v>
                </c:pt>
                <c:pt idx="319">
                  <c:v>3.3354620087764588</c:v>
                </c:pt>
                <c:pt idx="320">
                  <c:v>3.4984619892252438</c:v>
                </c:pt>
                <c:pt idx="321">
                  <c:v>3.6418657848036711</c:v>
                </c:pt>
                <c:pt idx="322">
                  <c:v>4.0927518093561366</c:v>
                </c:pt>
                <c:pt idx="323">
                  <c:v>4.1385931461577092</c:v>
                </c:pt>
                <c:pt idx="324">
                  <c:v>3.8933789409389199</c:v>
                </c:pt>
                <c:pt idx="325">
                  <c:v>3.8125968717819281</c:v>
                </c:pt>
                <c:pt idx="326">
                  <c:v>3.8069596196688411</c:v>
                </c:pt>
                <c:pt idx="327">
                  <c:v>3.8129185892678037</c:v>
                </c:pt>
                <c:pt idx="328">
                  <c:v>3.8166182478718071</c:v>
                </c:pt>
                <c:pt idx="329">
                  <c:v>3.9492556322869947</c:v>
                </c:pt>
                <c:pt idx="330">
                  <c:v>4.0091883695976156</c:v>
                </c:pt>
                <c:pt idx="331">
                  <c:v>3.989925279484638</c:v>
                </c:pt>
                <c:pt idx="332">
                  <c:v>4.0162355411532777</c:v>
                </c:pt>
                <c:pt idx="333">
                  <c:v>4.0785618356231597</c:v>
                </c:pt>
                <c:pt idx="334">
                  <c:v>3.9160972381656807</c:v>
                </c:pt>
                <c:pt idx="335">
                  <c:v>3.7237435780089148</c:v>
                </c:pt>
                <c:pt idx="336">
                  <c:v>3.6892791460396039</c:v>
                </c:pt>
                <c:pt idx="337">
                  <c:v>3.8006200590841948</c:v>
                </c:pt>
                <c:pt idx="338">
                  <c:v>3.6524226527131245</c:v>
                </c:pt>
                <c:pt idx="339">
                  <c:v>3.7258896149363934</c:v>
                </c:pt>
                <c:pt idx="340">
                  <c:v>3.8288948428549157</c:v>
                </c:pt>
                <c:pt idx="341">
                  <c:v>3.8936364009441298</c:v>
                </c:pt>
                <c:pt idx="342">
                  <c:v>3.8958221290899853</c:v>
                </c:pt>
                <c:pt idx="343">
                  <c:v>3.8777324517212421</c:v>
                </c:pt>
                <c:pt idx="344">
                  <c:v>3.9615274389098425</c:v>
                </c:pt>
                <c:pt idx="345">
                  <c:v>3.9799494315418427</c:v>
                </c:pt>
                <c:pt idx="346">
                  <c:v>4.0714876138232636</c:v>
                </c:pt>
                <c:pt idx="347">
                  <c:v>4.2119718112720497</c:v>
                </c:pt>
                <c:pt idx="348">
                  <c:v>4.716402525683713</c:v>
                </c:pt>
                <c:pt idx="349">
                  <c:v>4.8185252727659664</c:v>
                </c:pt>
                <c:pt idx="350">
                  <c:v>4.9350699770000093</c:v>
                </c:pt>
                <c:pt idx="351">
                  <c:v>4.9246419395637719</c:v>
                </c:pt>
                <c:pt idx="352">
                  <c:v>5.4377785085828867</c:v>
                </c:pt>
                <c:pt idx="353">
                  <c:v>5.6833568794346139</c:v>
                </c:pt>
                <c:pt idx="354">
                  <c:v>6.1019173845767805</c:v>
                </c:pt>
                <c:pt idx="355">
                  <c:v>6.6215849505433111</c:v>
                </c:pt>
                <c:pt idx="356">
                  <c:v>6.6605942127515796</c:v>
                </c:pt>
                <c:pt idx="357">
                  <c:v>6.0506767081256561</c:v>
                </c:pt>
                <c:pt idx="358">
                  <c:v>5.6656022368727648</c:v>
                </c:pt>
                <c:pt idx="359">
                  <c:v>5.1247567805709808</c:v>
                </c:pt>
                <c:pt idx="360">
                  <c:v>4.4207214944195012</c:v>
                </c:pt>
                <c:pt idx="361">
                  <c:v>3.9141595819260351</c:v>
                </c:pt>
                <c:pt idx="362">
                  <c:v>3.7147650252674187</c:v>
                </c:pt>
                <c:pt idx="363">
                  <c:v>3.6157207771326485</c:v>
                </c:pt>
                <c:pt idx="364">
                  <c:v>3.4243749034094919</c:v>
                </c:pt>
                <c:pt idx="365">
                  <c:v>3.4725608535604984</c:v>
                </c:pt>
                <c:pt idx="366">
                  <c:v>3.4527284393161266</c:v>
                </c:pt>
                <c:pt idx="367">
                  <c:v>3.5777006476092925</c:v>
                </c:pt>
                <c:pt idx="368">
                  <c:v>3.583150949582258</c:v>
                </c:pt>
                <c:pt idx="369">
                  <c:v>3.7270321478799695</c:v>
                </c:pt>
                <c:pt idx="370">
                  <c:v>3.7111277335878179</c:v>
                </c:pt>
                <c:pt idx="371">
                  <c:v>3.7724846944006947</c:v>
                </c:pt>
                <c:pt idx="372">
                  <c:v>4.0300058508336631</c:v>
                </c:pt>
                <c:pt idx="373">
                  <c:v>4.0250232356554267</c:v>
                </c:pt>
                <c:pt idx="374">
                  <c:v>4.2806677347715745</c:v>
                </c:pt>
                <c:pt idx="375">
                  <c:v>4.1735475306170349</c:v>
                </c:pt>
                <c:pt idx="376">
                  <c:v>4.1981508108928791</c:v>
                </c:pt>
                <c:pt idx="377">
                  <c:v>4.3025479174620402</c:v>
                </c:pt>
                <c:pt idx="378">
                  <c:v>4.2065883736020986</c:v>
                </c:pt>
                <c:pt idx="379">
                  <c:v>4.0855530697655142</c:v>
                </c:pt>
                <c:pt idx="380">
                  <c:v>4.037554835596608</c:v>
                </c:pt>
                <c:pt idx="381">
                  <c:v>4.0518214259164935</c:v>
                </c:pt>
                <c:pt idx="382">
                  <c:v>4.0682882006643002</c:v>
                </c:pt>
                <c:pt idx="383">
                  <c:v>4.2060245823726801</c:v>
                </c:pt>
                <c:pt idx="384">
                  <c:v>4.3497206047634229</c:v>
                </c:pt>
                <c:pt idx="385">
                  <c:v>4.544381144544432</c:v>
                </c:pt>
                <c:pt idx="386">
                  <c:v>4.8446274125513709</c:v>
                </c:pt>
                <c:pt idx="387">
                  <c:v>5.1006089297785469</c:v>
                </c:pt>
                <c:pt idx="388">
                  <c:v>5.3838542645911609</c:v>
                </c:pt>
                <c:pt idx="389">
                  <c:v>5.5659348016225403</c:v>
                </c:pt>
                <c:pt idx="390">
                  <c:v>5.4631383085860694</c:v>
                </c:pt>
                <c:pt idx="391">
                  <c:v>5.3375168349599198</c:v>
                </c:pt>
                <c:pt idx="392">
                  <c:v>5.1356290871581001</c:v>
                </c:pt>
                <c:pt idx="393">
                  <c:v>5.0945000393620692</c:v>
                </c:pt>
                <c:pt idx="394">
                  <c:v>5.05992010750363</c:v>
                </c:pt>
                <c:pt idx="395">
                  <c:v>5.0398999858875415</c:v>
                </c:pt>
                <c:pt idx="396">
                  <c:v>5.0858551906290037</c:v>
                </c:pt>
                <c:pt idx="397">
                  <c:v>5.0349324381774734</c:v>
                </c:pt>
                <c:pt idx="398">
                  <c:v>5.0914905122848282</c:v>
                </c:pt>
                <c:pt idx="399">
                  <c:v>5.2276765176565387</c:v>
                </c:pt>
                <c:pt idx="400">
                  <c:v>5.360751008928923</c:v>
                </c:pt>
                <c:pt idx="401">
                  <c:v>5.2820379349614077</c:v>
                </c:pt>
                <c:pt idx="402">
                  <c:v>5.1434421834351358</c:v>
                </c:pt>
                <c:pt idx="403">
                  <c:v>4.8236479656403697</c:v>
                </c:pt>
                <c:pt idx="404">
                  <c:v>4.7934287886609219</c:v>
                </c:pt>
                <c:pt idx="405">
                  <c:v>4.9950217642811792</c:v>
                </c:pt>
                <c:pt idx="406">
                  <c:v>5.1845522121940135</c:v>
                </c:pt>
                <c:pt idx="407">
                  <c:v>5.2112469296920194</c:v>
                </c:pt>
                <c:pt idx="408">
                  <c:v>5.2200131300027248</c:v>
                </c:pt>
                <c:pt idx="409">
                  <c:v>5.2165740464750172</c:v>
                </c:pt>
                <c:pt idx="410">
                  <c:v>5.2021983818127673</c:v>
                </c:pt>
                <c:pt idx="411">
                  <c:v>5.3411403018842005</c:v>
                </c:pt>
                <c:pt idx="412">
                  <c:v>5.2400266447679975</c:v>
                </c:pt>
                <c:pt idx="413">
                  <c:v>5.0100325409733522</c:v>
                </c:pt>
                <c:pt idx="414">
                  <c:v>4.8699385367389274</c:v>
                </c:pt>
                <c:pt idx="415">
                  <c:v>4.8178759280690056</c:v>
                </c:pt>
                <c:pt idx="416">
                  <c:v>4.8556185985401461</c:v>
                </c:pt>
                <c:pt idx="417">
                  <c:v>4.9072260635837157</c:v>
                </c:pt>
                <c:pt idx="418">
                  <c:v>4.9631505523584414</c:v>
                </c:pt>
                <c:pt idx="419">
                  <c:v>4.9470670204434484</c:v>
                </c:pt>
                <c:pt idx="420">
                  <c:v>4.9366186275096107</c:v>
                </c:pt>
                <c:pt idx="421">
                  <c:v>5.0425789936051189</c:v>
                </c:pt>
                <c:pt idx="422">
                  <c:v>5.2064212437523381</c:v>
                </c:pt>
                <c:pt idx="423">
                  <c:v>5.424496889368152</c:v>
                </c:pt>
                <c:pt idx="424">
                  <c:v>5.2539106411103766</c:v>
                </c:pt>
                <c:pt idx="425">
                  <c:v>5.0822458303026208</c:v>
                </c:pt>
                <c:pt idx="426">
                  <c:v>5.0527261056568094</c:v>
                </c:pt>
                <c:pt idx="427">
                  <c:v>4.9984427798221986</c:v>
                </c:pt>
                <c:pt idx="428">
                  <c:v>4.9584721711340736</c:v>
                </c:pt>
                <c:pt idx="429">
                  <c:v>4.8958378021561524</c:v>
                </c:pt>
                <c:pt idx="430">
                  <c:v>4.8122442249144131</c:v>
                </c:pt>
                <c:pt idx="431">
                  <c:v>4.645356077580761</c:v>
                </c:pt>
                <c:pt idx="432">
                  <c:v>4.4806645776279312</c:v>
                </c:pt>
                <c:pt idx="433">
                  <c:v>4.1677985380017946</c:v>
                </c:pt>
                <c:pt idx="434">
                  <c:v>3.7574228079592071</c:v>
                </c:pt>
                <c:pt idx="435">
                  <c:v>3.8185883760654709</c:v>
                </c:pt>
                <c:pt idx="436">
                  <c:v>4.0144361083330509</c:v>
                </c:pt>
                <c:pt idx="437">
                  <c:v>3.6595740003047981</c:v>
                </c:pt>
                <c:pt idx="438">
                  <c:v>3.6912364302260325</c:v>
                </c:pt>
                <c:pt idx="439">
                  <c:v>3.6216332559108291</c:v>
                </c:pt>
                <c:pt idx="440">
                  <c:v>3.4946203815421324</c:v>
                </c:pt>
                <c:pt idx="441">
                  <c:v>3.2125332508517728</c:v>
                </c:pt>
                <c:pt idx="442">
                  <c:v>3.1391766263294847</c:v>
                </c:pt>
                <c:pt idx="443">
                  <c:v>3.1017562349358312</c:v>
                </c:pt>
                <c:pt idx="444">
                  <c:v>3.0347758176936943</c:v>
                </c:pt>
                <c:pt idx="445">
                  <c:v>2.7899321192289737</c:v>
                </c:pt>
                <c:pt idx="446">
                  <c:v>2.6010818886438991</c:v>
                </c:pt>
                <c:pt idx="447">
                  <c:v>2.5424061950146628</c:v>
                </c:pt>
                <c:pt idx="448">
                  <c:v>2.5660925163810488</c:v>
                </c:pt>
                <c:pt idx="449">
                  <c:v>2.611443847911227</c:v>
                </c:pt>
                <c:pt idx="450">
                  <c:v>2.7467481280029387</c:v>
                </c:pt>
                <c:pt idx="451">
                  <c:v>2.8149051689687039</c:v>
                </c:pt>
                <c:pt idx="452">
                  <c:v>2.7836517840408828</c:v>
                </c:pt>
                <c:pt idx="453">
                  <c:v>2.7041591041177324</c:v>
                </c:pt>
                <c:pt idx="454">
                  <c:v>2.7608357125087073</c:v>
                </c:pt>
                <c:pt idx="455">
                  <c:v>2.9698531701283608</c:v>
                </c:pt>
                <c:pt idx="456">
                  <c:v>2.924868495120359</c:v>
                </c:pt>
                <c:pt idx="457">
                  <c:v>3.0959674847611867</c:v>
                </c:pt>
                <c:pt idx="458">
                  <c:v>3.1968457084451893</c:v>
                </c:pt>
                <c:pt idx="459">
                  <c:v>3.1814746137390069</c:v>
                </c:pt>
                <c:pt idx="460">
                  <c:v>3.1507975747461989</c:v>
                </c:pt>
                <c:pt idx="461">
                  <c:v>3.132779032158989</c:v>
                </c:pt>
                <c:pt idx="462">
                  <c:v>3.0580471475877444</c:v>
                </c:pt>
                <c:pt idx="463">
                  <c:v>2.9352528581316575</c:v>
                </c:pt>
                <c:pt idx="464">
                  <c:v>2.845646030797198</c:v>
                </c:pt>
                <c:pt idx="465">
                  <c:v>2.933280067541387</c:v>
                </c:pt>
                <c:pt idx="466">
                  <c:v>3.1590292568019964</c:v>
                </c:pt>
                <c:pt idx="467">
                  <c:v>3.206202541500085</c:v>
                </c:pt>
                <c:pt idx="468">
                  <c:v>3.3410587652254091</c:v>
                </c:pt>
                <c:pt idx="469">
                  <c:v>3.4226717729666465</c:v>
                </c:pt>
                <c:pt idx="470">
                  <c:v>3.6590919990838189</c:v>
                </c:pt>
                <c:pt idx="471">
                  <c:v>3.5914220888153285</c:v>
                </c:pt>
                <c:pt idx="472">
                  <c:v>3.5542708594942649</c:v>
                </c:pt>
                <c:pt idx="473">
                  <c:v>3.605229801340383</c:v>
                </c:pt>
                <c:pt idx="474">
                  <c:v>3.9186578630897322</c:v>
                </c:pt>
                <c:pt idx="475">
                  <c:v>3.9151297628058548</c:v>
                </c:pt>
                <c:pt idx="476">
                  <c:v>4.021992954214336</c:v>
                </c:pt>
                <c:pt idx="477">
                  <c:v>4.0260387267893973</c:v>
                </c:pt>
                <c:pt idx="478">
                  <c:v>4.0799665681928134</c:v>
                </c:pt>
                <c:pt idx="479">
                  <c:v>4.1970629060971945</c:v>
                </c:pt>
                <c:pt idx="480">
                  <c:v>4.0820075274947154</c:v>
                </c:pt>
                <c:pt idx="481">
                  <c:v>3.6633474223296552</c:v>
                </c:pt>
                <c:pt idx="482">
                  <c:v>3.6452145366861872</c:v>
                </c:pt>
                <c:pt idx="483">
                  <c:v>3.7532209861873764</c:v>
                </c:pt>
                <c:pt idx="484">
                  <c:v>3.7637609575384325</c:v>
                </c:pt>
                <c:pt idx="485">
                  <c:v>3.814821510933148</c:v>
                </c:pt>
                <c:pt idx="486">
                  <c:v>3.7241562225808469</c:v>
                </c:pt>
                <c:pt idx="487">
                  <c:v>3.622089875515746</c:v>
                </c:pt>
                <c:pt idx="488">
                  <c:v>3.596576503702082</c:v>
                </c:pt>
                <c:pt idx="489">
                  <c:v>3.5173058593322812</c:v>
                </c:pt>
                <c:pt idx="490">
                  <c:v>3.541269401396093</c:v>
                </c:pt>
                <c:pt idx="491">
                  <c:v>3.6703893107269936</c:v>
                </c:pt>
                <c:pt idx="492">
                  <c:v>3.6308818228704154</c:v>
                </c:pt>
                <c:pt idx="493">
                  <c:v>3.6822143660828215</c:v>
                </c:pt>
                <c:pt idx="494">
                  <c:v>3.6988923037704802</c:v>
                </c:pt>
                <c:pt idx="495">
                  <c:v>3.4035530530847149</c:v>
                </c:pt>
                <c:pt idx="496">
                  <c:v>2.9232921731551418</c:v>
                </c:pt>
                <c:pt idx="497">
                  <c:v>2.5041278417653814</c:v>
                </c:pt>
                <c:pt idx="498">
                  <c:v>2.3363732548231764</c:v>
                </c:pt>
                <c:pt idx="499">
                  <c:v>2.5114450564971751</c:v>
                </c:pt>
                <c:pt idx="500">
                  <c:v>2.5913002252252251</c:v>
                </c:pt>
                <c:pt idx="501">
                  <c:v>2.6143937405056947</c:v>
                </c:pt>
                <c:pt idx="502">
                  <c:v>2.562641023500583</c:v>
                </c:pt>
                <c:pt idx="503">
                  <c:v>2.5789978947085288</c:v>
                </c:pt>
                <c:pt idx="504">
                  <c:v>2.6555995446443972</c:v>
                </c:pt>
                <c:pt idx="505">
                  <c:v>2.8970471368867003</c:v>
                </c:pt>
                <c:pt idx="506">
                  <c:v>3.046772457888602</c:v>
                </c:pt>
                <c:pt idx="507">
                  <c:v>3.3213609792740808</c:v>
                </c:pt>
                <c:pt idx="508">
                  <c:v>3.403036018647843</c:v>
                </c:pt>
                <c:pt idx="509">
                  <c:v>3.2760218348878358</c:v>
                </c:pt>
                <c:pt idx="510">
                  <c:v>3.3020305026596937</c:v>
                </c:pt>
                <c:pt idx="511">
                  <c:v>3.4222767741554101</c:v>
                </c:pt>
                <c:pt idx="512">
                  <c:v>3.4378443715670199</c:v>
                </c:pt>
                <c:pt idx="513">
                  <c:v>3.3726120290774189</c:v>
                </c:pt>
                <c:pt idx="514">
                  <c:v>3.4358509790534053</c:v>
                </c:pt>
                <c:pt idx="515">
                  <c:v>3.8843452100682265</c:v>
                </c:pt>
                <c:pt idx="516">
                  <c:v>3.9526882980211551</c:v>
                </c:pt>
                <c:pt idx="517">
                  <c:v>3.8473067886242562</c:v>
                </c:pt>
                <c:pt idx="518">
                  <c:v>4.1957726208435142</c:v>
                </c:pt>
                <c:pt idx="519">
                  <c:v>4.4751296262322739</c:v>
                </c:pt>
                <c:pt idx="520">
                  <c:v>5.3775204264952894</c:v>
                </c:pt>
                <c:pt idx="521">
                  <c:v>5.5885964133340718</c:v>
                </c:pt>
                <c:pt idx="522">
                  <c:v>6.4327007633194775</c:v>
                </c:pt>
                <c:pt idx="523">
                  <c:v>6.236386739820202</c:v>
                </c:pt>
                <c:pt idx="524">
                  <c:v>5.5910898897202159</c:v>
                </c:pt>
                <c:pt idx="525">
                  <c:v>5.2646318496387305</c:v>
                </c:pt>
                <c:pt idx="526">
                  <c:v>5.0983990183606052</c:v>
                </c:pt>
                <c:pt idx="527">
                  <c:v>6.0952446574431862</c:v>
                </c:pt>
                <c:pt idx="528">
                  <c:v>5.5055530122418368</c:v>
                </c:pt>
                <c:pt idx="529">
                  <c:v>4.5616404883338024</c:v>
                </c:pt>
                <c:pt idx="530">
                  <c:v>4.5058052700795059</c:v>
                </c:pt>
                <c:pt idx="531">
                  <c:v>4.1503444514094108</c:v>
                </c:pt>
                <c:pt idx="532">
                  <c:v>4.0202446159658516</c:v>
                </c:pt>
                <c:pt idx="533">
                  <c:v>3.8405870538424982</c:v>
                </c:pt>
                <c:pt idx="534">
                  <c:v>3.5405497229410114</c:v>
                </c:pt>
                <c:pt idx="535">
                  <c:v>3.5042185290934635</c:v>
                </c:pt>
                <c:pt idx="536">
                  <c:v>3.5763430439749468</c:v>
                </c:pt>
                <c:pt idx="537">
                  <c:v>3.9137419129486228</c:v>
                </c:pt>
                <c:pt idx="538">
                  <c:v>4.2387363577490822</c:v>
                </c:pt>
                <c:pt idx="539">
                  <c:v>4.172126641216658</c:v>
                </c:pt>
                <c:pt idx="540">
                  <c:v>4.0859907406565723</c:v>
                </c:pt>
                <c:pt idx="541">
                  <c:v>3.8833863254756404</c:v>
                </c:pt>
                <c:pt idx="542">
                  <c:v>3.815833512762969</c:v>
                </c:pt>
                <c:pt idx="543">
                  <c:v>3.8615833302256202</c:v>
                </c:pt>
                <c:pt idx="544">
                  <c:v>3.7927702802421295</c:v>
                </c:pt>
                <c:pt idx="545">
                  <c:v>3.7128142966153375</c:v>
                </c:pt>
                <c:pt idx="546">
                  <c:v>3.5137285608022935</c:v>
                </c:pt>
                <c:pt idx="547">
                  <c:v>3.4218129999999998</c:v>
                </c:pt>
                <c:pt idx="548">
                  <c:v>3.3219618860291269</c:v>
                </c:pt>
                <c:pt idx="549">
                  <c:v>3.3433495882337989</c:v>
                </c:pt>
                <c:pt idx="550">
                  <c:v>3.4396088883602491</c:v>
                </c:pt>
                <c:pt idx="551">
                  <c:v>3.7708416958719577</c:v>
                </c:pt>
                <c:pt idx="552">
                  <c:v>3.8906502387866526</c:v>
                </c:pt>
                <c:pt idx="553">
                  <c:v>3.8607847889613272</c:v>
                </c:pt>
                <c:pt idx="554">
                  <c:v>3.8403513363124153</c:v>
                </c:pt>
                <c:pt idx="555">
                  <c:v>3.7916476176286413</c:v>
                </c:pt>
                <c:pt idx="556">
                  <c:v>3.7155453540675936</c:v>
                </c:pt>
                <c:pt idx="557">
                  <c:v>3.5637964295683142</c:v>
                </c:pt>
                <c:pt idx="558">
                  <c:v>3.5141333865057356</c:v>
                </c:pt>
                <c:pt idx="559">
                  <c:v>3.4326936214801056</c:v>
                </c:pt>
                <c:pt idx="560">
                  <c:v>3.3685155486040976</c:v>
                </c:pt>
                <c:pt idx="561">
                  <c:v>3.3979115130717945</c:v>
                </c:pt>
                <c:pt idx="562">
                  <c:v>3.4958937420823872</c:v>
                </c:pt>
                <c:pt idx="563">
                  <c:v>3.57741047691131</c:v>
                </c:pt>
                <c:pt idx="564">
                  <c:v>3.6251768612193276</c:v>
                </c:pt>
                <c:pt idx="565">
                  <c:v>3.6561948666350519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7-4073-861E-57F53678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1616"/>
        <c:axId val="1815722160"/>
      </c:lineChart>
      <c:dateAx>
        <c:axId val="181572161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216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22160"/>
        <c:scaling>
          <c:orientation val="minMax"/>
          <c:max val="7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1616"/>
        <c:crosses val="autoZero"/>
        <c:crossBetween val="between"/>
        <c:majorUnit val="0.5"/>
      </c:valAx>
      <c:dateAx>
        <c:axId val="18157324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2576"/>
        <c:crosses val="autoZero"/>
        <c:auto val="1"/>
        <c:lblOffset val="100"/>
        <c:baseTimeUnit val="months"/>
      </c:dateAx>
      <c:valAx>
        <c:axId val="18157025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32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32453228114695"/>
          <c:y val="0.1460640934485404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thousand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Gas-A'!$A$41:$A$99</c:f>
              <c:numCache>
                <c:formatCode>General</c:formatCode>
                <c:ptCount val="5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  <c:pt idx="58">
                  <c:v>2025</c:v>
                </c:pt>
              </c:numCache>
            </c:numRef>
          </c:cat>
          <c:val>
            <c:numRef>
              <c:f>'Natural Gas-A'!$E$41:$E$99</c:f>
              <c:numCache>
                <c:formatCode>General</c:formatCode>
                <c:ptCount val="59"/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E-4F74-BE86-DCA33880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45552"/>
        <c:axId val="18157537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Gas-A'!$A$41:$A$99</c:f>
              <c:numCache>
                <c:formatCode>General</c:formatCode>
                <c:ptCount val="5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  <c:pt idx="58">
                  <c:v>2025</c:v>
                </c:pt>
              </c:numCache>
            </c:numRef>
          </c:cat>
          <c:val>
            <c:numRef>
              <c:f>'Natural Gas-A'!$C$41:$C$99</c:f>
              <c:numCache>
                <c:formatCode>0.00</c:formatCode>
                <c:ptCount val="59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10.042141772000001</c:v>
                </c:pt>
                <c:pt idx="50">
                  <c:v>10.861280754999999</c:v>
                </c:pt>
                <c:pt idx="51">
                  <c:v>10.464565264999999</c:v>
                </c:pt>
                <c:pt idx="52">
                  <c:v>10.459376476999999</c:v>
                </c:pt>
                <c:pt idx="53">
                  <c:v>10.763474012</c:v>
                </c:pt>
                <c:pt idx="54">
                  <c:v>12.208199768</c:v>
                </c:pt>
                <c:pt idx="55">
                  <c:v>14.768018303</c:v>
                </c:pt>
                <c:pt idx="56">
                  <c:v>15.186351152</c:v>
                </c:pt>
                <c:pt idx="57">
                  <c:v>13.67836235</c:v>
                </c:pt>
                <c:pt idx="58">
                  <c:v>12.802692419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F74-BE86-DCA33880582C}"/>
            </c:ext>
          </c:extLst>
        </c:ser>
        <c:ser>
          <c:idx val="1"/>
          <c:order val="1"/>
          <c:tx>
            <c:strRef>
              <c:f>'Natural Gas-A'!$A$103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Gas-A'!$A$41:$A$99</c:f>
              <c:numCache>
                <c:formatCode>General</c:formatCode>
                <c:ptCount val="5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  <c:pt idx="58">
                  <c:v>2025</c:v>
                </c:pt>
              </c:numCache>
            </c:numRef>
          </c:cat>
          <c:val>
            <c:numRef>
              <c:f>'Natural Gas-A'!$D$41:$D$99</c:f>
              <c:numCache>
                <c:formatCode>0.00</c:formatCode>
                <c:ptCount val="59"/>
                <c:pt idx="0">
                  <c:v>9.7704855089820359</c:v>
                </c:pt>
                <c:pt idx="1">
                  <c:v>9.3774200000000008</c:v>
                </c:pt>
                <c:pt idx="2">
                  <c:v>8.9774399182561311</c:v>
                </c:pt>
                <c:pt idx="3">
                  <c:v>8.8150350773195889</c:v>
                </c:pt>
                <c:pt idx="4">
                  <c:v>8.9098848148148146</c:v>
                </c:pt>
                <c:pt idx="5">
                  <c:v>9.0831892105263154</c:v>
                </c:pt>
                <c:pt idx="6">
                  <c:v>9.1166653378378371</c:v>
                </c:pt>
                <c:pt idx="7">
                  <c:v>9.1016135294117646</c:v>
                </c:pt>
                <c:pt idx="8">
                  <c:v>9.9687646818392945</c:v>
                </c:pt>
                <c:pt idx="9">
                  <c:v>10.91259031622314</c:v>
                </c:pt>
                <c:pt idx="10">
                  <c:v>12.164803106889389</c:v>
                </c:pt>
                <c:pt idx="11">
                  <c:v>12.312441803487996</c:v>
                </c:pt>
                <c:pt idx="12">
                  <c:v>12.882751439783616</c:v>
                </c:pt>
                <c:pt idx="13">
                  <c:v>14.016440283285522</c:v>
                </c:pt>
                <c:pt idx="14">
                  <c:v>14.506540941806518</c:v>
                </c:pt>
                <c:pt idx="15">
                  <c:v>16.425048713779962</c:v>
                </c:pt>
                <c:pt idx="16">
                  <c:v>19.026418850793434</c:v>
                </c:pt>
                <c:pt idx="17">
                  <c:v>18.474178378641518</c:v>
                </c:pt>
                <c:pt idx="18">
                  <c:v>17.848782548743909</c:v>
                </c:pt>
                <c:pt idx="19">
                  <c:v>16.677075310362483</c:v>
                </c:pt>
                <c:pt idx="20">
                  <c:v>15.317089731550475</c:v>
                </c:pt>
                <c:pt idx="21">
                  <c:v>14.513348978284876</c:v>
                </c:pt>
                <c:pt idx="22">
                  <c:v>14.270639435919874</c:v>
                </c:pt>
                <c:pt idx="23">
                  <c:v>13.920593280093422</c:v>
                </c:pt>
                <c:pt idx="24">
                  <c:v>13.421831274929483</c:v>
                </c:pt>
                <c:pt idx="25">
                  <c:v>13.174275984466833</c:v>
                </c:pt>
                <c:pt idx="26">
                  <c:v>13.392337607302057</c:v>
                </c:pt>
                <c:pt idx="27">
                  <c:v>13.560031236108673</c:v>
                </c:pt>
                <c:pt idx="28">
                  <c:v>12.487193954259018</c:v>
                </c:pt>
                <c:pt idx="29">
                  <c:v>12.701365704513369</c:v>
                </c:pt>
                <c:pt idx="30">
                  <c:v>13.578103672874557</c:v>
                </c:pt>
                <c:pt idx="31">
                  <c:v>13.138919478728615</c:v>
                </c:pt>
                <c:pt idx="32">
                  <c:v>12.610901302214963</c:v>
                </c:pt>
                <c:pt idx="33">
                  <c:v>14.156236189021595</c:v>
                </c:pt>
                <c:pt idx="34">
                  <c:v>17.069302815231087</c:v>
                </c:pt>
                <c:pt idx="35">
                  <c:v>13.776314290560919</c:v>
                </c:pt>
                <c:pt idx="36">
                  <c:v>16.425865610379702</c:v>
                </c:pt>
                <c:pt idx="37">
                  <c:v>17.85762432699531</c:v>
                </c:pt>
                <c:pt idx="38">
                  <c:v>20.408342211386184</c:v>
                </c:pt>
                <c:pt idx="39">
                  <c:v>21.378420936784561</c:v>
                </c:pt>
                <c:pt idx="40">
                  <c:v>19.800392521475185</c:v>
                </c:pt>
                <c:pt idx="41">
                  <c:v>20.25643535253306</c:v>
                </c:pt>
                <c:pt idx="42">
                  <c:v>17.758057983743779</c:v>
                </c:pt>
                <c:pt idx="43">
                  <c:v>16.390169760436695</c:v>
                </c:pt>
                <c:pt idx="44">
                  <c:v>15.383332216072485</c:v>
                </c:pt>
                <c:pt idx="45">
                  <c:v>14.558838130369482</c:v>
                </c:pt>
                <c:pt idx="46">
                  <c:v>13.86591411928198</c:v>
                </c:pt>
                <c:pt idx="47">
                  <c:v>14.502110011796585</c:v>
                </c:pt>
                <c:pt idx="48">
                  <c:v>13.721325593999673</c:v>
                </c:pt>
                <c:pt idx="49">
                  <c:v>13.129088547871811</c:v>
                </c:pt>
                <c:pt idx="50">
                  <c:v>13.903680929084366</c:v>
                </c:pt>
                <c:pt idx="51">
                  <c:v>13.076894362955594</c:v>
                </c:pt>
                <c:pt idx="52">
                  <c:v>12.837630820684589</c:v>
                </c:pt>
                <c:pt idx="53">
                  <c:v>13.047881423199886</c:v>
                </c:pt>
                <c:pt idx="54">
                  <c:v>14.137296499359973</c:v>
                </c:pt>
                <c:pt idx="55">
                  <c:v>15.83604118901822</c:v>
                </c:pt>
                <c:pt idx="56">
                  <c:v>15.639007468451918</c:v>
                </c:pt>
                <c:pt idx="57">
                  <c:v>13.66653439392339</c:v>
                </c:pt>
                <c:pt idx="58">
                  <c:v>12.50934920373844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E-4F74-BE86-DCA33880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4208"/>
        <c:axId val="1815704752"/>
      </c:lineChart>
      <c:catAx>
        <c:axId val="181570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4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1570475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4208"/>
        <c:crosses val="autoZero"/>
        <c:crossBetween val="between"/>
      </c:valAx>
      <c:catAx>
        <c:axId val="181574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3712"/>
        <c:crosses val="autoZero"/>
        <c:auto val="1"/>
        <c:lblAlgn val="ctr"/>
        <c:lblOffset val="100"/>
        <c:noMultiLvlLbl val="0"/>
      </c:catAx>
      <c:valAx>
        <c:axId val="1815753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45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thousand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Gas-Q'!$A$41:$A$220</c:f>
              <c:strCache>
                <c:ptCount val="18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  <c:pt idx="176">
                  <c:v>2025Q1</c:v>
                </c:pt>
                <c:pt idx="177">
                  <c:v>2025Q2</c:v>
                </c:pt>
                <c:pt idx="178">
                  <c:v>2025Q3</c:v>
                </c:pt>
                <c:pt idx="179">
                  <c:v>2025Q4</c:v>
                </c:pt>
              </c:strCache>
            </c:strRef>
          </c:cat>
          <c:val>
            <c:numRef>
              <c:f>'Natural Gas-Q'!$E$41:$E$220</c:f>
              <c:numCache>
                <c:formatCode>General</c:formatCode>
                <c:ptCount val="180"/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8E9-9FA8-FF160399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6976"/>
        <c:axId val="18157520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Gas-Q'!$A$41:$A$220</c:f>
              <c:strCache>
                <c:ptCount val="18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  <c:pt idx="176">
                  <c:v>2025Q1</c:v>
                </c:pt>
                <c:pt idx="177">
                  <c:v>2025Q2</c:v>
                </c:pt>
                <c:pt idx="178">
                  <c:v>2025Q3</c:v>
                </c:pt>
                <c:pt idx="179">
                  <c:v>2025Q4</c:v>
                </c:pt>
              </c:strCache>
            </c:strRef>
          </c:cat>
          <c:val>
            <c:numRef>
              <c:f>'Natural Gas-Q'!$C$41:$C$220</c:f>
              <c:numCache>
                <c:formatCode>0.00</c:formatCode>
                <c:ptCount val="180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8.5118447748000001</c:v>
                </c:pt>
                <c:pt idx="141">
                  <c:v>11.152033383999999</c:v>
                </c:pt>
                <c:pt idx="142">
                  <c:v>16.966198650999999</c:v>
                </c:pt>
                <c:pt idx="143">
                  <c:v>10.181230169000001</c:v>
                </c:pt>
                <c:pt idx="144">
                  <c:v>9.6782315462999993</c:v>
                </c:pt>
                <c:pt idx="145">
                  <c:v>12.944215461000001</c:v>
                </c:pt>
                <c:pt idx="146">
                  <c:v>17.644348635</c:v>
                </c:pt>
                <c:pt idx="147">
                  <c:v>10.118541767</c:v>
                </c:pt>
                <c:pt idx="148">
                  <c:v>9.3594157258999999</c:v>
                </c:pt>
                <c:pt idx="149">
                  <c:v>11.904373701999999</c:v>
                </c:pt>
                <c:pt idx="150">
                  <c:v>17.853796236000001</c:v>
                </c:pt>
                <c:pt idx="151">
                  <c:v>9.9558477659999998</c:v>
                </c:pt>
                <c:pt idx="152">
                  <c:v>9.3900543436999993</c:v>
                </c:pt>
                <c:pt idx="153">
                  <c:v>12.371131525999999</c:v>
                </c:pt>
                <c:pt idx="154">
                  <c:v>17.894296109999999</c:v>
                </c:pt>
                <c:pt idx="155">
                  <c:v>9.7824617940999996</c:v>
                </c:pt>
                <c:pt idx="156">
                  <c:v>9.4386246328999999</c:v>
                </c:pt>
                <c:pt idx="157">
                  <c:v>11.741962548</c:v>
                </c:pt>
                <c:pt idx="158">
                  <c:v>17.501045487999999</c:v>
                </c:pt>
                <c:pt idx="159">
                  <c:v>10.527922677999999</c:v>
                </c:pt>
                <c:pt idx="160">
                  <c:v>9.7011220854999998</c:v>
                </c:pt>
                <c:pt idx="161">
                  <c:v>13.866524047</c:v>
                </c:pt>
                <c:pt idx="162">
                  <c:v>20.253079975999999</c:v>
                </c:pt>
                <c:pt idx="163">
                  <c:v>13.709990201</c:v>
                </c:pt>
                <c:pt idx="164">
                  <c:v>12.300360476</c:v>
                </c:pt>
                <c:pt idx="165">
                  <c:v>16.508939171000002</c:v>
                </c:pt>
                <c:pt idx="166">
                  <c:v>24.781049431</c:v>
                </c:pt>
                <c:pt idx="167">
                  <c:v>15.558725883999999</c:v>
                </c:pt>
                <c:pt idx="168">
                  <c:v>14.717124666</c:v>
                </c:pt>
                <c:pt idx="169">
                  <c:v>16.190249907999998</c:v>
                </c:pt>
                <c:pt idx="170">
                  <c:v>22.334623809</c:v>
                </c:pt>
                <c:pt idx="171">
                  <c:v>13.715591844</c:v>
                </c:pt>
                <c:pt idx="172">
                  <c:v>12.763766310999999</c:v>
                </c:pt>
                <c:pt idx="173">
                  <c:v>15.678494039</c:v>
                </c:pt>
                <c:pt idx="174">
                  <c:v>20.592450896999999</c:v>
                </c:pt>
                <c:pt idx="175">
                  <c:v>12.53482988</c:v>
                </c:pt>
                <c:pt idx="176">
                  <c:v>11.495625427</c:v>
                </c:pt>
                <c:pt idx="177">
                  <c:v>14.100228202</c:v>
                </c:pt>
                <c:pt idx="178">
                  <c:v>19.839406734000001</c:v>
                </c:pt>
                <c:pt idx="179">
                  <c:v>12.468102559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8E9-9FA8-FF1603997F67}"/>
            </c:ext>
          </c:extLst>
        </c:ser>
        <c:ser>
          <c:idx val="1"/>
          <c:order val="1"/>
          <c:tx>
            <c:strRef>
              <c:f>'Natural Gas-Q'!$A$225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Gas-Q'!$A$41:$A$220</c:f>
              <c:strCache>
                <c:ptCount val="18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  <c:pt idx="176">
                  <c:v>2025Q1</c:v>
                </c:pt>
                <c:pt idx="177">
                  <c:v>2025Q2</c:v>
                </c:pt>
                <c:pt idx="178">
                  <c:v>2025Q3</c:v>
                </c:pt>
                <c:pt idx="179">
                  <c:v>2025Q4</c:v>
                </c:pt>
              </c:strCache>
            </c:strRef>
          </c:cat>
          <c:val>
            <c:numRef>
              <c:f>'Natural Gas-Q'!$D$41:$D$220</c:f>
              <c:numCache>
                <c:formatCode>0.00</c:formatCode>
                <c:ptCount val="180"/>
                <c:pt idx="0">
                  <c:v>14.236995231866311</c:v>
                </c:pt>
                <c:pt idx="1">
                  <c:v>14.710627066711066</c:v>
                </c:pt>
                <c:pt idx="2">
                  <c:v>14.843305149880495</c:v>
                </c:pt>
                <c:pt idx="3">
                  <c:v>15.17344085662425</c:v>
                </c:pt>
                <c:pt idx="4">
                  <c:v>15.585221937126629</c:v>
                </c:pt>
                <c:pt idx="5">
                  <c:v>16.385007242219334</c:v>
                </c:pt>
                <c:pt idx="6">
                  <c:v>17.006826854142275</c:v>
                </c:pt>
                <c:pt idx="7">
                  <c:v>18.281952492687097</c:v>
                </c:pt>
                <c:pt idx="8">
                  <c:v>18.897049982385123</c:v>
                </c:pt>
                <c:pt idx="9">
                  <c:v>19.421942712815888</c:v>
                </c:pt>
                <c:pt idx="10">
                  <c:v>19.415418352697525</c:v>
                </c:pt>
                <c:pt idx="11">
                  <c:v>19.174547251256683</c:v>
                </c:pt>
                <c:pt idx="12">
                  <c:v>17.865528995590505</c:v>
                </c:pt>
                <c:pt idx="13">
                  <c:v>18.810316465186975</c:v>
                </c:pt>
                <c:pt idx="14">
                  <c:v>21.545067518282792</c:v>
                </c:pt>
                <c:pt idx="15">
                  <c:v>18.642473958661753</c:v>
                </c:pt>
                <c:pt idx="16">
                  <c:v>17.51705197957622</c:v>
                </c:pt>
                <c:pt idx="17">
                  <c:v>18.777025244399304</c:v>
                </c:pt>
                <c:pt idx="18">
                  <c:v>20.67831480144255</c:v>
                </c:pt>
                <c:pt idx="19">
                  <c:v>17.123052825118283</c:v>
                </c:pt>
                <c:pt idx="20">
                  <c:v>16.226306852768005</c:v>
                </c:pt>
                <c:pt idx="21">
                  <c:v>17.672820846043237</c:v>
                </c:pt>
                <c:pt idx="22">
                  <c:v>19.644693550025092</c:v>
                </c:pt>
                <c:pt idx="23">
                  <c:v>15.840402935539204</c:v>
                </c:pt>
                <c:pt idx="24">
                  <c:v>14.96208468876511</c:v>
                </c:pt>
                <c:pt idx="25">
                  <c:v>16.14503124396224</c:v>
                </c:pt>
                <c:pt idx="26">
                  <c:v>18.539183611983084</c:v>
                </c:pt>
                <c:pt idx="27">
                  <c:v>14.569552728938293</c:v>
                </c:pt>
                <c:pt idx="28">
                  <c:v>13.79630934436622</c:v>
                </c:pt>
                <c:pt idx="29">
                  <c:v>15.297261740111066</c:v>
                </c:pt>
                <c:pt idx="30">
                  <c:v>17.96764845540504</c:v>
                </c:pt>
                <c:pt idx="31">
                  <c:v>14.467543559135631</c:v>
                </c:pt>
                <c:pt idx="32">
                  <c:v>13.956862620165111</c:v>
                </c:pt>
                <c:pt idx="33">
                  <c:v>14.864293795381503</c:v>
                </c:pt>
                <c:pt idx="34">
                  <c:v>17.435931074558258</c:v>
                </c:pt>
                <c:pt idx="35">
                  <c:v>13.701214145364865</c:v>
                </c:pt>
                <c:pt idx="36">
                  <c:v>13.598470568305546</c:v>
                </c:pt>
                <c:pt idx="37">
                  <c:v>14.399239707222426</c:v>
                </c:pt>
                <c:pt idx="38">
                  <c:v>16.708776446616984</c:v>
                </c:pt>
                <c:pt idx="39">
                  <c:v>13.447280681461663</c:v>
                </c:pt>
                <c:pt idx="40">
                  <c:v>12.952347283709905</c:v>
                </c:pt>
                <c:pt idx="41">
                  <c:v>14.413096525831444</c:v>
                </c:pt>
                <c:pt idx="42">
                  <c:v>16.442870258363477</c:v>
                </c:pt>
                <c:pt idx="43">
                  <c:v>12.81631623601578</c:v>
                </c:pt>
                <c:pt idx="44">
                  <c:v>12.50230982205295</c:v>
                </c:pt>
                <c:pt idx="45">
                  <c:v>13.500543381068198</c:v>
                </c:pt>
                <c:pt idx="46">
                  <c:v>16.236469343823309</c:v>
                </c:pt>
                <c:pt idx="47">
                  <c:v>13.172020872985964</c:v>
                </c:pt>
                <c:pt idx="48">
                  <c:v>12.527209261482639</c:v>
                </c:pt>
                <c:pt idx="49">
                  <c:v>14.132084252007145</c:v>
                </c:pt>
                <c:pt idx="50">
                  <c:v>17.130233447583674</c:v>
                </c:pt>
                <c:pt idx="51">
                  <c:v>13.396007196468503</c:v>
                </c:pt>
                <c:pt idx="52">
                  <c:v>12.9714169887131</c:v>
                </c:pt>
                <c:pt idx="53">
                  <c:v>14.634847843503048</c:v>
                </c:pt>
                <c:pt idx="54">
                  <c:v>16.96238731827464</c:v>
                </c:pt>
                <c:pt idx="55">
                  <c:v>13.130040208814604</c:v>
                </c:pt>
                <c:pt idx="56">
                  <c:v>12.096400946841523</c:v>
                </c:pt>
                <c:pt idx="57">
                  <c:v>13.368794749873663</c:v>
                </c:pt>
                <c:pt idx="58">
                  <c:v>16.178558286743506</c:v>
                </c:pt>
                <c:pt idx="59">
                  <c:v>11.683946445460366</c:v>
                </c:pt>
                <c:pt idx="60">
                  <c:v>11.702841628631067</c:v>
                </c:pt>
                <c:pt idx="61">
                  <c:v>13.481076792199628</c:v>
                </c:pt>
                <c:pt idx="62">
                  <c:v>16.821886935923757</c:v>
                </c:pt>
                <c:pt idx="63">
                  <c:v>12.916122660292672</c:v>
                </c:pt>
                <c:pt idx="64">
                  <c:v>13.16568680999173</c:v>
                </c:pt>
                <c:pt idx="65">
                  <c:v>13.64087856077731</c:v>
                </c:pt>
                <c:pt idx="66">
                  <c:v>17.30236475623331</c:v>
                </c:pt>
                <c:pt idx="67">
                  <c:v>13.262294889704144</c:v>
                </c:pt>
                <c:pt idx="68">
                  <c:v>12.345768427141278</c:v>
                </c:pt>
                <c:pt idx="69">
                  <c:v>14.274352303053231</c:v>
                </c:pt>
                <c:pt idx="70">
                  <c:v>17.089922140813936</c:v>
                </c:pt>
                <c:pt idx="71">
                  <c:v>12.672407795167688</c:v>
                </c:pt>
                <c:pt idx="72">
                  <c:v>11.630274049946893</c:v>
                </c:pt>
                <c:pt idx="73">
                  <c:v>13.29259916218334</c:v>
                </c:pt>
                <c:pt idx="74">
                  <c:v>16.616209661501689</c:v>
                </c:pt>
                <c:pt idx="75">
                  <c:v>12.839283421937662</c:v>
                </c:pt>
                <c:pt idx="76">
                  <c:v>12.112282643249788</c:v>
                </c:pt>
                <c:pt idx="77">
                  <c:v>14.563253498221894</c:v>
                </c:pt>
                <c:pt idx="78">
                  <c:v>18.603039987603616</c:v>
                </c:pt>
                <c:pt idx="79">
                  <c:v>15.655528613274242</c:v>
                </c:pt>
                <c:pt idx="80">
                  <c:v>17.998036537960502</c:v>
                </c:pt>
                <c:pt idx="81">
                  <c:v>18.966050455143094</c:v>
                </c:pt>
                <c:pt idx="82">
                  <c:v>18.992397945789378</c:v>
                </c:pt>
                <c:pt idx="83">
                  <c:v>13.590938272934856</c:v>
                </c:pt>
                <c:pt idx="84">
                  <c:v>12.769786504860321</c:v>
                </c:pt>
                <c:pt idx="85">
                  <c:v>14.512423681250104</c:v>
                </c:pt>
                <c:pt idx="86">
                  <c:v>17.954069049603678</c:v>
                </c:pt>
                <c:pt idx="87">
                  <c:v>13.885436868383536</c:v>
                </c:pt>
                <c:pt idx="88">
                  <c:v>14.972287260425329</c:v>
                </c:pt>
                <c:pt idx="89">
                  <c:v>18.390463298824635</c:v>
                </c:pt>
                <c:pt idx="90">
                  <c:v>21.480366594590251</c:v>
                </c:pt>
                <c:pt idx="91">
                  <c:v>16.570733063043807</c:v>
                </c:pt>
                <c:pt idx="92">
                  <c:v>16.534938800528046</c:v>
                </c:pt>
                <c:pt idx="93">
                  <c:v>18.933719296915527</c:v>
                </c:pt>
                <c:pt idx="94">
                  <c:v>22.414559334313509</c:v>
                </c:pt>
                <c:pt idx="95">
                  <c:v>18.51199852989032</c:v>
                </c:pt>
                <c:pt idx="96">
                  <c:v>17.735329487954484</c:v>
                </c:pt>
                <c:pt idx="97">
                  <c:v>20.288598141689175</c:v>
                </c:pt>
                <c:pt idx="98">
                  <c:v>24.956675748400983</c:v>
                </c:pt>
                <c:pt idx="99">
                  <c:v>23.987243336081807</c:v>
                </c:pt>
                <c:pt idx="100">
                  <c:v>22.118323169089244</c:v>
                </c:pt>
                <c:pt idx="101">
                  <c:v>21.770825084094348</c:v>
                </c:pt>
                <c:pt idx="102">
                  <c:v>24.494171073016727</c:v>
                </c:pt>
                <c:pt idx="103">
                  <c:v>19.385806209717675</c:v>
                </c:pt>
                <c:pt idx="104">
                  <c:v>18.927738018104389</c:v>
                </c:pt>
                <c:pt idx="105">
                  <c:v>21.619858061452465</c:v>
                </c:pt>
                <c:pt idx="106">
                  <c:v>24.870373550441531</c:v>
                </c:pt>
                <c:pt idx="107">
                  <c:v>19.168715474909575</c:v>
                </c:pt>
                <c:pt idx="108">
                  <c:v>18.590243404942083</c:v>
                </c:pt>
                <c:pt idx="109">
                  <c:v>23.120076029221579</c:v>
                </c:pt>
                <c:pt idx="110">
                  <c:v>28.353961247461569</c:v>
                </c:pt>
                <c:pt idx="111">
                  <c:v>19.85593148882737</c:v>
                </c:pt>
                <c:pt idx="112">
                  <c:v>18.145841651278857</c:v>
                </c:pt>
                <c:pt idx="113">
                  <c:v>18.372388979267129</c:v>
                </c:pt>
                <c:pt idx="114">
                  <c:v>22.173850390603665</c:v>
                </c:pt>
                <c:pt idx="115">
                  <c:v>15.834485040664408</c:v>
                </c:pt>
                <c:pt idx="116">
                  <c:v>15.464065256554413</c:v>
                </c:pt>
                <c:pt idx="117">
                  <c:v>18.661343022738947</c:v>
                </c:pt>
                <c:pt idx="118">
                  <c:v>23.249499309345399</c:v>
                </c:pt>
                <c:pt idx="119">
                  <c:v>15.294842957571454</c:v>
                </c:pt>
                <c:pt idx="120">
                  <c:v>14.29294774485933</c:v>
                </c:pt>
                <c:pt idx="121">
                  <c:v>17.204395409777593</c:v>
                </c:pt>
                <c:pt idx="122">
                  <c:v>22.393556968462747</c:v>
                </c:pt>
                <c:pt idx="123">
                  <c:v>14.702273053618537</c:v>
                </c:pt>
                <c:pt idx="124">
                  <c:v>13.382513003224107</c:v>
                </c:pt>
                <c:pt idx="125">
                  <c:v>16.632077218334231</c:v>
                </c:pt>
                <c:pt idx="126">
                  <c:v>20.755479830278635</c:v>
                </c:pt>
                <c:pt idx="127">
                  <c:v>13.819567858029238</c:v>
                </c:pt>
                <c:pt idx="128">
                  <c:v>12.47333233607586</c:v>
                </c:pt>
                <c:pt idx="129">
                  <c:v>16.085574138759103</c:v>
                </c:pt>
                <c:pt idx="130">
                  <c:v>21.692237466409615</c:v>
                </c:pt>
                <c:pt idx="131">
                  <c:v>13.249371342361021</c:v>
                </c:pt>
                <c:pt idx="132">
                  <c:v>13.073681126286035</c:v>
                </c:pt>
                <c:pt idx="133">
                  <c:v>17.363232965181666</c:v>
                </c:pt>
                <c:pt idx="134">
                  <c:v>22.385288140251347</c:v>
                </c:pt>
                <c:pt idx="135">
                  <c:v>13.938680485033135</c:v>
                </c:pt>
                <c:pt idx="136">
                  <c:v>12.38634458706237</c:v>
                </c:pt>
                <c:pt idx="137">
                  <c:v>15.910109166260785</c:v>
                </c:pt>
                <c:pt idx="138">
                  <c:v>21.785453903829737</c:v>
                </c:pt>
                <c:pt idx="139">
                  <c:v>13.304066237130359</c:v>
                </c:pt>
                <c:pt idx="140">
                  <c:v>11.23681614302162</c:v>
                </c:pt>
                <c:pt idx="141">
                  <c:v>14.60541970743262</c:v>
                </c:pt>
                <c:pt idx="142">
                  <c:v>22.126104558023812</c:v>
                </c:pt>
                <c:pt idx="143">
                  <c:v>13.193880793411095</c:v>
                </c:pt>
                <c:pt idx="144">
                  <c:v>12.454397011526678</c:v>
                </c:pt>
                <c:pt idx="145">
                  <c:v>16.638020094942725</c:v>
                </c:pt>
                <c:pt idx="146">
                  <c:v>22.57149740223225</c:v>
                </c:pt>
                <c:pt idx="147">
                  <c:v>12.841962395784869</c:v>
                </c:pt>
                <c:pt idx="148">
                  <c:v>11.779259492379628</c:v>
                </c:pt>
                <c:pt idx="149">
                  <c:v>14.901084266720769</c:v>
                </c:pt>
                <c:pt idx="150">
                  <c:v>22.258721341042332</c:v>
                </c:pt>
                <c:pt idx="151">
                  <c:v>12.361847264163417</c:v>
                </c:pt>
                <c:pt idx="152">
                  <c:v>11.628276065674676</c:v>
                </c:pt>
                <c:pt idx="153">
                  <c:v>15.208188371123951</c:v>
                </c:pt>
                <c:pt idx="154">
                  <c:v>21.925646233843935</c:v>
                </c:pt>
                <c:pt idx="155">
                  <c:v>11.902722231712607</c:v>
                </c:pt>
                <c:pt idx="156">
                  <c:v>11.445335743155169</c:v>
                </c:pt>
                <c:pt idx="157">
                  <c:v>14.373988826739501</c:v>
                </c:pt>
                <c:pt idx="158">
                  <c:v>21.183048530724658</c:v>
                </c:pt>
                <c:pt idx="159">
                  <c:v>12.654611480713468</c:v>
                </c:pt>
                <c:pt idx="160">
                  <c:v>11.54489465234006</c:v>
                </c:pt>
                <c:pt idx="161">
                  <c:v>16.197732612537301</c:v>
                </c:pt>
                <c:pt idx="162">
                  <c:v>23.288028761776577</c:v>
                </c:pt>
                <c:pt idx="163">
                  <c:v>15.436900167430135</c:v>
                </c:pt>
                <c:pt idx="164">
                  <c:v>13.550879418327895</c:v>
                </c:pt>
                <c:pt idx="165">
                  <c:v>17.75834878134004</c:v>
                </c:pt>
                <c:pt idx="166">
                  <c:v>26.313477949918713</c:v>
                </c:pt>
                <c:pt idx="167">
                  <c:v>16.358550360662857</c:v>
                </c:pt>
                <c:pt idx="168">
                  <c:v>15.331793034461844</c:v>
                </c:pt>
                <c:pt idx="169">
                  <c:v>16.740631264722662</c:v>
                </c:pt>
                <c:pt idx="170">
                  <c:v>22.900120234679768</c:v>
                </c:pt>
                <c:pt idx="171">
                  <c:v>13.96862107318319</c:v>
                </c:pt>
                <c:pt idx="172">
                  <c:v>12.878407346690899</c:v>
                </c:pt>
                <c:pt idx="173">
                  <c:v>15.698021232886555</c:v>
                </c:pt>
                <c:pt idx="174">
                  <c:v>20.528800297145473</c:v>
                </c:pt>
                <c:pt idx="175">
                  <c:v>12.404495200612674</c:v>
                </c:pt>
                <c:pt idx="176">
                  <c:v>11.305996455047515</c:v>
                </c:pt>
                <c:pt idx="177">
                  <c:v>13.814083237382691</c:v>
                </c:pt>
                <c:pt idx="178">
                  <c:v>19.355065771057408</c:v>
                </c:pt>
                <c:pt idx="179">
                  <c:v>12.089821058923832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6-48E9-9FA8-FF1603997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5008"/>
        <c:axId val="1815755888"/>
      </c:lineChart>
      <c:catAx>
        <c:axId val="18157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58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55888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5008"/>
        <c:crosses val="autoZero"/>
        <c:crossBetween val="between"/>
        <c:majorUnit val="2"/>
      </c:valAx>
      <c:catAx>
        <c:axId val="181575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2080"/>
        <c:crosses val="autoZero"/>
        <c:auto val="1"/>
        <c:lblAlgn val="ctr"/>
        <c:lblOffset val="100"/>
        <c:noMultiLvlLbl val="0"/>
      </c:catAx>
      <c:valAx>
        <c:axId val="1815752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69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554064131245337"/>
          <c:y val="0.15625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thousand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Gas-M'!$A$41:$A$580</c:f>
              <c:numCache>
                <c:formatCode>mmmm\ yyyy</c:formatCode>
                <c:ptCount val="54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  <c:pt idx="528">
                  <c:v>45658</c:v>
                </c:pt>
                <c:pt idx="529">
                  <c:v>45689</c:v>
                </c:pt>
                <c:pt idx="530">
                  <c:v>45717</c:v>
                </c:pt>
                <c:pt idx="531">
                  <c:v>45748</c:v>
                </c:pt>
                <c:pt idx="532">
                  <c:v>45778</c:v>
                </c:pt>
                <c:pt idx="533">
                  <c:v>45809</c:v>
                </c:pt>
                <c:pt idx="534">
                  <c:v>45839</c:v>
                </c:pt>
                <c:pt idx="535">
                  <c:v>45870</c:v>
                </c:pt>
                <c:pt idx="536">
                  <c:v>45901</c:v>
                </c:pt>
                <c:pt idx="537">
                  <c:v>45931</c:v>
                </c:pt>
                <c:pt idx="538">
                  <c:v>45962</c:v>
                </c:pt>
                <c:pt idx="539">
                  <c:v>45992</c:v>
                </c:pt>
              </c:numCache>
            </c:numRef>
          </c:cat>
          <c:val>
            <c:numRef>
              <c:f>'Natural Gas-M'!$E$41:$E$580</c:f>
              <c:numCache>
                <c:formatCode>General</c:formatCode>
                <c:ptCount val="540"/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4750-ABD8-270ACB07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8064"/>
        <c:axId val="18157526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Gas-M'!$A$41:$A$580</c:f>
              <c:numCache>
                <c:formatCode>mmmm\ yyyy</c:formatCode>
                <c:ptCount val="54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  <c:pt idx="528">
                  <c:v>45658</c:v>
                </c:pt>
                <c:pt idx="529">
                  <c:v>45689</c:v>
                </c:pt>
                <c:pt idx="530">
                  <c:v>45717</c:v>
                </c:pt>
                <c:pt idx="531">
                  <c:v>45748</c:v>
                </c:pt>
                <c:pt idx="532">
                  <c:v>45778</c:v>
                </c:pt>
                <c:pt idx="533">
                  <c:v>45809</c:v>
                </c:pt>
                <c:pt idx="534">
                  <c:v>45839</c:v>
                </c:pt>
                <c:pt idx="535">
                  <c:v>45870</c:v>
                </c:pt>
                <c:pt idx="536">
                  <c:v>45901</c:v>
                </c:pt>
                <c:pt idx="537">
                  <c:v>45931</c:v>
                </c:pt>
                <c:pt idx="538">
                  <c:v>45962</c:v>
                </c:pt>
                <c:pt idx="539">
                  <c:v>45992</c:v>
                </c:pt>
              </c:numCache>
            </c:numRef>
          </c:cat>
          <c:val>
            <c:numRef>
              <c:f>'Natural Gas-M'!$C$41:$C$580</c:f>
              <c:numCache>
                <c:formatCode>0.00</c:formatCode>
                <c:ptCount val="540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16.559999999999999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9.32</c:v>
                </c:pt>
                <c:pt idx="433">
                  <c:v>10.01</c:v>
                </c:pt>
                <c:pt idx="434">
                  <c:v>9.86</c:v>
                </c:pt>
                <c:pt idx="435">
                  <c:v>11.34</c:v>
                </c:pt>
                <c:pt idx="436">
                  <c:v>13.25</c:v>
                </c:pt>
                <c:pt idx="437">
                  <c:v>16.059999999999999</c:v>
                </c:pt>
                <c:pt idx="438">
                  <c:v>17.86</c:v>
                </c:pt>
                <c:pt idx="439">
                  <c:v>18.22</c:v>
                </c:pt>
                <c:pt idx="440">
                  <c:v>16.920000000000002</c:v>
                </c:pt>
                <c:pt idx="441">
                  <c:v>13.39</c:v>
                </c:pt>
                <c:pt idx="442">
                  <c:v>10.14</c:v>
                </c:pt>
                <c:pt idx="443">
                  <c:v>9.2899999999999991</c:v>
                </c:pt>
                <c:pt idx="444">
                  <c:v>8.9</c:v>
                </c:pt>
                <c:pt idx="445">
                  <c:v>9.6300000000000008</c:v>
                </c:pt>
                <c:pt idx="446">
                  <c:v>9.76</c:v>
                </c:pt>
                <c:pt idx="447">
                  <c:v>10.050000000000001</c:v>
                </c:pt>
                <c:pt idx="448">
                  <c:v>13.52</c:v>
                </c:pt>
                <c:pt idx="449">
                  <c:v>16.47</c:v>
                </c:pt>
                <c:pt idx="450">
                  <c:v>17.850000000000001</c:v>
                </c:pt>
                <c:pt idx="451">
                  <c:v>18.559999999999999</c:v>
                </c:pt>
                <c:pt idx="452">
                  <c:v>17.23</c:v>
                </c:pt>
                <c:pt idx="453">
                  <c:v>12.22</c:v>
                </c:pt>
                <c:pt idx="454">
                  <c:v>9.42</c:v>
                </c:pt>
                <c:pt idx="455">
                  <c:v>9.6199999999999992</c:v>
                </c:pt>
                <c:pt idx="456">
                  <c:v>9.36</c:v>
                </c:pt>
                <c:pt idx="457">
                  <c:v>9.4</c:v>
                </c:pt>
                <c:pt idx="458">
                  <c:v>9.42</c:v>
                </c:pt>
                <c:pt idx="459">
                  <c:v>10.85</c:v>
                </c:pt>
                <c:pt idx="460">
                  <c:v>12.76</c:v>
                </c:pt>
                <c:pt idx="461">
                  <c:v>15.6</c:v>
                </c:pt>
                <c:pt idx="462">
                  <c:v>17.739999999999998</c:v>
                </c:pt>
                <c:pt idx="463">
                  <c:v>18.37</c:v>
                </c:pt>
                <c:pt idx="464">
                  <c:v>17.61</c:v>
                </c:pt>
                <c:pt idx="465">
                  <c:v>12.5</c:v>
                </c:pt>
                <c:pt idx="466">
                  <c:v>9.33</c:v>
                </c:pt>
                <c:pt idx="467">
                  <c:v>9.3000000000000007</c:v>
                </c:pt>
                <c:pt idx="468">
                  <c:v>9.43</c:v>
                </c:pt>
                <c:pt idx="469">
                  <c:v>9.19</c:v>
                </c:pt>
                <c:pt idx="470">
                  <c:v>9.8000000000000007</c:v>
                </c:pt>
                <c:pt idx="471">
                  <c:v>10.42</c:v>
                </c:pt>
                <c:pt idx="472">
                  <c:v>11.79</c:v>
                </c:pt>
                <c:pt idx="473">
                  <c:v>15.33</c:v>
                </c:pt>
                <c:pt idx="474">
                  <c:v>17.489999999999998</c:v>
                </c:pt>
                <c:pt idx="475">
                  <c:v>18.27</c:v>
                </c:pt>
                <c:pt idx="476">
                  <c:v>16.850000000000001</c:v>
                </c:pt>
                <c:pt idx="477">
                  <c:v>12.26</c:v>
                </c:pt>
                <c:pt idx="478">
                  <c:v>10.99</c:v>
                </c:pt>
                <c:pt idx="479">
                  <c:v>9.75</c:v>
                </c:pt>
                <c:pt idx="480">
                  <c:v>9.6199999999999992</c:v>
                </c:pt>
                <c:pt idx="481">
                  <c:v>9.2799999999999994</c:v>
                </c:pt>
                <c:pt idx="482">
                  <c:v>10.47</c:v>
                </c:pt>
                <c:pt idx="483">
                  <c:v>12.27</c:v>
                </c:pt>
                <c:pt idx="484">
                  <c:v>14.07</c:v>
                </c:pt>
                <c:pt idx="485">
                  <c:v>17.739999999999998</c:v>
                </c:pt>
                <c:pt idx="486">
                  <c:v>19.809999999999999</c:v>
                </c:pt>
                <c:pt idx="487">
                  <c:v>20.86</c:v>
                </c:pt>
                <c:pt idx="488">
                  <c:v>20.13</c:v>
                </c:pt>
                <c:pt idx="489">
                  <c:v>17.399999999999999</c:v>
                </c:pt>
                <c:pt idx="490">
                  <c:v>13.11</c:v>
                </c:pt>
                <c:pt idx="491">
                  <c:v>13.08</c:v>
                </c:pt>
                <c:pt idx="492">
                  <c:v>12.04</c:v>
                </c:pt>
                <c:pt idx="493">
                  <c:v>12.14</c:v>
                </c:pt>
                <c:pt idx="494">
                  <c:v>12.94</c:v>
                </c:pt>
                <c:pt idx="495">
                  <c:v>13.97</c:v>
                </c:pt>
                <c:pt idx="496">
                  <c:v>17.670000000000002</c:v>
                </c:pt>
                <c:pt idx="497">
                  <c:v>22.5</c:v>
                </c:pt>
                <c:pt idx="498">
                  <c:v>24.55</c:v>
                </c:pt>
                <c:pt idx="499">
                  <c:v>25.34</c:v>
                </c:pt>
                <c:pt idx="500">
                  <c:v>24.5</c:v>
                </c:pt>
                <c:pt idx="501">
                  <c:v>18.61</c:v>
                </c:pt>
                <c:pt idx="502">
                  <c:v>15.55</c:v>
                </c:pt>
                <c:pt idx="503">
                  <c:v>14.68</c:v>
                </c:pt>
                <c:pt idx="504">
                  <c:v>15.25</c:v>
                </c:pt>
                <c:pt idx="505">
                  <c:v>14.98</c:v>
                </c:pt>
                <c:pt idx="506">
                  <c:v>13.76</c:v>
                </c:pt>
                <c:pt idx="507">
                  <c:v>14.4</c:v>
                </c:pt>
                <c:pt idx="508">
                  <c:v>16.7</c:v>
                </c:pt>
                <c:pt idx="509">
                  <c:v>20.11</c:v>
                </c:pt>
                <c:pt idx="510">
                  <c:v>21.98</c:v>
                </c:pt>
                <c:pt idx="511">
                  <c:v>23.23</c:v>
                </c:pt>
                <c:pt idx="512">
                  <c:v>21.86</c:v>
                </c:pt>
                <c:pt idx="513">
                  <c:v>16.71</c:v>
                </c:pt>
                <c:pt idx="514">
                  <c:v>13.37</c:v>
                </c:pt>
                <c:pt idx="515">
                  <c:v>12.94</c:v>
                </c:pt>
                <c:pt idx="516">
                  <c:v>11.82</c:v>
                </c:pt>
                <c:pt idx="517">
                  <c:v>13.25</c:v>
                </c:pt>
                <c:pt idx="518">
                  <c:v>13.85</c:v>
                </c:pt>
                <c:pt idx="519">
                  <c:v>13.95166</c:v>
                </c:pt>
                <c:pt idx="520">
                  <c:v>16.17652</c:v>
                </c:pt>
                <c:pt idx="521">
                  <c:v>19.40363</c:v>
                </c:pt>
                <c:pt idx="522">
                  <c:v>20.855560000000001</c:v>
                </c:pt>
                <c:pt idx="523">
                  <c:v>21.26296</c:v>
                </c:pt>
                <c:pt idx="524">
                  <c:v>19.81438</c:v>
                </c:pt>
                <c:pt idx="525">
                  <c:v>15.11908</c:v>
                </c:pt>
                <c:pt idx="526">
                  <c:v>12.364929999999999</c:v>
                </c:pt>
                <c:pt idx="527">
                  <c:v>11.825710000000001</c:v>
                </c:pt>
                <c:pt idx="528">
                  <c:v>11.34334</c:v>
                </c:pt>
                <c:pt idx="529">
                  <c:v>11.496270000000001</c:v>
                </c:pt>
                <c:pt idx="530">
                  <c:v>11.726660000000001</c:v>
                </c:pt>
                <c:pt idx="531">
                  <c:v>12.311959999999999</c:v>
                </c:pt>
                <c:pt idx="532">
                  <c:v>14.552009999999999</c:v>
                </c:pt>
                <c:pt idx="533">
                  <c:v>17.980550000000001</c:v>
                </c:pt>
                <c:pt idx="534">
                  <c:v>19.73884</c:v>
                </c:pt>
                <c:pt idx="535">
                  <c:v>20.4893</c:v>
                </c:pt>
                <c:pt idx="536">
                  <c:v>19.390940000000001</c:v>
                </c:pt>
                <c:pt idx="537">
                  <c:v>14.928319999999999</c:v>
                </c:pt>
                <c:pt idx="538">
                  <c:v>12.287610000000001</c:v>
                </c:pt>
                <c:pt idx="539">
                  <c:v>11.804679999999999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C-4750-ABD8-270ACB071D06}"/>
            </c:ext>
          </c:extLst>
        </c:ser>
        <c:ser>
          <c:idx val="1"/>
          <c:order val="1"/>
          <c:tx>
            <c:strRef>
              <c:f>'Natural Gas-M'!$A$585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Gas-M'!$A$41:$A$580</c:f>
              <c:numCache>
                <c:formatCode>mmmm\ yyyy</c:formatCode>
                <c:ptCount val="54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  <c:pt idx="528">
                  <c:v>45658</c:v>
                </c:pt>
                <c:pt idx="529">
                  <c:v>45689</c:v>
                </c:pt>
                <c:pt idx="530">
                  <c:v>45717</c:v>
                </c:pt>
                <c:pt idx="531">
                  <c:v>45748</c:v>
                </c:pt>
                <c:pt idx="532">
                  <c:v>45778</c:v>
                </c:pt>
                <c:pt idx="533">
                  <c:v>45809</c:v>
                </c:pt>
                <c:pt idx="534">
                  <c:v>45839</c:v>
                </c:pt>
                <c:pt idx="535">
                  <c:v>45870</c:v>
                </c:pt>
                <c:pt idx="536">
                  <c:v>45901</c:v>
                </c:pt>
                <c:pt idx="537">
                  <c:v>45931</c:v>
                </c:pt>
                <c:pt idx="538">
                  <c:v>45962</c:v>
                </c:pt>
                <c:pt idx="539">
                  <c:v>45992</c:v>
                </c:pt>
              </c:numCache>
            </c:numRef>
          </c:cat>
          <c:val>
            <c:numRef>
              <c:f>'Natural Gas-M'!$D$41:$D$580</c:f>
              <c:numCache>
                <c:formatCode>0.00</c:formatCode>
                <c:ptCount val="540"/>
                <c:pt idx="0">
                  <c:v>14.177805344036695</c:v>
                </c:pt>
                <c:pt idx="1">
                  <c:v>14.22720194318182</c:v>
                </c:pt>
                <c:pt idx="2">
                  <c:v>14.378764943566591</c:v>
                </c:pt>
                <c:pt idx="3">
                  <c:v>14.474160707070707</c:v>
                </c:pt>
                <c:pt idx="4">
                  <c:v>15.007008260869565</c:v>
                </c:pt>
                <c:pt idx="5">
                  <c:v>14.909021767955799</c:v>
                </c:pt>
                <c:pt idx="6">
                  <c:v>14.814668065573771</c:v>
                </c:pt>
                <c:pt idx="7">
                  <c:v>14.63412657266811</c:v>
                </c:pt>
                <c:pt idx="8">
                  <c:v>15.065623662728246</c:v>
                </c:pt>
                <c:pt idx="9">
                  <c:v>15.118019807280513</c:v>
                </c:pt>
                <c:pt idx="10">
                  <c:v>15.153907643923244</c:v>
                </c:pt>
                <c:pt idx="11">
                  <c:v>15.172286875664188</c:v>
                </c:pt>
                <c:pt idx="12">
                  <c:v>15.456467002118647</c:v>
                </c:pt>
                <c:pt idx="13">
                  <c:v>15.540040137275609</c:v>
                </c:pt>
                <c:pt idx="14">
                  <c:v>15.838249862724394</c:v>
                </c:pt>
                <c:pt idx="15">
                  <c:v>16.052472568421056</c:v>
                </c:pt>
                <c:pt idx="16">
                  <c:v>16.916137570385821</c:v>
                </c:pt>
                <c:pt idx="17">
                  <c:v>16.821351340206185</c:v>
                </c:pt>
                <c:pt idx="18">
                  <c:v>16.831636584615385</c:v>
                </c:pt>
                <c:pt idx="19">
                  <c:v>16.797180829068576</c:v>
                </c:pt>
                <c:pt idx="20">
                  <c:v>17.375286479017401</c:v>
                </c:pt>
                <c:pt idx="21">
                  <c:v>18.104089847094802</c:v>
                </c:pt>
                <c:pt idx="22">
                  <c:v>18.186600734693876</c:v>
                </c:pt>
                <c:pt idx="23">
                  <c:v>18.435146837256912</c:v>
                </c:pt>
                <c:pt idx="24">
                  <c:v>18.782102083758939</c:v>
                </c:pt>
                <c:pt idx="25">
                  <c:v>18.794955336734692</c:v>
                </c:pt>
                <c:pt idx="26">
                  <c:v>19.191614678899082</c:v>
                </c:pt>
                <c:pt idx="27">
                  <c:v>19.246198117408905</c:v>
                </c:pt>
                <c:pt idx="28">
                  <c:v>19.67469393145161</c:v>
                </c:pt>
                <c:pt idx="29">
                  <c:v>19.57197162977867</c:v>
                </c:pt>
                <c:pt idx="30">
                  <c:v>19.524968026052104</c:v>
                </c:pt>
                <c:pt idx="31">
                  <c:v>19.372410809190811</c:v>
                </c:pt>
                <c:pt idx="32">
                  <c:v>19.345778396414342</c:v>
                </c:pt>
                <c:pt idx="33">
                  <c:v>20.85660148809524</c:v>
                </c:pt>
                <c:pt idx="34">
                  <c:v>19.55323709198813</c:v>
                </c:pt>
                <c:pt idx="35">
                  <c:v>18.381365147928996</c:v>
                </c:pt>
                <c:pt idx="36">
                  <c:v>17.763615690499513</c:v>
                </c:pt>
                <c:pt idx="37">
                  <c:v>17.860547134502923</c:v>
                </c:pt>
                <c:pt idx="38">
                  <c:v>18.052427288629737</c:v>
                </c:pt>
                <c:pt idx="39">
                  <c:v>18.104027918683446</c:v>
                </c:pt>
                <c:pt idx="40">
                  <c:v>19.008877130434783</c:v>
                </c:pt>
                <c:pt idx="41">
                  <c:v>20.454892999035682</c:v>
                </c:pt>
                <c:pt idx="42">
                  <c:v>21.4312816426513</c:v>
                </c:pt>
                <c:pt idx="43">
                  <c:v>21.7303675</c:v>
                </c:pt>
                <c:pt idx="44">
                  <c:v>21.488284555873928</c:v>
                </c:pt>
                <c:pt idx="45">
                  <c:v>20.301843196955282</c:v>
                </c:pt>
                <c:pt idx="46">
                  <c:v>18.803134843304843</c:v>
                </c:pt>
                <c:pt idx="47">
                  <c:v>17.994185260663507</c:v>
                </c:pt>
                <c:pt idx="48">
                  <c:v>17.722648183538315</c:v>
                </c:pt>
                <c:pt idx="49">
                  <c:v>17.297909633113829</c:v>
                </c:pt>
                <c:pt idx="50">
                  <c:v>17.598872387640448</c:v>
                </c:pt>
                <c:pt idx="51">
                  <c:v>17.917883355140187</c:v>
                </c:pt>
                <c:pt idx="52">
                  <c:v>19.289452527985073</c:v>
                </c:pt>
                <c:pt idx="53">
                  <c:v>20.315618455813954</c:v>
                </c:pt>
                <c:pt idx="54">
                  <c:v>20.598376072423402</c:v>
                </c:pt>
                <c:pt idx="55">
                  <c:v>20.967328164967562</c:v>
                </c:pt>
                <c:pt idx="56">
                  <c:v>20.49312926919519</c:v>
                </c:pt>
                <c:pt idx="57">
                  <c:v>18.798053917050691</c:v>
                </c:pt>
                <c:pt idx="58">
                  <c:v>17.646689697247705</c:v>
                </c:pt>
                <c:pt idx="59">
                  <c:v>16.333904383561645</c:v>
                </c:pt>
                <c:pt idx="60">
                  <c:v>16.074592602365787</c:v>
                </c:pt>
                <c:pt idx="61">
                  <c:v>16.218313974475844</c:v>
                </c:pt>
                <c:pt idx="62">
                  <c:v>16.422551411549037</c:v>
                </c:pt>
                <c:pt idx="63">
                  <c:v>17.002587681692731</c:v>
                </c:pt>
                <c:pt idx="64">
                  <c:v>17.79062680733945</c:v>
                </c:pt>
                <c:pt idx="65">
                  <c:v>19.131004963436926</c:v>
                </c:pt>
                <c:pt idx="66">
                  <c:v>19.600685260273973</c:v>
                </c:pt>
                <c:pt idx="67">
                  <c:v>19.86909968978102</c:v>
                </c:pt>
                <c:pt idx="68">
                  <c:v>19.483065518181814</c:v>
                </c:pt>
                <c:pt idx="69">
                  <c:v>18.166378421052631</c:v>
                </c:pt>
                <c:pt idx="70">
                  <c:v>16.087058097826088</c:v>
                </c:pt>
                <c:pt idx="71">
                  <c:v>14.952831335740072</c:v>
                </c:pt>
                <c:pt idx="72">
                  <c:v>14.928629892280069</c:v>
                </c:pt>
                <c:pt idx="73">
                  <c:v>14.987483774597493</c:v>
                </c:pt>
                <c:pt idx="74">
                  <c:v>14.989985240641712</c:v>
                </c:pt>
                <c:pt idx="75">
                  <c:v>15.201904472049691</c:v>
                </c:pt>
                <c:pt idx="76">
                  <c:v>16.605502141592922</c:v>
                </c:pt>
                <c:pt idx="77">
                  <c:v>18.108176167400877</c:v>
                </c:pt>
                <c:pt idx="78">
                  <c:v>18.694622688927947</c:v>
                </c:pt>
                <c:pt idx="79">
                  <c:v>18.777559370078741</c:v>
                </c:pt>
                <c:pt idx="80">
                  <c:v>18.164938587619876</c:v>
                </c:pt>
                <c:pt idx="81">
                  <c:v>15.961999695652176</c:v>
                </c:pt>
                <c:pt idx="82">
                  <c:v>14.73746376083189</c:v>
                </c:pt>
                <c:pt idx="83">
                  <c:v>13.924794783737026</c:v>
                </c:pt>
                <c:pt idx="84">
                  <c:v>13.741527</c:v>
                </c:pt>
                <c:pt idx="85">
                  <c:v>13.744879182444063</c:v>
                </c:pt>
                <c:pt idx="86">
                  <c:v>13.951892034334763</c:v>
                </c:pt>
                <c:pt idx="87">
                  <c:v>14.323707465870307</c:v>
                </c:pt>
                <c:pt idx="88">
                  <c:v>15.675792536170212</c:v>
                </c:pt>
                <c:pt idx="89">
                  <c:v>17.284651271186441</c:v>
                </c:pt>
                <c:pt idx="90">
                  <c:v>17.847229924050634</c:v>
                </c:pt>
                <c:pt idx="91">
                  <c:v>18.246871159663865</c:v>
                </c:pt>
                <c:pt idx="92">
                  <c:v>17.829170635983264</c:v>
                </c:pt>
                <c:pt idx="93">
                  <c:v>15.571378273561301</c:v>
                </c:pt>
                <c:pt idx="94">
                  <c:v>14.502351820448874</c:v>
                </c:pt>
                <c:pt idx="95">
                  <c:v>14.012343256006627</c:v>
                </c:pt>
                <c:pt idx="96">
                  <c:v>14.006315915841586</c:v>
                </c:pt>
                <c:pt idx="97">
                  <c:v>13.88282896381579</c:v>
                </c:pt>
                <c:pt idx="98">
                  <c:v>13.994409206219315</c:v>
                </c:pt>
                <c:pt idx="99">
                  <c:v>14.121505004061737</c:v>
                </c:pt>
                <c:pt idx="100">
                  <c:v>15.042300703314467</c:v>
                </c:pt>
                <c:pt idx="101">
                  <c:v>16.637320564061238</c:v>
                </c:pt>
                <c:pt idx="102">
                  <c:v>17.440784481927707</c:v>
                </c:pt>
                <c:pt idx="103">
                  <c:v>17.8188361686747</c:v>
                </c:pt>
                <c:pt idx="104">
                  <c:v>17.097145192307693</c:v>
                </c:pt>
                <c:pt idx="105">
                  <c:v>15.163671244019138</c:v>
                </c:pt>
                <c:pt idx="106">
                  <c:v>13.857290897537727</c:v>
                </c:pt>
                <c:pt idx="107">
                  <c:v>13.167453444180524</c:v>
                </c:pt>
                <c:pt idx="108">
                  <c:v>13.363459976470589</c:v>
                </c:pt>
                <c:pt idx="109">
                  <c:v>13.850573320312501</c:v>
                </c:pt>
                <c:pt idx="110">
                  <c:v>13.663952099533436</c:v>
                </c:pt>
                <c:pt idx="111">
                  <c:v>13.729523320403413</c:v>
                </c:pt>
                <c:pt idx="112">
                  <c:v>14.583248644461658</c:v>
                </c:pt>
                <c:pt idx="113">
                  <c:v>15.846157228637413</c:v>
                </c:pt>
                <c:pt idx="114">
                  <c:v>16.927445333333335</c:v>
                </c:pt>
                <c:pt idx="115">
                  <c:v>16.881329270516716</c:v>
                </c:pt>
                <c:pt idx="116">
                  <c:v>16.340392528301887</c:v>
                </c:pt>
                <c:pt idx="117">
                  <c:v>14.442481304347826</c:v>
                </c:pt>
                <c:pt idx="118">
                  <c:v>13.35396186237846</c:v>
                </c:pt>
                <c:pt idx="119">
                  <c:v>13.140535752608047</c:v>
                </c:pt>
                <c:pt idx="120">
                  <c:v>12.905399153674832</c:v>
                </c:pt>
                <c:pt idx="121">
                  <c:v>12.942380741839759</c:v>
                </c:pt>
                <c:pt idx="122">
                  <c:v>13.035491394658751</c:v>
                </c:pt>
                <c:pt idx="123">
                  <c:v>13.703324278312362</c:v>
                </c:pt>
                <c:pt idx="124">
                  <c:v>14.532128407079645</c:v>
                </c:pt>
                <c:pt idx="125">
                  <c:v>16.081373624999998</c:v>
                </c:pt>
                <c:pt idx="126">
                  <c:v>16.65675746696035</c:v>
                </c:pt>
                <c:pt idx="127">
                  <c:v>16.906604275256221</c:v>
                </c:pt>
                <c:pt idx="128">
                  <c:v>15.849472029197079</c:v>
                </c:pt>
                <c:pt idx="129">
                  <c:v>14.179693731778423</c:v>
                </c:pt>
                <c:pt idx="130">
                  <c:v>12.546761821480407</c:v>
                </c:pt>
                <c:pt idx="131">
                  <c:v>12.510447026049206</c:v>
                </c:pt>
                <c:pt idx="132">
                  <c:v>12.546778286334057</c:v>
                </c:pt>
                <c:pt idx="133">
                  <c:v>12.542260216450217</c:v>
                </c:pt>
                <c:pt idx="134">
                  <c:v>12.406944284687276</c:v>
                </c:pt>
                <c:pt idx="135">
                  <c:v>12.650357948350072</c:v>
                </c:pt>
                <c:pt idx="136">
                  <c:v>13.813635182534</c:v>
                </c:pt>
                <c:pt idx="137">
                  <c:v>15.319593404710922</c:v>
                </c:pt>
                <c:pt idx="138">
                  <c:v>16.236310911032028</c:v>
                </c:pt>
                <c:pt idx="139">
                  <c:v>16.602859410511368</c:v>
                </c:pt>
                <c:pt idx="140">
                  <c:v>15.900409177888022</c:v>
                </c:pt>
                <c:pt idx="141">
                  <c:v>14.437999350741002</c:v>
                </c:pt>
                <c:pt idx="142">
                  <c:v>13.293265714285713</c:v>
                </c:pt>
                <c:pt idx="143">
                  <c:v>12.657159845397048</c:v>
                </c:pt>
                <c:pt idx="144">
                  <c:v>12.590868466386556</c:v>
                </c:pt>
                <c:pt idx="145">
                  <c:v>12.564472515723272</c:v>
                </c:pt>
                <c:pt idx="146">
                  <c:v>12.41555508025122</c:v>
                </c:pt>
                <c:pt idx="147">
                  <c:v>13.136113059805284</c:v>
                </c:pt>
                <c:pt idx="148">
                  <c:v>14.7534539667129</c:v>
                </c:pt>
                <c:pt idx="149">
                  <c:v>16.02619523908524</c:v>
                </c:pt>
                <c:pt idx="150">
                  <c:v>17.068052553633215</c:v>
                </c:pt>
                <c:pt idx="151">
                  <c:v>17.617782990331492</c:v>
                </c:pt>
                <c:pt idx="152">
                  <c:v>16.771155</c:v>
                </c:pt>
                <c:pt idx="153">
                  <c:v>14.633144855769231</c:v>
                </c:pt>
                <c:pt idx="154">
                  <c:v>13.260551321917809</c:v>
                </c:pt>
                <c:pt idx="155">
                  <c:v>13.01888040328093</c:v>
                </c:pt>
                <c:pt idx="156">
                  <c:v>12.718609685577578</c:v>
                </c:pt>
                <c:pt idx="157">
                  <c:v>12.919214151329243</c:v>
                </c:pt>
                <c:pt idx="158">
                  <c:v>13.438696600951731</c:v>
                </c:pt>
                <c:pt idx="159">
                  <c:v>14.069070244565216</c:v>
                </c:pt>
                <c:pt idx="160">
                  <c:v>14.551017193220339</c:v>
                </c:pt>
                <c:pt idx="161">
                  <c:v>16.251365882352939</c:v>
                </c:pt>
                <c:pt idx="162">
                  <c:v>17.12696421832884</c:v>
                </c:pt>
                <c:pt idx="163">
                  <c:v>17.310707637583892</c:v>
                </c:pt>
                <c:pt idx="164">
                  <c:v>16.477280214333557</c:v>
                </c:pt>
                <c:pt idx="165">
                  <c:v>14.407969839357429</c:v>
                </c:pt>
                <c:pt idx="166">
                  <c:v>13.133636735647528</c:v>
                </c:pt>
                <c:pt idx="167">
                  <c:v>12.668383570952699</c:v>
                </c:pt>
                <c:pt idx="168">
                  <c:v>12.196876843853822</c:v>
                </c:pt>
                <c:pt idx="169">
                  <c:v>11.977398966202784</c:v>
                </c:pt>
                <c:pt idx="170">
                  <c:v>12.119656984126985</c:v>
                </c:pt>
                <c:pt idx="171">
                  <c:v>12.526511027667983</c:v>
                </c:pt>
                <c:pt idx="172">
                  <c:v>13.492045798816568</c:v>
                </c:pt>
                <c:pt idx="173">
                  <c:v>15.421482421259842</c:v>
                </c:pt>
                <c:pt idx="174">
                  <c:v>16.079831441677587</c:v>
                </c:pt>
                <c:pt idx="175">
                  <c:v>16.684466821451931</c:v>
                </c:pt>
                <c:pt idx="176">
                  <c:v>15.842859679947749</c:v>
                </c:pt>
                <c:pt idx="177">
                  <c:v>13.532526371335505</c:v>
                </c:pt>
                <c:pt idx="178">
                  <c:v>11.452973773584906</c:v>
                </c:pt>
                <c:pt idx="179">
                  <c:v>11.295368849902534</c:v>
                </c:pt>
                <c:pt idx="180">
                  <c:v>11.439790277957336</c:v>
                </c:pt>
                <c:pt idx="181">
                  <c:v>11.782041793548386</c:v>
                </c:pt>
                <c:pt idx="182">
                  <c:v>11.966126025723472</c:v>
                </c:pt>
                <c:pt idx="183">
                  <c:v>12.603579647661753</c:v>
                </c:pt>
                <c:pt idx="184">
                  <c:v>13.722986163682865</c:v>
                </c:pt>
                <c:pt idx="185">
                  <c:v>15.679132782386725</c:v>
                </c:pt>
                <c:pt idx="186">
                  <c:v>17.268052585987263</c:v>
                </c:pt>
                <c:pt idx="187">
                  <c:v>17.425729751908399</c:v>
                </c:pt>
                <c:pt idx="188">
                  <c:v>15.898068300570705</c:v>
                </c:pt>
                <c:pt idx="189">
                  <c:v>13.983371965865992</c:v>
                </c:pt>
                <c:pt idx="190">
                  <c:v>12.594814574669188</c:v>
                </c:pt>
                <c:pt idx="191">
                  <c:v>12.760373117536142</c:v>
                </c:pt>
                <c:pt idx="192">
                  <c:v>13.267859134253451</c:v>
                </c:pt>
                <c:pt idx="193">
                  <c:v>13.341176524733877</c:v>
                </c:pt>
                <c:pt idx="194">
                  <c:v>12.802656495619523</c:v>
                </c:pt>
                <c:pt idx="195">
                  <c:v>12.814273527204502</c:v>
                </c:pt>
                <c:pt idx="196">
                  <c:v>13.402984409005628</c:v>
                </c:pt>
                <c:pt idx="197">
                  <c:v>16.257166479400748</c:v>
                </c:pt>
                <c:pt idx="198">
                  <c:v>17.175896895261843</c:v>
                </c:pt>
                <c:pt idx="199">
                  <c:v>17.542961884328356</c:v>
                </c:pt>
                <c:pt idx="200">
                  <c:v>17.207449354838708</c:v>
                </c:pt>
                <c:pt idx="201">
                  <c:v>14.941117653250775</c:v>
                </c:pt>
                <c:pt idx="202">
                  <c:v>13.312001818181818</c:v>
                </c:pt>
                <c:pt idx="203">
                  <c:v>12.683190148331272</c:v>
                </c:pt>
                <c:pt idx="204">
                  <c:v>12.415730796296296</c:v>
                </c:pt>
                <c:pt idx="205">
                  <c:v>12.415730796296296</c:v>
                </c:pt>
                <c:pt idx="206">
                  <c:v>12.183299018518518</c:v>
                </c:pt>
                <c:pt idx="207">
                  <c:v>13.174238896424166</c:v>
                </c:pt>
                <c:pt idx="208">
                  <c:v>14.85933782287823</c:v>
                </c:pt>
                <c:pt idx="209">
                  <c:v>16.402287954545457</c:v>
                </c:pt>
                <c:pt idx="210">
                  <c:v>16.400540055147058</c:v>
                </c:pt>
                <c:pt idx="211">
                  <c:v>17.763107864137087</c:v>
                </c:pt>
                <c:pt idx="212">
                  <c:v>17.195686752293579</c:v>
                </c:pt>
                <c:pt idx="213">
                  <c:v>14.550030750457594</c:v>
                </c:pt>
                <c:pt idx="214">
                  <c:v>12.581910310786105</c:v>
                </c:pt>
                <c:pt idx="215">
                  <c:v>12.100873394160585</c:v>
                </c:pt>
                <c:pt idx="216">
                  <c:v>11.431071038251366</c:v>
                </c:pt>
                <c:pt idx="217">
                  <c:v>11.983572805100181</c:v>
                </c:pt>
                <c:pt idx="218">
                  <c:v>11.538376055825243</c:v>
                </c:pt>
                <c:pt idx="219">
                  <c:v>12.180602025316457</c:v>
                </c:pt>
                <c:pt idx="220">
                  <c:v>13.798886566265061</c:v>
                </c:pt>
                <c:pt idx="221">
                  <c:v>15.500119156626507</c:v>
                </c:pt>
                <c:pt idx="222">
                  <c:v>16.620893863227352</c:v>
                </c:pt>
                <c:pt idx="223">
                  <c:v>17.163229838420108</c:v>
                </c:pt>
                <c:pt idx="224">
                  <c:v>16.137940566150181</c:v>
                </c:pt>
                <c:pt idx="225">
                  <c:v>14.111830600832835</c:v>
                </c:pt>
                <c:pt idx="226">
                  <c:v>13.322730017814727</c:v>
                </c:pt>
                <c:pt idx="227">
                  <c:v>12.101461368483413</c:v>
                </c:pt>
                <c:pt idx="228">
                  <c:v>11.806243786178381</c:v>
                </c:pt>
                <c:pt idx="229">
                  <c:v>12.07141274117647</c:v>
                </c:pt>
                <c:pt idx="230">
                  <c:v>12.679765140350877</c:v>
                </c:pt>
                <c:pt idx="231">
                  <c:v>13.201281749561145</c:v>
                </c:pt>
                <c:pt idx="232">
                  <c:v>15.139291787383177</c:v>
                </c:pt>
                <c:pt idx="233">
                  <c:v>17.310903310104532</c:v>
                </c:pt>
                <c:pt idx="234">
                  <c:v>18.75066316155182</c:v>
                </c:pt>
                <c:pt idx="235">
                  <c:v>18.841509397799651</c:v>
                </c:pt>
                <c:pt idx="236">
                  <c:v>18.255802361751151</c:v>
                </c:pt>
                <c:pt idx="237">
                  <c:v>17.03341331799885</c:v>
                </c:pt>
                <c:pt idx="238">
                  <c:v>15.454978656716417</c:v>
                </c:pt>
                <c:pt idx="239">
                  <c:v>15.383629003436427</c:v>
                </c:pt>
                <c:pt idx="240">
                  <c:v>18.083615876993164</c:v>
                </c:pt>
                <c:pt idx="241">
                  <c:v>18.292116784090911</c:v>
                </c:pt>
                <c:pt idx="242">
                  <c:v>17.551172998296423</c:v>
                </c:pt>
                <c:pt idx="243">
                  <c:v>18.072756598639454</c:v>
                </c:pt>
                <c:pt idx="244">
                  <c:v>19.715406125211508</c:v>
                </c:pt>
                <c:pt idx="245">
                  <c:v>20.447979639842433</c:v>
                </c:pt>
                <c:pt idx="246">
                  <c:v>19.845795591882752</c:v>
                </c:pt>
                <c:pt idx="247">
                  <c:v>19.26209572153326</c:v>
                </c:pt>
                <c:pt idx="248">
                  <c:v>17.917866889387987</c:v>
                </c:pt>
                <c:pt idx="249">
                  <c:v>14.55839581081081</c:v>
                </c:pt>
                <c:pt idx="250">
                  <c:v>14.106972067605636</c:v>
                </c:pt>
                <c:pt idx="251">
                  <c:v>12.912148647125139</c:v>
                </c:pt>
                <c:pt idx="252">
                  <c:v>13.031613967360721</c:v>
                </c:pt>
                <c:pt idx="253">
                  <c:v>12.745226780898877</c:v>
                </c:pt>
                <c:pt idx="254">
                  <c:v>12.481000504201681</c:v>
                </c:pt>
                <c:pt idx="255">
                  <c:v>13.405337501394312</c:v>
                </c:pt>
                <c:pt idx="256">
                  <c:v>14.928724044568245</c:v>
                </c:pt>
                <c:pt idx="257">
                  <c:v>16.737417494432069</c:v>
                </c:pt>
                <c:pt idx="258">
                  <c:v>17.972787216666664</c:v>
                </c:pt>
                <c:pt idx="259">
                  <c:v>18.148994326869804</c:v>
                </c:pt>
                <c:pt idx="260">
                  <c:v>17.754419618362835</c:v>
                </c:pt>
                <c:pt idx="261">
                  <c:v>14.909882831125826</c:v>
                </c:pt>
                <c:pt idx="262">
                  <c:v>13.813362925619835</c:v>
                </c:pt>
                <c:pt idx="263">
                  <c:v>13.583451171617162</c:v>
                </c:pt>
                <c:pt idx="264">
                  <c:v>14.056649079956188</c:v>
                </c:pt>
                <c:pt idx="265">
                  <c:v>14.663710686274509</c:v>
                </c:pt>
                <c:pt idx="266">
                  <c:v>16.670249771615008</c:v>
                </c:pt>
                <c:pt idx="267">
                  <c:v>17.436189530567685</c:v>
                </c:pt>
                <c:pt idx="268">
                  <c:v>18.511303942044833</c:v>
                </c:pt>
                <c:pt idx="269">
                  <c:v>20.701788268705627</c:v>
                </c:pt>
                <c:pt idx="270">
                  <c:v>21.778617174741427</c:v>
                </c:pt>
                <c:pt idx="271">
                  <c:v>21.837248975609757</c:v>
                </c:pt>
                <c:pt idx="272">
                  <c:v>20.868003776337115</c:v>
                </c:pt>
                <c:pt idx="273">
                  <c:v>18.056517339102218</c:v>
                </c:pt>
                <c:pt idx="274">
                  <c:v>16.571129367567565</c:v>
                </c:pt>
                <c:pt idx="275">
                  <c:v>16.086659725067385</c:v>
                </c:pt>
                <c:pt idx="276">
                  <c:v>16.354438856682773</c:v>
                </c:pt>
                <c:pt idx="277">
                  <c:v>16.554695045527584</c:v>
                </c:pt>
                <c:pt idx="278">
                  <c:v>16.821178444681987</c:v>
                </c:pt>
                <c:pt idx="279">
                  <c:v>17.648195122732119</c:v>
                </c:pt>
                <c:pt idx="280">
                  <c:v>19.390516083953241</c:v>
                </c:pt>
                <c:pt idx="281">
                  <c:v>21.727264859714133</c:v>
                </c:pt>
                <c:pt idx="282">
                  <c:v>22.467585753569541</c:v>
                </c:pt>
                <c:pt idx="283">
                  <c:v>22.787405105708245</c:v>
                </c:pt>
                <c:pt idx="284">
                  <c:v>22.004480500526871</c:v>
                </c:pt>
                <c:pt idx="285">
                  <c:v>19.224958600628934</c:v>
                </c:pt>
                <c:pt idx="286">
                  <c:v>18.725489702660408</c:v>
                </c:pt>
                <c:pt idx="287">
                  <c:v>18.152594475743346</c:v>
                </c:pt>
                <c:pt idx="288">
                  <c:v>17.850906106471818</c:v>
                </c:pt>
                <c:pt idx="289">
                  <c:v>17.727755317047816</c:v>
                </c:pt>
                <c:pt idx="290">
                  <c:v>17.614741771103056</c:v>
                </c:pt>
                <c:pt idx="291">
                  <c:v>19.244919215281364</c:v>
                </c:pt>
                <c:pt idx="292">
                  <c:v>20.648730092975207</c:v>
                </c:pt>
                <c:pt idx="293">
                  <c:v>22.339009762519357</c:v>
                </c:pt>
                <c:pt idx="294">
                  <c:v>23.924134910210363</c:v>
                </c:pt>
                <c:pt idx="295">
                  <c:v>24.817811213666495</c:v>
                </c:pt>
                <c:pt idx="296">
                  <c:v>26.138052434607644</c:v>
                </c:pt>
                <c:pt idx="297">
                  <c:v>25.909547343043698</c:v>
                </c:pt>
                <c:pt idx="298">
                  <c:v>24.773167874810699</c:v>
                </c:pt>
                <c:pt idx="299">
                  <c:v>23.125847248864208</c:v>
                </c:pt>
                <c:pt idx="300">
                  <c:v>23.490420812844956</c:v>
                </c:pt>
                <c:pt idx="301">
                  <c:v>21.99942297893681</c:v>
                </c:pt>
                <c:pt idx="302">
                  <c:v>20.693644431647471</c:v>
                </c:pt>
                <c:pt idx="303">
                  <c:v>20.746881330343793</c:v>
                </c:pt>
                <c:pt idx="304">
                  <c:v>22.462054590163934</c:v>
                </c:pt>
                <c:pt idx="305">
                  <c:v>23.432647685827554</c:v>
                </c:pt>
                <c:pt idx="306">
                  <c:v>24.310828920650568</c:v>
                </c:pt>
                <c:pt idx="307">
                  <c:v>24.91171404317959</c:v>
                </c:pt>
                <c:pt idx="308">
                  <c:v>24.307343979289939</c:v>
                </c:pt>
                <c:pt idx="309">
                  <c:v>19.442417429420502</c:v>
                </c:pt>
                <c:pt idx="310">
                  <c:v>19.339589628712869</c:v>
                </c:pt>
                <c:pt idx="311">
                  <c:v>19.358442821270305</c:v>
                </c:pt>
                <c:pt idx="312">
                  <c:v>18.771107974458925</c:v>
                </c:pt>
                <c:pt idx="313">
                  <c:v>18.637130321310707</c:v>
                </c:pt>
                <c:pt idx="314">
                  <c:v>19.580096980826937</c:v>
                </c:pt>
                <c:pt idx="315">
                  <c:v>20.283483560299945</c:v>
                </c:pt>
                <c:pt idx="316">
                  <c:v>22.294361930787645</c:v>
                </c:pt>
                <c:pt idx="317">
                  <c:v>24.650325776658271</c:v>
                </c:pt>
                <c:pt idx="318">
                  <c:v>25.25643781159232</c:v>
                </c:pt>
                <c:pt idx="319">
                  <c:v>25.248654138596891</c:v>
                </c:pt>
                <c:pt idx="320">
                  <c:v>24.118975036802258</c:v>
                </c:pt>
                <c:pt idx="321">
                  <c:v>21.854853735838233</c:v>
                </c:pt>
                <c:pt idx="322">
                  <c:v>19.407348985457752</c:v>
                </c:pt>
                <c:pt idx="323">
                  <c:v>18.312473626711437</c:v>
                </c:pt>
                <c:pt idx="324">
                  <c:v>18.101665123907736</c:v>
                </c:pt>
                <c:pt idx="325">
                  <c:v>18.559615218607625</c:v>
                </c:pt>
                <c:pt idx="326">
                  <c:v>19.301982108054421</c:v>
                </c:pt>
                <c:pt idx="327">
                  <c:v>21.252088047227755</c:v>
                </c:pt>
                <c:pt idx="328">
                  <c:v>23.809871180439384</c:v>
                </c:pt>
                <c:pt idx="329">
                  <c:v>27.285720508776205</c:v>
                </c:pt>
                <c:pt idx="330">
                  <c:v>29.757053516638049</c:v>
                </c:pt>
                <c:pt idx="331">
                  <c:v>28.940514394805437</c:v>
                </c:pt>
                <c:pt idx="332">
                  <c:v>26.392646047780261</c:v>
                </c:pt>
                <c:pt idx="333">
                  <c:v>22.341278854351483</c:v>
                </c:pt>
                <c:pt idx="334">
                  <c:v>20.315003870459247</c:v>
                </c:pt>
                <c:pt idx="335">
                  <c:v>19.058706496750204</c:v>
                </c:pt>
                <c:pt idx="336">
                  <c:v>18.492393449816685</c:v>
                </c:pt>
                <c:pt idx="337">
                  <c:v>18.085979897040502</c:v>
                </c:pt>
                <c:pt idx="338">
                  <c:v>17.690388677380643</c:v>
                </c:pt>
                <c:pt idx="339">
                  <c:v>17.230038559722438</c:v>
                </c:pt>
                <c:pt idx="340">
                  <c:v>18.942870191811174</c:v>
                </c:pt>
                <c:pt idx="341">
                  <c:v>20.832180986079429</c:v>
                </c:pt>
                <c:pt idx="342">
                  <c:v>22.314320962528988</c:v>
                </c:pt>
                <c:pt idx="343">
                  <c:v>22.735041746153307</c:v>
                </c:pt>
                <c:pt idx="344">
                  <c:v>21.513783962827933</c:v>
                </c:pt>
                <c:pt idx="345">
                  <c:v>17.072558471010439</c:v>
                </c:pt>
                <c:pt idx="346">
                  <c:v>16.582246296620234</c:v>
                </c:pt>
                <c:pt idx="347">
                  <c:v>15.043307788927383</c:v>
                </c:pt>
                <c:pt idx="348">
                  <c:v>15.235541381593467</c:v>
                </c:pt>
                <c:pt idx="349">
                  <c:v>15.43779346100211</c:v>
                </c:pt>
                <c:pt idx="350">
                  <c:v>15.865776276379897</c:v>
                </c:pt>
                <c:pt idx="351">
                  <c:v>17.276584559550695</c:v>
                </c:pt>
                <c:pt idx="352">
                  <c:v>18.946254535413502</c:v>
                </c:pt>
                <c:pt idx="353">
                  <c:v>21.467934447212002</c:v>
                </c:pt>
                <c:pt idx="354">
                  <c:v>23.374558530364652</c:v>
                </c:pt>
                <c:pt idx="355">
                  <c:v>23.973996709847054</c:v>
                </c:pt>
                <c:pt idx="356">
                  <c:v>22.469026352078799</c:v>
                </c:pt>
                <c:pt idx="357">
                  <c:v>19.153456630218912</c:v>
                </c:pt>
                <c:pt idx="358">
                  <c:v>15.561254068946676</c:v>
                </c:pt>
                <c:pt idx="359">
                  <c:v>14.203859637504991</c:v>
                </c:pt>
                <c:pt idx="360">
                  <c:v>14.044454285288015</c:v>
                </c:pt>
                <c:pt idx="361">
                  <c:v>14.338834085931373</c:v>
                </c:pt>
                <c:pt idx="362">
                  <c:v>14.673007572429004</c:v>
                </c:pt>
                <c:pt idx="363">
                  <c:v>15.780650368373843</c:v>
                </c:pt>
                <c:pt idx="364">
                  <c:v>17.44742689252066</c:v>
                </c:pt>
                <c:pt idx="365">
                  <c:v>20.518174025604296</c:v>
                </c:pt>
                <c:pt idx="366">
                  <c:v>22.469247347989086</c:v>
                </c:pt>
                <c:pt idx="367">
                  <c:v>23.134109413284037</c:v>
                </c:pt>
                <c:pt idx="368">
                  <c:v>21.643829031275789</c:v>
                </c:pt>
                <c:pt idx="369">
                  <c:v>17.782184189636162</c:v>
                </c:pt>
                <c:pt idx="370">
                  <c:v>14.890146375605825</c:v>
                </c:pt>
                <c:pt idx="371">
                  <c:v>13.574708136940362</c:v>
                </c:pt>
                <c:pt idx="372">
                  <c:v>13.248617454200716</c:v>
                </c:pt>
                <c:pt idx="373">
                  <c:v>13.014220983755896</c:v>
                </c:pt>
                <c:pt idx="374">
                  <c:v>14.27613660858278</c:v>
                </c:pt>
                <c:pt idx="375">
                  <c:v>14.978096166012907</c:v>
                </c:pt>
                <c:pt idx="376">
                  <c:v>17.300294994162989</c:v>
                </c:pt>
                <c:pt idx="377">
                  <c:v>19.470346755701808</c:v>
                </c:pt>
                <c:pt idx="378">
                  <c:v>20.768779373550903</c:v>
                </c:pt>
                <c:pt idx="379">
                  <c:v>21.590503910089687</c:v>
                </c:pt>
                <c:pt idx="380">
                  <c:v>19.993871774560095</c:v>
                </c:pt>
                <c:pt idx="381">
                  <c:v>15.822033828646422</c:v>
                </c:pt>
                <c:pt idx="382">
                  <c:v>13.555479898291452</c:v>
                </c:pt>
                <c:pt idx="383">
                  <c:v>13.299278266247445</c:v>
                </c:pt>
                <c:pt idx="384">
                  <c:v>12.392636082683367</c:v>
                </c:pt>
                <c:pt idx="385">
                  <c:v>12.433474145369779</c:v>
                </c:pt>
                <c:pt idx="386">
                  <c:v>12.630639115385607</c:v>
                </c:pt>
                <c:pt idx="387">
                  <c:v>14.119059552108094</c:v>
                </c:pt>
                <c:pt idx="388">
                  <c:v>17.063052222361176</c:v>
                </c:pt>
                <c:pt idx="389">
                  <c:v>20.275846578760568</c:v>
                </c:pt>
                <c:pt idx="390">
                  <c:v>21.960761142121079</c:v>
                </c:pt>
                <c:pt idx="391">
                  <c:v>22.083189324754983</c:v>
                </c:pt>
                <c:pt idx="392">
                  <c:v>21.08062592487925</c:v>
                </c:pt>
                <c:pt idx="393">
                  <c:v>16.624508608330586</c:v>
                </c:pt>
                <c:pt idx="394">
                  <c:v>13.457412712516016</c:v>
                </c:pt>
                <c:pt idx="395">
                  <c:v>12.218762460644431</c:v>
                </c:pt>
                <c:pt idx="396">
                  <c:v>12.349247109924859</c:v>
                </c:pt>
                <c:pt idx="397">
                  <c:v>13.015062526799323</c:v>
                </c:pt>
                <c:pt idx="398">
                  <c:v>14.224909883573135</c:v>
                </c:pt>
                <c:pt idx="399">
                  <c:v>15.605015917587156</c:v>
                </c:pt>
                <c:pt idx="400">
                  <c:v>18.012339459222179</c:v>
                </c:pt>
                <c:pt idx="401">
                  <c:v>21.33497804671396</c:v>
                </c:pt>
                <c:pt idx="402">
                  <c:v>22.764315350024003</c:v>
                </c:pt>
                <c:pt idx="403">
                  <c:v>23.005812722142675</c:v>
                </c:pt>
                <c:pt idx="404">
                  <c:v>21.497862037165707</c:v>
                </c:pt>
                <c:pt idx="405">
                  <c:v>17.325922667733646</c:v>
                </c:pt>
                <c:pt idx="406">
                  <c:v>13.492308524240135</c:v>
                </c:pt>
                <c:pt idx="407">
                  <c:v>13.294985138750148</c:v>
                </c:pt>
                <c:pt idx="408">
                  <c:v>12.69851180206776</c:v>
                </c:pt>
                <c:pt idx="409">
                  <c:v>12.106418454844441</c:v>
                </c:pt>
                <c:pt idx="410">
                  <c:v>12.339836729158895</c:v>
                </c:pt>
                <c:pt idx="411">
                  <c:v>13.85457597937533</c:v>
                </c:pt>
                <c:pt idx="412">
                  <c:v>16.854174948628909</c:v>
                </c:pt>
                <c:pt idx="413">
                  <c:v>19.897197654603062</c:v>
                </c:pt>
                <c:pt idx="414">
                  <c:v>21.460739272540899</c:v>
                </c:pt>
                <c:pt idx="415">
                  <c:v>22.251769090840348</c:v>
                </c:pt>
                <c:pt idx="416">
                  <c:v>21.667717454462775</c:v>
                </c:pt>
                <c:pt idx="417">
                  <c:v>16.630693004336795</c:v>
                </c:pt>
                <c:pt idx="418">
                  <c:v>13.209580231664123</c:v>
                </c:pt>
                <c:pt idx="419">
                  <c:v>12.233997514310589</c:v>
                </c:pt>
                <c:pt idx="420">
                  <c:v>10.93246600912258</c:v>
                </c:pt>
                <c:pt idx="421">
                  <c:v>11.052790322580645</c:v>
                </c:pt>
                <c:pt idx="422">
                  <c:v>12.112167552923388</c:v>
                </c:pt>
                <c:pt idx="423">
                  <c:v>12.669901021791524</c:v>
                </c:pt>
                <c:pt idx="424">
                  <c:v>15.220416426988148</c:v>
                </c:pt>
                <c:pt idx="425">
                  <c:v>18.848761757873966</c:v>
                </c:pt>
                <c:pt idx="426">
                  <c:v>21.641912461838974</c:v>
                </c:pt>
                <c:pt idx="427">
                  <c:v>22.958610821260056</c:v>
                </c:pt>
                <c:pt idx="428">
                  <c:v>21.831679196935021</c:v>
                </c:pt>
                <c:pt idx="429">
                  <c:v>17.834695173760348</c:v>
                </c:pt>
                <c:pt idx="430">
                  <c:v>13.963135501970863</c:v>
                </c:pt>
                <c:pt idx="431">
                  <c:v>11.716568676665144</c:v>
                </c:pt>
                <c:pt idx="432">
                  <c:v>12.004271556288945</c:v>
                </c:pt>
                <c:pt idx="433">
                  <c:v>12.872498336106489</c:v>
                </c:pt>
                <c:pt idx="434">
                  <c:v>12.685530456103521</c:v>
                </c:pt>
                <c:pt idx="435">
                  <c:v>14.571662930550833</c:v>
                </c:pt>
                <c:pt idx="436">
                  <c:v>17.039160935886294</c:v>
                </c:pt>
                <c:pt idx="437">
                  <c:v>20.639299869349571</c:v>
                </c:pt>
                <c:pt idx="438">
                  <c:v>22.945028492116457</c:v>
                </c:pt>
                <c:pt idx="439">
                  <c:v>23.31778483010649</c:v>
                </c:pt>
                <c:pt idx="440">
                  <c:v>21.544044750136955</c:v>
                </c:pt>
                <c:pt idx="441">
                  <c:v>17.036131758208786</c:v>
                </c:pt>
                <c:pt idx="442">
                  <c:v>12.866819551608677</c:v>
                </c:pt>
                <c:pt idx="443">
                  <c:v>11.763455705090694</c:v>
                </c:pt>
                <c:pt idx="444">
                  <c:v>11.22188793654238</c:v>
                </c:pt>
                <c:pt idx="445">
                  <c:v>12.109732043169332</c:v>
                </c:pt>
                <c:pt idx="446">
                  <c:v>12.270846688597107</c:v>
                </c:pt>
                <c:pt idx="447">
                  <c:v>12.6026293925116</c:v>
                </c:pt>
                <c:pt idx="448">
                  <c:v>16.915790009250696</c:v>
                </c:pt>
                <c:pt idx="449">
                  <c:v>20.588182373375609</c:v>
                </c:pt>
                <c:pt idx="450">
                  <c:v>22.29583050705773</c:v>
                </c:pt>
                <c:pt idx="451">
                  <c:v>23.141306524995723</c:v>
                </c:pt>
                <c:pt idx="452">
                  <c:v>21.4387996248741</c:v>
                </c:pt>
                <c:pt idx="453">
                  <c:v>15.169508640197492</c:v>
                </c:pt>
                <c:pt idx="454">
                  <c:v>11.701920544430985</c:v>
                </c:pt>
                <c:pt idx="455">
                  <c:v>11.942189834907245</c:v>
                </c:pt>
                <c:pt idx="456">
                  <c:v>11.62890527040992</c:v>
                </c:pt>
                <c:pt idx="457">
                  <c:v>11.643655864739717</c:v>
                </c:pt>
                <c:pt idx="458">
                  <c:v>11.624468268856404</c:v>
                </c:pt>
                <c:pt idx="459">
                  <c:v>13.338966610900629</c:v>
                </c:pt>
                <c:pt idx="460">
                  <c:v>15.683245346578088</c:v>
                </c:pt>
                <c:pt idx="461">
                  <c:v>19.180109320449976</c:v>
                </c:pt>
                <c:pt idx="462">
                  <c:v>21.761005175878218</c:v>
                </c:pt>
                <c:pt idx="463">
                  <c:v>22.51320858394913</c:v>
                </c:pt>
                <c:pt idx="464">
                  <c:v>21.548636544086108</c:v>
                </c:pt>
                <c:pt idx="465">
                  <c:v>15.252615154284381</c:v>
                </c:pt>
                <c:pt idx="466">
                  <c:v>11.352589613733572</c:v>
                </c:pt>
                <c:pt idx="467">
                  <c:v>11.283226887832038</c:v>
                </c:pt>
                <c:pt idx="468">
                  <c:v>11.428753087993327</c:v>
                </c:pt>
                <c:pt idx="469">
                  <c:v>11.123276158552109</c:v>
                </c:pt>
                <c:pt idx="470">
                  <c:v>11.91195979081929</c:v>
                </c:pt>
                <c:pt idx="471">
                  <c:v>12.765661502541716</c:v>
                </c:pt>
                <c:pt idx="472">
                  <c:v>14.45975888418123</c:v>
                </c:pt>
                <c:pt idx="473">
                  <c:v>18.716797625717888</c:v>
                </c:pt>
                <c:pt idx="474">
                  <c:v>21.237976072722205</c:v>
                </c:pt>
                <c:pt idx="475">
                  <c:v>22.103180767718207</c:v>
                </c:pt>
                <c:pt idx="476">
                  <c:v>20.339378825240143</c:v>
                </c:pt>
                <c:pt idx="477">
                  <c:v>14.781914066912842</c:v>
                </c:pt>
                <c:pt idx="478">
                  <c:v>13.217861863968261</c:v>
                </c:pt>
                <c:pt idx="479">
                  <c:v>11.676812560828992</c:v>
                </c:pt>
                <c:pt idx="480">
                  <c:v>11.498607706900097</c:v>
                </c:pt>
                <c:pt idx="481">
                  <c:v>11.047394224968984</c:v>
                </c:pt>
                <c:pt idx="482">
                  <c:v>12.401596629043826</c:v>
                </c:pt>
                <c:pt idx="483">
                  <c:v>14.433317024802063</c:v>
                </c:pt>
                <c:pt idx="484">
                  <c:v>16.44586519377766</c:v>
                </c:pt>
                <c:pt idx="485">
                  <c:v>20.566121264741522</c:v>
                </c:pt>
                <c:pt idx="486">
                  <c:v>22.85358959756465</c:v>
                </c:pt>
                <c:pt idx="487">
                  <c:v>23.994777260080134</c:v>
                </c:pt>
                <c:pt idx="488">
                  <c:v>23.062247485276774</c:v>
                </c:pt>
                <c:pt idx="489">
                  <c:v>19.750907847804537</c:v>
                </c:pt>
                <c:pt idx="490">
                  <c:v>14.755052274219059</c:v>
                </c:pt>
                <c:pt idx="491">
                  <c:v>14.615966539414831</c:v>
                </c:pt>
                <c:pt idx="492">
                  <c:v>13.378469903325188</c:v>
                </c:pt>
                <c:pt idx="493">
                  <c:v>13.387893953292215</c:v>
                </c:pt>
                <c:pt idx="494">
                  <c:v>14.120355990026187</c:v>
                </c:pt>
                <c:pt idx="495">
                  <c:v>15.180379524455956</c:v>
                </c:pt>
                <c:pt idx="496">
                  <c:v>19.029938471095797</c:v>
                </c:pt>
                <c:pt idx="497">
                  <c:v>23.932918581946875</c:v>
                </c:pt>
                <c:pt idx="498">
                  <c:v>26.115155401946595</c:v>
                </c:pt>
                <c:pt idx="499">
                  <c:v>26.93433698159609</c:v>
                </c:pt>
                <c:pt idx="500">
                  <c:v>25.942009543060191</c:v>
                </c:pt>
                <c:pt idx="501">
                  <c:v>19.604649684586537</c:v>
                </c:pt>
                <c:pt idx="502">
                  <c:v>16.338043767244383</c:v>
                </c:pt>
                <c:pt idx="503">
                  <c:v>15.415488574756035</c:v>
                </c:pt>
                <c:pt idx="504">
                  <c:v>15.93172510287792</c:v>
                </c:pt>
                <c:pt idx="505">
                  <c:v>15.589809398724416</c:v>
                </c:pt>
                <c:pt idx="506">
                  <c:v>14.308992735563921</c:v>
                </c:pt>
                <c:pt idx="507">
                  <c:v>14.91087990707252</c:v>
                </c:pt>
                <c:pt idx="508">
                  <c:v>17.273497041517643</c:v>
                </c:pt>
                <c:pt idx="509">
                  <c:v>20.756946868945374</c:v>
                </c:pt>
                <c:pt idx="510">
                  <c:v>22.640558786454296</c:v>
                </c:pt>
                <c:pt idx="511">
                  <c:v>23.806290819009302</c:v>
                </c:pt>
                <c:pt idx="512">
                  <c:v>22.322037287495771</c:v>
                </c:pt>
                <c:pt idx="513">
                  <c:v>17.049703148625667</c:v>
                </c:pt>
                <c:pt idx="514">
                  <c:v>13.619969135521908</c:v>
                </c:pt>
                <c:pt idx="515">
                  <c:v>13.151274287268983</c:v>
                </c:pt>
                <c:pt idx="516">
                  <c:v>11.976407891890146</c:v>
                </c:pt>
                <c:pt idx="517">
                  <c:v>13.366243240723476</c:v>
                </c:pt>
                <c:pt idx="518">
                  <c:v>13.918884043813854</c:v>
                </c:pt>
                <c:pt idx="519">
                  <c:v>13.977313197387032</c:v>
                </c:pt>
                <c:pt idx="520">
                  <c:v>16.207256021313981</c:v>
                </c:pt>
                <c:pt idx="521">
                  <c:v>19.40363</c:v>
                </c:pt>
                <c:pt idx="522">
                  <c:v>20.833371051509136</c:v>
                </c:pt>
                <c:pt idx="523">
                  <c:v>21.199068821149396</c:v>
                </c:pt>
                <c:pt idx="524">
                  <c:v>19.711432720393049</c:v>
                </c:pt>
                <c:pt idx="525">
                  <c:v>14.996003794850267</c:v>
                </c:pt>
                <c:pt idx="526">
                  <c:v>12.235849956044456</c:v>
                </c:pt>
                <c:pt idx="527">
                  <c:v>11.676662564434425</c:v>
                </c:pt>
                <c:pt idx="528">
                  <c:v>11.175393670255904</c:v>
                </c:pt>
                <c:pt idx="529">
                  <c:v>11.305673626153656</c:v>
                </c:pt>
                <c:pt idx="530">
                  <c:v>11.514442183053834</c:v>
                </c:pt>
                <c:pt idx="531">
                  <c:v>12.078298774200164</c:v>
                </c:pt>
                <c:pt idx="532">
                  <c:v>14.256888145806318</c:v>
                </c:pt>
                <c:pt idx="533">
                  <c:v>17.591837778731545</c:v>
                </c:pt>
                <c:pt idx="534">
                  <c:v>19.289441597928079</c:v>
                </c:pt>
                <c:pt idx="535">
                  <c:v>19.99050401048094</c:v>
                </c:pt>
                <c:pt idx="536">
                  <c:v>18.884409427596697</c:v>
                </c:pt>
                <c:pt idx="537">
                  <c:v>14.499404428791596</c:v>
                </c:pt>
                <c:pt idx="538">
                  <c:v>11.913705061041778</c:v>
                </c:pt>
                <c:pt idx="539">
                  <c:v>11.428657408935139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C-4750-ABD8-270ACB071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9904"/>
        <c:axId val="1815757520"/>
      </c:lineChart>
      <c:dateAx>
        <c:axId val="181574990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752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57520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9904"/>
        <c:crosses val="autoZero"/>
        <c:crossBetween val="between"/>
        <c:majorUnit val="2"/>
      </c:valAx>
      <c:dateAx>
        <c:axId val="18157580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52624"/>
        <c:crosses val="autoZero"/>
        <c:auto val="1"/>
        <c:lblOffset val="100"/>
        <c:baseTimeUnit val="months"/>
      </c:dateAx>
      <c:valAx>
        <c:axId val="18157526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80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22371257706291"/>
          <c:y val="0.15451396873477424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'Electricity-A'!$A$41:$A$106</c:f>
              <c:numCache>
                <c:formatCode>General</c:formatCod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numCache>
            </c:numRef>
          </c:cat>
          <c:val>
            <c:numRef>
              <c:f>'Electricity-A'!$E$41:$E$106</c:f>
              <c:numCache>
                <c:formatCode>General</c:formatCode>
                <c:ptCount val="66"/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4-4318-8AE5-40D9513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9696"/>
        <c:axId val="18157591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'Electricity-A'!$A$41:$A$106</c:f>
              <c:numCache>
                <c:formatCode>General</c:formatCod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numCache>
            </c:numRef>
          </c:cat>
          <c:val>
            <c:numRef>
              <c:f>'Electricity-A'!$C$41:$C$106</c:f>
              <c:numCache>
                <c:formatCode>0.00</c:formatCode>
                <c:ptCount val="6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12.887100192</c:v>
                </c:pt>
                <c:pt idx="58">
                  <c:v>12.86927803</c:v>
                </c:pt>
                <c:pt idx="59">
                  <c:v>13.014351142000001</c:v>
                </c:pt>
                <c:pt idx="60">
                  <c:v>13.155760722</c:v>
                </c:pt>
                <c:pt idx="61">
                  <c:v>13.657926442000001</c:v>
                </c:pt>
                <c:pt idx="62">
                  <c:v>15.038708516</c:v>
                </c:pt>
                <c:pt idx="63">
                  <c:v>15.981897768</c:v>
                </c:pt>
                <c:pt idx="64">
                  <c:v>16.060206208</c:v>
                </c:pt>
                <c:pt idx="65">
                  <c:v>16.393107285999999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318-8AE5-40D951352DB8}"/>
            </c:ext>
          </c:extLst>
        </c:ser>
        <c:ser>
          <c:idx val="1"/>
          <c:order val="1"/>
          <c:tx>
            <c:strRef>
              <c:f>'Electricity-A'!$A$110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'Electricity-A'!$A$41:$A$106</c:f>
              <c:numCache>
                <c:formatCode>General</c:formatCode>
                <c:ptCount val="6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  <c:pt idx="65">
                  <c:v>2025</c:v>
                </c:pt>
              </c:numCache>
            </c:numRef>
          </c:cat>
          <c:val>
            <c:numRef>
              <c:f>'Electricity-A'!$D$41:$D$106</c:f>
              <c:numCache>
                <c:formatCode>0.00</c:formatCode>
                <c:ptCount val="66"/>
                <c:pt idx="0">
                  <c:v>27.562011486486487</c:v>
                </c:pt>
                <c:pt idx="1">
                  <c:v>27.28546956521739</c:v>
                </c:pt>
                <c:pt idx="2">
                  <c:v>27.014421854304636</c:v>
                </c:pt>
                <c:pt idx="3">
                  <c:v>25.635857843137256</c:v>
                </c:pt>
                <c:pt idx="4">
                  <c:v>25.305072580645163</c:v>
                </c:pt>
                <c:pt idx="5">
                  <c:v>23.90726857142857</c:v>
                </c:pt>
                <c:pt idx="6">
                  <c:v>22.274712037037034</c:v>
                </c:pt>
                <c:pt idx="7">
                  <c:v>21.607804491017962</c:v>
                </c:pt>
                <c:pt idx="8">
                  <c:v>20.738524999999999</c:v>
                </c:pt>
                <c:pt idx="9">
                  <c:v>18.809874114441417</c:v>
                </c:pt>
                <c:pt idx="10">
                  <c:v>17.791813917525772</c:v>
                </c:pt>
                <c:pt idx="11">
                  <c:v>17.819769629629629</c:v>
                </c:pt>
                <c:pt idx="12">
                  <c:v>18.016243062200957</c:v>
                </c:pt>
                <c:pt idx="13">
                  <c:v>17.66795608108108</c:v>
                </c:pt>
                <c:pt idx="14">
                  <c:v>19.730770588235295</c:v>
                </c:pt>
                <c:pt idx="15">
                  <c:v>20.403904319554112</c:v>
                </c:pt>
                <c:pt idx="16">
                  <c:v>20.39221422728567</c:v>
                </c:pt>
                <c:pt idx="17">
                  <c:v>21.156268340744209</c:v>
                </c:pt>
                <c:pt idx="18">
                  <c:v>20.69368483647991</c:v>
                </c:pt>
                <c:pt idx="19">
                  <c:v>20.039278370412212</c:v>
                </c:pt>
                <c:pt idx="20">
                  <c:v>20.404638305334178</c:v>
                </c:pt>
                <c:pt idx="21">
                  <c:v>21.399538165122205</c:v>
                </c:pt>
                <c:pt idx="22">
                  <c:v>22.235632710291213</c:v>
                </c:pt>
                <c:pt idx="23">
                  <c:v>22.65024208440833</c:v>
                </c:pt>
                <c:pt idx="24">
                  <c:v>22.82115788292446</c:v>
                </c:pt>
                <c:pt idx="25">
                  <c:v>22.722721294855678</c:v>
                </c:pt>
                <c:pt idx="26">
                  <c:v>21.184997872462048</c:v>
                </c:pt>
                <c:pt idx="27">
                  <c:v>20.466792374746316</c:v>
                </c:pt>
                <c:pt idx="28">
                  <c:v>19.873924371911876</c:v>
                </c:pt>
                <c:pt idx="29">
                  <c:v>19.350129115592527</c:v>
                </c:pt>
                <c:pt idx="30">
                  <c:v>18.850111722079884</c:v>
                </c:pt>
                <c:pt idx="31">
                  <c:v>18.55847715315052</c:v>
                </c:pt>
                <c:pt idx="32">
                  <c:v>18.413633175722186</c:v>
                </c:pt>
                <c:pt idx="33">
                  <c:v>18.105031189942228</c:v>
                </c:pt>
                <c:pt idx="34">
                  <c:v>17.79258423919039</c:v>
                </c:pt>
                <c:pt idx="35">
                  <c:v>17.303281072103044</c:v>
                </c:pt>
                <c:pt idx="36">
                  <c:v>16.723012183434889</c:v>
                </c:pt>
                <c:pt idx="37">
                  <c:v>16.480373660743357</c:v>
                </c:pt>
                <c:pt idx="38">
                  <c:v>15.901050754547551</c:v>
                </c:pt>
                <c:pt idx="39">
                  <c:v>15.378727517442133</c:v>
                </c:pt>
                <c:pt idx="40">
                  <c:v>15.007604773813878</c:v>
                </c:pt>
                <c:pt idx="41">
                  <c:v>15.214739533682986</c:v>
                </c:pt>
                <c:pt idx="42">
                  <c:v>14.733732158618137</c:v>
                </c:pt>
                <c:pt idx="43">
                  <c:v>14.870545362975717</c:v>
                </c:pt>
                <c:pt idx="44">
                  <c:v>14.859527560509312</c:v>
                </c:pt>
                <c:pt idx="45">
                  <c:v>15.149583818672967</c:v>
                </c:pt>
                <c:pt idx="46">
                  <c:v>16.194840263924355</c:v>
                </c:pt>
                <c:pt idx="47">
                  <c:v>16.118708751164441</c:v>
                </c:pt>
                <c:pt idx="48">
                  <c:v>16.418376799251437</c:v>
                </c:pt>
                <c:pt idx="49">
                  <c:v>16.829253121447913</c:v>
                </c:pt>
                <c:pt idx="50">
                  <c:v>16.598906732584055</c:v>
                </c:pt>
                <c:pt idx="51">
                  <c:v>16.345822434984939</c:v>
                </c:pt>
                <c:pt idx="52">
                  <c:v>16.234702071057118</c:v>
                </c:pt>
                <c:pt idx="53">
                  <c:v>16.334047341341076</c:v>
                </c:pt>
                <c:pt idx="54">
                  <c:v>16.593443869747624</c:v>
                </c:pt>
                <c:pt idx="55">
                  <c:v>16.749921583403886</c:v>
                </c:pt>
                <c:pt idx="56">
                  <c:v>16.406442129915366</c:v>
                </c:pt>
                <c:pt idx="57">
                  <c:v>16.496961381669937</c:v>
                </c:pt>
                <c:pt idx="58">
                  <c:v>16.08190928759192</c:v>
                </c:pt>
                <c:pt idx="59">
                  <c:v>15.973555947540726</c:v>
                </c:pt>
                <c:pt idx="60">
                  <c:v>15.947899882628203</c:v>
                </c:pt>
                <c:pt idx="61">
                  <c:v>15.816103876602506</c:v>
                </c:pt>
                <c:pt idx="62">
                  <c:v>16.12630771459947</c:v>
                </c:pt>
                <c:pt idx="63">
                  <c:v>16.458266772059364</c:v>
                </c:pt>
                <c:pt idx="64">
                  <c:v>16.046318623452311</c:v>
                </c:pt>
                <c:pt idx="65">
                  <c:v>16.017498262364754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318-8AE5-40D95135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9360"/>
        <c:axId val="1815762416"/>
      </c:lineChart>
      <c:catAx>
        <c:axId val="181574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6241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815762416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9360"/>
        <c:crosses val="autoZero"/>
        <c:crossBetween val="between"/>
        <c:majorUnit val="2"/>
      </c:valAx>
      <c:catAx>
        <c:axId val="181575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59152"/>
        <c:crosses val="autoZero"/>
        <c:auto val="1"/>
        <c:lblAlgn val="ctr"/>
        <c:lblOffset val="100"/>
        <c:noMultiLvlLbl val="0"/>
      </c:catAx>
      <c:valAx>
        <c:axId val="18157591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9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'Electricity-Q'!$E$41:$E$240</c:f>
              <c:numCache>
                <c:formatCode>General</c:formatCode>
                <c:ptCount val="200"/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8-4962-A820-A3E0B7DC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48816"/>
        <c:axId val="18157373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'Electricity-Q'!$C$41:$C$240</c:f>
              <c:numCache>
                <c:formatCode>0.00</c:formatCode>
                <c:ptCount val="200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12.5960657</c:v>
                </c:pt>
                <c:pt idx="165">
                  <c:v>13.019211928000001</c:v>
                </c:pt>
                <c:pt idx="166">
                  <c:v>13.162048628000001</c:v>
                </c:pt>
                <c:pt idx="167">
                  <c:v>12.710450348</c:v>
                </c:pt>
                <c:pt idx="168">
                  <c:v>12.563488187999999</c:v>
                </c:pt>
                <c:pt idx="169">
                  <c:v>13.014898228</c:v>
                </c:pt>
                <c:pt idx="170">
                  <c:v>13.140288197</c:v>
                </c:pt>
                <c:pt idx="171">
                  <c:v>12.710647879</c:v>
                </c:pt>
                <c:pt idx="172">
                  <c:v>12.665337807</c:v>
                </c:pt>
                <c:pt idx="173">
                  <c:v>13.296417484999999</c:v>
                </c:pt>
                <c:pt idx="174">
                  <c:v>13.243570574</c:v>
                </c:pt>
                <c:pt idx="175">
                  <c:v>12.830509546</c:v>
                </c:pt>
                <c:pt idx="176">
                  <c:v>12.865389217000001</c:v>
                </c:pt>
                <c:pt idx="177">
                  <c:v>13.187978426000001</c:v>
                </c:pt>
                <c:pt idx="178">
                  <c:v>13.306365773</c:v>
                </c:pt>
                <c:pt idx="179">
                  <c:v>13.214927033</c:v>
                </c:pt>
                <c:pt idx="180">
                  <c:v>12.938496609</c:v>
                </c:pt>
                <c:pt idx="181">
                  <c:v>13.810580108</c:v>
                </c:pt>
                <c:pt idx="182">
                  <c:v>13.953694305000001</c:v>
                </c:pt>
                <c:pt idx="183">
                  <c:v>13.93895395</c:v>
                </c:pt>
                <c:pt idx="184">
                  <c:v>13.907301379</c:v>
                </c:pt>
                <c:pt idx="185">
                  <c:v>14.961867665</c:v>
                </c:pt>
                <c:pt idx="186">
                  <c:v>15.740752292</c:v>
                </c:pt>
                <c:pt idx="187">
                  <c:v>15.441589917</c:v>
                </c:pt>
                <c:pt idx="188">
                  <c:v>15.768669902999999</c:v>
                </c:pt>
                <c:pt idx="189">
                  <c:v>16.119585229999998</c:v>
                </c:pt>
                <c:pt idx="190">
                  <c:v>16.021323285000001</c:v>
                </c:pt>
                <c:pt idx="191">
                  <c:v>16.024813567999999</c:v>
                </c:pt>
                <c:pt idx="192">
                  <c:v>16.010733860999999</c:v>
                </c:pt>
                <c:pt idx="193">
                  <c:v>16.295079178999998</c:v>
                </c:pt>
                <c:pt idx="194">
                  <c:v>16.061105145999999</c:v>
                </c:pt>
                <c:pt idx="195">
                  <c:v>15.883985409999999</c:v>
                </c:pt>
                <c:pt idx="196">
                  <c:v>16.071002458999999</c:v>
                </c:pt>
                <c:pt idx="197">
                  <c:v>16.597219499000001</c:v>
                </c:pt>
                <c:pt idx="198">
                  <c:v>16.506127731999999</c:v>
                </c:pt>
                <c:pt idx="199">
                  <c:v>16.382658215999999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8-4962-A820-A3E0B7DCDB0D}"/>
            </c:ext>
          </c:extLst>
        </c:ser>
        <c:ser>
          <c:idx val="1"/>
          <c:order val="1"/>
          <c:tx>
            <c:strRef>
              <c:f>'Electricity-Q'!$A$245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'Electricity-Q'!$D$41:$D$240</c:f>
              <c:numCache>
                <c:formatCode>0.00</c:formatCode>
                <c:ptCount val="200"/>
                <c:pt idx="2">
                  <c:v>20.797171688171531</c:v>
                </c:pt>
                <c:pt idx="3">
                  <c:v>20.260413807711618</c:v>
                </c:pt>
                <c:pt idx="4">
                  <c:v>19.871637096865499</c:v>
                </c:pt>
                <c:pt idx="5">
                  <c:v>21.707631124637221</c:v>
                </c:pt>
                <c:pt idx="6">
                  <c:v>22.09869240016463</c:v>
                </c:pt>
                <c:pt idx="7">
                  <c:v>21.059281028957592</c:v>
                </c:pt>
                <c:pt idx="8">
                  <c:v>19.723593432405153</c:v>
                </c:pt>
                <c:pt idx="9">
                  <c:v>21.578777210432051</c:v>
                </c:pt>
                <c:pt idx="10">
                  <c:v>21.405099292463845</c:v>
                </c:pt>
                <c:pt idx="11">
                  <c:v>20.265497333328316</c:v>
                </c:pt>
                <c:pt idx="12">
                  <c:v>18.864103015054578</c:v>
                </c:pt>
                <c:pt idx="13">
                  <c:v>20.652014591963766</c:v>
                </c:pt>
                <c:pt idx="14">
                  <c:v>21.000905124672169</c:v>
                </c:pt>
                <c:pt idx="15">
                  <c:v>19.916497434180506</c:v>
                </c:pt>
                <c:pt idx="16">
                  <c:v>18.911924737866652</c:v>
                </c:pt>
                <c:pt idx="17">
                  <c:v>20.609533461772784</c:v>
                </c:pt>
                <c:pt idx="18">
                  <c:v>21.488536604010768</c:v>
                </c:pt>
                <c:pt idx="19">
                  <c:v>20.520853622622198</c:v>
                </c:pt>
                <c:pt idx="20">
                  <c:v>19.804433670503233</c:v>
                </c:pt>
                <c:pt idx="21">
                  <c:v>21.931013371642415</c:v>
                </c:pt>
                <c:pt idx="22">
                  <c:v>22.445453106855325</c:v>
                </c:pt>
                <c:pt idx="23">
                  <c:v>21.504264892385983</c:v>
                </c:pt>
                <c:pt idx="24">
                  <c:v>21.177643508716638</c:v>
                </c:pt>
                <c:pt idx="25">
                  <c:v>22.557524825528873</c:v>
                </c:pt>
                <c:pt idx="26">
                  <c:v>23.140015841663161</c:v>
                </c:pt>
                <c:pt idx="27">
                  <c:v>22.172639761753384</c:v>
                </c:pt>
                <c:pt idx="28">
                  <c:v>21.647048891794025</c:v>
                </c:pt>
                <c:pt idx="29">
                  <c:v>22.67011282579767</c:v>
                </c:pt>
                <c:pt idx="30">
                  <c:v>23.613779908793056</c:v>
                </c:pt>
                <c:pt idx="31">
                  <c:v>22.500804806062405</c:v>
                </c:pt>
                <c:pt idx="32">
                  <c:v>21.366655825185131</c:v>
                </c:pt>
                <c:pt idx="33">
                  <c:v>23.060243709026938</c:v>
                </c:pt>
                <c:pt idx="34">
                  <c:v>24.244354441322258</c:v>
                </c:pt>
                <c:pt idx="35">
                  <c:v>22.685584379373701</c:v>
                </c:pt>
                <c:pt idx="36">
                  <c:v>21.622626582050763</c:v>
                </c:pt>
                <c:pt idx="37">
                  <c:v>23.328619682312535</c:v>
                </c:pt>
                <c:pt idx="38">
                  <c:v>23.846337164040779</c:v>
                </c:pt>
                <c:pt idx="39">
                  <c:v>22.187131628663955</c:v>
                </c:pt>
                <c:pt idx="40">
                  <c:v>20.278182693718147</c:v>
                </c:pt>
                <c:pt idx="41">
                  <c:v>21.721569697703085</c:v>
                </c:pt>
                <c:pt idx="42">
                  <c:v>22.083538101538664</c:v>
                </c:pt>
                <c:pt idx="43">
                  <c:v>20.659314075084932</c:v>
                </c:pt>
                <c:pt idx="44">
                  <c:v>19.646650228101446</c:v>
                </c:pt>
                <c:pt idx="45">
                  <c:v>20.880659581597001</c:v>
                </c:pt>
                <c:pt idx="46">
                  <c:v>21.264709272684964</c:v>
                </c:pt>
                <c:pt idx="47">
                  <c:v>20.002917294288519</c:v>
                </c:pt>
                <c:pt idx="48">
                  <c:v>18.919933083902606</c:v>
                </c:pt>
                <c:pt idx="49">
                  <c:v>20.240699348170473</c:v>
                </c:pt>
                <c:pt idx="50">
                  <c:v>20.812360912371734</c:v>
                </c:pt>
                <c:pt idx="51">
                  <c:v>19.476336250257887</c:v>
                </c:pt>
                <c:pt idx="52">
                  <c:v>18.558056756934437</c:v>
                </c:pt>
                <c:pt idx="53">
                  <c:v>19.70350496703815</c:v>
                </c:pt>
                <c:pt idx="54">
                  <c:v>20.343744116858559</c:v>
                </c:pt>
                <c:pt idx="55">
                  <c:v>18.763348083313847</c:v>
                </c:pt>
                <c:pt idx="56">
                  <c:v>18.122275261840855</c:v>
                </c:pt>
                <c:pt idx="57">
                  <c:v>19.270535248348725</c:v>
                </c:pt>
                <c:pt idx="58">
                  <c:v>19.59395886240576</c:v>
                </c:pt>
                <c:pt idx="59">
                  <c:v>18.354722161177047</c:v>
                </c:pt>
                <c:pt idx="60">
                  <c:v>17.675917920372058</c:v>
                </c:pt>
                <c:pt idx="61">
                  <c:v>18.916192129355835</c:v>
                </c:pt>
                <c:pt idx="62">
                  <c:v>19.311988615130744</c:v>
                </c:pt>
                <c:pt idx="63">
                  <c:v>18.27109977525047</c:v>
                </c:pt>
                <c:pt idx="64">
                  <c:v>17.715905768004905</c:v>
                </c:pt>
                <c:pt idx="65">
                  <c:v>18.79360242171736</c:v>
                </c:pt>
                <c:pt idx="66">
                  <c:v>19.156431495546585</c:v>
                </c:pt>
                <c:pt idx="67">
                  <c:v>17.991355717626924</c:v>
                </c:pt>
                <c:pt idx="68">
                  <c:v>17.081968193315802</c:v>
                </c:pt>
                <c:pt idx="69">
                  <c:v>18.493792350843169</c:v>
                </c:pt>
                <c:pt idx="70">
                  <c:v>18.98359417460043</c:v>
                </c:pt>
                <c:pt idx="71">
                  <c:v>17.792300172844136</c:v>
                </c:pt>
                <c:pt idx="72">
                  <c:v>16.880969803716845</c:v>
                </c:pt>
                <c:pt idx="73">
                  <c:v>18.225090535614324</c:v>
                </c:pt>
                <c:pt idx="74">
                  <c:v>18.641303713829299</c:v>
                </c:pt>
                <c:pt idx="75">
                  <c:v>17.407086612910323</c:v>
                </c:pt>
                <c:pt idx="76">
                  <c:v>16.619224219433249</c:v>
                </c:pt>
                <c:pt idx="77">
                  <c:v>17.669369347938463</c:v>
                </c:pt>
                <c:pt idx="78">
                  <c:v>17.906593014886358</c:v>
                </c:pt>
                <c:pt idx="79">
                  <c:v>16.921207608448988</c:v>
                </c:pt>
                <c:pt idx="80">
                  <c:v>15.927632823968931</c:v>
                </c:pt>
                <c:pt idx="81">
                  <c:v>17.030220145727629</c:v>
                </c:pt>
                <c:pt idx="82">
                  <c:v>17.541059071702044</c:v>
                </c:pt>
                <c:pt idx="83">
                  <c:v>16.373668321229164</c:v>
                </c:pt>
                <c:pt idx="84">
                  <c:v>15.75304761716925</c:v>
                </c:pt>
                <c:pt idx="85">
                  <c:v>16.981948823304439</c:v>
                </c:pt>
                <c:pt idx="86">
                  <c:v>17.10131969436766</c:v>
                </c:pt>
                <c:pt idx="87">
                  <c:v>16.068925503583209</c:v>
                </c:pt>
                <c:pt idx="88">
                  <c:v>15.389360161452203</c:v>
                </c:pt>
                <c:pt idx="89">
                  <c:v>16.272102309198846</c:v>
                </c:pt>
                <c:pt idx="90">
                  <c:v>16.385022407225218</c:v>
                </c:pt>
                <c:pt idx="91">
                  <c:v>15.423552062030282</c:v>
                </c:pt>
                <c:pt idx="92">
                  <c:v>14.823457353556986</c:v>
                </c:pt>
                <c:pt idx="93">
                  <c:v>15.646415069341677</c:v>
                </c:pt>
                <c:pt idx="94">
                  <c:v>15.814442618735072</c:v>
                </c:pt>
                <c:pt idx="95">
                  <c:v>15.135690954145986</c:v>
                </c:pt>
                <c:pt idx="96">
                  <c:v>14.390891238199412</c:v>
                </c:pt>
                <c:pt idx="97">
                  <c:v>15.323387541307051</c:v>
                </c:pt>
                <c:pt idx="98">
                  <c:v>15.573392052570066</c:v>
                </c:pt>
                <c:pt idx="99">
                  <c:v>14.628131697370957</c:v>
                </c:pt>
                <c:pt idx="100">
                  <c:v>14.267534417133403</c:v>
                </c:pt>
                <c:pt idx="101">
                  <c:v>15.597259323463536</c:v>
                </c:pt>
                <c:pt idx="102">
                  <c:v>15.880485381307366</c:v>
                </c:pt>
                <c:pt idx="103">
                  <c:v>15.074956521464765</c:v>
                </c:pt>
                <c:pt idx="104">
                  <c:v>14.341210969402624</c:v>
                </c:pt>
                <c:pt idx="105">
                  <c:v>15.022541178195084</c:v>
                </c:pt>
                <c:pt idx="106">
                  <c:v>15.15688001038048</c:v>
                </c:pt>
                <c:pt idx="107">
                  <c:v>14.307470931988663</c:v>
                </c:pt>
                <c:pt idx="108">
                  <c:v>13.879319734624566</c:v>
                </c:pt>
                <c:pt idx="109">
                  <c:v>15.485587057617519</c:v>
                </c:pt>
                <c:pt idx="110">
                  <c:v>15.527118752915994</c:v>
                </c:pt>
                <c:pt idx="111">
                  <c:v>14.56983149911404</c:v>
                </c:pt>
                <c:pt idx="112">
                  <c:v>14.085719973293633</c:v>
                </c:pt>
                <c:pt idx="113">
                  <c:v>15.19875637206361</c:v>
                </c:pt>
                <c:pt idx="114">
                  <c:v>15.604488473623672</c:v>
                </c:pt>
                <c:pt idx="115">
                  <c:v>14.496554967891027</c:v>
                </c:pt>
                <c:pt idx="116">
                  <c:v>14.171087025410325</c:v>
                </c:pt>
                <c:pt idx="117">
                  <c:v>15.451736137027533</c:v>
                </c:pt>
                <c:pt idx="118">
                  <c:v>15.728542453795392</c:v>
                </c:pt>
                <c:pt idx="119">
                  <c:v>15.10067763731816</c:v>
                </c:pt>
                <c:pt idx="120">
                  <c:v>15.307948284148765</c:v>
                </c:pt>
                <c:pt idx="121">
                  <c:v>16.554819790368114</c:v>
                </c:pt>
                <c:pt idx="122">
                  <c:v>16.907405435292194</c:v>
                </c:pt>
                <c:pt idx="123">
                  <c:v>15.784518947755029</c:v>
                </c:pt>
                <c:pt idx="124">
                  <c:v>15.456536910141999</c:v>
                </c:pt>
                <c:pt idx="125">
                  <c:v>16.479477342065657</c:v>
                </c:pt>
                <c:pt idx="126">
                  <c:v>16.653435296934123</c:v>
                </c:pt>
                <c:pt idx="127">
                  <c:v>15.805087125130806</c:v>
                </c:pt>
                <c:pt idx="128">
                  <c:v>15.100178168600696</c:v>
                </c:pt>
                <c:pt idx="129">
                  <c:v>16.603862434664968</c:v>
                </c:pt>
                <c:pt idx="130">
                  <c:v>17.251671919537394</c:v>
                </c:pt>
                <c:pt idx="131">
                  <c:v>16.605728395632514</c:v>
                </c:pt>
                <c:pt idx="132">
                  <c:v>16.44967978024091</c:v>
                </c:pt>
                <c:pt idx="133">
                  <c:v>17.203851940673164</c:v>
                </c:pt>
                <c:pt idx="134">
                  <c:v>17.360515598343817</c:v>
                </c:pt>
                <c:pt idx="135">
                  <c:v>16.25130903145422</c:v>
                </c:pt>
                <c:pt idx="136">
                  <c:v>15.589920856138884</c:v>
                </c:pt>
                <c:pt idx="137">
                  <c:v>17.116419438437525</c:v>
                </c:pt>
                <c:pt idx="138">
                  <c:v>17.292875618433179</c:v>
                </c:pt>
                <c:pt idx="139">
                  <c:v>16.374668476457451</c:v>
                </c:pt>
                <c:pt idx="140">
                  <c:v>15.708583096522663</c:v>
                </c:pt>
                <c:pt idx="141">
                  <c:v>16.58437518762268</c:v>
                </c:pt>
                <c:pt idx="142">
                  <c:v>16.815178699013742</c:v>
                </c:pt>
                <c:pt idx="143">
                  <c:v>16.208192300971596</c:v>
                </c:pt>
                <c:pt idx="144">
                  <c:v>15.843858522423517</c:v>
                </c:pt>
                <c:pt idx="145">
                  <c:v>16.429867281335369</c:v>
                </c:pt>
                <c:pt idx="146">
                  <c:v>16.579602658701297</c:v>
                </c:pt>
                <c:pt idx="147">
                  <c:v>15.989159300984987</c:v>
                </c:pt>
                <c:pt idx="148">
                  <c:v>15.616200519397033</c:v>
                </c:pt>
                <c:pt idx="149">
                  <c:v>16.643561439002983</c:v>
                </c:pt>
                <c:pt idx="150">
                  <c:v>16.902015373509872</c:v>
                </c:pt>
                <c:pt idx="151">
                  <c:v>16.118431316115466</c:v>
                </c:pt>
                <c:pt idx="152">
                  <c:v>15.876611773739192</c:v>
                </c:pt>
                <c:pt idx="153">
                  <c:v>16.878124741309069</c:v>
                </c:pt>
                <c:pt idx="154">
                  <c:v>17.216425117486203</c:v>
                </c:pt>
                <c:pt idx="155">
                  <c:v>16.424166049612104</c:v>
                </c:pt>
                <c:pt idx="156">
                  <c:v>16.309787684373322</c:v>
                </c:pt>
                <c:pt idx="157">
                  <c:v>16.99558173556683</c:v>
                </c:pt>
                <c:pt idx="158">
                  <c:v>17.092745295354238</c:v>
                </c:pt>
                <c:pt idx="159">
                  <c:v>16.583665894249908</c:v>
                </c:pt>
                <c:pt idx="160">
                  <c:v>16.111852833848435</c:v>
                </c:pt>
                <c:pt idx="161">
                  <c:v>16.583390583864123</c:v>
                </c:pt>
                <c:pt idx="162">
                  <c:v>16.701856556850046</c:v>
                </c:pt>
                <c:pt idx="163">
                  <c:v>16.143443052520652</c:v>
                </c:pt>
                <c:pt idx="164">
                  <c:v>16.209201263742006</c:v>
                </c:pt>
                <c:pt idx="165">
                  <c:v>16.734417804696182</c:v>
                </c:pt>
                <c:pt idx="166">
                  <c:v>16.837524159188469</c:v>
                </c:pt>
                <c:pt idx="167">
                  <c:v>16.131487042416108</c:v>
                </c:pt>
                <c:pt idx="168">
                  <c:v>15.811733534431472</c:v>
                </c:pt>
                <c:pt idx="169">
                  <c:v>16.291163237394041</c:v>
                </c:pt>
                <c:pt idx="170">
                  <c:v>16.382286963052049</c:v>
                </c:pt>
                <c:pt idx="171">
                  <c:v>15.782391555379341</c:v>
                </c:pt>
                <c:pt idx="172">
                  <c:v>15.684259014287123</c:v>
                </c:pt>
                <c:pt idx="173">
                  <c:v>16.345669056059972</c:v>
                </c:pt>
                <c:pt idx="174">
                  <c:v>16.227173256409774</c:v>
                </c:pt>
                <c:pt idx="175">
                  <c:v>15.611406865854804</c:v>
                </c:pt>
                <c:pt idx="176">
                  <c:v>15.600652084592046</c:v>
                </c:pt>
                <c:pt idx="177">
                  <c:v>16.144137214514782</c:v>
                </c:pt>
                <c:pt idx="178">
                  <c:v>16.105860197340945</c:v>
                </c:pt>
                <c:pt idx="179">
                  <c:v>15.884403073936841</c:v>
                </c:pt>
                <c:pt idx="180">
                  <c:v>15.397557003620093</c:v>
                </c:pt>
                <c:pt idx="181">
                  <c:v>16.132383505425622</c:v>
                </c:pt>
                <c:pt idx="182">
                  <c:v>16.044672449471893</c:v>
                </c:pt>
                <c:pt idx="183">
                  <c:v>15.694704183585866</c:v>
                </c:pt>
                <c:pt idx="184">
                  <c:v>15.321190333314442</c:v>
                </c:pt>
                <c:pt idx="185">
                  <c:v>16.094193676723656</c:v>
                </c:pt>
                <c:pt idx="186">
                  <c:v>16.714140355675823</c:v>
                </c:pt>
                <c:pt idx="187">
                  <c:v>16.235392807178034</c:v>
                </c:pt>
                <c:pt idx="188">
                  <c:v>16.427256605366008</c:v>
                </c:pt>
                <c:pt idx="189">
                  <c:v>16.667564368006396</c:v>
                </c:pt>
                <c:pt idx="190">
                  <c:v>16.426971534543238</c:v>
                </c:pt>
                <c:pt idx="191">
                  <c:v>16.320443991465037</c:v>
                </c:pt>
                <c:pt idx="192">
                  <c:v>16.154538367230618</c:v>
                </c:pt>
                <c:pt idx="193">
                  <c:v>16.315374315110237</c:v>
                </c:pt>
                <c:pt idx="194">
                  <c:v>16.011460789338283</c:v>
                </c:pt>
                <c:pt idx="195">
                  <c:v>15.71882687449339</c:v>
                </c:pt>
                <c:pt idx="196">
                  <c:v>15.805899207863419</c:v>
                </c:pt>
                <c:pt idx="197">
                  <c:v>16.260401490223845</c:v>
                </c:pt>
                <c:pt idx="198">
                  <c:v>16.10316236577917</c:v>
                </c:pt>
                <c:pt idx="199">
                  <c:v>15.885609326976368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8-4962-A820-A3E0B7DCD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44464"/>
        <c:axId val="1815753168"/>
      </c:lineChart>
      <c:catAx>
        <c:axId val="18157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5316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53168"/>
        <c:scaling>
          <c:orientation val="minMax"/>
          <c:max val="2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4464"/>
        <c:crosses val="autoZero"/>
        <c:crossBetween val="between"/>
        <c:majorUnit val="2"/>
      </c:valAx>
      <c:catAx>
        <c:axId val="18157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37392"/>
        <c:crosses val="autoZero"/>
        <c:auto val="1"/>
        <c:lblAlgn val="ctr"/>
        <c:lblOffset val="100"/>
        <c:noMultiLvlLbl val="0"/>
      </c:catAx>
      <c:valAx>
        <c:axId val="18157373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488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'Electricity-M'!$E$41:$E$640</c:f>
              <c:numCache>
                <c:formatCode>General</c:formatCode>
                <c:ptCount val="600"/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E-42A3-B101-E437944C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54256"/>
        <c:axId val="18157335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'Electricity-M'!$C$41:$C$640</c:f>
              <c:numCache>
                <c:formatCode>0.00</c:formatCode>
                <c:ptCount val="600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12.79</c:v>
                </c:pt>
                <c:pt idx="494">
                  <c:v>12.89</c:v>
                </c:pt>
                <c:pt idx="495">
                  <c:v>12.72</c:v>
                </c:pt>
                <c:pt idx="496">
                  <c:v>13.07</c:v>
                </c:pt>
                <c:pt idx="497">
                  <c:v>13.2</c:v>
                </c:pt>
                <c:pt idx="498">
                  <c:v>13.08</c:v>
                </c:pt>
                <c:pt idx="499">
                  <c:v>13.15</c:v>
                </c:pt>
                <c:pt idx="500">
                  <c:v>13.28</c:v>
                </c:pt>
                <c:pt idx="501">
                  <c:v>12.8</c:v>
                </c:pt>
                <c:pt idx="502">
                  <c:v>12.94</c:v>
                </c:pt>
                <c:pt idx="503">
                  <c:v>12.45</c:v>
                </c:pt>
                <c:pt idx="504">
                  <c:v>12.22</c:v>
                </c:pt>
                <c:pt idx="505">
                  <c:v>12.63</c:v>
                </c:pt>
                <c:pt idx="506">
                  <c:v>12.97</c:v>
                </c:pt>
                <c:pt idx="507">
                  <c:v>12.88</c:v>
                </c:pt>
                <c:pt idx="508">
                  <c:v>13.12</c:v>
                </c:pt>
                <c:pt idx="509">
                  <c:v>13.03</c:v>
                </c:pt>
                <c:pt idx="510">
                  <c:v>13.13</c:v>
                </c:pt>
                <c:pt idx="511">
                  <c:v>13.26</c:v>
                </c:pt>
                <c:pt idx="512">
                  <c:v>13.01</c:v>
                </c:pt>
                <c:pt idx="513">
                  <c:v>12.85</c:v>
                </c:pt>
                <c:pt idx="514">
                  <c:v>12.9</c:v>
                </c:pt>
                <c:pt idx="515">
                  <c:v>12.43</c:v>
                </c:pt>
                <c:pt idx="516">
                  <c:v>12.47</c:v>
                </c:pt>
                <c:pt idx="517">
                  <c:v>12.72</c:v>
                </c:pt>
                <c:pt idx="518">
                  <c:v>12.84</c:v>
                </c:pt>
                <c:pt idx="519">
                  <c:v>13.25</c:v>
                </c:pt>
                <c:pt idx="520">
                  <c:v>13.31</c:v>
                </c:pt>
                <c:pt idx="521">
                  <c:v>13.32</c:v>
                </c:pt>
                <c:pt idx="522">
                  <c:v>13.26</c:v>
                </c:pt>
                <c:pt idx="523">
                  <c:v>13.3</c:v>
                </c:pt>
                <c:pt idx="524">
                  <c:v>13.16</c:v>
                </c:pt>
                <c:pt idx="525">
                  <c:v>12.81</c:v>
                </c:pt>
                <c:pt idx="526">
                  <c:v>13.03</c:v>
                </c:pt>
                <c:pt idx="527">
                  <c:v>12.68</c:v>
                </c:pt>
                <c:pt idx="528">
                  <c:v>12.76</c:v>
                </c:pt>
                <c:pt idx="529">
                  <c:v>12.82</c:v>
                </c:pt>
                <c:pt idx="530">
                  <c:v>13.04</c:v>
                </c:pt>
                <c:pt idx="531">
                  <c:v>13.24</c:v>
                </c:pt>
                <c:pt idx="532">
                  <c:v>13.1</c:v>
                </c:pt>
                <c:pt idx="533">
                  <c:v>13.22</c:v>
                </c:pt>
                <c:pt idx="534">
                  <c:v>13.21</c:v>
                </c:pt>
                <c:pt idx="535">
                  <c:v>13.26</c:v>
                </c:pt>
                <c:pt idx="536">
                  <c:v>13.49</c:v>
                </c:pt>
                <c:pt idx="537">
                  <c:v>13.66</c:v>
                </c:pt>
                <c:pt idx="538">
                  <c:v>13.31</c:v>
                </c:pt>
                <c:pt idx="539">
                  <c:v>12.78</c:v>
                </c:pt>
                <c:pt idx="540">
                  <c:v>12.62</c:v>
                </c:pt>
                <c:pt idx="541">
                  <c:v>13.01</c:v>
                </c:pt>
                <c:pt idx="542">
                  <c:v>13.24</c:v>
                </c:pt>
                <c:pt idx="543">
                  <c:v>13.73</c:v>
                </c:pt>
                <c:pt idx="544">
                  <c:v>13.86</c:v>
                </c:pt>
                <c:pt idx="545">
                  <c:v>13.83</c:v>
                </c:pt>
                <c:pt idx="546">
                  <c:v>13.83</c:v>
                </c:pt>
                <c:pt idx="547">
                  <c:v>13.92</c:v>
                </c:pt>
                <c:pt idx="548">
                  <c:v>14.14</c:v>
                </c:pt>
                <c:pt idx="549">
                  <c:v>14.06</c:v>
                </c:pt>
                <c:pt idx="550">
                  <c:v>14.07</c:v>
                </c:pt>
                <c:pt idx="551">
                  <c:v>13.72</c:v>
                </c:pt>
                <c:pt idx="552">
                  <c:v>13.64</c:v>
                </c:pt>
                <c:pt idx="553">
                  <c:v>13.76</c:v>
                </c:pt>
                <c:pt idx="554">
                  <c:v>14.41</c:v>
                </c:pt>
                <c:pt idx="555">
                  <c:v>14.57</c:v>
                </c:pt>
                <c:pt idx="556">
                  <c:v>14.89</c:v>
                </c:pt>
                <c:pt idx="557">
                  <c:v>15.3</c:v>
                </c:pt>
                <c:pt idx="558">
                  <c:v>15.31</c:v>
                </c:pt>
                <c:pt idx="559">
                  <c:v>15.82</c:v>
                </c:pt>
                <c:pt idx="560">
                  <c:v>16.190000000000001</c:v>
                </c:pt>
                <c:pt idx="561">
                  <c:v>15.99</c:v>
                </c:pt>
                <c:pt idx="562">
                  <c:v>15.55</c:v>
                </c:pt>
                <c:pt idx="563">
                  <c:v>14.94</c:v>
                </c:pt>
                <c:pt idx="564">
                  <c:v>15.47</c:v>
                </c:pt>
                <c:pt idx="565">
                  <c:v>15.98</c:v>
                </c:pt>
                <c:pt idx="566">
                  <c:v>15.91</c:v>
                </c:pt>
                <c:pt idx="567">
                  <c:v>16.100000000000001</c:v>
                </c:pt>
                <c:pt idx="568">
                  <c:v>16.149999999999999</c:v>
                </c:pt>
                <c:pt idx="569">
                  <c:v>16.11</c:v>
                </c:pt>
                <c:pt idx="570">
                  <c:v>15.89</c:v>
                </c:pt>
                <c:pt idx="571">
                  <c:v>15.93</c:v>
                </c:pt>
                <c:pt idx="572">
                  <c:v>16.29</c:v>
                </c:pt>
                <c:pt idx="573">
                  <c:v>16.2</c:v>
                </c:pt>
                <c:pt idx="574">
                  <c:v>16.190000000000001</c:v>
                </c:pt>
                <c:pt idx="575">
                  <c:v>15.73</c:v>
                </c:pt>
                <c:pt idx="576">
                  <c:v>15.45</c:v>
                </c:pt>
                <c:pt idx="577">
                  <c:v>16.100000000000001</c:v>
                </c:pt>
                <c:pt idx="578">
                  <c:v>16.68</c:v>
                </c:pt>
                <c:pt idx="579">
                  <c:v>16.56476</c:v>
                </c:pt>
                <c:pt idx="580">
                  <c:v>16.264959999999999</c:v>
                </c:pt>
                <c:pt idx="581">
                  <c:v>16.120439999999999</c:v>
                </c:pt>
                <c:pt idx="582">
                  <c:v>15.86783</c:v>
                </c:pt>
                <c:pt idx="583">
                  <c:v>15.9803</c:v>
                </c:pt>
                <c:pt idx="584">
                  <c:v>16.39639</c:v>
                </c:pt>
                <c:pt idx="585">
                  <c:v>16.07216</c:v>
                </c:pt>
                <c:pt idx="586">
                  <c:v>16.06596</c:v>
                </c:pt>
                <c:pt idx="587">
                  <c:v>15.572929999999999</c:v>
                </c:pt>
                <c:pt idx="588">
                  <c:v>15.54031</c:v>
                </c:pt>
                <c:pt idx="589">
                  <c:v>16.106590000000001</c:v>
                </c:pt>
                <c:pt idx="590">
                  <c:v>16.728899999999999</c:v>
                </c:pt>
                <c:pt idx="591">
                  <c:v>16.834610000000001</c:v>
                </c:pt>
                <c:pt idx="592">
                  <c:v>16.568370000000002</c:v>
                </c:pt>
                <c:pt idx="593">
                  <c:v>16.446639999999999</c:v>
                </c:pt>
                <c:pt idx="594">
                  <c:v>16.279219999999999</c:v>
                </c:pt>
                <c:pt idx="595">
                  <c:v>16.427320000000002</c:v>
                </c:pt>
                <c:pt idx="596">
                  <c:v>16.883710000000001</c:v>
                </c:pt>
                <c:pt idx="597">
                  <c:v>16.49832</c:v>
                </c:pt>
                <c:pt idx="598">
                  <c:v>16.607990000000001</c:v>
                </c:pt>
                <c:pt idx="599">
                  <c:v>16.09686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E-42A3-B101-E437944CA6AE}"/>
            </c:ext>
          </c:extLst>
        </c:ser>
        <c:ser>
          <c:idx val="1"/>
          <c:order val="1"/>
          <c:tx>
            <c:strRef>
              <c:f>'Electricity-M'!$A$645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'Electricity-M'!$D$41:$D$640</c:f>
              <c:numCache>
                <c:formatCode>0.00</c:formatCode>
                <c:ptCount val="600"/>
                <c:pt idx="6">
                  <c:v>21.469356315789476</c:v>
                </c:pt>
                <c:pt idx="7">
                  <c:v>20.261723036649219</c:v>
                </c:pt>
                <c:pt idx="8">
                  <c:v>20.700955208333333</c:v>
                </c:pt>
                <c:pt idx="9">
                  <c:v>21.135635751295339</c:v>
                </c:pt>
                <c:pt idx="10">
                  <c:v>20.522805851979346</c:v>
                </c:pt>
                <c:pt idx="11">
                  <c:v>19.342781506849317</c:v>
                </c:pt>
                <c:pt idx="12">
                  <c:v>19.243925724020443</c:v>
                </c:pt>
                <c:pt idx="13">
                  <c:v>19.578359696458687</c:v>
                </c:pt>
                <c:pt idx="14">
                  <c:v>21.059255033557047</c:v>
                </c:pt>
                <c:pt idx="15">
                  <c:v>21.441831499999999</c:v>
                </c:pt>
                <c:pt idx="16">
                  <c:v>21.891830232558142</c:v>
                </c:pt>
                <c:pt idx="17">
                  <c:v>21.78327570247934</c:v>
                </c:pt>
                <c:pt idx="18">
                  <c:v>21.675792434210528</c:v>
                </c:pt>
                <c:pt idx="19">
                  <c:v>22.596477250409166</c:v>
                </c:pt>
                <c:pt idx="20">
                  <c:v>22.010872267536705</c:v>
                </c:pt>
                <c:pt idx="21">
                  <c:v>21.903676461038959</c:v>
                </c:pt>
                <c:pt idx="22">
                  <c:v>21.256260967741937</c:v>
                </c:pt>
                <c:pt idx="23">
                  <c:v>20.146574638844303</c:v>
                </c:pt>
                <c:pt idx="24">
                  <c:v>19.517596650717703</c:v>
                </c:pt>
                <c:pt idx="25">
                  <c:v>19.424655714285716</c:v>
                </c:pt>
                <c:pt idx="26">
                  <c:v>20.29195410094637</c:v>
                </c:pt>
                <c:pt idx="27">
                  <c:v>21.115281220657273</c:v>
                </c:pt>
                <c:pt idx="28">
                  <c:v>21.891830232558139</c:v>
                </c:pt>
                <c:pt idx="29">
                  <c:v>21.723431538461536</c:v>
                </c:pt>
                <c:pt idx="30">
                  <c:v>21.557603816793893</c:v>
                </c:pt>
                <c:pt idx="31">
                  <c:v>21.426753414264034</c:v>
                </c:pt>
                <c:pt idx="32">
                  <c:v>21.233429323308268</c:v>
                </c:pt>
                <c:pt idx="33">
                  <c:v>21.043562593144561</c:v>
                </c:pt>
                <c:pt idx="34">
                  <c:v>20.453996444444442</c:v>
                </c:pt>
                <c:pt idx="35">
                  <c:v>19.409251546391754</c:v>
                </c:pt>
                <c:pt idx="36">
                  <c:v>18.781166277372261</c:v>
                </c:pt>
                <c:pt idx="37">
                  <c:v>18.591183381502891</c:v>
                </c:pt>
                <c:pt idx="38">
                  <c:v>19.302810729613732</c:v>
                </c:pt>
                <c:pt idx="39">
                  <c:v>20.000326487252124</c:v>
                </c:pt>
                <c:pt idx="40">
                  <c:v>20.655176890756305</c:v>
                </c:pt>
                <c:pt idx="41">
                  <c:v>21.295515373961219</c:v>
                </c:pt>
                <c:pt idx="42">
                  <c:v>21.062139863013698</c:v>
                </c:pt>
                <c:pt idx="43">
                  <c:v>20.862092401628225</c:v>
                </c:pt>
                <c:pt idx="44">
                  <c:v>21.087560483870966</c:v>
                </c:pt>
                <c:pt idx="45">
                  <c:v>20.863224734042554</c:v>
                </c:pt>
                <c:pt idx="46">
                  <c:v>19.817867368421052</c:v>
                </c:pt>
                <c:pt idx="47">
                  <c:v>19.17788855656697</c:v>
                </c:pt>
                <c:pt idx="48">
                  <c:v>18.907431153846154</c:v>
                </c:pt>
                <c:pt idx="49">
                  <c:v>18.66809658227848</c:v>
                </c:pt>
                <c:pt idx="50">
                  <c:v>19.195208614232207</c:v>
                </c:pt>
                <c:pt idx="51">
                  <c:v>19.781122249690974</c:v>
                </c:pt>
                <c:pt idx="52">
                  <c:v>20.739628641370874</c:v>
                </c:pt>
                <c:pt idx="53">
                  <c:v>21.299202909090909</c:v>
                </c:pt>
                <c:pt idx="54">
                  <c:v>21.653299394673127</c:v>
                </c:pt>
                <c:pt idx="55">
                  <c:v>21.497145793269233</c:v>
                </c:pt>
                <c:pt idx="56">
                  <c:v>21.317789392133495</c:v>
                </c:pt>
                <c:pt idx="57">
                  <c:v>21.116440731995279</c:v>
                </c:pt>
                <c:pt idx="58">
                  <c:v>20.527853271028036</c:v>
                </c:pt>
                <c:pt idx="59">
                  <c:v>19.974605902777778</c:v>
                </c:pt>
                <c:pt idx="60">
                  <c:v>19.431509862385322</c:v>
                </c:pt>
                <c:pt idx="61">
                  <c:v>19.611431250000003</c:v>
                </c:pt>
                <c:pt idx="62">
                  <c:v>20.541092776523701</c:v>
                </c:pt>
                <c:pt idx="63">
                  <c:v>21.130161616161615</c:v>
                </c:pt>
                <c:pt idx="64">
                  <c:v>22.038263879598659</c:v>
                </c:pt>
                <c:pt idx="65">
                  <c:v>22.536893370165743</c:v>
                </c:pt>
                <c:pt idx="66">
                  <c:v>22.633520655737701</c:v>
                </c:pt>
                <c:pt idx="67">
                  <c:v>22.461682646420822</c:v>
                </c:pt>
                <c:pt idx="68">
                  <c:v>22.244545005370565</c:v>
                </c:pt>
                <c:pt idx="69">
                  <c:v>22.173095717344751</c:v>
                </c:pt>
                <c:pt idx="70">
                  <c:v>21.409494243070366</c:v>
                </c:pt>
                <c:pt idx="71">
                  <c:v>21.00778182784272</c:v>
                </c:pt>
                <c:pt idx="72">
                  <c:v>20.608622669491524</c:v>
                </c:pt>
                <c:pt idx="73">
                  <c:v>21.206024920802538</c:v>
                </c:pt>
                <c:pt idx="74">
                  <c:v>21.868713199577613</c:v>
                </c:pt>
                <c:pt idx="75">
                  <c:v>22.129951894736845</c:v>
                </c:pt>
                <c:pt idx="76">
                  <c:v>22.576663295099063</c:v>
                </c:pt>
                <c:pt idx="77">
                  <c:v>22.967614329896907</c:v>
                </c:pt>
                <c:pt idx="78">
                  <c:v>23.171660307692306</c:v>
                </c:pt>
                <c:pt idx="79">
                  <c:v>23.124225997952916</c:v>
                </c:pt>
                <c:pt idx="80">
                  <c:v>23.124225997952916</c:v>
                </c:pt>
                <c:pt idx="81">
                  <c:v>23.0299376146789</c:v>
                </c:pt>
                <c:pt idx="82">
                  <c:v>22.092877653061226</c:v>
                </c:pt>
                <c:pt idx="83">
                  <c:v>21.518376970317298</c:v>
                </c:pt>
                <c:pt idx="84">
                  <c:v>21.474417058222677</c:v>
                </c:pt>
                <c:pt idx="85">
                  <c:v>21.452504387755102</c:v>
                </c:pt>
                <c:pt idx="86">
                  <c:v>22.070356880733947</c:v>
                </c:pt>
                <c:pt idx="87">
                  <c:v>21.913987955465586</c:v>
                </c:pt>
                <c:pt idx="88">
                  <c:v>22.774565322580646</c:v>
                </c:pt>
                <c:pt idx="89">
                  <c:v>23.36009517102616</c:v>
                </c:pt>
                <c:pt idx="90">
                  <c:v>23.580879258517037</c:v>
                </c:pt>
                <c:pt idx="91">
                  <c:v>23.510207292707296</c:v>
                </c:pt>
                <c:pt idx="92">
                  <c:v>23.752490438247008</c:v>
                </c:pt>
                <c:pt idx="93">
                  <c:v>23.346941964285715</c:v>
                </c:pt>
                <c:pt idx="94">
                  <c:v>22.656925519287835</c:v>
                </c:pt>
                <c:pt idx="95">
                  <c:v>21.661541420118343</c:v>
                </c:pt>
                <c:pt idx="96">
                  <c:v>20.89837140058766</c:v>
                </c:pt>
                <c:pt idx="97">
                  <c:v>21.40819005847953</c:v>
                </c:pt>
                <c:pt idx="98">
                  <c:v>21.955654810495627</c:v>
                </c:pt>
                <c:pt idx="99">
                  <c:v>22.174396611810263</c:v>
                </c:pt>
                <c:pt idx="100">
                  <c:v>23.041063188405797</c:v>
                </c:pt>
                <c:pt idx="101">
                  <c:v>23.904386788813888</c:v>
                </c:pt>
                <c:pt idx="102">
                  <c:v>24.113959654178675</c:v>
                </c:pt>
                <c:pt idx="103">
                  <c:v>24.345224999999999</c:v>
                </c:pt>
                <c:pt idx="104">
                  <c:v>24.275467908309455</c:v>
                </c:pt>
                <c:pt idx="105">
                  <c:v>23.884521408182685</c:v>
                </c:pt>
                <c:pt idx="106">
                  <c:v>22.647198860398859</c:v>
                </c:pt>
                <c:pt idx="107">
                  <c:v>21.711992132701422</c:v>
                </c:pt>
                <c:pt idx="108">
                  <c:v>21.670909839167454</c:v>
                </c:pt>
                <c:pt idx="109">
                  <c:v>21.253404327375353</c:v>
                </c:pt>
                <c:pt idx="110">
                  <c:v>22.035316011235956</c:v>
                </c:pt>
                <c:pt idx="111">
                  <c:v>22.58063859813084</c:v>
                </c:pt>
                <c:pt idx="112">
                  <c:v>23.416634328358207</c:v>
                </c:pt>
                <c:pt idx="113">
                  <c:v>23.935067720930231</c:v>
                </c:pt>
                <c:pt idx="114">
                  <c:v>23.890620055710308</c:v>
                </c:pt>
                <c:pt idx="115">
                  <c:v>23.846337164040779</c:v>
                </c:pt>
                <c:pt idx="116">
                  <c:v>23.802218131359851</c:v>
                </c:pt>
                <c:pt idx="117">
                  <c:v>23.425267188940094</c:v>
                </c:pt>
                <c:pt idx="118">
                  <c:v>22.166314954128438</c:v>
                </c:pt>
                <c:pt idx="119">
                  <c:v>21.205419726027401</c:v>
                </c:pt>
                <c:pt idx="120">
                  <c:v>19.757758580527753</c:v>
                </c:pt>
                <c:pt idx="121">
                  <c:v>20.423062041932543</c:v>
                </c:pt>
                <c:pt idx="122">
                  <c:v>20.765467809349218</c:v>
                </c:pt>
                <c:pt idx="123">
                  <c:v>21.419219116835329</c:v>
                </c:pt>
                <c:pt idx="124">
                  <c:v>21.561779091743116</c:v>
                </c:pt>
                <c:pt idx="125">
                  <c:v>22.113950265082266</c:v>
                </c:pt>
                <c:pt idx="126">
                  <c:v>22.208378767123289</c:v>
                </c:pt>
                <c:pt idx="127">
                  <c:v>22.044966514598539</c:v>
                </c:pt>
                <c:pt idx="128">
                  <c:v>21.993328718181818</c:v>
                </c:pt>
                <c:pt idx="129">
                  <c:v>21.241564736842104</c:v>
                </c:pt>
                <c:pt idx="130">
                  <c:v>21.032549456521739</c:v>
                </c:pt>
                <c:pt idx="131">
                  <c:v>19.852149178700358</c:v>
                </c:pt>
                <c:pt idx="132">
                  <c:v>19.519887764811486</c:v>
                </c:pt>
                <c:pt idx="133">
                  <c:v>19.506182066189623</c:v>
                </c:pt>
                <c:pt idx="134">
                  <c:v>19.968002727272726</c:v>
                </c:pt>
                <c:pt idx="135">
                  <c:v>20.213521330967168</c:v>
                </c:pt>
                <c:pt idx="136">
                  <c:v>20.742993477876109</c:v>
                </c:pt>
                <c:pt idx="137">
                  <c:v>21.56393497797357</c:v>
                </c:pt>
                <c:pt idx="138">
                  <c:v>21.507088049209141</c:v>
                </c:pt>
                <c:pt idx="139">
                  <c:v>21.303196010498688</c:v>
                </c:pt>
                <c:pt idx="140">
                  <c:v>20.955335780296426</c:v>
                </c:pt>
                <c:pt idx="141">
                  <c:v>20.818813278260869</c:v>
                </c:pt>
                <c:pt idx="142">
                  <c:v>20.09406959272097</c:v>
                </c:pt>
                <c:pt idx="143">
                  <c:v>19.244989282006923</c:v>
                </c:pt>
                <c:pt idx="144">
                  <c:v>18.718772999999999</c:v>
                </c:pt>
                <c:pt idx="145">
                  <c:v>18.875580645438902</c:v>
                </c:pt>
                <c:pt idx="146">
                  <c:v>19.230986317596567</c:v>
                </c:pt>
                <c:pt idx="147">
                  <c:v>19.544498037542663</c:v>
                </c:pt>
                <c:pt idx="148">
                  <c:v>20.242335165957446</c:v>
                </c:pt>
                <c:pt idx="149">
                  <c:v>20.847948610169492</c:v>
                </c:pt>
                <c:pt idx="150">
                  <c:v>20.918859999999999</c:v>
                </c:pt>
                <c:pt idx="151">
                  <c:v>20.910070563025208</c:v>
                </c:pt>
                <c:pt idx="152">
                  <c:v>20.586258878661088</c:v>
                </c:pt>
                <c:pt idx="153">
                  <c:v>20.151195412844036</c:v>
                </c:pt>
                <c:pt idx="154">
                  <c:v>19.458191471321694</c:v>
                </c:pt>
                <c:pt idx="155">
                  <c:v>18.925762319801159</c:v>
                </c:pt>
                <c:pt idx="156">
                  <c:v>18.562899282178218</c:v>
                </c:pt>
                <c:pt idx="157">
                  <c:v>18.527641628289473</c:v>
                </c:pt>
                <c:pt idx="158">
                  <c:v>18.590738101472994</c:v>
                </c:pt>
                <c:pt idx="159">
                  <c:v>19.168541088545897</c:v>
                </c:pt>
                <c:pt idx="160">
                  <c:v>19.582894001616811</c:v>
                </c:pt>
                <c:pt idx="161">
                  <c:v>20.278314730056405</c:v>
                </c:pt>
                <c:pt idx="162">
                  <c:v>20.414791084337349</c:v>
                </c:pt>
                <c:pt idx="163">
                  <c:v>20.43999453012048</c:v>
                </c:pt>
                <c:pt idx="164">
                  <c:v>20.164574182692306</c:v>
                </c:pt>
                <c:pt idx="165">
                  <c:v>19.692754569377989</c:v>
                </c:pt>
                <c:pt idx="166">
                  <c:v>18.742235170770453</c:v>
                </c:pt>
                <c:pt idx="167">
                  <c:v>18.061771045130641</c:v>
                </c:pt>
                <c:pt idx="168">
                  <c:v>17.670284094117648</c:v>
                </c:pt>
                <c:pt idx="169">
                  <c:v>18.3612025078125</c:v>
                </c:pt>
                <c:pt idx="170">
                  <c:v>18.495135163297043</c:v>
                </c:pt>
                <c:pt idx="171">
                  <c:v>18.744207370054308</c:v>
                </c:pt>
                <c:pt idx="172">
                  <c:v>19.395720697134006</c:v>
                </c:pt>
                <c:pt idx="173">
                  <c:v>19.614450715935334</c:v>
                </c:pt>
                <c:pt idx="174">
                  <c:v>19.716626666666667</c:v>
                </c:pt>
                <c:pt idx="175">
                  <c:v>19.694884148936168</c:v>
                </c:pt>
                <c:pt idx="176">
                  <c:v>19.371653750943398</c:v>
                </c:pt>
                <c:pt idx="177">
                  <c:v>18.958696956521742</c:v>
                </c:pt>
                <c:pt idx="178">
                  <c:v>18.352896619296935</c:v>
                </c:pt>
                <c:pt idx="179">
                  <c:v>17.81688299552906</c:v>
                </c:pt>
                <c:pt idx="180">
                  <c:v>17.284848685968822</c:v>
                </c:pt>
                <c:pt idx="181">
                  <c:v>17.714301698813056</c:v>
                </c:pt>
                <c:pt idx="182">
                  <c:v>18.133299636498517</c:v>
                </c:pt>
                <c:pt idx="183">
                  <c:v>18.557552709104367</c:v>
                </c:pt>
                <c:pt idx="184">
                  <c:v>18.859370464601767</c:v>
                </c:pt>
                <c:pt idx="185">
                  <c:v>19.24227489705882</c:v>
                </c:pt>
                <c:pt idx="186">
                  <c:v>19.352249339207049</c:v>
                </c:pt>
                <c:pt idx="187">
                  <c:v>19.364493755490482</c:v>
                </c:pt>
                <c:pt idx="188">
                  <c:v>19.216339642335768</c:v>
                </c:pt>
                <c:pt idx="189">
                  <c:v>19.05110464285714</c:v>
                </c:pt>
                <c:pt idx="190">
                  <c:v>18.125630507982585</c:v>
                </c:pt>
                <c:pt idx="191">
                  <c:v>17.732593697539798</c:v>
                </c:pt>
                <c:pt idx="192">
                  <c:v>17.49288618221258</c:v>
                </c:pt>
                <c:pt idx="193">
                  <c:v>17.636138463203466</c:v>
                </c:pt>
                <c:pt idx="194">
                  <c:v>18.091580575125807</c:v>
                </c:pt>
                <c:pt idx="195">
                  <c:v>18.120174641319945</c:v>
                </c:pt>
                <c:pt idx="196">
                  <c:v>18.889865347172513</c:v>
                </c:pt>
                <c:pt idx="197">
                  <c:v>19.351065353319058</c:v>
                </c:pt>
                <c:pt idx="198">
                  <c:v>19.139640234875444</c:v>
                </c:pt>
                <c:pt idx="199">
                  <c:v>19.165716903409091</c:v>
                </c:pt>
                <c:pt idx="200">
                  <c:v>19.16944435152374</c:v>
                </c:pt>
                <c:pt idx="201">
                  <c:v>18.756112653493297</c:v>
                </c:pt>
                <c:pt idx="202">
                  <c:v>18.018778775510203</c:v>
                </c:pt>
                <c:pt idx="203">
                  <c:v>17.353980484891075</c:v>
                </c:pt>
                <c:pt idx="204">
                  <c:v>17.029534138655464</c:v>
                </c:pt>
                <c:pt idx="205">
                  <c:v>17.125397966457022</c:v>
                </c:pt>
                <c:pt idx="206">
                  <c:v>17.101496503838103</c:v>
                </c:pt>
                <c:pt idx="207">
                  <c:v>17.762119652294853</c:v>
                </c:pt>
                <c:pt idx="208">
                  <c:v>18.648539895977809</c:v>
                </c:pt>
                <c:pt idx="209">
                  <c:v>19.027029625779626</c:v>
                </c:pt>
                <c:pt idx="210">
                  <c:v>18.978979557093425</c:v>
                </c:pt>
                <c:pt idx="211">
                  <c:v>18.93965846685083</c:v>
                </c:pt>
                <c:pt idx="212">
                  <c:v>19.043376000000002</c:v>
                </c:pt>
                <c:pt idx="213">
                  <c:v>18.900247479395606</c:v>
                </c:pt>
                <c:pt idx="214">
                  <c:v>17.666407109589041</c:v>
                </c:pt>
                <c:pt idx="215">
                  <c:v>16.986743458646615</c:v>
                </c:pt>
                <c:pt idx="216">
                  <c:v>16.643576924128503</c:v>
                </c:pt>
                <c:pt idx="217">
                  <c:v>16.812089938650306</c:v>
                </c:pt>
                <c:pt idx="218">
                  <c:v>17.278324201223658</c:v>
                </c:pt>
                <c:pt idx="219">
                  <c:v>17.735555217391305</c:v>
                </c:pt>
                <c:pt idx="220">
                  <c:v>18.188771491525422</c:v>
                </c:pt>
                <c:pt idx="221">
                  <c:v>18.648760588235291</c:v>
                </c:pt>
                <c:pt idx="222">
                  <c:v>18.649361037735847</c:v>
                </c:pt>
                <c:pt idx="223">
                  <c:v>18.679559214765099</c:v>
                </c:pt>
                <c:pt idx="224">
                  <c:v>18.599991058271936</c:v>
                </c:pt>
                <c:pt idx="225">
                  <c:v>18.02046373493976</c:v>
                </c:pt>
                <c:pt idx="226">
                  <c:v>17.406781702269694</c:v>
                </c:pt>
                <c:pt idx="227">
                  <c:v>16.8911780946036</c:v>
                </c:pt>
                <c:pt idx="228">
                  <c:v>16.366749269102993</c:v>
                </c:pt>
                <c:pt idx="229">
                  <c:v>16.656070437375746</c:v>
                </c:pt>
                <c:pt idx="230">
                  <c:v>16.892809563492062</c:v>
                </c:pt>
                <c:pt idx="231">
                  <c:v>17.384151442687749</c:v>
                </c:pt>
                <c:pt idx="232">
                  <c:v>17.597423648915189</c:v>
                </c:pt>
                <c:pt idx="233">
                  <c:v>17.953982204724412</c:v>
                </c:pt>
                <c:pt idx="234">
                  <c:v>18.094950982961993</c:v>
                </c:pt>
                <c:pt idx="235">
                  <c:v>18.018403283191628</c:v>
                </c:pt>
                <c:pt idx="236">
                  <c:v>17.56446409536251</c:v>
                </c:pt>
                <c:pt idx="237">
                  <c:v>17.682228566775247</c:v>
                </c:pt>
                <c:pt idx="238">
                  <c:v>16.863023773584906</c:v>
                </c:pt>
                <c:pt idx="239">
                  <c:v>16.351779454191032</c:v>
                </c:pt>
                <c:pt idx="240">
                  <c:v>15.719569974143505</c:v>
                </c:pt>
                <c:pt idx="241">
                  <c:v>15.810609348387096</c:v>
                </c:pt>
                <c:pt idx="242">
                  <c:v>16.324782385852092</c:v>
                </c:pt>
                <c:pt idx="243">
                  <c:v>16.563556028187062</c:v>
                </c:pt>
                <c:pt idx="244">
                  <c:v>17.133669859335036</c:v>
                </c:pt>
                <c:pt idx="245">
                  <c:v>17.321136470963626</c:v>
                </c:pt>
                <c:pt idx="246">
                  <c:v>17.447928133757962</c:v>
                </c:pt>
                <c:pt idx="247">
                  <c:v>17.685219427480916</c:v>
                </c:pt>
                <c:pt idx="248">
                  <c:v>17.489864876347493</c:v>
                </c:pt>
                <c:pt idx="249">
                  <c:v>17.196572332490518</c:v>
                </c:pt>
                <c:pt idx="250">
                  <c:v>16.311965500945178</c:v>
                </c:pt>
                <c:pt idx="251">
                  <c:v>15.758173293526085</c:v>
                </c:pt>
                <c:pt idx="252">
                  <c:v>15.49229249058971</c:v>
                </c:pt>
                <c:pt idx="253">
                  <c:v>15.679320864120227</c:v>
                </c:pt>
                <c:pt idx="254">
                  <c:v>16.180044405506884</c:v>
                </c:pt>
                <c:pt idx="255">
                  <c:v>16.444657298311448</c:v>
                </c:pt>
                <c:pt idx="256">
                  <c:v>16.974497091932459</c:v>
                </c:pt>
                <c:pt idx="257">
                  <c:v>17.451970280898877</c:v>
                </c:pt>
                <c:pt idx="258">
                  <c:v>17.097646795511221</c:v>
                </c:pt>
                <c:pt idx="259">
                  <c:v>17.172198507462685</c:v>
                </c:pt>
                <c:pt idx="260">
                  <c:v>17.032260390818859</c:v>
                </c:pt>
                <c:pt idx="261">
                  <c:v>16.689753009287926</c:v>
                </c:pt>
                <c:pt idx="262">
                  <c:v>16.009331632653062</c:v>
                </c:pt>
                <c:pt idx="263">
                  <c:v>15.572785457354756</c:v>
                </c:pt>
                <c:pt idx="264">
                  <c:v>15.243650759259257</c:v>
                </c:pt>
                <c:pt idx="265">
                  <c:v>15.437343907407406</c:v>
                </c:pt>
                <c:pt idx="266">
                  <c:v>15.514821166666666</c:v>
                </c:pt>
                <c:pt idx="267">
                  <c:v>15.921290178791615</c:v>
                </c:pt>
                <c:pt idx="268">
                  <c:v>16.383867287822877</c:v>
                </c:pt>
                <c:pt idx="269">
                  <c:v>16.440836222358723</c:v>
                </c:pt>
                <c:pt idx="270">
                  <c:v>16.496674522058825</c:v>
                </c:pt>
                <c:pt idx="271">
                  <c:v>16.457279394124846</c:v>
                </c:pt>
                <c:pt idx="272">
                  <c:v>16.178531174311928</c:v>
                </c:pt>
                <c:pt idx="273">
                  <c:v>15.794441275167785</c:v>
                </c:pt>
                <c:pt idx="274">
                  <c:v>15.37364117001828</c:v>
                </c:pt>
                <c:pt idx="275">
                  <c:v>15.116548467153285</c:v>
                </c:pt>
                <c:pt idx="276">
                  <c:v>14.441253078324225</c:v>
                </c:pt>
                <c:pt idx="277">
                  <c:v>15.089013770491801</c:v>
                </c:pt>
                <c:pt idx="278">
                  <c:v>15.041777366504855</c:v>
                </c:pt>
                <c:pt idx="279">
                  <c:v>15.301408444846293</c:v>
                </c:pt>
                <c:pt idx="280">
                  <c:v>15.632437246987951</c:v>
                </c:pt>
                <c:pt idx="281">
                  <c:v>15.934878596385543</c:v>
                </c:pt>
                <c:pt idx="282">
                  <c:v>15.980904745050989</c:v>
                </c:pt>
                <c:pt idx="283">
                  <c:v>15.811202980251347</c:v>
                </c:pt>
                <c:pt idx="284">
                  <c:v>15.633045554231227</c:v>
                </c:pt>
                <c:pt idx="285">
                  <c:v>15.623812450922069</c:v>
                </c:pt>
                <c:pt idx="286">
                  <c:v>15.074249768408551</c:v>
                </c:pt>
                <c:pt idx="287">
                  <c:v>14.759693281990522</c:v>
                </c:pt>
                <c:pt idx="288">
                  <c:v>14.197147158889544</c:v>
                </c:pt>
                <c:pt idx="289">
                  <c:v>14.230977405882353</c:v>
                </c:pt>
                <c:pt idx="290">
                  <c:v>14.845050649122808</c:v>
                </c:pt>
                <c:pt idx="291">
                  <c:v>14.963900731421884</c:v>
                </c:pt>
                <c:pt idx="292">
                  <c:v>15.285919310747664</c:v>
                </c:pt>
                <c:pt idx="293">
                  <c:v>15.598034982578397</c:v>
                </c:pt>
                <c:pt idx="294">
                  <c:v>15.643721881876083</c:v>
                </c:pt>
                <c:pt idx="295">
                  <c:v>15.680060376375218</c:v>
                </c:pt>
                <c:pt idx="296">
                  <c:v>15.381869118663595</c:v>
                </c:pt>
                <c:pt idx="297">
                  <c:v>15.319245664174812</c:v>
                </c:pt>
                <c:pt idx="298">
                  <c:v>14.680428444316878</c:v>
                </c:pt>
                <c:pt idx="299">
                  <c:v>14.053735841924398</c:v>
                </c:pt>
                <c:pt idx="300">
                  <c:v>13.812880506833714</c:v>
                </c:pt>
                <c:pt idx="301">
                  <c:v>14.334173386363634</c:v>
                </c:pt>
                <c:pt idx="302">
                  <c:v>14.824950187393528</c:v>
                </c:pt>
                <c:pt idx="303">
                  <c:v>15.048771734693878</c:v>
                </c:pt>
                <c:pt idx="304">
                  <c:v>15.627202521150592</c:v>
                </c:pt>
                <c:pt idx="305">
                  <c:v>16.015818249859315</c:v>
                </c:pt>
                <c:pt idx="306">
                  <c:v>15.972150997745207</c:v>
                </c:pt>
                <c:pt idx="307">
                  <c:v>15.936775248027057</c:v>
                </c:pt>
                <c:pt idx="308">
                  <c:v>15.715572532285233</c:v>
                </c:pt>
                <c:pt idx="309">
                  <c:v>15.618473175675677</c:v>
                </c:pt>
                <c:pt idx="310">
                  <c:v>14.99086756056338</c:v>
                </c:pt>
                <c:pt idx="311">
                  <c:v>14.663248258173617</c:v>
                </c:pt>
                <c:pt idx="312">
                  <c:v>14.250016899268431</c:v>
                </c:pt>
                <c:pt idx="313">
                  <c:v>14.437539050561798</c:v>
                </c:pt>
                <c:pt idx="314">
                  <c:v>14.361940016806724</c:v>
                </c:pt>
                <c:pt idx="315">
                  <c:v>14.647868784160623</c:v>
                </c:pt>
                <c:pt idx="316">
                  <c:v>15.103533459610029</c:v>
                </c:pt>
                <c:pt idx="317">
                  <c:v>15.252364793986638</c:v>
                </c:pt>
                <c:pt idx="318">
                  <c:v>15.375362099999998</c:v>
                </c:pt>
                <c:pt idx="319">
                  <c:v>15.158930127423824</c:v>
                </c:pt>
                <c:pt idx="320">
                  <c:v>14.908158799778759</c:v>
                </c:pt>
                <c:pt idx="321">
                  <c:v>14.66744571192053</c:v>
                </c:pt>
                <c:pt idx="322">
                  <c:v>14.366588975206612</c:v>
                </c:pt>
                <c:pt idx="323">
                  <c:v>13.945906666666668</c:v>
                </c:pt>
                <c:pt idx="324">
                  <c:v>13.747334063526834</c:v>
                </c:pt>
                <c:pt idx="325">
                  <c:v>13.706638660130718</c:v>
                </c:pt>
                <c:pt idx="326">
                  <c:v>14.247347553017944</c:v>
                </c:pt>
                <c:pt idx="327">
                  <c:v>15.106796823144103</c:v>
                </c:pt>
                <c:pt idx="328">
                  <c:v>15.423227288135594</c:v>
                </c:pt>
                <c:pt idx="329">
                  <c:v>15.851948798470781</c:v>
                </c:pt>
                <c:pt idx="330">
                  <c:v>15.731848170930867</c:v>
                </c:pt>
                <c:pt idx="331">
                  <c:v>15.680641398373984</c:v>
                </c:pt>
                <c:pt idx="332">
                  <c:v>15.121250502431117</c:v>
                </c:pt>
                <c:pt idx="333">
                  <c:v>15.018813764196864</c:v>
                </c:pt>
                <c:pt idx="334">
                  <c:v>14.790199394594595</c:v>
                </c:pt>
                <c:pt idx="335">
                  <c:v>14.039881778975742</c:v>
                </c:pt>
                <c:pt idx="336">
                  <c:v>13.878535136876007</c:v>
                </c:pt>
                <c:pt idx="337">
                  <c:v>14.00006190144617</c:v>
                </c:pt>
                <c:pt idx="338">
                  <c:v>14.456486360235166</c:v>
                </c:pt>
                <c:pt idx="339">
                  <c:v>14.952408201707575</c:v>
                </c:pt>
                <c:pt idx="340">
                  <c:v>15.122268347502658</c:v>
                </c:pt>
                <c:pt idx="341">
                  <c:v>15.431673589200633</c:v>
                </c:pt>
                <c:pt idx="342">
                  <c:v>15.531506842940242</c:v>
                </c:pt>
                <c:pt idx="343">
                  <c:v>15.755483879492601</c:v>
                </c:pt>
                <c:pt idx="344">
                  <c:v>15.523822081138043</c:v>
                </c:pt>
                <c:pt idx="345">
                  <c:v>14.883308411949688</c:v>
                </c:pt>
                <c:pt idx="346">
                  <c:v>14.666117809076683</c:v>
                </c:pt>
                <c:pt idx="347">
                  <c:v>14.044117276995305</c:v>
                </c:pt>
                <c:pt idx="348">
                  <c:v>13.920431367432149</c:v>
                </c:pt>
                <c:pt idx="349">
                  <c:v>14.253963336798337</c:v>
                </c:pt>
                <c:pt idx="350">
                  <c:v>14.397288938373899</c:v>
                </c:pt>
                <c:pt idx="351">
                  <c:v>14.919672219927724</c:v>
                </c:pt>
                <c:pt idx="352">
                  <c:v>15.478443672520662</c:v>
                </c:pt>
                <c:pt idx="353">
                  <c:v>15.826840129065564</c:v>
                </c:pt>
                <c:pt idx="354">
                  <c:v>15.697194843509491</c:v>
                </c:pt>
                <c:pt idx="355">
                  <c:v>15.857157261601223</c:v>
                </c:pt>
                <c:pt idx="356">
                  <c:v>15.641793455734406</c:v>
                </c:pt>
                <c:pt idx="357">
                  <c:v>15.334543530889</c:v>
                </c:pt>
                <c:pt idx="358">
                  <c:v>15.427791246845027</c:v>
                </c:pt>
                <c:pt idx="359">
                  <c:v>14.651649798081776</c:v>
                </c:pt>
                <c:pt idx="360">
                  <c:v>15.03575863020572</c:v>
                </c:pt>
                <c:pt idx="361">
                  <c:v>15.421626980942829</c:v>
                </c:pt>
                <c:pt idx="362">
                  <c:v>15.508448788182273</c:v>
                </c:pt>
                <c:pt idx="363">
                  <c:v>16.134726098654706</c:v>
                </c:pt>
                <c:pt idx="364">
                  <c:v>16.538681415797317</c:v>
                </c:pt>
                <c:pt idx="365">
                  <c:v>16.870884365708623</c:v>
                </c:pt>
                <c:pt idx="366">
                  <c:v>16.949534667323807</c:v>
                </c:pt>
                <c:pt idx="367">
                  <c:v>16.843890706575074</c:v>
                </c:pt>
                <c:pt idx="368">
                  <c:v>16.926947366863907</c:v>
                </c:pt>
                <c:pt idx="369">
                  <c:v>16.442907786032688</c:v>
                </c:pt>
                <c:pt idx="370">
                  <c:v>15.813415455445545</c:v>
                </c:pt>
                <c:pt idx="371">
                  <c:v>15.202480236336779</c:v>
                </c:pt>
                <c:pt idx="372">
                  <c:v>15.51662664117147</c:v>
                </c:pt>
                <c:pt idx="373">
                  <c:v>15.195483831637498</c:v>
                </c:pt>
                <c:pt idx="374">
                  <c:v>15.69770460523752</c:v>
                </c:pt>
                <c:pt idx="375">
                  <c:v>16.199356141697102</c:v>
                </c:pt>
                <c:pt idx="376">
                  <c:v>16.345151667432468</c:v>
                </c:pt>
                <c:pt idx="377">
                  <c:v>16.791898824517212</c:v>
                </c:pt>
                <c:pt idx="378">
                  <c:v>16.73182325399922</c:v>
                </c:pt>
                <c:pt idx="379">
                  <c:v>16.726666745318227</c:v>
                </c:pt>
                <c:pt idx="380">
                  <c:v>16.490578066335168</c:v>
                </c:pt>
                <c:pt idx="381">
                  <c:v>16.22989138104116</c:v>
                </c:pt>
                <c:pt idx="382">
                  <c:v>15.924741882239106</c:v>
                </c:pt>
                <c:pt idx="383">
                  <c:v>15.329647695618243</c:v>
                </c:pt>
                <c:pt idx="384">
                  <c:v>14.995987284021606</c:v>
                </c:pt>
                <c:pt idx="385">
                  <c:v>14.989323578780086</c:v>
                </c:pt>
                <c:pt idx="386">
                  <c:v>15.36220205858101</c:v>
                </c:pt>
                <c:pt idx="387">
                  <c:v>16.03073308186331</c:v>
                </c:pt>
                <c:pt idx="388">
                  <c:v>16.62171043827367</c:v>
                </c:pt>
                <c:pt idx="389">
                  <c:v>16.983232701654991</c:v>
                </c:pt>
                <c:pt idx="390">
                  <c:v>17.292616078277387</c:v>
                </c:pt>
                <c:pt idx="391">
                  <c:v>17.347090680872469</c:v>
                </c:pt>
                <c:pt idx="392">
                  <c:v>17.088557354130401</c:v>
                </c:pt>
                <c:pt idx="393">
                  <c:v>17.077702477015599</c:v>
                </c:pt>
                <c:pt idx="394">
                  <c:v>16.811401753669898</c:v>
                </c:pt>
                <c:pt idx="395">
                  <c:v>16.119747083699938</c:v>
                </c:pt>
                <c:pt idx="396">
                  <c:v>16.256723785347255</c:v>
                </c:pt>
                <c:pt idx="397">
                  <c:v>16.492761439552428</c:v>
                </c:pt>
                <c:pt idx="398">
                  <c:v>16.656726567683943</c:v>
                </c:pt>
                <c:pt idx="399">
                  <c:v>16.964507143562333</c:v>
                </c:pt>
                <c:pt idx="400">
                  <c:v>17.352022617382239</c:v>
                </c:pt>
                <c:pt idx="401">
                  <c:v>17.253019456213046</c:v>
                </c:pt>
                <c:pt idx="402">
                  <c:v>17.316614499408544</c:v>
                </c:pt>
                <c:pt idx="403">
                  <c:v>17.389903808396571</c:v>
                </c:pt>
                <c:pt idx="404">
                  <c:v>17.385463256447437</c:v>
                </c:pt>
                <c:pt idx="405">
                  <c:v>16.884151628800648</c:v>
                </c:pt>
                <c:pt idx="406">
                  <c:v>16.264468057486393</c:v>
                </c:pt>
                <c:pt idx="407">
                  <c:v>15.736281660202351</c:v>
                </c:pt>
                <c:pt idx="408">
                  <c:v>15.134548209556389</c:v>
                </c:pt>
                <c:pt idx="409">
                  <c:v>15.726620279729936</c:v>
                </c:pt>
                <c:pt idx="410">
                  <c:v>16.039014961836273</c:v>
                </c:pt>
                <c:pt idx="411">
                  <c:v>16.901320400362458</c:v>
                </c:pt>
                <c:pt idx="412">
                  <c:v>17.198924658290764</c:v>
                </c:pt>
                <c:pt idx="413">
                  <c:v>17.206130502442459</c:v>
                </c:pt>
                <c:pt idx="414">
                  <c:v>17.361485793065416</c:v>
                </c:pt>
                <c:pt idx="415">
                  <c:v>17.32175257774535</c:v>
                </c:pt>
                <c:pt idx="416">
                  <c:v>17.178814133547128</c:v>
                </c:pt>
                <c:pt idx="417">
                  <c:v>16.990276412445496</c:v>
                </c:pt>
                <c:pt idx="418">
                  <c:v>16.604386802677716</c:v>
                </c:pt>
                <c:pt idx="419">
                  <c:v>15.740950660401321</c:v>
                </c:pt>
                <c:pt idx="420">
                  <c:v>15.420527078897043</c:v>
                </c:pt>
                <c:pt idx="421">
                  <c:v>15.639793391558282</c:v>
                </c:pt>
                <c:pt idx="422">
                  <c:v>16.206428306268663</c:v>
                </c:pt>
                <c:pt idx="423">
                  <c:v>16.340744436461648</c:v>
                </c:pt>
                <c:pt idx="424">
                  <c:v>16.651824226221716</c:v>
                </c:pt>
                <c:pt idx="425">
                  <c:v>16.707655992277786</c:v>
                </c:pt>
                <c:pt idx="426">
                  <c:v>16.831053310854276</c:v>
                </c:pt>
                <c:pt idx="427">
                  <c:v>16.778127342927654</c:v>
                </c:pt>
                <c:pt idx="428">
                  <c:v>16.852552739003606</c:v>
                </c:pt>
                <c:pt idx="429">
                  <c:v>16.71663696582139</c:v>
                </c:pt>
                <c:pt idx="430">
                  <c:v>16.271421549595232</c:v>
                </c:pt>
                <c:pt idx="431">
                  <c:v>15.742794787499506</c:v>
                </c:pt>
                <c:pt idx="432">
                  <c:v>15.713796793391912</c:v>
                </c:pt>
                <c:pt idx="433">
                  <c:v>15.817706813413977</c:v>
                </c:pt>
                <c:pt idx="434">
                  <c:v>16.045225583133384</c:v>
                </c:pt>
                <c:pt idx="435">
                  <c:v>16.319826901176768</c:v>
                </c:pt>
                <c:pt idx="436">
                  <c:v>16.32621018481678</c:v>
                </c:pt>
                <c:pt idx="437">
                  <c:v>16.600598891144912</c:v>
                </c:pt>
                <c:pt idx="438">
                  <c:v>16.472263878559868</c:v>
                </c:pt>
                <c:pt idx="439">
                  <c:v>16.609129746257363</c:v>
                </c:pt>
                <c:pt idx="440">
                  <c:v>16.706835789883772</c:v>
                </c:pt>
                <c:pt idx="441">
                  <c:v>16.29615299303223</c:v>
                </c:pt>
                <c:pt idx="442">
                  <c:v>15.943632513005461</c:v>
                </c:pt>
                <c:pt idx="443">
                  <c:v>15.769144229979112</c:v>
                </c:pt>
                <c:pt idx="444">
                  <c:v>15.521268798639499</c:v>
                </c:pt>
                <c:pt idx="445">
                  <c:v>15.666446837556936</c:v>
                </c:pt>
                <c:pt idx="446">
                  <c:v>15.683606430976141</c:v>
                </c:pt>
                <c:pt idx="447">
                  <c:v>16.149605029400725</c:v>
                </c:pt>
                <c:pt idx="448">
                  <c:v>16.778893541417808</c:v>
                </c:pt>
                <c:pt idx="449">
                  <c:v>16.928037023812081</c:v>
                </c:pt>
                <c:pt idx="450">
                  <c:v>17.043167389437524</c:v>
                </c:pt>
                <c:pt idx="451">
                  <c:v>16.841288024295796</c:v>
                </c:pt>
                <c:pt idx="452">
                  <c:v>16.808070766108312</c:v>
                </c:pt>
                <c:pt idx="453">
                  <c:v>16.597651566960103</c:v>
                </c:pt>
                <c:pt idx="454">
                  <c:v>16.218595002135839</c:v>
                </c:pt>
                <c:pt idx="455">
                  <c:v>15.66782232371474</c:v>
                </c:pt>
                <c:pt idx="456">
                  <c:v>15.53657978732447</c:v>
                </c:pt>
                <c:pt idx="457">
                  <c:v>15.905818482086376</c:v>
                </c:pt>
                <c:pt idx="458">
                  <c:v>16.28552767044588</c:v>
                </c:pt>
                <c:pt idx="459">
                  <c:v>16.334842342304245</c:v>
                </c:pt>
                <c:pt idx="460">
                  <c:v>17.019011915515073</c:v>
                </c:pt>
                <c:pt idx="461">
                  <c:v>17.181733715239574</c:v>
                </c:pt>
                <c:pt idx="462">
                  <c:v>17.294537895055957</c:v>
                </c:pt>
                <c:pt idx="463">
                  <c:v>17.231234801650803</c:v>
                </c:pt>
                <c:pt idx="464">
                  <c:v>17.111082567996061</c:v>
                </c:pt>
                <c:pt idx="465">
                  <c:v>16.651916522764605</c:v>
                </c:pt>
                <c:pt idx="466">
                  <c:v>16.524436740188115</c:v>
                </c:pt>
                <c:pt idx="467">
                  <c:v>16.163833080778154</c:v>
                </c:pt>
                <c:pt idx="468">
                  <c:v>16.173893979475775</c:v>
                </c:pt>
                <c:pt idx="469">
                  <c:v>16.386330705951341</c:v>
                </c:pt>
                <c:pt idx="470">
                  <c:v>16.395494274841507</c:v>
                </c:pt>
                <c:pt idx="471">
                  <c:v>16.763638433338127</c:v>
                </c:pt>
                <c:pt idx="472">
                  <c:v>17.118969527554736</c:v>
                </c:pt>
                <c:pt idx="473">
                  <c:v>17.058513184968252</c:v>
                </c:pt>
                <c:pt idx="474">
                  <c:v>17.057860330877102</c:v>
                </c:pt>
                <c:pt idx="475">
                  <c:v>17.018385009641523</c:v>
                </c:pt>
                <c:pt idx="476">
                  <c:v>17.215265758027439</c:v>
                </c:pt>
                <c:pt idx="477">
                  <c:v>16.789080556759053</c:v>
                </c:pt>
                <c:pt idx="478">
                  <c:v>16.755864744955193</c:v>
                </c:pt>
                <c:pt idx="479">
                  <c:v>16.259207052460244</c:v>
                </c:pt>
                <c:pt idx="480">
                  <c:v>15.830950175045864</c:v>
                </c:pt>
                <c:pt idx="481">
                  <c:v>16.050343841642231</c:v>
                </c:pt>
                <c:pt idx="482">
                  <c:v>16.553734979838712</c:v>
                </c:pt>
                <c:pt idx="483">
                  <c:v>16.319882870556334</c:v>
                </c:pt>
                <c:pt idx="484">
                  <c:v>16.752936841753733</c:v>
                </c:pt>
                <c:pt idx="485">
                  <c:v>16.628186914603994</c:v>
                </c:pt>
                <c:pt idx="486">
                  <c:v>16.571222827060279</c:v>
                </c:pt>
                <c:pt idx="487">
                  <c:v>16.801528828285768</c:v>
                </c:pt>
                <c:pt idx="488">
                  <c:v>16.744559670116427</c:v>
                </c:pt>
                <c:pt idx="489">
                  <c:v>16.173238854807419</c:v>
                </c:pt>
                <c:pt idx="490">
                  <c:v>16.530174340773307</c:v>
                </c:pt>
                <c:pt idx="491">
                  <c:v>15.816074493997208</c:v>
                </c:pt>
                <c:pt idx="492">
                  <c:v>15.726626148314168</c:v>
                </c:pt>
                <c:pt idx="493">
                  <c:v>16.447477893986214</c:v>
                </c:pt>
                <c:pt idx="494">
                  <c:v>16.583822269693144</c:v>
                </c:pt>
                <c:pt idx="495">
                  <c:v>16.344934080829507</c:v>
                </c:pt>
                <c:pt idx="496">
                  <c:v>16.807685542040293</c:v>
                </c:pt>
                <c:pt idx="497">
                  <c:v>16.963808111794169</c:v>
                </c:pt>
                <c:pt idx="498">
                  <c:v>16.804085816174876</c:v>
                </c:pt>
                <c:pt idx="499">
                  <c:v>16.829246460806825</c:v>
                </c:pt>
                <c:pt idx="500">
                  <c:v>16.90927389372451</c:v>
                </c:pt>
                <c:pt idx="501">
                  <c:v>16.285473226667101</c:v>
                </c:pt>
                <c:pt idx="502">
                  <c:v>16.419787475129809</c:v>
                </c:pt>
                <c:pt idx="503">
                  <c:v>15.764803393797539</c:v>
                </c:pt>
                <c:pt idx="504">
                  <c:v>15.408030402758191</c:v>
                </c:pt>
                <c:pt idx="505">
                  <c:v>15.882234237303081</c:v>
                </c:pt>
                <c:pt idx="506">
                  <c:v>16.306647699908247</c:v>
                </c:pt>
                <c:pt idx="507">
                  <c:v>16.151429510004917</c:v>
                </c:pt>
                <c:pt idx="508">
                  <c:v>16.415322849213688</c:v>
                </c:pt>
                <c:pt idx="509">
                  <c:v>16.288039849731891</c:v>
                </c:pt>
                <c:pt idx="510">
                  <c:v>16.400238350569634</c:v>
                </c:pt>
                <c:pt idx="511">
                  <c:v>16.533067053957076</c:v>
                </c:pt>
                <c:pt idx="512">
                  <c:v>16.187973483436569</c:v>
                </c:pt>
                <c:pt idx="513">
                  <c:v>15.951570051271501</c:v>
                </c:pt>
                <c:pt idx="514">
                  <c:v>16.024923038551986</c:v>
                </c:pt>
                <c:pt idx="515">
                  <c:v>15.430501002899902</c:v>
                </c:pt>
                <c:pt idx="516">
                  <c:v>15.492782983120909</c:v>
                </c:pt>
                <c:pt idx="517">
                  <c:v>15.756096021222255</c:v>
                </c:pt>
                <c:pt idx="518">
                  <c:v>15.844816621243762</c:v>
                </c:pt>
                <c:pt idx="519">
                  <c:v>16.28952143727496</c:v>
                </c:pt>
                <c:pt idx="520">
                  <c:v>16.359247301171973</c:v>
                </c:pt>
                <c:pt idx="521">
                  <c:v>16.376862573614982</c:v>
                </c:pt>
                <c:pt idx="522">
                  <c:v>16.26555403788868</c:v>
                </c:pt>
                <c:pt idx="523">
                  <c:v>16.299710079832522</c:v>
                </c:pt>
                <c:pt idx="524">
                  <c:v>16.103353601372696</c:v>
                </c:pt>
                <c:pt idx="525">
                  <c:v>15.630880010110637</c:v>
                </c:pt>
                <c:pt idx="526">
                  <c:v>15.854688388740456</c:v>
                </c:pt>
                <c:pt idx="527">
                  <c:v>15.384012573947338</c:v>
                </c:pt>
                <c:pt idx="528">
                  <c:v>15.464569395842506</c:v>
                </c:pt>
                <c:pt idx="529">
                  <c:v>15.516909722811539</c:v>
                </c:pt>
                <c:pt idx="530">
                  <c:v>15.85019955839628</c:v>
                </c:pt>
                <c:pt idx="531">
                  <c:v>16.220475843920571</c:v>
                </c:pt>
                <c:pt idx="532">
                  <c:v>16.06639876020137</c:v>
                </c:pt>
                <c:pt idx="533">
                  <c:v>16.140643484148107</c:v>
                </c:pt>
                <c:pt idx="534">
                  <c:v>16.040804112101792</c:v>
                </c:pt>
                <c:pt idx="535">
                  <c:v>16.042045811710093</c:v>
                </c:pt>
                <c:pt idx="536">
                  <c:v>16.283573908159617</c:v>
                </c:pt>
                <c:pt idx="537">
                  <c:v>16.469897728713654</c:v>
                </c:pt>
                <c:pt idx="538">
                  <c:v>16.008165733340999</c:v>
                </c:pt>
                <c:pt idx="539">
                  <c:v>15.305606618194309</c:v>
                </c:pt>
                <c:pt idx="540">
                  <c:v>15.084452106141292</c:v>
                </c:pt>
                <c:pt idx="541">
                  <c:v>15.487780050306736</c:v>
                </c:pt>
                <c:pt idx="542">
                  <c:v>15.682630312181496</c:v>
                </c:pt>
                <c:pt idx="543">
                  <c:v>16.15072883052423</c:v>
                </c:pt>
                <c:pt idx="544">
                  <c:v>16.200404519243662</c:v>
                </c:pt>
                <c:pt idx="545">
                  <c:v>16.033227569976056</c:v>
                </c:pt>
                <c:pt idx="546">
                  <c:v>15.954828073413385</c:v>
                </c:pt>
                <c:pt idx="547">
                  <c:v>16.011855199439861</c:v>
                </c:pt>
                <c:pt idx="548">
                  <c:v>16.199710851555569</c:v>
                </c:pt>
                <c:pt idx="549">
                  <c:v>15.95964162874321</c:v>
                </c:pt>
                <c:pt idx="550">
                  <c:v>15.835513767983386</c:v>
                </c:pt>
                <c:pt idx="551">
                  <c:v>15.331120865502408</c:v>
                </c:pt>
                <c:pt idx="552">
                  <c:v>15.156339657919897</c:v>
                </c:pt>
                <c:pt idx="553">
                  <c:v>15.174416869629395</c:v>
                </c:pt>
                <c:pt idx="554">
                  <c:v>15.724445889975065</c:v>
                </c:pt>
                <c:pt idx="555">
                  <c:v>15.832364328655926</c:v>
                </c:pt>
                <c:pt idx="556">
                  <c:v>16.035980975360296</c:v>
                </c:pt>
                <c:pt idx="557">
                  <c:v>16.274384635723877</c:v>
                </c:pt>
                <c:pt idx="558">
                  <c:v>16.286070436000095</c:v>
                </c:pt>
                <c:pt idx="559">
                  <c:v>16.815359552046175</c:v>
                </c:pt>
                <c:pt idx="560">
                  <c:v>17.142903449067123</c:v>
                </c:pt>
                <c:pt idx="561">
                  <c:v>16.844618401748455</c:v>
                </c:pt>
                <c:pt idx="562">
                  <c:v>16.338043767244383</c:v>
                </c:pt>
                <c:pt idx="563">
                  <c:v>15.68851493915907</c:v>
                </c:pt>
                <c:pt idx="564">
                  <c:v>16.161559825673535</c:v>
                </c:pt>
                <c:pt idx="565">
                  <c:v>16.630517636289465</c:v>
                </c:pt>
                <c:pt idx="566">
                  <c:v>16.544772850495782</c:v>
                </c:pt>
                <c:pt idx="567">
                  <c:v>16.671192118324139</c:v>
                </c:pt>
                <c:pt idx="568">
                  <c:v>16.704609414401791</c:v>
                </c:pt>
                <c:pt idx="569">
                  <c:v>16.628265244092987</c:v>
                </c:pt>
                <c:pt idx="570">
                  <c:v>16.367537721417598</c:v>
                </c:pt>
                <c:pt idx="571">
                  <c:v>16.325192111356785</c:v>
                </c:pt>
                <c:pt idx="572">
                  <c:v>16.634308664835594</c:v>
                </c:pt>
                <c:pt idx="573">
                  <c:v>16.529335188972819</c:v>
                </c:pt>
                <c:pt idx="574">
                  <c:v>16.492692618107682</c:v>
                </c:pt>
                <c:pt idx="575">
                  <c:v>15.986827244106729</c:v>
                </c:pt>
                <c:pt idx="576">
                  <c:v>15.654441787622908</c:v>
                </c:pt>
                <c:pt idx="577">
                  <c:v>16.241246503822492</c:v>
                </c:pt>
                <c:pt idx="578">
                  <c:v>16.762959267206867</c:v>
                </c:pt>
                <c:pt idx="579">
                  <c:v>16.595217956827273</c:v>
                </c:pt>
                <c:pt idx="580">
                  <c:v>16.295864060776424</c:v>
                </c:pt>
                <c:pt idx="581">
                  <c:v>16.120439999999999</c:v>
                </c:pt>
                <c:pt idx="582">
                  <c:v>15.850947669219536</c:v>
                </c:pt>
                <c:pt idx="583">
                  <c:v>15.93228221670989</c:v>
                </c:pt>
                <c:pt idx="584">
                  <c:v>16.311201175223516</c:v>
                </c:pt>
                <c:pt idx="585">
                  <c:v>15.941325289067899</c:v>
                </c:pt>
                <c:pt idx="586">
                  <c:v>15.898244143704169</c:v>
                </c:pt>
                <c:pt idx="587">
                  <c:v>15.376653811869037</c:v>
                </c:pt>
                <c:pt idx="588">
                  <c:v>15.310224502467044</c:v>
                </c:pt>
                <c:pt idx="589">
                  <c:v>15.839559245761469</c:v>
                </c:pt>
                <c:pt idx="590">
                  <c:v>16.426156453422312</c:v>
                </c:pt>
                <c:pt idx="591">
                  <c:v>16.515116141307949</c:v>
                </c:pt>
                <c:pt idx="592">
                  <c:v>16.232355382406489</c:v>
                </c:pt>
                <c:pt idx="593">
                  <c:v>16.091088586567004</c:v>
                </c:pt>
                <c:pt idx="594">
                  <c:v>15.908587508172859</c:v>
                </c:pt>
                <c:pt idx="595">
                  <c:v>16.027409737836521</c:v>
                </c:pt>
                <c:pt idx="596">
                  <c:v>16.442673346253905</c:v>
                </c:pt>
                <c:pt idx="597">
                  <c:v>16.024295706122388</c:v>
                </c:pt>
                <c:pt idx="598">
                  <c:v>16.102618370596989</c:v>
                </c:pt>
                <c:pt idx="599">
                  <c:v>15.584115647318832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E-42A3-B101-E437944C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33040"/>
        <c:axId val="1815741200"/>
      </c:lineChart>
      <c:dateAx>
        <c:axId val="181573304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120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41200"/>
        <c:scaling>
          <c:orientation val="minMax"/>
          <c:max val="2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33040"/>
        <c:crosses val="autoZero"/>
        <c:crossBetween val="between"/>
        <c:majorUnit val="2"/>
      </c:valAx>
      <c:dateAx>
        <c:axId val="181575425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33584"/>
        <c:crosses val="autoZero"/>
        <c:auto val="1"/>
        <c:lblOffset val="100"/>
        <c:baseTimeUnit val="months"/>
      </c:dateAx>
      <c:valAx>
        <c:axId val="18157335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542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Oil-Q'!$A$41:$A$248</c:f>
              <c:strCache>
                <c:ptCount val="20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  <c:pt idx="204">
                  <c:v>2025Q1</c:v>
                </c:pt>
                <c:pt idx="205">
                  <c:v>2025Q2</c:v>
                </c:pt>
                <c:pt idx="206">
                  <c:v>2025Q3</c:v>
                </c:pt>
                <c:pt idx="207">
                  <c:v>2025Q4</c:v>
                </c:pt>
              </c:strCache>
            </c:strRef>
          </c:cat>
          <c:val>
            <c:numRef>
              <c:f>'Crude Oil-Q'!$E$41:$E$248</c:f>
              <c:numCache>
                <c:formatCode>General</c:formatCode>
                <c:ptCount val="208"/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18D-B353-879BA3A8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31408"/>
        <c:axId val="18157063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Oil-Q'!$A$41:$A$248</c:f>
              <c:strCache>
                <c:ptCount val="20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  <c:pt idx="204">
                  <c:v>2025Q1</c:v>
                </c:pt>
                <c:pt idx="205">
                  <c:v>2025Q2</c:v>
                </c:pt>
                <c:pt idx="206">
                  <c:v>2025Q3</c:v>
                </c:pt>
                <c:pt idx="207">
                  <c:v>2025Q4</c:v>
                </c:pt>
              </c:strCache>
            </c:strRef>
          </c:cat>
          <c:val>
            <c:numRef>
              <c:f>'Crude Oil-Q'!$C$41:$C$248</c:f>
              <c:numCache>
                <c:formatCode>0.00</c:formatCode>
                <c:ptCount val="208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75.275746893000004</c:v>
                </c:pt>
                <c:pt idx="145">
                  <c:v>74.318890726999996</c:v>
                </c:pt>
                <c:pt idx="146">
                  <c:v>73.316462611000006</c:v>
                </c:pt>
                <c:pt idx="147">
                  <c:v>80.833789906999996</c:v>
                </c:pt>
                <c:pt idx="148">
                  <c:v>93.995566655999994</c:v>
                </c:pt>
                <c:pt idx="149">
                  <c:v>108.72754415</c:v>
                </c:pt>
                <c:pt idx="150">
                  <c:v>102.05216806</c:v>
                </c:pt>
                <c:pt idx="151">
                  <c:v>105.34282897999999</c:v>
                </c:pt>
                <c:pt idx="152">
                  <c:v>108.1394748</c:v>
                </c:pt>
                <c:pt idx="153">
                  <c:v>101.18306376</c:v>
                </c:pt>
                <c:pt idx="154">
                  <c:v>97.177817390000001</c:v>
                </c:pt>
                <c:pt idx="155">
                  <c:v>97.642869512000004</c:v>
                </c:pt>
                <c:pt idx="156">
                  <c:v>98.711920653999996</c:v>
                </c:pt>
                <c:pt idx="157">
                  <c:v>97.385304552999997</c:v>
                </c:pt>
                <c:pt idx="158">
                  <c:v>103.06653350000001</c:v>
                </c:pt>
                <c:pt idx="159">
                  <c:v>92.953698277000001</c:v>
                </c:pt>
                <c:pt idx="160">
                  <c:v>94.177982764000006</c:v>
                </c:pt>
                <c:pt idx="161">
                  <c:v>98.640333173000002</c:v>
                </c:pt>
                <c:pt idx="162">
                  <c:v>93.851153397000004</c:v>
                </c:pt>
                <c:pt idx="163">
                  <c:v>71.430436717000006</c:v>
                </c:pt>
                <c:pt idx="164">
                  <c:v>46.373521259</c:v>
                </c:pt>
                <c:pt idx="165">
                  <c:v>56.068872196000001</c:v>
                </c:pt>
                <c:pt idx="166">
                  <c:v>45.586301094</c:v>
                </c:pt>
                <c:pt idx="167">
                  <c:v>37.876982722999998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47.937687216999997</c:v>
                </c:pt>
                <c:pt idx="173">
                  <c:v>46.246610787000002</c:v>
                </c:pt>
                <c:pt idx="174">
                  <c:v>47.427646611999997</c:v>
                </c:pt>
                <c:pt idx="175">
                  <c:v>55.084180402999998</c:v>
                </c:pt>
                <c:pt idx="176">
                  <c:v>58.278107853999998</c:v>
                </c:pt>
                <c:pt idx="177">
                  <c:v>64.610132794999998</c:v>
                </c:pt>
                <c:pt idx="178">
                  <c:v>66.237859911000001</c:v>
                </c:pt>
                <c:pt idx="179">
                  <c:v>55.324543616</c:v>
                </c:pt>
                <c:pt idx="180">
                  <c:v>55.391700964999998</c:v>
                </c:pt>
                <c:pt idx="181">
                  <c:v>62.926211160999998</c:v>
                </c:pt>
                <c:pt idx="182">
                  <c:v>57.306131593000003</c:v>
                </c:pt>
                <c:pt idx="183">
                  <c:v>55.595875098999997</c:v>
                </c:pt>
                <c:pt idx="184">
                  <c:v>43.752120582000003</c:v>
                </c:pt>
                <c:pt idx="185">
                  <c:v>26.237424243</c:v>
                </c:pt>
                <c:pt idx="186">
                  <c:v>39.866757456000002</c:v>
                </c:pt>
                <c:pt idx="187">
                  <c:v>40.693649250999997</c:v>
                </c:pt>
                <c:pt idx="188">
                  <c:v>55.286814864</c:v>
                </c:pt>
                <c:pt idx="189">
                  <c:v>64.748218919999999</c:v>
                </c:pt>
                <c:pt idx="190">
                  <c:v>68.422612919000002</c:v>
                </c:pt>
                <c:pt idx="191">
                  <c:v>73.659959708000002</c:v>
                </c:pt>
                <c:pt idx="192">
                  <c:v>90.063290358000003</c:v>
                </c:pt>
                <c:pt idx="193">
                  <c:v>108.09559212000001</c:v>
                </c:pt>
                <c:pt idx="194">
                  <c:v>92.178549122000007</c:v>
                </c:pt>
                <c:pt idx="195">
                  <c:v>78.135605108999997</c:v>
                </c:pt>
                <c:pt idx="196">
                  <c:v>69.576063747999996</c:v>
                </c:pt>
                <c:pt idx="197">
                  <c:v>71.076066888</c:v>
                </c:pt>
                <c:pt idx="198">
                  <c:v>80.967904035999993</c:v>
                </c:pt>
                <c:pt idx="199">
                  <c:v>76.138380038999998</c:v>
                </c:pt>
                <c:pt idx="200">
                  <c:v>72.645408801000002</c:v>
                </c:pt>
                <c:pt idx="201">
                  <c:v>77.341217020000002</c:v>
                </c:pt>
                <c:pt idx="202">
                  <c:v>75.875275998000006</c:v>
                </c:pt>
                <c:pt idx="203">
                  <c:v>79.402550130999998</c:v>
                </c:pt>
                <c:pt idx="204">
                  <c:v>80.75</c:v>
                </c:pt>
                <c:pt idx="205">
                  <c:v>78.75</c:v>
                </c:pt>
                <c:pt idx="206">
                  <c:v>77.75</c:v>
                </c:pt>
                <c:pt idx="207">
                  <c:v>75.435970592999993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6-418D-B353-879BA3A8A8E2}"/>
            </c:ext>
          </c:extLst>
        </c:ser>
        <c:ser>
          <c:idx val="1"/>
          <c:order val="1"/>
          <c:tx>
            <c:strRef>
              <c:f>'Crude Oil-Q'!$A$252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Oil-Q'!$A$41:$A$248</c:f>
              <c:strCache>
                <c:ptCount val="20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  <c:pt idx="204">
                  <c:v>2025Q1</c:v>
                </c:pt>
                <c:pt idx="205">
                  <c:v>2025Q2</c:v>
                </c:pt>
                <c:pt idx="206">
                  <c:v>2025Q3</c:v>
                </c:pt>
                <c:pt idx="207">
                  <c:v>2025Q4</c:v>
                </c:pt>
              </c:strCache>
            </c:strRef>
          </c:cat>
          <c:val>
            <c:numRef>
              <c:f>'Crude Oil-Q'!$D$41:$D$248</c:f>
              <c:numCache>
                <c:formatCode>0.00</c:formatCode>
                <c:ptCount val="208"/>
                <c:pt idx="0">
                  <c:v>76.509501279014842</c:v>
                </c:pt>
                <c:pt idx="1">
                  <c:v>83.652570839793654</c:v>
                </c:pt>
                <c:pt idx="2">
                  <c:v>79.547453607832949</c:v>
                </c:pt>
                <c:pt idx="3">
                  <c:v>76.810364795895751</c:v>
                </c:pt>
                <c:pt idx="4">
                  <c:v>77.746422528970939</c:v>
                </c:pt>
                <c:pt idx="5">
                  <c:v>80.112504841706937</c:v>
                </c:pt>
                <c:pt idx="6">
                  <c:v>81.582332296956722</c:v>
                </c:pt>
                <c:pt idx="7">
                  <c:v>84.243263222845499</c:v>
                </c:pt>
                <c:pt idx="8">
                  <c:v>74.952657899504729</c:v>
                </c:pt>
                <c:pt idx="9">
                  <c:v>74.71571943104631</c:v>
                </c:pt>
                <c:pt idx="10">
                  <c:v>74.034350819911367</c:v>
                </c:pt>
                <c:pt idx="11">
                  <c:v>73.379754835396639</c:v>
                </c:pt>
                <c:pt idx="12">
                  <c:v>76.244728341094344</c:v>
                </c:pt>
                <c:pt idx="13">
                  <c:v>75.737123538157604</c:v>
                </c:pt>
                <c:pt idx="14">
                  <c:v>74.696905568898956</c:v>
                </c:pt>
                <c:pt idx="15">
                  <c:v>74.148078313489648</c:v>
                </c:pt>
                <c:pt idx="16">
                  <c:v>72.205130020907191</c:v>
                </c:pt>
                <c:pt idx="17">
                  <c:v>70.50913842887465</c:v>
                </c:pt>
                <c:pt idx="18">
                  <c:v>68.943351109807836</c:v>
                </c:pt>
                <c:pt idx="19">
                  <c:v>68.676927253397494</c:v>
                </c:pt>
                <c:pt idx="20">
                  <c:v>72.15928396400237</c:v>
                </c:pt>
                <c:pt idx="21">
                  <c:v>84.575311566651891</c:v>
                </c:pt>
                <c:pt idx="22">
                  <c:v>102.29280042214751</c:v>
                </c:pt>
                <c:pt idx="23">
                  <c:v>111.13465345149945</c:v>
                </c:pt>
                <c:pt idx="24">
                  <c:v>127.55522939369335</c:v>
                </c:pt>
                <c:pt idx="25">
                  <c:v>130.98003453672356</c:v>
                </c:pt>
                <c:pt idx="26">
                  <c:v>129.9491058242925</c:v>
                </c:pt>
                <c:pt idx="27">
                  <c:v>128.81772247690668</c:v>
                </c:pt>
                <c:pt idx="28">
                  <c:v>138.17243375663659</c:v>
                </c:pt>
                <c:pt idx="29">
                  <c:v>132.03334029443985</c:v>
                </c:pt>
                <c:pt idx="30">
                  <c:v>122.20033478975328</c:v>
                </c:pt>
                <c:pt idx="31">
                  <c:v>119.95858514527254</c:v>
                </c:pt>
                <c:pt idx="32">
                  <c:v>116.35069534961805</c:v>
                </c:pt>
                <c:pt idx="33">
                  <c:v>108.50958038462818</c:v>
                </c:pt>
                <c:pt idx="34">
                  <c:v>106.55669200237465</c:v>
                </c:pt>
                <c:pt idx="35">
                  <c:v>106.01264817527023</c:v>
                </c:pt>
                <c:pt idx="36">
                  <c:v>97.020061465643963</c:v>
                </c:pt>
                <c:pt idx="37">
                  <c:v>90.516748599854481</c:v>
                </c:pt>
                <c:pt idx="38">
                  <c:v>91.775607764428131</c:v>
                </c:pt>
                <c:pt idx="39">
                  <c:v>91.129004527725272</c:v>
                </c:pt>
                <c:pt idx="40">
                  <c:v>88.406703582366788</c:v>
                </c:pt>
                <c:pt idx="41">
                  <c:v>88.498683893469476</c:v>
                </c:pt>
                <c:pt idx="42">
                  <c:v>86.799042053258162</c:v>
                </c:pt>
                <c:pt idx="43">
                  <c:v>85.052960516339425</c:v>
                </c:pt>
                <c:pt idx="44">
                  <c:v>80.482522338142459</c:v>
                </c:pt>
                <c:pt idx="45">
                  <c:v>80.440744043550183</c:v>
                </c:pt>
                <c:pt idx="46">
                  <c:v>77.296462723904256</c:v>
                </c:pt>
                <c:pt idx="47">
                  <c:v>76.883525983748555</c:v>
                </c:pt>
                <c:pt idx="48">
                  <c:v>55.781662397804553</c:v>
                </c:pt>
                <c:pt idx="49">
                  <c:v>36.936648951216334</c:v>
                </c:pt>
                <c:pt idx="50">
                  <c:v>33.982039543387863</c:v>
                </c:pt>
                <c:pt idx="51">
                  <c:v>38.259418679364302</c:v>
                </c:pt>
                <c:pt idx="52">
                  <c:v>47.33926203334731</c:v>
                </c:pt>
                <c:pt idx="53">
                  <c:v>50.809636886974218</c:v>
                </c:pt>
                <c:pt idx="54">
                  <c:v>52.349988251278823</c:v>
                </c:pt>
                <c:pt idx="55">
                  <c:v>48.933854009310444</c:v>
                </c:pt>
                <c:pt idx="56">
                  <c:v>41.012586570524704</c:v>
                </c:pt>
                <c:pt idx="57">
                  <c:v>41.867900835023491</c:v>
                </c:pt>
                <c:pt idx="58">
                  <c:v>37.766952078123602</c:v>
                </c:pt>
                <c:pt idx="59">
                  <c:v>34.645888211617141</c:v>
                </c:pt>
                <c:pt idx="60">
                  <c:v>43.269304753928402</c:v>
                </c:pt>
                <c:pt idx="61">
                  <c:v>48.135517177293373</c:v>
                </c:pt>
                <c:pt idx="62">
                  <c:v>44.342109354518442</c:v>
                </c:pt>
                <c:pt idx="63">
                  <c:v>46.952885598593951</c:v>
                </c:pt>
                <c:pt idx="64">
                  <c:v>48.393267353076197</c:v>
                </c:pt>
                <c:pt idx="65">
                  <c:v>38.676660356011467</c:v>
                </c:pt>
                <c:pt idx="66">
                  <c:v>55.072800937180247</c:v>
                </c:pt>
                <c:pt idx="67">
                  <c:v>69.654634036935988</c:v>
                </c:pt>
                <c:pt idx="68">
                  <c:v>45.286919435618991</c:v>
                </c:pt>
                <c:pt idx="69">
                  <c:v>42.002697143861759</c:v>
                </c:pt>
                <c:pt idx="70">
                  <c:v>42.758859571284219</c:v>
                </c:pt>
                <c:pt idx="71">
                  <c:v>42.822753913797293</c:v>
                </c:pt>
                <c:pt idx="72">
                  <c:v>36.558603194088064</c:v>
                </c:pt>
                <c:pt idx="73">
                  <c:v>41.905252138666519</c:v>
                </c:pt>
                <c:pt idx="74">
                  <c:v>43.294116981203551</c:v>
                </c:pt>
                <c:pt idx="75">
                  <c:v>40.368861575532044</c:v>
                </c:pt>
                <c:pt idx="76">
                  <c:v>38.043146664930831</c:v>
                </c:pt>
                <c:pt idx="77">
                  <c:v>38.482213366926047</c:v>
                </c:pt>
                <c:pt idx="78">
                  <c:v>33.815999046201206</c:v>
                </c:pt>
                <c:pt idx="79">
                  <c:v>30.293806250721168</c:v>
                </c:pt>
                <c:pt idx="80">
                  <c:v>27.82689552067075</c:v>
                </c:pt>
                <c:pt idx="81">
                  <c:v>33.59827134400178</c:v>
                </c:pt>
                <c:pt idx="82">
                  <c:v>35.20265862282718</c:v>
                </c:pt>
                <c:pt idx="83">
                  <c:v>33.867027250928992</c:v>
                </c:pt>
                <c:pt idx="84">
                  <c:v>35.352337101998359</c:v>
                </c:pt>
                <c:pt idx="85">
                  <c:v>37.557177465042216</c:v>
                </c:pt>
                <c:pt idx="86">
                  <c:v>34.045068696153443</c:v>
                </c:pt>
                <c:pt idx="87">
                  <c:v>34.241320465039188</c:v>
                </c:pt>
                <c:pt idx="88">
                  <c:v>37.25302905695596</c:v>
                </c:pt>
                <c:pt idx="89">
                  <c:v>40.579624964607447</c:v>
                </c:pt>
                <c:pt idx="90">
                  <c:v>41.253533927233995</c:v>
                </c:pt>
                <c:pt idx="91">
                  <c:v>45.566500249208211</c:v>
                </c:pt>
                <c:pt idx="92">
                  <c:v>41.283276800224023</c:v>
                </c:pt>
                <c:pt idx="93">
                  <c:v>35.13950341732604</c:v>
                </c:pt>
                <c:pt idx="94">
                  <c:v>34.677821530217024</c:v>
                </c:pt>
                <c:pt idx="95">
                  <c:v>34.141346903744719</c:v>
                </c:pt>
                <c:pt idx="96">
                  <c:v>25.827051151397324</c:v>
                </c:pt>
                <c:pt idx="97">
                  <c:v>23.840591807757981</c:v>
                </c:pt>
                <c:pt idx="98">
                  <c:v>22.765074344282009</c:v>
                </c:pt>
                <c:pt idx="99">
                  <c:v>20.738880706909061</c:v>
                </c:pt>
                <c:pt idx="100">
                  <c:v>20.757787745875877</c:v>
                </c:pt>
                <c:pt idx="101">
                  <c:v>29.177249017158861</c:v>
                </c:pt>
                <c:pt idx="102">
                  <c:v>36.930264469795347</c:v>
                </c:pt>
                <c:pt idx="103">
                  <c:v>42.865382507950962</c:v>
                </c:pt>
                <c:pt idx="104">
                  <c:v>49.499218499377115</c:v>
                </c:pt>
                <c:pt idx="105">
                  <c:v>48.581035006321294</c:v>
                </c:pt>
                <c:pt idx="106">
                  <c:v>52.785271271739497</c:v>
                </c:pt>
                <c:pt idx="107">
                  <c:v>50.875124363942767</c:v>
                </c:pt>
                <c:pt idx="108">
                  <c:v>42.977429715308084</c:v>
                </c:pt>
                <c:pt idx="109">
                  <c:v>42.257148862036836</c:v>
                </c:pt>
                <c:pt idx="110">
                  <c:v>40.659578443768538</c:v>
                </c:pt>
                <c:pt idx="111">
                  <c:v>29.951311348101818</c:v>
                </c:pt>
                <c:pt idx="112">
                  <c:v>33.888397919122092</c:v>
                </c:pt>
                <c:pt idx="113">
                  <c:v>41.895458317801314</c:v>
                </c:pt>
                <c:pt idx="114">
                  <c:v>45.049261113210143</c:v>
                </c:pt>
                <c:pt idx="115">
                  <c:v>43.959591515758866</c:v>
                </c:pt>
                <c:pt idx="116">
                  <c:v>52.179420183481874</c:v>
                </c:pt>
                <c:pt idx="117">
                  <c:v>43.900068651535292</c:v>
                </c:pt>
                <c:pt idx="118">
                  <c:v>46.57228473567551</c:v>
                </c:pt>
                <c:pt idx="119">
                  <c:v>47.131914078349453</c:v>
                </c:pt>
                <c:pt idx="120">
                  <c:v>52.140934214051875</c:v>
                </c:pt>
                <c:pt idx="121">
                  <c:v>56.465109435319746</c:v>
                </c:pt>
                <c:pt idx="122">
                  <c:v>63.858333784404152</c:v>
                </c:pt>
                <c:pt idx="123">
                  <c:v>65.283980598990908</c:v>
                </c:pt>
                <c:pt idx="124">
                  <c:v>67.001893368695718</c:v>
                </c:pt>
                <c:pt idx="125">
                  <c:v>74.4007502737268</c:v>
                </c:pt>
                <c:pt idx="126">
                  <c:v>90.414267167914971</c:v>
                </c:pt>
                <c:pt idx="127">
                  <c:v>82.209812765145116</c:v>
                </c:pt>
                <c:pt idx="128">
                  <c:v>86.050331667118044</c:v>
                </c:pt>
                <c:pt idx="129">
                  <c:v>99.090740851850796</c:v>
                </c:pt>
                <c:pt idx="130">
                  <c:v>98.706325720468527</c:v>
                </c:pt>
                <c:pt idx="131">
                  <c:v>82.879315926466063</c:v>
                </c:pt>
                <c:pt idx="132">
                  <c:v>81.690412615552518</c:v>
                </c:pt>
                <c:pt idx="133">
                  <c:v>94.732742628240345</c:v>
                </c:pt>
                <c:pt idx="134">
                  <c:v>106.28342831154058</c:v>
                </c:pt>
                <c:pt idx="135">
                  <c:v>122.89456557003551</c:v>
                </c:pt>
                <c:pt idx="136">
                  <c:v>132.28550949351364</c:v>
                </c:pt>
                <c:pt idx="137">
                  <c:v>168.64250230740285</c:v>
                </c:pt>
                <c:pt idx="138">
                  <c:v>161.77708907962716</c:v>
                </c:pt>
                <c:pt idx="139">
                  <c:v>76.68389912242209</c:v>
                </c:pt>
                <c:pt idx="140">
                  <c:v>59.812583771984386</c:v>
                </c:pt>
                <c:pt idx="141">
                  <c:v>84.500123386833721</c:v>
                </c:pt>
                <c:pt idx="142">
                  <c:v>96.716841935728766</c:v>
                </c:pt>
                <c:pt idx="143">
                  <c:v>105.60853432974895</c:v>
                </c:pt>
                <c:pt idx="144">
                  <c:v>108.66176341122457</c:v>
                </c:pt>
                <c:pt idx="145">
                  <c:v>107.31837662124506</c:v>
                </c:pt>
                <c:pt idx="146">
                  <c:v>105.5613950509849</c:v>
                </c:pt>
                <c:pt idx="147">
                  <c:v>115.4500521850768</c:v>
                </c:pt>
                <c:pt idx="148">
                  <c:v>132.83063613022159</c:v>
                </c:pt>
                <c:pt idx="149">
                  <c:v>151.92188322977313</c:v>
                </c:pt>
                <c:pt idx="150">
                  <c:v>141.67078465656263</c:v>
                </c:pt>
                <c:pt idx="151">
                  <c:v>145.58540673765702</c:v>
                </c:pt>
                <c:pt idx="152">
                  <c:v>148.61346498962413</c:v>
                </c:pt>
                <c:pt idx="153">
                  <c:v>138.76051177186858</c:v>
                </c:pt>
                <c:pt idx="154">
                  <c:v>132.66883348186195</c:v>
                </c:pt>
                <c:pt idx="155">
                  <c:v>132.42317950623689</c:v>
                </c:pt>
                <c:pt idx="156">
                  <c:v>133.33707111152481</c:v>
                </c:pt>
                <c:pt idx="157">
                  <c:v>131.68929854133268</c:v>
                </c:pt>
                <c:pt idx="158">
                  <c:v>138.62201360727454</c:v>
                </c:pt>
                <c:pt idx="159">
                  <c:v>124.55991138923456</c:v>
                </c:pt>
                <c:pt idx="160">
                  <c:v>125.41938344985354</c:v>
                </c:pt>
                <c:pt idx="161">
                  <c:v>130.66806648486752</c:v>
                </c:pt>
                <c:pt idx="162">
                  <c:v>124.00662691334173</c:v>
                </c:pt>
                <c:pt idx="163">
                  <c:v>94.61694151945909</c:v>
                </c:pt>
                <c:pt idx="164">
                  <c:v>61.826678778273973</c:v>
                </c:pt>
                <c:pt idx="165">
                  <c:v>74.246511298912253</c:v>
                </c:pt>
                <c:pt idx="166">
                  <c:v>60.138326953599844</c:v>
                </c:pt>
                <c:pt idx="167">
                  <c:v>49.971827268561398</c:v>
                </c:pt>
                <c:pt idx="168">
                  <c:v>38.091975300701812</c:v>
                </c:pt>
                <c:pt idx="169">
                  <c:v>52.807422065488751</c:v>
                </c:pt>
                <c:pt idx="170">
                  <c:v>53.718133844429254</c:v>
                </c:pt>
                <c:pt idx="171">
                  <c:v>57.593939212599309</c:v>
                </c:pt>
                <c:pt idx="172">
                  <c:v>61.688438177856227</c:v>
                </c:pt>
                <c:pt idx="173">
                  <c:v>59.443698377503459</c:v>
                </c:pt>
                <c:pt idx="174">
                  <c:v>60.671721265654249</c:v>
                </c:pt>
                <c:pt idx="175">
                  <c:v>69.910169827532982</c:v>
                </c:pt>
                <c:pt idx="176">
                  <c:v>73.345706104014539</c:v>
                </c:pt>
                <c:pt idx="177">
                  <c:v>80.874564035280997</c:v>
                </c:pt>
                <c:pt idx="178">
                  <c:v>82.580200115259558</c:v>
                </c:pt>
                <c:pt idx="179">
                  <c:v>68.69465807584541</c:v>
                </c:pt>
                <c:pt idx="180">
                  <c:v>68.594916173245181</c:v>
                </c:pt>
                <c:pt idx="181">
                  <c:v>77.357004151667795</c:v>
                </c:pt>
                <c:pt idx="182">
                  <c:v>70.216451131378179</c:v>
                </c:pt>
                <c:pt idx="183">
                  <c:v>67.645780015363286</c:v>
                </c:pt>
                <c:pt idx="184">
                  <c:v>53.05409728770438</c:v>
                </c:pt>
                <c:pt idx="185">
                  <c:v>32.118688964439208</c:v>
                </c:pt>
                <c:pt idx="186">
                  <c:v>48.254229070607686</c:v>
                </c:pt>
                <c:pt idx="187">
                  <c:v>48.913953564641822</c:v>
                </c:pt>
                <c:pt idx="188">
                  <c:v>65.794497548106193</c:v>
                </c:pt>
                <c:pt idx="189">
                  <c:v>75.633542598665116</c:v>
                </c:pt>
                <c:pt idx="190">
                  <c:v>78.675825084470986</c:v>
                </c:pt>
                <c:pt idx="191">
                  <c:v>82.938166087557391</c:v>
                </c:pt>
                <c:pt idx="192">
                  <c:v>99.21959523384551</c:v>
                </c:pt>
                <c:pt idx="193">
                  <c:v>116.27635226644036</c:v>
                </c:pt>
                <c:pt idx="194">
                  <c:v>97.87875313879988</c:v>
                </c:pt>
                <c:pt idx="195">
                  <c:v>82.152307371831739</c:v>
                </c:pt>
                <c:pt idx="196">
                  <c:v>72.481944248338522</c:v>
                </c:pt>
                <c:pt idx="197">
                  <c:v>73.492270612254956</c:v>
                </c:pt>
                <c:pt idx="198">
                  <c:v>83.017952459411987</c:v>
                </c:pt>
                <c:pt idx="199">
                  <c:v>77.54300302805116</c:v>
                </c:pt>
                <c:pt idx="200">
                  <c:v>73.297892143315508</c:v>
                </c:pt>
                <c:pt idx="201">
                  <c:v>77.437543678441486</c:v>
                </c:pt>
                <c:pt idx="202">
                  <c:v>75.640747973358501</c:v>
                </c:pt>
                <c:pt idx="203">
                  <c:v>78.57693813523035</c:v>
                </c:pt>
                <c:pt idx="204">
                  <c:v>79.417968125579463</c:v>
                </c:pt>
                <c:pt idx="205">
                  <c:v>77.151875796562152</c:v>
                </c:pt>
                <c:pt idx="206">
                  <c:v>75.851883268301023</c:v>
                </c:pt>
                <c:pt idx="207">
                  <c:v>73.147247671401686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6-418D-B353-879BA3A8A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2368"/>
        <c:axId val="1815723792"/>
      </c:lineChart>
      <c:catAx>
        <c:axId val="18157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379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23792"/>
        <c:scaling>
          <c:orientation val="minMax"/>
          <c:max val="20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2368"/>
        <c:crosses val="autoZero"/>
        <c:crossBetween val="between"/>
      </c:valAx>
      <c:catAx>
        <c:axId val="181573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06384"/>
        <c:crosses val="autoZero"/>
        <c:auto val="1"/>
        <c:lblAlgn val="ctr"/>
        <c:lblOffset val="100"/>
        <c:noMultiLvlLbl val="0"/>
      </c:catAx>
      <c:valAx>
        <c:axId val="18157063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314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Oil-M'!$A$41:$A$664</c:f>
              <c:numCache>
                <c:formatCode>mmmm\ yyyy</c:formatCode>
                <c:ptCount val="62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  <c:pt idx="612">
                  <c:v>45658</c:v>
                </c:pt>
                <c:pt idx="613">
                  <c:v>45689</c:v>
                </c:pt>
                <c:pt idx="614">
                  <c:v>45717</c:v>
                </c:pt>
                <c:pt idx="615">
                  <c:v>45748</c:v>
                </c:pt>
                <c:pt idx="616">
                  <c:v>45778</c:v>
                </c:pt>
                <c:pt idx="617">
                  <c:v>45809</c:v>
                </c:pt>
                <c:pt idx="618">
                  <c:v>45839</c:v>
                </c:pt>
                <c:pt idx="619">
                  <c:v>45870</c:v>
                </c:pt>
                <c:pt idx="620">
                  <c:v>45901</c:v>
                </c:pt>
                <c:pt idx="621">
                  <c:v>45931</c:v>
                </c:pt>
                <c:pt idx="622">
                  <c:v>45962</c:v>
                </c:pt>
                <c:pt idx="623">
                  <c:v>45992</c:v>
                </c:pt>
              </c:numCache>
            </c:numRef>
          </c:cat>
          <c:val>
            <c:numRef>
              <c:f>'Crude Oil-M'!$E$41:$E$664</c:f>
              <c:numCache>
                <c:formatCode>General</c:formatCode>
                <c:ptCount val="624"/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4EB1-BAF9-17F1F1D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9232"/>
        <c:axId val="18157074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Oil-M'!$A$41:$A$664</c:f>
              <c:numCache>
                <c:formatCode>mmmm\ yyyy</c:formatCode>
                <c:ptCount val="62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  <c:pt idx="612">
                  <c:v>45658</c:v>
                </c:pt>
                <c:pt idx="613">
                  <c:v>45689</c:v>
                </c:pt>
                <c:pt idx="614">
                  <c:v>45717</c:v>
                </c:pt>
                <c:pt idx="615">
                  <c:v>45748</c:v>
                </c:pt>
                <c:pt idx="616">
                  <c:v>45778</c:v>
                </c:pt>
                <c:pt idx="617">
                  <c:v>45809</c:v>
                </c:pt>
                <c:pt idx="618">
                  <c:v>45839</c:v>
                </c:pt>
                <c:pt idx="619">
                  <c:v>45870</c:v>
                </c:pt>
                <c:pt idx="620">
                  <c:v>45901</c:v>
                </c:pt>
                <c:pt idx="621">
                  <c:v>45931</c:v>
                </c:pt>
                <c:pt idx="622">
                  <c:v>45962</c:v>
                </c:pt>
                <c:pt idx="623">
                  <c:v>45992</c:v>
                </c:pt>
              </c:numCache>
            </c:numRef>
          </c:cat>
          <c:val>
            <c:numRef>
              <c:f>'Crude Oil-M'!$C$41:$C$664</c:f>
              <c:numCache>
                <c:formatCode>0.00</c:formatCode>
                <c:ptCount val="624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47.21</c:v>
                </c:pt>
                <c:pt idx="521">
                  <c:v>44.03</c:v>
                </c:pt>
                <c:pt idx="522">
                  <c:v>44.76</c:v>
                </c:pt>
                <c:pt idx="523">
                  <c:v>47.62</c:v>
                </c:pt>
                <c:pt idx="524">
                  <c:v>50.46</c:v>
                </c:pt>
                <c:pt idx="525">
                  <c:v>51.4</c:v>
                </c:pt>
                <c:pt idx="526">
                  <c:v>56.3</c:v>
                </c:pt>
                <c:pt idx="527">
                  <c:v>57.44</c:v>
                </c:pt>
                <c:pt idx="528">
                  <c:v>59.71</c:v>
                </c:pt>
                <c:pt idx="529">
                  <c:v>58.03</c:v>
                </c:pt>
                <c:pt idx="530">
                  <c:v>56.82</c:v>
                </c:pt>
                <c:pt idx="531">
                  <c:v>61.24</c:v>
                </c:pt>
                <c:pt idx="532">
                  <c:v>65.89</c:v>
                </c:pt>
                <c:pt idx="533">
                  <c:v>66.819999999999993</c:v>
                </c:pt>
                <c:pt idx="534">
                  <c:v>66.62</c:v>
                </c:pt>
                <c:pt idx="535">
                  <c:v>65.48</c:v>
                </c:pt>
                <c:pt idx="536">
                  <c:v>66.7</c:v>
                </c:pt>
                <c:pt idx="537">
                  <c:v>67.790000000000006</c:v>
                </c:pt>
                <c:pt idx="538">
                  <c:v>54.4</c:v>
                </c:pt>
                <c:pt idx="539">
                  <c:v>42.8</c:v>
                </c:pt>
                <c:pt idx="540">
                  <c:v>49.71</c:v>
                </c:pt>
                <c:pt idx="541">
                  <c:v>56.66</c:v>
                </c:pt>
                <c:pt idx="542">
                  <c:v>61.14</c:v>
                </c:pt>
                <c:pt idx="543">
                  <c:v>65.42</c:v>
                </c:pt>
                <c:pt idx="544">
                  <c:v>65.03</c:v>
                </c:pt>
                <c:pt idx="545">
                  <c:v>58.16</c:v>
                </c:pt>
                <c:pt idx="546">
                  <c:v>59.18</c:v>
                </c:pt>
                <c:pt idx="547">
                  <c:v>55.41</c:v>
                </c:pt>
                <c:pt idx="548">
                  <c:v>57.31</c:v>
                </c:pt>
                <c:pt idx="549">
                  <c:v>54.44</c:v>
                </c:pt>
                <c:pt idx="550">
                  <c:v>55.27</c:v>
                </c:pt>
                <c:pt idx="551">
                  <c:v>56.85</c:v>
                </c:pt>
                <c:pt idx="552">
                  <c:v>53.87</c:v>
                </c:pt>
                <c:pt idx="553">
                  <c:v>47.39</c:v>
                </c:pt>
                <c:pt idx="554">
                  <c:v>28.5</c:v>
                </c:pt>
                <c:pt idx="555">
                  <c:v>16.739999999999998</c:v>
                </c:pt>
                <c:pt idx="556">
                  <c:v>22.56</c:v>
                </c:pt>
                <c:pt idx="557">
                  <c:v>36.14</c:v>
                </c:pt>
                <c:pt idx="558">
                  <c:v>39.33</c:v>
                </c:pt>
                <c:pt idx="559">
                  <c:v>41.72</c:v>
                </c:pt>
                <c:pt idx="560">
                  <c:v>38.729999999999997</c:v>
                </c:pt>
                <c:pt idx="561">
                  <c:v>37.81</c:v>
                </c:pt>
                <c:pt idx="562">
                  <c:v>39.15</c:v>
                </c:pt>
                <c:pt idx="563">
                  <c:v>45.34</c:v>
                </c:pt>
                <c:pt idx="564">
                  <c:v>49.6</c:v>
                </c:pt>
                <c:pt idx="565">
                  <c:v>55.71</c:v>
                </c:pt>
                <c:pt idx="566">
                  <c:v>59.84</c:v>
                </c:pt>
                <c:pt idx="567">
                  <c:v>60.88</c:v>
                </c:pt>
                <c:pt idx="568">
                  <c:v>63.81</c:v>
                </c:pt>
                <c:pt idx="569">
                  <c:v>68.86</c:v>
                </c:pt>
                <c:pt idx="570">
                  <c:v>69.91</c:v>
                </c:pt>
                <c:pt idx="571">
                  <c:v>65.72</c:v>
                </c:pt>
                <c:pt idx="572">
                  <c:v>69.27</c:v>
                </c:pt>
                <c:pt idx="573">
                  <c:v>75.94</c:v>
                </c:pt>
                <c:pt idx="574">
                  <c:v>76.61</c:v>
                </c:pt>
                <c:pt idx="575">
                  <c:v>68.22</c:v>
                </c:pt>
                <c:pt idx="576">
                  <c:v>76.92</c:v>
                </c:pt>
                <c:pt idx="577">
                  <c:v>87.73</c:v>
                </c:pt>
                <c:pt idx="578">
                  <c:v>104.39</c:v>
                </c:pt>
                <c:pt idx="579">
                  <c:v>102.7</c:v>
                </c:pt>
                <c:pt idx="580">
                  <c:v>108.71</c:v>
                </c:pt>
                <c:pt idx="581">
                  <c:v>112.06</c:v>
                </c:pt>
                <c:pt idx="582">
                  <c:v>99.67</c:v>
                </c:pt>
                <c:pt idx="583">
                  <c:v>92.21</c:v>
                </c:pt>
                <c:pt idx="584">
                  <c:v>83.3</c:v>
                </c:pt>
                <c:pt idx="585">
                  <c:v>84.26</c:v>
                </c:pt>
                <c:pt idx="586">
                  <c:v>79.31</c:v>
                </c:pt>
                <c:pt idx="587">
                  <c:v>70.89</c:v>
                </c:pt>
                <c:pt idx="588">
                  <c:v>70.23</c:v>
                </c:pt>
                <c:pt idx="589">
                  <c:v>69.52</c:v>
                </c:pt>
                <c:pt idx="590">
                  <c:v>68.45</c:v>
                </c:pt>
                <c:pt idx="591">
                  <c:v>74.83</c:v>
                </c:pt>
                <c:pt idx="592">
                  <c:v>69.510000000000005</c:v>
                </c:pt>
                <c:pt idx="593">
                  <c:v>69.63</c:v>
                </c:pt>
                <c:pt idx="594">
                  <c:v>74.83</c:v>
                </c:pt>
                <c:pt idx="595">
                  <c:v>81.02</c:v>
                </c:pt>
                <c:pt idx="596">
                  <c:v>87.17</c:v>
                </c:pt>
                <c:pt idx="597">
                  <c:v>83.3</c:v>
                </c:pt>
                <c:pt idx="598">
                  <c:v>76.39</c:v>
                </c:pt>
                <c:pt idx="599">
                  <c:v>68.09</c:v>
                </c:pt>
                <c:pt idx="600">
                  <c:v>69.37</c:v>
                </c:pt>
                <c:pt idx="601">
                  <c:v>73.06</c:v>
                </c:pt>
                <c:pt idx="602">
                  <c:v>76.739999999999995</c:v>
                </c:pt>
                <c:pt idx="603">
                  <c:v>82.6</c:v>
                </c:pt>
                <c:pt idx="604">
                  <c:v>77.37</c:v>
                </c:pt>
                <c:pt idx="605">
                  <c:v>72.25</c:v>
                </c:pt>
                <c:pt idx="606">
                  <c:v>73.75</c:v>
                </c:pt>
                <c:pt idx="607">
                  <c:v>75.75</c:v>
                </c:pt>
                <c:pt idx="608">
                  <c:v>78.75</c:v>
                </c:pt>
                <c:pt idx="609">
                  <c:v>78.75</c:v>
                </c:pt>
                <c:pt idx="610">
                  <c:v>79.75</c:v>
                </c:pt>
                <c:pt idx="611">
                  <c:v>79.75</c:v>
                </c:pt>
                <c:pt idx="612">
                  <c:v>80.75</c:v>
                </c:pt>
                <c:pt idx="613">
                  <c:v>80.75</c:v>
                </c:pt>
                <c:pt idx="614">
                  <c:v>80.75</c:v>
                </c:pt>
                <c:pt idx="615">
                  <c:v>78.75</c:v>
                </c:pt>
                <c:pt idx="616">
                  <c:v>78.75</c:v>
                </c:pt>
                <c:pt idx="617">
                  <c:v>78.75</c:v>
                </c:pt>
                <c:pt idx="618">
                  <c:v>77.75</c:v>
                </c:pt>
                <c:pt idx="619">
                  <c:v>77.75</c:v>
                </c:pt>
                <c:pt idx="620">
                  <c:v>77.75</c:v>
                </c:pt>
                <c:pt idx="621">
                  <c:v>75.75</c:v>
                </c:pt>
                <c:pt idx="622">
                  <c:v>75.75</c:v>
                </c:pt>
                <c:pt idx="623">
                  <c:v>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5-4EB1-BAF9-17F1F1D216E5}"/>
            </c:ext>
          </c:extLst>
        </c:ser>
        <c:ser>
          <c:idx val="1"/>
          <c:order val="1"/>
          <c:tx>
            <c:strRef>
              <c:f>'Crude Oil-M'!$A$668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Oil-M'!$A$41:$A$664</c:f>
              <c:numCache>
                <c:formatCode>mmmm\ yyyy</c:formatCode>
                <c:ptCount val="62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  <c:pt idx="612">
                  <c:v>45658</c:v>
                </c:pt>
                <c:pt idx="613">
                  <c:v>45689</c:v>
                </c:pt>
                <c:pt idx="614">
                  <c:v>45717</c:v>
                </c:pt>
                <c:pt idx="615">
                  <c:v>45748</c:v>
                </c:pt>
                <c:pt idx="616">
                  <c:v>45778</c:v>
                </c:pt>
                <c:pt idx="617">
                  <c:v>45809</c:v>
                </c:pt>
                <c:pt idx="618">
                  <c:v>45839</c:v>
                </c:pt>
                <c:pt idx="619">
                  <c:v>45870</c:v>
                </c:pt>
                <c:pt idx="620">
                  <c:v>45901</c:v>
                </c:pt>
                <c:pt idx="621">
                  <c:v>45931</c:v>
                </c:pt>
                <c:pt idx="622">
                  <c:v>45962</c:v>
                </c:pt>
                <c:pt idx="623">
                  <c:v>45992</c:v>
                </c:pt>
              </c:numCache>
            </c:numRef>
          </c:cat>
          <c:val>
            <c:numRef>
              <c:f>'Crude Oil-M'!$D$41:$D$664</c:f>
              <c:numCache>
                <c:formatCode>0.00</c:formatCode>
                <c:ptCount val="624"/>
                <c:pt idx="0">
                  <c:v>64.298675448717944</c:v>
                </c:pt>
                <c:pt idx="1">
                  <c:v>82.591904968287523</c:v>
                </c:pt>
                <c:pt idx="2">
                  <c:v>83.566031736401683</c:v>
                </c:pt>
                <c:pt idx="3">
                  <c:v>82.97959434511435</c:v>
                </c:pt>
                <c:pt idx="4">
                  <c:v>84.062826296296308</c:v>
                </c:pt>
                <c:pt idx="5">
                  <c:v>83.632748448979598</c:v>
                </c:pt>
                <c:pt idx="6">
                  <c:v>81.150750000000002</c:v>
                </c:pt>
                <c:pt idx="7">
                  <c:v>79.734813066132261</c:v>
                </c:pt>
                <c:pt idx="8">
                  <c:v>77.701575830039516</c:v>
                </c:pt>
                <c:pt idx="9">
                  <c:v>76.538417176470574</c:v>
                </c:pt>
                <c:pt idx="10">
                  <c:v>76.343684213592226</c:v>
                </c:pt>
                <c:pt idx="11">
                  <c:v>77.508608439306357</c:v>
                </c:pt>
                <c:pt idx="12">
                  <c:v>76.615824722753345</c:v>
                </c:pt>
                <c:pt idx="13">
                  <c:v>77.849179562737632</c:v>
                </c:pt>
                <c:pt idx="14">
                  <c:v>78.921153636363627</c:v>
                </c:pt>
                <c:pt idx="15">
                  <c:v>78.504929320754712</c:v>
                </c:pt>
                <c:pt idx="16">
                  <c:v>78.416178587570613</c:v>
                </c:pt>
                <c:pt idx="17">
                  <c:v>82.991178224299063</c:v>
                </c:pt>
                <c:pt idx="18">
                  <c:v>81.525446055555548</c:v>
                </c:pt>
                <c:pt idx="19">
                  <c:v>82.498271678966788</c:v>
                </c:pt>
                <c:pt idx="20">
                  <c:v>80.687031428571416</c:v>
                </c:pt>
                <c:pt idx="21">
                  <c:v>83.789750710382506</c:v>
                </c:pt>
                <c:pt idx="22">
                  <c:v>85.3398700904159</c:v>
                </c:pt>
                <c:pt idx="23">
                  <c:v>83.58138037769784</c:v>
                </c:pt>
                <c:pt idx="24">
                  <c:v>74.621847365591393</c:v>
                </c:pt>
                <c:pt idx="25">
                  <c:v>74.432222790697665</c:v>
                </c:pt>
                <c:pt idx="26">
                  <c:v>75.700124625000001</c:v>
                </c:pt>
                <c:pt idx="27">
                  <c:v>74.893993422459886</c:v>
                </c:pt>
                <c:pt idx="28">
                  <c:v>74.606891648936184</c:v>
                </c:pt>
                <c:pt idx="29">
                  <c:v>74.599532486772503</c:v>
                </c:pt>
                <c:pt idx="30">
                  <c:v>74.372052263157897</c:v>
                </c:pt>
                <c:pt idx="31">
                  <c:v>74.365999685863883</c:v>
                </c:pt>
                <c:pt idx="32">
                  <c:v>73.37943859375001</c:v>
                </c:pt>
                <c:pt idx="33">
                  <c:v>73.107622124352346</c:v>
                </c:pt>
                <c:pt idx="34">
                  <c:v>73.342027228915669</c:v>
                </c:pt>
                <c:pt idx="35">
                  <c:v>73.663759571917808</c:v>
                </c:pt>
                <c:pt idx="36">
                  <c:v>75.425497768313463</c:v>
                </c:pt>
                <c:pt idx="37">
                  <c:v>76.726004215851603</c:v>
                </c:pt>
                <c:pt idx="38">
                  <c:v>76.550392046979866</c:v>
                </c:pt>
                <c:pt idx="39">
                  <c:v>75.098707400000009</c:v>
                </c:pt>
                <c:pt idx="40">
                  <c:v>76.204418571428562</c:v>
                </c:pt>
                <c:pt idx="41">
                  <c:v>75.878410363636377</c:v>
                </c:pt>
                <c:pt idx="42">
                  <c:v>74.523438749999997</c:v>
                </c:pt>
                <c:pt idx="43">
                  <c:v>75.390065008183299</c:v>
                </c:pt>
                <c:pt idx="44">
                  <c:v>74.222708809135398</c:v>
                </c:pt>
                <c:pt idx="45">
                  <c:v>74.166867272727274</c:v>
                </c:pt>
                <c:pt idx="46">
                  <c:v>73.941422080645154</c:v>
                </c:pt>
                <c:pt idx="47">
                  <c:v>74.340860417335477</c:v>
                </c:pt>
                <c:pt idx="48">
                  <c:v>72.665513684210524</c:v>
                </c:pt>
                <c:pt idx="49">
                  <c:v>71.771612523809523</c:v>
                </c:pt>
                <c:pt idx="50">
                  <c:v>72.110675914826501</c:v>
                </c:pt>
                <c:pt idx="51">
                  <c:v>70.71163943661972</c:v>
                </c:pt>
                <c:pt idx="52">
                  <c:v>70.588990372093022</c:v>
                </c:pt>
                <c:pt idx="53">
                  <c:v>70.1908210153846</c:v>
                </c:pt>
                <c:pt idx="54">
                  <c:v>69.415484290076336</c:v>
                </c:pt>
                <c:pt idx="55">
                  <c:v>68.851300971168442</c:v>
                </c:pt>
                <c:pt idx="56">
                  <c:v>68.560384015037585</c:v>
                </c:pt>
                <c:pt idx="57">
                  <c:v>68.414960163934424</c:v>
                </c:pt>
                <c:pt idx="58">
                  <c:v>68.520888088888881</c:v>
                </c:pt>
                <c:pt idx="59">
                  <c:v>69.04148050073637</c:v>
                </c:pt>
                <c:pt idx="60">
                  <c:v>71.001970072992691</c:v>
                </c:pt>
                <c:pt idx="61">
                  <c:v>72.006827341040463</c:v>
                </c:pt>
                <c:pt idx="62">
                  <c:v>73.664912575107294</c:v>
                </c:pt>
                <c:pt idx="63">
                  <c:v>78.134608810198301</c:v>
                </c:pt>
                <c:pt idx="64">
                  <c:v>83.499651260504208</c:v>
                </c:pt>
                <c:pt idx="65">
                  <c:v>91.396875166204993</c:v>
                </c:pt>
                <c:pt idx="66">
                  <c:v>99.249961109589051</c:v>
                </c:pt>
                <c:pt idx="67">
                  <c:v>102.0965256716418</c:v>
                </c:pt>
                <c:pt idx="68">
                  <c:v>105.69085314516128</c:v>
                </c:pt>
                <c:pt idx="69">
                  <c:v>104.52475591755319</c:v>
                </c:pt>
                <c:pt idx="70">
                  <c:v>111.55807839473684</c:v>
                </c:pt>
                <c:pt idx="71">
                  <c:v>117.96441663198959</c:v>
                </c:pt>
                <c:pt idx="72">
                  <c:v>123.70287403846153</c:v>
                </c:pt>
                <c:pt idx="73">
                  <c:v>128.69070835443037</c:v>
                </c:pt>
                <c:pt idx="74">
                  <c:v>130.9191575280899</c:v>
                </c:pt>
                <c:pt idx="75">
                  <c:v>130.08996867737946</c:v>
                </c:pt>
                <c:pt idx="76">
                  <c:v>131.85026875153</c:v>
                </c:pt>
                <c:pt idx="77">
                  <c:v>131.14223505454544</c:v>
                </c:pt>
                <c:pt idx="78">
                  <c:v>131.09743194915254</c:v>
                </c:pt>
                <c:pt idx="79">
                  <c:v>129.88801774038461</c:v>
                </c:pt>
                <c:pt idx="80">
                  <c:v>128.87912674612636</c:v>
                </c:pt>
                <c:pt idx="81">
                  <c:v>128.2916390436836</c:v>
                </c:pt>
                <c:pt idx="82">
                  <c:v>128.62899487149534</c:v>
                </c:pt>
                <c:pt idx="83">
                  <c:v>129.39912878472222</c:v>
                </c:pt>
                <c:pt idx="84">
                  <c:v>139.79891817660553</c:v>
                </c:pt>
                <c:pt idx="85">
                  <c:v>139.06287613636363</c:v>
                </c:pt>
                <c:pt idx="86">
                  <c:v>135.67745935665914</c:v>
                </c:pt>
                <c:pt idx="87">
                  <c:v>135.26825127946125</c:v>
                </c:pt>
                <c:pt idx="88">
                  <c:v>132.36950876254181</c:v>
                </c:pt>
                <c:pt idx="89">
                  <c:v>128.39094792265192</c:v>
                </c:pt>
                <c:pt idx="90">
                  <c:v>125.44457357377048</c:v>
                </c:pt>
                <c:pt idx="91">
                  <c:v>121.90567763557483</c:v>
                </c:pt>
                <c:pt idx="92">
                  <c:v>119.44646590762621</c:v>
                </c:pt>
                <c:pt idx="93">
                  <c:v>119.02920928265523</c:v>
                </c:pt>
                <c:pt idx="94">
                  <c:v>121.13090414712154</c:v>
                </c:pt>
                <c:pt idx="95">
                  <c:v>119.8777391604676</c:v>
                </c:pt>
                <c:pt idx="96">
                  <c:v>118.13394349576271</c:v>
                </c:pt>
                <c:pt idx="97">
                  <c:v>117.56090065469905</c:v>
                </c:pt>
                <c:pt idx="98">
                  <c:v>112.88894828933473</c:v>
                </c:pt>
                <c:pt idx="99">
                  <c:v>108.40373450526316</c:v>
                </c:pt>
                <c:pt idx="100">
                  <c:v>107.25551055265902</c:v>
                </c:pt>
                <c:pt idx="101">
                  <c:v>109.30643495876289</c:v>
                </c:pt>
                <c:pt idx="102">
                  <c:v>107.61948898461537</c:v>
                </c:pt>
                <c:pt idx="103">
                  <c:v>105.82545092118731</c:v>
                </c:pt>
                <c:pt idx="104">
                  <c:v>106.08238676560902</c:v>
                </c:pt>
                <c:pt idx="105">
                  <c:v>106.44948941896025</c:v>
                </c:pt>
                <c:pt idx="106">
                  <c:v>105.94975674489797</c:v>
                </c:pt>
                <c:pt idx="107">
                  <c:v>105.50428111566019</c:v>
                </c:pt>
                <c:pt idx="108">
                  <c:v>100.64129785495403</c:v>
                </c:pt>
                <c:pt idx="109">
                  <c:v>98.489408204081641</c:v>
                </c:pt>
                <c:pt idx="110">
                  <c:v>90.936267553516828</c:v>
                </c:pt>
                <c:pt idx="111">
                  <c:v>88.767530921052625</c:v>
                </c:pt>
                <c:pt idx="112">
                  <c:v>90.244215090725817</c:v>
                </c:pt>
                <c:pt idx="113">
                  <c:v>92.27237592555332</c:v>
                </c:pt>
                <c:pt idx="114">
                  <c:v>90.424811663326651</c:v>
                </c:pt>
                <c:pt idx="115">
                  <c:v>92.473482017982036</c:v>
                </c:pt>
                <c:pt idx="116">
                  <c:v>92.322179940239039</c:v>
                </c:pt>
                <c:pt idx="117">
                  <c:v>92.36050241071429</c:v>
                </c:pt>
                <c:pt idx="118">
                  <c:v>90.286296350148376</c:v>
                </c:pt>
                <c:pt idx="119">
                  <c:v>90.669023372781069</c:v>
                </c:pt>
                <c:pt idx="120">
                  <c:v>88.510749461312443</c:v>
                </c:pt>
                <c:pt idx="121">
                  <c:v>88.415824941520455</c:v>
                </c:pt>
                <c:pt idx="122">
                  <c:v>88.280028717201162</c:v>
                </c:pt>
                <c:pt idx="123">
                  <c:v>88.424203475314613</c:v>
                </c:pt>
                <c:pt idx="124">
                  <c:v>88.70809327536233</c:v>
                </c:pt>
                <c:pt idx="125">
                  <c:v>88.325196248794612</c:v>
                </c:pt>
                <c:pt idx="126">
                  <c:v>87.413103746397695</c:v>
                </c:pt>
                <c:pt idx="127">
                  <c:v>86.921469999999999</c:v>
                </c:pt>
                <c:pt idx="128">
                  <c:v>86.013077650429807</c:v>
                </c:pt>
                <c:pt idx="129">
                  <c:v>85.954421417697432</c:v>
                </c:pt>
                <c:pt idx="130">
                  <c:v>85.642170427350436</c:v>
                </c:pt>
                <c:pt idx="131">
                  <c:v>83.338358843601895</c:v>
                </c:pt>
                <c:pt idx="132">
                  <c:v>81.607302942289493</c:v>
                </c:pt>
                <c:pt idx="133">
                  <c:v>79.670747610536225</c:v>
                </c:pt>
                <c:pt idx="134">
                  <c:v>79.914746067415734</c:v>
                </c:pt>
                <c:pt idx="135">
                  <c:v>80.909067392523355</c:v>
                </c:pt>
                <c:pt idx="136">
                  <c:v>80.787388432835812</c:v>
                </c:pt>
                <c:pt idx="137">
                  <c:v>79.540316511627921</c:v>
                </c:pt>
                <c:pt idx="138">
                  <c:v>77.411435961002795</c:v>
                </c:pt>
                <c:pt idx="139">
                  <c:v>77.384272187210385</c:v>
                </c:pt>
                <c:pt idx="140">
                  <c:v>77.095965069380199</c:v>
                </c:pt>
                <c:pt idx="141">
                  <c:v>77.476902221198159</c:v>
                </c:pt>
                <c:pt idx="142">
                  <c:v>78.071488513761466</c:v>
                </c:pt>
                <c:pt idx="143">
                  <c:v>75.107304191780827</c:v>
                </c:pt>
                <c:pt idx="144">
                  <c:v>71.179323903548678</c:v>
                </c:pt>
                <c:pt idx="145">
                  <c:v>51.801352041932546</c:v>
                </c:pt>
                <c:pt idx="146">
                  <c:v>40.89819283226398</c:v>
                </c:pt>
                <c:pt idx="147">
                  <c:v>37.959936844526219</c:v>
                </c:pt>
                <c:pt idx="148">
                  <c:v>37.913034798165135</c:v>
                </c:pt>
                <c:pt idx="149">
                  <c:v>35.135653793418648</c:v>
                </c:pt>
                <c:pt idx="150">
                  <c:v>31.263666109589046</c:v>
                </c:pt>
                <c:pt idx="151">
                  <c:v>33.983604224452549</c:v>
                </c:pt>
                <c:pt idx="152">
                  <c:v>36.655547863636357</c:v>
                </c:pt>
                <c:pt idx="153">
                  <c:v>36.389704736842098</c:v>
                </c:pt>
                <c:pt idx="154">
                  <c:v>38.256502119565219</c:v>
                </c:pt>
                <c:pt idx="155">
                  <c:v>40.129094702166064</c:v>
                </c:pt>
                <c:pt idx="156">
                  <c:v>46.335087118491913</c:v>
                </c:pt>
                <c:pt idx="157">
                  <c:v>47.6568304293381</c:v>
                </c:pt>
                <c:pt idx="158">
                  <c:v>48.269989786096254</c:v>
                </c:pt>
                <c:pt idx="159">
                  <c:v>49.809903114463175</c:v>
                </c:pt>
                <c:pt idx="160">
                  <c:v>50.67732676991151</c:v>
                </c:pt>
                <c:pt idx="161">
                  <c:v>51.725797876651988</c:v>
                </c:pt>
                <c:pt idx="162">
                  <c:v>53.105963567662577</c:v>
                </c:pt>
                <c:pt idx="163">
                  <c:v>53.038369448818898</c:v>
                </c:pt>
                <c:pt idx="164">
                  <c:v>50.801643007846558</c:v>
                </c:pt>
                <c:pt idx="165">
                  <c:v>50.559975104347835</c:v>
                </c:pt>
                <c:pt idx="166">
                  <c:v>49.324279081455813</c:v>
                </c:pt>
                <c:pt idx="167">
                  <c:v>46.687421107266438</c:v>
                </c:pt>
                <c:pt idx="168">
                  <c:v>41.792636250000001</c:v>
                </c:pt>
                <c:pt idx="169">
                  <c:v>41.666696617900172</c:v>
                </c:pt>
                <c:pt idx="170">
                  <c:v>39.67400958798283</c:v>
                </c:pt>
                <c:pt idx="171">
                  <c:v>41.819871143344713</c:v>
                </c:pt>
                <c:pt idx="172">
                  <c:v>42.540949761702123</c:v>
                </c:pt>
                <c:pt idx="173">
                  <c:v>41.217245338983055</c:v>
                </c:pt>
                <c:pt idx="174">
                  <c:v>39.216242607594936</c:v>
                </c:pt>
                <c:pt idx="175">
                  <c:v>37.759421243697481</c:v>
                </c:pt>
                <c:pt idx="176">
                  <c:v>36.341048836820079</c:v>
                </c:pt>
                <c:pt idx="177">
                  <c:v>34.152350667222684</c:v>
                </c:pt>
                <c:pt idx="178">
                  <c:v>33.021542094763092</c:v>
                </c:pt>
                <c:pt idx="179">
                  <c:v>36.681662957746475</c:v>
                </c:pt>
                <c:pt idx="180">
                  <c:v>41.52704386138614</c:v>
                </c:pt>
                <c:pt idx="181">
                  <c:v>42.861299087171048</c:v>
                </c:pt>
                <c:pt idx="182">
                  <c:v>45.629477356792144</c:v>
                </c:pt>
                <c:pt idx="183">
                  <c:v>49.935069138911452</c:v>
                </c:pt>
                <c:pt idx="184">
                  <c:v>48.32307392886014</c:v>
                </c:pt>
                <c:pt idx="185">
                  <c:v>46.195113481063657</c:v>
                </c:pt>
                <c:pt idx="186">
                  <c:v>45.340998963855412</c:v>
                </c:pt>
                <c:pt idx="187">
                  <c:v>43.425537084337343</c:v>
                </c:pt>
                <c:pt idx="188">
                  <c:v>44.301720336538459</c:v>
                </c:pt>
                <c:pt idx="189">
                  <c:v>45.766261889952155</c:v>
                </c:pt>
                <c:pt idx="190">
                  <c:v>45.659275043685469</c:v>
                </c:pt>
                <c:pt idx="191">
                  <c:v>49.81272482185274</c:v>
                </c:pt>
                <c:pt idx="192">
                  <c:v>50.475978658823543</c:v>
                </c:pt>
                <c:pt idx="193">
                  <c:v>48.489263765624997</c:v>
                </c:pt>
                <c:pt idx="194">
                  <c:v>46.213437993779159</c:v>
                </c:pt>
                <c:pt idx="195">
                  <c:v>40.55564867339023</c:v>
                </c:pt>
                <c:pt idx="196">
                  <c:v>39.058800952749813</c:v>
                </c:pt>
                <c:pt idx="197">
                  <c:v>36.595927136258659</c:v>
                </c:pt>
                <c:pt idx="198">
                  <c:v>39.769878666666663</c:v>
                </c:pt>
                <c:pt idx="199">
                  <c:v>57.844780805471132</c:v>
                </c:pt>
                <c:pt idx="200">
                  <c:v>70.761004166037736</c:v>
                </c:pt>
                <c:pt idx="201">
                  <c:v>77.340193043478266</c:v>
                </c:pt>
                <c:pt idx="202">
                  <c:v>70.853446155572172</c:v>
                </c:pt>
                <c:pt idx="203">
                  <c:v>59.763717764530547</c:v>
                </c:pt>
                <c:pt idx="204">
                  <c:v>51.94772583518931</c:v>
                </c:pt>
                <c:pt idx="205">
                  <c:v>42.598123664688423</c:v>
                </c:pt>
                <c:pt idx="206">
                  <c:v>40.922131913946579</c:v>
                </c:pt>
                <c:pt idx="207">
                  <c:v>42.549983182827532</c:v>
                </c:pt>
                <c:pt idx="208">
                  <c:v>42.485649292035397</c:v>
                </c:pt>
                <c:pt idx="209">
                  <c:v>41.022499720588236</c:v>
                </c:pt>
                <c:pt idx="210">
                  <c:v>41.791643215859033</c:v>
                </c:pt>
                <c:pt idx="211">
                  <c:v>42.978609509516836</c:v>
                </c:pt>
                <c:pt idx="212">
                  <c:v>43.517336496350367</c:v>
                </c:pt>
                <c:pt idx="213">
                  <c:v>45.420760889212822</c:v>
                </c:pt>
                <c:pt idx="214">
                  <c:v>44.061677177068219</c:v>
                </c:pt>
                <c:pt idx="215">
                  <c:v>38.984460151953698</c:v>
                </c:pt>
                <c:pt idx="216">
                  <c:v>36.52859501084599</c:v>
                </c:pt>
                <c:pt idx="217">
                  <c:v>36.223134199134201</c:v>
                </c:pt>
                <c:pt idx="218">
                  <c:v>36.90501972681524</c:v>
                </c:pt>
                <c:pt idx="219">
                  <c:v>39.099060064562416</c:v>
                </c:pt>
                <c:pt idx="220">
                  <c:v>42.204586191839653</c:v>
                </c:pt>
                <c:pt idx="221">
                  <c:v>44.413382633832967</c:v>
                </c:pt>
                <c:pt idx="222">
                  <c:v>44.085939117437718</c:v>
                </c:pt>
                <c:pt idx="223">
                  <c:v>42.900005859375</c:v>
                </c:pt>
                <c:pt idx="224">
                  <c:v>42.831032274982284</c:v>
                </c:pt>
                <c:pt idx="225">
                  <c:v>42.826826294989409</c:v>
                </c:pt>
                <c:pt idx="226">
                  <c:v>40.630579591836735</c:v>
                </c:pt>
                <c:pt idx="227">
                  <c:v>37.35405710470836</c:v>
                </c:pt>
                <c:pt idx="228">
                  <c:v>36.915635294117649</c:v>
                </c:pt>
                <c:pt idx="229">
                  <c:v>38.175823123689725</c:v>
                </c:pt>
                <c:pt idx="230">
                  <c:v>39.020315966503837</c:v>
                </c:pt>
                <c:pt idx="231">
                  <c:v>40.041141968011132</c:v>
                </c:pt>
                <c:pt idx="232">
                  <c:v>38.929099036061025</c:v>
                </c:pt>
                <c:pt idx="233">
                  <c:v>36.531896881496884</c:v>
                </c:pt>
                <c:pt idx="234">
                  <c:v>34.331540823529409</c:v>
                </c:pt>
                <c:pt idx="235">
                  <c:v>33.892020414364637</c:v>
                </c:pt>
                <c:pt idx="236">
                  <c:v>33.152786400000004</c:v>
                </c:pt>
                <c:pt idx="237">
                  <c:v>33.598045405219786</c:v>
                </c:pt>
                <c:pt idx="238">
                  <c:v>30.19623113013699</c:v>
                </c:pt>
                <c:pt idx="239">
                  <c:v>26.938572959671905</c:v>
                </c:pt>
                <c:pt idx="240">
                  <c:v>27.732145570745043</c:v>
                </c:pt>
                <c:pt idx="241">
                  <c:v>27.592361349693252</c:v>
                </c:pt>
                <c:pt idx="242">
                  <c:v>28.114606539768861</c:v>
                </c:pt>
                <c:pt idx="243">
                  <c:v>30.994588084239126</c:v>
                </c:pt>
                <c:pt idx="244">
                  <c:v>33.484358277966095</c:v>
                </c:pt>
                <c:pt idx="245">
                  <c:v>36.151863529411763</c:v>
                </c:pt>
                <c:pt idx="246">
                  <c:v>37.044989272237196</c:v>
                </c:pt>
                <c:pt idx="247">
                  <c:v>35.084718885906042</c:v>
                </c:pt>
                <c:pt idx="248">
                  <c:v>33.43795002679169</c:v>
                </c:pt>
                <c:pt idx="249">
                  <c:v>34.171671907630525</c:v>
                </c:pt>
                <c:pt idx="250">
                  <c:v>34.478414779706277</c:v>
                </c:pt>
                <c:pt idx="251">
                  <c:v>32.987969100599599</c:v>
                </c:pt>
                <c:pt idx="252">
                  <c:v>34.526543681063124</c:v>
                </c:pt>
                <c:pt idx="253">
                  <c:v>35.786638230616305</c:v>
                </c:pt>
                <c:pt idx="254">
                  <c:v>35.715632996031744</c:v>
                </c:pt>
                <c:pt idx="255">
                  <c:v>38.654415217391303</c:v>
                </c:pt>
                <c:pt idx="256">
                  <c:v>38.289353214990136</c:v>
                </c:pt>
                <c:pt idx="257">
                  <c:v>35.887374980314959</c:v>
                </c:pt>
                <c:pt idx="258">
                  <c:v>33.928033093053735</c:v>
                </c:pt>
                <c:pt idx="259">
                  <c:v>33.943552426422499</c:v>
                </c:pt>
                <c:pt idx="260">
                  <c:v>34.247630692357937</c:v>
                </c:pt>
                <c:pt idx="261">
                  <c:v>33.299826977198698</c:v>
                </c:pt>
                <c:pt idx="262">
                  <c:v>33.726047547169813</c:v>
                </c:pt>
                <c:pt idx="263">
                  <c:v>35.741483021442498</c:v>
                </c:pt>
                <c:pt idx="264">
                  <c:v>35.455236535229481</c:v>
                </c:pt>
                <c:pt idx="265">
                  <c:v>35.973691180645154</c:v>
                </c:pt>
                <c:pt idx="266">
                  <c:v>40.156139614147904</c:v>
                </c:pt>
                <c:pt idx="267">
                  <c:v>42.876292485586163</c:v>
                </c:pt>
                <c:pt idx="268">
                  <c:v>40.366444680306905</c:v>
                </c:pt>
                <c:pt idx="269">
                  <c:v>38.687208857689853</c:v>
                </c:pt>
                <c:pt idx="270">
                  <c:v>39.172897070063691</c:v>
                </c:pt>
                <c:pt idx="271">
                  <c:v>40.979407996183213</c:v>
                </c:pt>
                <c:pt idx="272">
                  <c:v>43.853995662650604</c:v>
                </c:pt>
                <c:pt idx="273">
                  <c:v>46.055871921618206</c:v>
                </c:pt>
                <c:pt idx="274">
                  <c:v>44.803531909262759</c:v>
                </c:pt>
                <c:pt idx="275">
                  <c:v>45.795342162162164</c:v>
                </c:pt>
                <c:pt idx="276">
                  <c:v>45.315447666248431</c:v>
                </c:pt>
                <c:pt idx="277">
                  <c:v>41.025591433938629</c:v>
                </c:pt>
                <c:pt idx="278">
                  <c:v>37.622530438047555</c:v>
                </c:pt>
                <c:pt idx="279">
                  <c:v>34.989050075046897</c:v>
                </c:pt>
                <c:pt idx="280">
                  <c:v>36.401956191369607</c:v>
                </c:pt>
                <c:pt idx="281">
                  <c:v>33.983354026217228</c:v>
                </c:pt>
                <c:pt idx="282">
                  <c:v>34.214856115960096</c:v>
                </c:pt>
                <c:pt idx="283">
                  <c:v>35.046896044776119</c:v>
                </c:pt>
                <c:pt idx="284">
                  <c:v>34.74581119727047</c:v>
                </c:pt>
                <c:pt idx="285">
                  <c:v>36.391044687306504</c:v>
                </c:pt>
                <c:pt idx="286">
                  <c:v>34.696587829313543</c:v>
                </c:pt>
                <c:pt idx="287">
                  <c:v>30.932245086526571</c:v>
                </c:pt>
                <c:pt idx="288">
                  <c:v>27.756228129629626</c:v>
                </c:pt>
                <c:pt idx="289">
                  <c:v>25.799927333333333</c:v>
                </c:pt>
                <c:pt idx="290">
                  <c:v>23.901734481481483</c:v>
                </c:pt>
                <c:pt idx="291">
                  <c:v>24.781497836004931</c:v>
                </c:pt>
                <c:pt idx="292">
                  <c:v>24.334577915129152</c:v>
                </c:pt>
                <c:pt idx="293">
                  <c:v>22.377269465601966</c:v>
                </c:pt>
                <c:pt idx="294">
                  <c:v>22.207061856617653</c:v>
                </c:pt>
                <c:pt idx="295">
                  <c:v>21.776610073439414</c:v>
                </c:pt>
                <c:pt idx="296">
                  <c:v>24.507691944954129</c:v>
                </c:pt>
                <c:pt idx="297">
                  <c:v>23.184325314215986</c:v>
                </c:pt>
                <c:pt idx="298">
                  <c:v>21.01446722120658</c:v>
                </c:pt>
                <c:pt idx="299">
                  <c:v>17.922271478102193</c:v>
                </c:pt>
                <c:pt idx="300">
                  <c:v>19.356613624772312</c:v>
                </c:pt>
                <c:pt idx="301">
                  <c:v>19.680493970856098</c:v>
                </c:pt>
                <c:pt idx="302">
                  <c:v>23.038671662621361</c:v>
                </c:pt>
                <c:pt idx="303">
                  <c:v>28.030515840867995</c:v>
                </c:pt>
                <c:pt idx="304">
                  <c:v>29.431323813253016</c:v>
                </c:pt>
                <c:pt idx="305">
                  <c:v>30.074011680722894</c:v>
                </c:pt>
                <c:pt idx="306">
                  <c:v>33.975892891421715</c:v>
                </c:pt>
                <c:pt idx="307">
                  <c:v>36.730062980251347</c:v>
                </c:pt>
                <c:pt idx="308">
                  <c:v>40.466400214541125</c:v>
                </c:pt>
                <c:pt idx="309">
                  <c:v>40.356848887566926</c:v>
                </c:pt>
                <c:pt idx="310">
                  <c:v>43.117198966745846</c:v>
                </c:pt>
                <c:pt idx="311">
                  <c:v>45.264298667061617</c:v>
                </c:pt>
                <c:pt idx="312">
                  <c:v>46.872826585942107</c:v>
                </c:pt>
                <c:pt idx="313">
                  <c:v>50.555962535294114</c:v>
                </c:pt>
                <c:pt idx="314">
                  <c:v>50.829159824561401</c:v>
                </c:pt>
                <c:pt idx="315">
                  <c:v>44.597932363955529</c:v>
                </c:pt>
                <c:pt idx="316">
                  <c:v>48.29544050817757</c:v>
                </c:pt>
                <c:pt idx="317">
                  <c:v>52.67981207317073</c:v>
                </c:pt>
                <c:pt idx="318">
                  <c:v>50.873892298784014</c:v>
                </c:pt>
                <c:pt idx="319">
                  <c:v>52.327432078749268</c:v>
                </c:pt>
                <c:pt idx="320">
                  <c:v>55.237358433179722</c:v>
                </c:pt>
                <c:pt idx="321">
                  <c:v>53.608337889591724</c:v>
                </c:pt>
                <c:pt idx="322">
                  <c:v>54.038386911595872</c:v>
                </c:pt>
                <c:pt idx="323">
                  <c:v>45.270282079037806</c:v>
                </c:pt>
                <c:pt idx="324">
                  <c:v>43.761635654897496</c:v>
                </c:pt>
                <c:pt idx="325">
                  <c:v>44.517948937499995</c:v>
                </c:pt>
                <c:pt idx="326">
                  <c:v>41.000252862010228</c:v>
                </c:pt>
                <c:pt idx="327">
                  <c:v>40.894948248299315</c:v>
                </c:pt>
                <c:pt idx="328">
                  <c:v>43.589807258883255</c:v>
                </c:pt>
                <c:pt idx="329">
                  <c:v>42.290942346651661</c:v>
                </c:pt>
                <c:pt idx="330">
                  <c:v>40.257603179255923</c:v>
                </c:pt>
                <c:pt idx="331">
                  <c:v>42.044078540022547</c:v>
                </c:pt>
                <c:pt idx="332">
                  <c:v>39.658916782706349</c:v>
                </c:pt>
                <c:pt idx="333">
                  <c:v>33.145085608108111</c:v>
                </c:pt>
                <c:pt idx="334">
                  <c:v>28.390723233802817</c:v>
                </c:pt>
                <c:pt idx="335">
                  <c:v>28.212160400225478</c:v>
                </c:pt>
                <c:pt idx="336">
                  <c:v>30.089255014068655</c:v>
                </c:pt>
                <c:pt idx="337">
                  <c:v>32.1539331235955</c:v>
                </c:pt>
                <c:pt idx="338">
                  <c:v>39.183310033613445</c:v>
                </c:pt>
                <c:pt idx="339">
                  <c:v>41.96605656441718</c:v>
                </c:pt>
                <c:pt idx="340">
                  <c:v>42.723421036211704</c:v>
                </c:pt>
                <c:pt idx="341">
                  <c:v>40.969983324053445</c:v>
                </c:pt>
                <c:pt idx="342">
                  <c:v>43.563525949999992</c:v>
                </c:pt>
                <c:pt idx="343">
                  <c:v>44.642353861495849</c:v>
                </c:pt>
                <c:pt idx="344">
                  <c:v>47.10214549778761</c:v>
                </c:pt>
                <c:pt idx="345">
                  <c:v>45.006719486754967</c:v>
                </c:pt>
                <c:pt idx="346">
                  <c:v>40.938727669421489</c:v>
                </c:pt>
                <c:pt idx="347">
                  <c:v>46.049107656765678</c:v>
                </c:pt>
                <c:pt idx="348">
                  <c:v>52.06802776560788</c:v>
                </c:pt>
                <c:pt idx="349">
                  <c:v>55.082913218954239</c:v>
                </c:pt>
                <c:pt idx="350">
                  <c:v>49.874247781402936</c:v>
                </c:pt>
                <c:pt idx="351">
                  <c:v>41.929068733624455</c:v>
                </c:pt>
                <c:pt idx="352">
                  <c:v>43.147293247676323</c:v>
                </c:pt>
                <c:pt idx="353">
                  <c:v>46.64757257236483</c:v>
                </c:pt>
                <c:pt idx="354">
                  <c:v>47.742145100707674</c:v>
                </c:pt>
                <c:pt idx="355">
                  <c:v>48.470529268292687</c:v>
                </c:pt>
                <c:pt idx="356">
                  <c:v>43.499023306320908</c:v>
                </c:pt>
                <c:pt idx="357">
                  <c:v>46.363162942130877</c:v>
                </c:pt>
                <c:pt idx="358">
                  <c:v>46.592520340540531</c:v>
                </c:pt>
                <c:pt idx="359">
                  <c:v>48.429134377358494</c:v>
                </c:pt>
                <c:pt idx="360">
                  <c:v>50.713919049919483</c:v>
                </c:pt>
                <c:pt idx="361">
                  <c:v>51.580059994643818</c:v>
                </c:pt>
                <c:pt idx="362">
                  <c:v>53.935104564404057</c:v>
                </c:pt>
                <c:pt idx="363">
                  <c:v>54.150154674493066</c:v>
                </c:pt>
                <c:pt idx="364">
                  <c:v>59.48870282678002</c:v>
                </c:pt>
                <c:pt idx="365">
                  <c:v>55.563991556379044</c:v>
                </c:pt>
                <c:pt idx="366">
                  <c:v>59.554036388154415</c:v>
                </c:pt>
                <c:pt idx="367">
                  <c:v>65.443304619450316</c:v>
                </c:pt>
                <c:pt idx="368">
                  <c:v>66.823523804004225</c:v>
                </c:pt>
                <c:pt idx="369">
                  <c:v>74.597444150943403</c:v>
                </c:pt>
                <c:pt idx="370">
                  <c:v>65.293687433489822</c:v>
                </c:pt>
                <c:pt idx="371">
                  <c:v>55.767258231611891</c:v>
                </c:pt>
                <c:pt idx="372">
                  <c:v>61.511929665970783</c:v>
                </c:pt>
                <c:pt idx="373">
                  <c:v>64.778881434511433</c:v>
                </c:pt>
                <c:pt idx="374">
                  <c:v>74.310160626618327</c:v>
                </c:pt>
                <c:pt idx="375">
                  <c:v>73.302406943727405</c:v>
                </c:pt>
                <c:pt idx="376">
                  <c:v>70.001464106404953</c:v>
                </c:pt>
                <c:pt idx="377">
                  <c:v>79.830776004130087</c:v>
                </c:pt>
                <c:pt idx="378">
                  <c:v>84.990247773217021</c:v>
                </c:pt>
                <c:pt idx="379">
                  <c:v>93.878851315655282</c:v>
                </c:pt>
                <c:pt idx="380">
                  <c:v>92.793242912474852</c:v>
                </c:pt>
                <c:pt idx="381">
                  <c:v>87.168921140130578</c:v>
                </c:pt>
                <c:pt idx="382">
                  <c:v>79.15058815244825</c:v>
                </c:pt>
                <c:pt idx="383">
                  <c:v>80.544474835941443</c:v>
                </c:pt>
                <c:pt idx="384">
                  <c:v>87.931635549422978</c:v>
                </c:pt>
                <c:pt idx="385">
                  <c:v>83.087949448345029</c:v>
                </c:pt>
                <c:pt idx="386">
                  <c:v>86.907021527290937</c:v>
                </c:pt>
                <c:pt idx="387">
                  <c:v>97.574443393124056</c:v>
                </c:pt>
                <c:pt idx="388">
                  <c:v>100.36999965722802</c:v>
                </c:pt>
                <c:pt idx="389">
                  <c:v>99.188360708622412</c:v>
                </c:pt>
                <c:pt idx="390">
                  <c:v>105.14588157220305</c:v>
                </c:pt>
                <c:pt idx="391">
                  <c:v>102.31046960255154</c:v>
                </c:pt>
                <c:pt idx="392">
                  <c:v>88.642121997041428</c:v>
                </c:pt>
                <c:pt idx="393">
                  <c:v>81.903708915304605</c:v>
                </c:pt>
                <c:pt idx="394">
                  <c:v>81.863162524752482</c:v>
                </c:pt>
                <c:pt idx="395">
                  <c:v>84.926863677991122</c:v>
                </c:pt>
                <c:pt idx="396">
                  <c:v>76.457175209032769</c:v>
                </c:pt>
                <c:pt idx="397">
                  <c:v>82.614880245414398</c:v>
                </c:pt>
                <c:pt idx="398">
                  <c:v>86.069887665133862</c:v>
                </c:pt>
                <c:pt idx="399">
                  <c:v>92.121456139754443</c:v>
                </c:pt>
                <c:pt idx="400">
                  <c:v>93.411707068752861</c:v>
                </c:pt>
                <c:pt idx="401">
                  <c:v>98.78300083963056</c:v>
                </c:pt>
                <c:pt idx="402">
                  <c:v>106.93554609037442</c:v>
                </c:pt>
                <c:pt idx="403">
                  <c:v>103.17044312288422</c:v>
                </c:pt>
                <c:pt idx="404">
                  <c:v>108.8438336969604</c:v>
                </c:pt>
                <c:pt idx="405">
                  <c:v>117.91421085615949</c:v>
                </c:pt>
                <c:pt idx="406">
                  <c:v>127.29375450354307</c:v>
                </c:pt>
                <c:pt idx="407">
                  <c:v>123.48305757525594</c:v>
                </c:pt>
                <c:pt idx="408">
                  <c:v>125.43980684721029</c:v>
                </c:pt>
                <c:pt idx="409">
                  <c:v>128.9583438997212</c:v>
                </c:pt>
                <c:pt idx="410">
                  <c:v>142.53771402870956</c:v>
                </c:pt>
                <c:pt idx="411">
                  <c:v>153.58996965532714</c:v>
                </c:pt>
                <c:pt idx="412">
                  <c:v>169.93511855971894</c:v>
                </c:pt>
                <c:pt idx="413">
                  <c:v>182.12605196286262</c:v>
                </c:pt>
                <c:pt idx="414">
                  <c:v>183.05530706888993</c:v>
                </c:pt>
                <c:pt idx="415">
                  <c:v>159.5387107366592</c:v>
                </c:pt>
                <c:pt idx="416">
                  <c:v>138.17073471401747</c:v>
                </c:pt>
                <c:pt idx="417">
                  <c:v>102.43729411276757</c:v>
                </c:pt>
                <c:pt idx="418">
                  <c:v>72.280194930402104</c:v>
                </c:pt>
                <c:pt idx="419">
                  <c:v>52.827053288110577</c:v>
                </c:pt>
                <c:pt idx="420">
                  <c:v>54.544417509307188</c:v>
                </c:pt>
                <c:pt idx="421">
                  <c:v>56.883799741425918</c:v>
                </c:pt>
                <c:pt idx="422">
                  <c:v>67.867300802371815</c:v>
                </c:pt>
                <c:pt idx="423">
                  <c:v>73.13915340676698</c:v>
                </c:pt>
                <c:pt idx="424">
                  <c:v>83.622608148454162</c:v>
                </c:pt>
                <c:pt idx="425">
                  <c:v>96.958755402951724</c:v>
                </c:pt>
                <c:pt idx="426">
                  <c:v>92.735219926790407</c:v>
                </c:pt>
                <c:pt idx="427">
                  <c:v>99.169057815219645</c:v>
                </c:pt>
                <c:pt idx="428">
                  <c:v>98.338343586845241</c:v>
                </c:pt>
                <c:pt idx="429">
                  <c:v>104.43536192028968</c:v>
                </c:pt>
                <c:pt idx="430">
                  <c:v>107.46682268889769</c:v>
                </c:pt>
                <c:pt idx="431">
                  <c:v>104.91335671989953</c:v>
                </c:pt>
                <c:pt idx="432">
                  <c:v>108.30796321176339</c:v>
                </c:pt>
                <c:pt idx="433">
                  <c:v>106.47600672401175</c:v>
                </c:pt>
                <c:pt idx="434">
                  <c:v>110.82944902071745</c:v>
                </c:pt>
                <c:pt idx="435">
                  <c:v>115.5091948455173</c:v>
                </c:pt>
                <c:pt idx="436">
                  <c:v>102.74588492337431</c:v>
                </c:pt>
                <c:pt idx="437">
                  <c:v>103.88688870114503</c:v>
                </c:pt>
                <c:pt idx="438">
                  <c:v>105.65415814434411</c:v>
                </c:pt>
                <c:pt idx="439">
                  <c:v>105.85995424071805</c:v>
                </c:pt>
                <c:pt idx="440">
                  <c:v>105.15734341999772</c:v>
                </c:pt>
                <c:pt idx="441">
                  <c:v>110.16460844157326</c:v>
                </c:pt>
                <c:pt idx="442">
                  <c:v>114.2016001092946</c:v>
                </c:pt>
                <c:pt idx="443">
                  <c:v>121.81446356453428</c:v>
                </c:pt>
                <c:pt idx="444">
                  <c:v>124.28632726606901</c:v>
                </c:pt>
                <c:pt idx="445">
                  <c:v>129.27576056566531</c:v>
                </c:pt>
                <c:pt idx="446">
                  <c:v>144.09934474054683</c:v>
                </c:pt>
                <c:pt idx="447">
                  <c:v>158.25457893820868</c:v>
                </c:pt>
                <c:pt idx="448">
                  <c:v>150.71785246835049</c:v>
                </c:pt>
                <c:pt idx="449">
                  <c:v>147.08878767470617</c:v>
                </c:pt>
                <c:pt idx="450">
                  <c:v>147.48401883803987</c:v>
                </c:pt>
                <c:pt idx="451">
                  <c:v>137.38913208848945</c:v>
                </c:pt>
                <c:pt idx="452">
                  <c:v>139.93019344916306</c:v>
                </c:pt>
                <c:pt idx="453">
                  <c:v>141.13657319073869</c:v>
                </c:pt>
                <c:pt idx="454">
                  <c:v>148.72189798343965</c:v>
                </c:pt>
                <c:pt idx="455">
                  <c:v>147.09846497933748</c:v>
                </c:pt>
                <c:pt idx="456">
                  <c:v>144.94979075411908</c:v>
                </c:pt>
                <c:pt idx="457">
                  <c:v>148.52977866149286</c:v>
                </c:pt>
                <c:pt idx="458">
                  <c:v>152.22393501947056</c:v>
                </c:pt>
                <c:pt idx="459">
                  <c:v>148.60352448437305</c:v>
                </c:pt>
                <c:pt idx="460">
                  <c:v>141.66760199026731</c:v>
                </c:pt>
                <c:pt idx="461">
                  <c:v>126.57098476308836</c:v>
                </c:pt>
                <c:pt idx="462">
                  <c:v>127.64631817227351</c:v>
                </c:pt>
                <c:pt idx="463">
                  <c:v>132.43631475569555</c:v>
                </c:pt>
                <c:pt idx="464">
                  <c:v>138.30000163625738</c:v>
                </c:pt>
                <c:pt idx="465">
                  <c:v>136.70887448518809</c:v>
                </c:pt>
                <c:pt idx="466">
                  <c:v>133.07166302556985</c:v>
                </c:pt>
                <c:pt idx="467">
                  <c:v>127.15738505585566</c:v>
                </c:pt>
                <c:pt idx="468">
                  <c:v>132.60797801699766</c:v>
                </c:pt>
                <c:pt idx="469">
                  <c:v>133.66995010238819</c:v>
                </c:pt>
                <c:pt idx="470">
                  <c:v>133.88477462308742</c:v>
                </c:pt>
                <c:pt idx="471">
                  <c:v>130.5640741899162</c:v>
                </c:pt>
                <c:pt idx="472">
                  <c:v>133.28395272819793</c:v>
                </c:pt>
                <c:pt idx="473">
                  <c:v>131.17203808642904</c:v>
                </c:pt>
                <c:pt idx="474">
                  <c:v>136.83036206097037</c:v>
                </c:pt>
                <c:pt idx="475">
                  <c:v>139.99908703995612</c:v>
                </c:pt>
                <c:pt idx="476">
                  <c:v>139.04614257270578</c:v>
                </c:pt>
                <c:pt idx="477">
                  <c:v>131.38464638441559</c:v>
                </c:pt>
                <c:pt idx="478">
                  <c:v>121.11671441264416</c:v>
                </c:pt>
                <c:pt idx="479">
                  <c:v>121.07804333266586</c:v>
                </c:pt>
                <c:pt idx="480">
                  <c:v>119.63833242239298</c:v>
                </c:pt>
                <c:pt idx="481">
                  <c:v>128.01919230556959</c:v>
                </c:pt>
                <c:pt idx="482">
                  <c:v>129.12761654125782</c:v>
                </c:pt>
                <c:pt idx="483">
                  <c:v>129.15273803220734</c:v>
                </c:pt>
                <c:pt idx="484">
                  <c:v>130.40403993786879</c:v>
                </c:pt>
                <c:pt idx="485">
                  <c:v>132.61282696612162</c:v>
                </c:pt>
                <c:pt idx="486">
                  <c:v>130.46872552610969</c:v>
                </c:pt>
                <c:pt idx="487">
                  <c:v>123.19540034953255</c:v>
                </c:pt>
                <c:pt idx="488">
                  <c:v>118.09950269710329</c:v>
                </c:pt>
                <c:pt idx="489">
                  <c:v>109.36080097291833</c:v>
                </c:pt>
                <c:pt idx="490">
                  <c:v>98.431620774485935</c:v>
                </c:pt>
                <c:pt idx="491">
                  <c:v>76.183850904965894</c:v>
                </c:pt>
                <c:pt idx="492">
                  <c:v>59.803307160474894</c:v>
                </c:pt>
                <c:pt idx="493">
                  <c:v>62.905376949290819</c:v>
                </c:pt>
                <c:pt idx="494">
                  <c:v>62.789557149879641</c:v>
                </c:pt>
                <c:pt idx="495">
                  <c:v>68.568860216237255</c:v>
                </c:pt>
                <c:pt idx="496">
                  <c:v>76.141681170121629</c:v>
                </c:pt>
                <c:pt idx="497">
                  <c:v>77.753548100834394</c:v>
                </c:pt>
                <c:pt idx="498">
                  <c:v>69.101471294016818</c:v>
                </c:pt>
                <c:pt idx="499">
                  <c:v>56.987202476127258</c:v>
                </c:pt>
                <c:pt idx="500">
                  <c:v>54.327837910213987</c:v>
                </c:pt>
                <c:pt idx="501">
                  <c:v>55.475240235894887</c:v>
                </c:pt>
                <c:pt idx="502">
                  <c:v>51.480449904838721</c:v>
                </c:pt>
                <c:pt idx="503">
                  <c:v>43.76260599509591</c:v>
                </c:pt>
                <c:pt idx="504">
                  <c:v>36.283111827377844</c:v>
                </c:pt>
                <c:pt idx="505">
                  <c:v>35.247295454545458</c:v>
                </c:pt>
                <c:pt idx="506">
                  <c:v>42.491434375000004</c:v>
                </c:pt>
                <c:pt idx="507">
                  <c:v>47.134657687286598</c:v>
                </c:pt>
                <c:pt idx="508">
                  <c:v>53.546525261211322</c:v>
                </c:pt>
                <c:pt idx="509">
                  <c:v>57.643510490296478</c:v>
                </c:pt>
                <c:pt idx="510">
                  <c:v>54.20933145634546</c:v>
                </c:pt>
                <c:pt idx="511">
                  <c:v>53.757065451370849</c:v>
                </c:pt>
                <c:pt idx="512">
                  <c:v>53.161049582047966</c:v>
                </c:pt>
                <c:pt idx="513">
                  <c:v>58.099050653385234</c:v>
                </c:pt>
                <c:pt idx="514">
                  <c:v>54.193042152496005</c:v>
                </c:pt>
                <c:pt idx="515">
                  <c:v>60.419215074370364</c:v>
                </c:pt>
                <c:pt idx="516">
                  <c:v>61.979135975174252</c:v>
                </c:pt>
                <c:pt idx="517">
                  <c:v>63.500895887806038</c:v>
                </c:pt>
                <c:pt idx="518">
                  <c:v>59.863867355222808</c:v>
                </c:pt>
                <c:pt idx="519">
                  <c:v>60.997957611397531</c:v>
                </c:pt>
                <c:pt idx="520">
                  <c:v>60.710851908165431</c:v>
                </c:pt>
                <c:pt idx="521">
                  <c:v>56.584581148658884</c:v>
                </c:pt>
                <c:pt idx="522">
                  <c:v>57.503889994800254</c:v>
                </c:pt>
                <c:pt idx="523">
                  <c:v>60.943628628412235</c:v>
                </c:pt>
                <c:pt idx="524">
                  <c:v>64.250147641365871</c:v>
                </c:pt>
                <c:pt idx="525">
                  <c:v>65.396353425835073</c:v>
                </c:pt>
                <c:pt idx="526">
                  <c:v>71.440033605085645</c:v>
                </c:pt>
                <c:pt idx="527">
                  <c:v>72.733357987126979</c:v>
                </c:pt>
                <c:pt idx="528">
                  <c:v>75.287520077634326</c:v>
                </c:pt>
                <c:pt idx="529">
                  <c:v>72.972767441860469</c:v>
                </c:pt>
                <c:pt idx="530">
                  <c:v>71.437449676853248</c:v>
                </c:pt>
                <c:pt idx="531">
                  <c:v>76.794529750986101</c:v>
                </c:pt>
                <c:pt idx="532">
                  <c:v>82.439452937095282</c:v>
                </c:pt>
                <c:pt idx="533">
                  <c:v>83.527768438916723</c:v>
                </c:pt>
                <c:pt idx="534">
                  <c:v>83.212785903651877</c:v>
                </c:pt>
                <c:pt idx="535">
                  <c:v>81.642928408228457</c:v>
                </c:pt>
                <c:pt idx="536">
                  <c:v>82.992915553052953</c:v>
                </c:pt>
                <c:pt idx="537">
                  <c:v>84.152290566201955</c:v>
                </c:pt>
                <c:pt idx="538">
                  <c:v>67.577970023040933</c:v>
                </c:pt>
                <c:pt idx="539">
                  <c:v>53.13157223846467</c:v>
                </c:pt>
                <c:pt idx="540">
                  <c:v>61.759923182914228</c:v>
                </c:pt>
                <c:pt idx="541">
                  <c:v>70.183993754909821</c:v>
                </c:pt>
                <c:pt idx="542">
                  <c:v>75.447981948819589</c:v>
                </c:pt>
                <c:pt idx="543">
                  <c:v>80.427206975587012</c:v>
                </c:pt>
                <c:pt idx="544">
                  <c:v>79.92801292225495</c:v>
                </c:pt>
                <c:pt idx="545">
                  <c:v>71.50738192803658</c:v>
                </c:pt>
                <c:pt idx="546">
                  <c:v>72.593928202281461</c:v>
                </c:pt>
                <c:pt idx="547">
                  <c:v>67.907288385227062</c:v>
                </c:pt>
                <c:pt idx="548">
                  <c:v>70.127902347619241</c:v>
                </c:pt>
                <c:pt idx="549">
                  <c:v>66.428189519939338</c:v>
                </c:pt>
                <c:pt idx="550">
                  <c:v>67.251621430981189</c:v>
                </c:pt>
                <c:pt idx="551">
                  <c:v>68.973274040134555</c:v>
                </c:pt>
                <c:pt idx="552">
                  <c:v>65.288115466617228</c:v>
                </c:pt>
                <c:pt idx="553">
                  <c:v>57.359309809987423</c:v>
                </c:pt>
                <c:pt idx="554">
                  <c:v>34.641923881464265</c:v>
                </c:pt>
                <c:pt idx="555">
                  <c:v>20.508365983929782</c:v>
                </c:pt>
                <c:pt idx="556">
                  <c:v>27.66854626184297</c:v>
                </c:pt>
                <c:pt idx="557">
                  <c:v>44.124270462716531</c:v>
                </c:pt>
                <c:pt idx="558">
                  <c:v>47.758124582056283</c:v>
                </c:pt>
                <c:pt idx="559">
                  <c:v>50.4731637454408</c:v>
                </c:pt>
                <c:pt idx="560">
                  <c:v>46.750394178133568</c:v>
                </c:pt>
                <c:pt idx="561">
                  <c:v>45.587615894777699</c:v>
                </c:pt>
                <c:pt idx="562">
                  <c:v>47.086377795664923</c:v>
                </c:pt>
                <c:pt idx="563">
                  <c:v>54.300172462357594</c:v>
                </c:pt>
                <c:pt idx="564">
                  <c:v>59.28596073412109</c:v>
                </c:pt>
                <c:pt idx="565">
                  <c:v>66.320078908730835</c:v>
                </c:pt>
                <c:pt idx="566">
                  <c:v>70.879803465327853</c:v>
                </c:pt>
                <c:pt idx="567">
                  <c:v>71.613719679702498</c:v>
                </c:pt>
                <c:pt idx="568">
                  <c:v>74.584979247686732</c:v>
                </c:pt>
                <c:pt idx="569">
                  <c:v>79.829938573286427</c:v>
                </c:pt>
                <c:pt idx="570">
                  <c:v>80.650906045721598</c:v>
                </c:pt>
                <c:pt idx="571">
                  <c:v>75.596201415746236</c:v>
                </c:pt>
                <c:pt idx="572">
                  <c:v>79.360252523851074</c:v>
                </c:pt>
                <c:pt idx="573">
                  <c:v>86.200226549556135</c:v>
                </c:pt>
                <c:pt idx="574">
                  <c:v>86.223078163838451</c:v>
                </c:pt>
                <c:pt idx="575">
                  <c:v>76.230981446397536</c:v>
                </c:pt>
                <c:pt idx="576">
                  <c:v>85.471088452140648</c:v>
                </c:pt>
                <c:pt idx="577">
                  <c:v>96.747935463124051</c:v>
                </c:pt>
                <c:pt idx="578">
                  <c:v>113.91220724875066</c:v>
                </c:pt>
                <c:pt idx="579">
                  <c:v>111.59806565222812</c:v>
                </c:pt>
                <c:pt idx="580">
                  <c:v>117.07666164079366</c:v>
                </c:pt>
                <c:pt idx="581">
                  <c:v>119.19657139079852</c:v>
                </c:pt>
                <c:pt idx="582">
                  <c:v>106.02433967055057</c:v>
                </c:pt>
                <c:pt idx="583">
                  <c:v>98.011650081806437</c:v>
                </c:pt>
                <c:pt idx="584">
                  <c:v>88.202832446404628</c:v>
                </c:pt>
                <c:pt idx="585">
                  <c:v>88.76344881371638</c:v>
                </c:pt>
                <c:pt idx="586">
                  <c:v>83.32927660322521</c:v>
                </c:pt>
                <c:pt idx="587">
                  <c:v>74.441688355889326</c:v>
                </c:pt>
                <c:pt idx="588">
                  <c:v>73.369511736073207</c:v>
                </c:pt>
                <c:pt idx="589">
                  <c:v>72.350036675522119</c:v>
                </c:pt>
                <c:pt idx="590">
                  <c:v>71.180999473063252</c:v>
                </c:pt>
                <c:pt idx="591">
                  <c:v>77.484801628210874</c:v>
                </c:pt>
                <c:pt idx="592">
                  <c:v>71.89705265604141</c:v>
                </c:pt>
                <c:pt idx="593">
                  <c:v>71.870025384617918</c:v>
                </c:pt>
                <c:pt idx="594">
                  <c:v>77.078845040508426</c:v>
                </c:pt>
                <c:pt idx="595">
                  <c:v>83.029947574521458</c:v>
                </c:pt>
                <c:pt idx="596">
                  <c:v>89.012442376532775</c:v>
                </c:pt>
                <c:pt idx="597">
                  <c:v>84.993433409965164</c:v>
                </c:pt>
                <c:pt idx="598">
                  <c:v>77.818208097420978</c:v>
                </c:pt>
                <c:pt idx="599">
                  <c:v>69.201720727986483</c:v>
                </c:pt>
                <c:pt idx="600">
                  <c:v>70.287937010187775</c:v>
                </c:pt>
                <c:pt idx="601">
                  <c:v>73.700960842811867</c:v>
                </c:pt>
                <c:pt idx="602">
                  <c:v>77.121672312077621</c:v>
                </c:pt>
                <c:pt idx="603">
                  <c:v>82.751878278582538</c:v>
                </c:pt>
                <c:pt idx="604">
                  <c:v>77.517006029050918</c:v>
                </c:pt>
                <c:pt idx="605">
                  <c:v>72.25</c:v>
                </c:pt>
                <c:pt idx="606">
                  <c:v>73.67153483525729</c:v>
                </c:pt>
                <c:pt idx="607">
                  <c:v>75.522385556952884</c:v>
                </c:pt>
                <c:pt idx="608">
                  <c:v>78.340847744463986</c:v>
                </c:pt>
                <c:pt idx="609">
                  <c:v>78.108939091826926</c:v>
                </c:pt>
                <c:pt idx="610">
                  <c:v>78.91747336980842</c:v>
                </c:pt>
                <c:pt idx="611">
                  <c:v>78.744856715888133</c:v>
                </c:pt>
                <c:pt idx="612">
                  <c:v>79.554438011481992</c:v>
                </c:pt>
                <c:pt idx="613">
                  <c:v>79.411247762266171</c:v>
                </c:pt>
                <c:pt idx="614">
                  <c:v>79.288664144913994</c:v>
                </c:pt>
                <c:pt idx="615">
                  <c:v>77.255451485243853</c:v>
                </c:pt>
                <c:pt idx="616">
                  <c:v>77.152911624046951</c:v>
                </c:pt>
                <c:pt idx="617">
                  <c:v>77.047544434130728</c:v>
                </c:pt>
                <c:pt idx="618">
                  <c:v>75.979849081248346</c:v>
                </c:pt>
                <c:pt idx="619">
                  <c:v>75.857237036643184</c:v>
                </c:pt>
                <c:pt idx="620">
                  <c:v>75.719012744902685</c:v>
                </c:pt>
                <c:pt idx="621">
                  <c:v>73.573575960386933</c:v>
                </c:pt>
                <c:pt idx="622">
                  <c:v>73.444970858768698</c:v>
                </c:pt>
                <c:pt idx="623">
                  <c:v>72.368936838432006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5-4EB1-BAF9-17F1F1D2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0736"/>
        <c:axId val="1815719440"/>
      </c:lineChart>
      <c:dateAx>
        <c:axId val="181571073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944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815719440"/>
        <c:scaling>
          <c:orientation val="minMax"/>
          <c:max val="20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0736"/>
        <c:crosses val="autoZero"/>
        <c:crossBetween val="between"/>
      </c:valAx>
      <c:dateAx>
        <c:axId val="181572923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7472"/>
        <c:crosses val="autoZero"/>
        <c:auto val="1"/>
        <c:lblOffset val="100"/>
        <c:baseTimeUnit val="months"/>
      </c:dateAx>
      <c:valAx>
        <c:axId val="18157074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9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'Gasoline-A'!$A$41:$A$90</c:f>
              <c:numCache>
                <c:formatCode>General</c:formatCode>
                <c:ptCount val="5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</c:numCache>
            </c:numRef>
          </c:cat>
          <c:val>
            <c:numRef>
              <c:f>'Gasoline-A'!$E$41:$E$90</c:f>
              <c:numCache>
                <c:formatCode>General</c:formatCode>
                <c:ptCount val="50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2-4412-ABAE-DA682F2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16176"/>
        <c:axId val="18157297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'Gasoline-A'!$A$41:$A$90</c:f>
              <c:numCache>
                <c:formatCode>General</c:formatCode>
                <c:ptCount val="5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</c:numCache>
            </c:numRef>
          </c:cat>
          <c:val>
            <c:numRef>
              <c:f>'Gasoline-A'!$C$41:$C$90</c:f>
              <c:numCache>
                <c:formatCode>0.00</c:formatCode>
                <c:ptCount val="50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3.3638242436999999</c:v>
                </c:pt>
                <c:pt idx="39">
                  <c:v>2.4282992426000001</c:v>
                </c:pt>
                <c:pt idx="40">
                  <c:v>2.149198626</c:v>
                </c:pt>
                <c:pt idx="41">
                  <c:v>2.4169206741</c:v>
                </c:pt>
                <c:pt idx="42">
                  <c:v>2.7266501527</c:v>
                </c:pt>
                <c:pt idx="43">
                  <c:v>2.6037332284999999</c:v>
                </c:pt>
                <c:pt idx="44">
                  <c:v>2.1837100107</c:v>
                </c:pt>
                <c:pt idx="45">
                  <c:v>3.0188595546000001</c:v>
                </c:pt>
                <c:pt idx="46">
                  <c:v>3.9696533954</c:v>
                </c:pt>
                <c:pt idx="47">
                  <c:v>3.5214756756000001</c:v>
                </c:pt>
                <c:pt idx="48">
                  <c:v>3.4208127430999999</c:v>
                </c:pt>
                <c:pt idx="49">
                  <c:v>3.472879238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412-ABAE-DA682F28F073}"/>
            </c:ext>
          </c:extLst>
        </c:ser>
        <c:ser>
          <c:idx val="1"/>
          <c:order val="1"/>
          <c:tx>
            <c:strRef>
              <c:f>'Gasoline-A'!$A$94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'Gasoline-A'!$A$41:$A$90</c:f>
              <c:numCache>
                <c:formatCode>General</c:formatCode>
                <c:ptCount val="5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  <c:pt idx="49">
                  <c:v>2025</c:v>
                </c:pt>
              </c:numCache>
            </c:numRef>
          </c:cat>
          <c:val>
            <c:numRef>
              <c:f>'Gasoline-A'!$D$41:$D$90</c:f>
              <c:numCache>
                <c:formatCode>0.00</c:formatCode>
                <c:ptCount val="50"/>
                <c:pt idx="0">
                  <c:v>3.3840052798792972</c:v>
                </c:pt>
                <c:pt idx="1">
                  <c:v>3.3957918460082719</c:v>
                </c:pt>
                <c:pt idx="2">
                  <c:v>3.2223968782566237</c:v>
                </c:pt>
                <c:pt idx="3">
                  <c:v>3.9037330705116133</c:v>
                </c:pt>
                <c:pt idx="4">
                  <c:v>4.7447880507879097</c:v>
                </c:pt>
                <c:pt idx="5">
                  <c:v>4.7558493355642302</c:v>
                </c:pt>
                <c:pt idx="6">
                  <c:v>4.088226351874658</c:v>
                </c:pt>
                <c:pt idx="7">
                  <c:v>3.7983519000962866</c:v>
                </c:pt>
                <c:pt idx="8">
                  <c:v>3.5498438618184882</c:v>
                </c:pt>
                <c:pt idx="9">
                  <c:v>3.4019739187391056</c:v>
                </c:pt>
                <c:pt idx="10">
                  <c:v>2.5322296878678534</c:v>
                </c:pt>
                <c:pt idx="11">
                  <c:v>2.5196539863696099</c:v>
                </c:pt>
                <c:pt idx="12">
                  <c:v>2.4120660535715626</c:v>
                </c:pt>
                <c:pt idx="13">
                  <c:v>2.4981381830388498</c:v>
                </c:pt>
                <c:pt idx="14">
                  <c:v>2.7081844027902418</c:v>
                </c:pt>
                <c:pt idx="15">
                  <c:v>2.5397715981063111</c:v>
                </c:pt>
                <c:pt idx="16">
                  <c:v>2.430633348332937</c:v>
                </c:pt>
                <c:pt idx="17">
                  <c:v>2.3178053032563604</c:v>
                </c:pt>
                <c:pt idx="18">
                  <c:v>2.2778520877476574</c:v>
                </c:pt>
                <c:pt idx="19">
                  <c:v>2.2871338541009791</c:v>
                </c:pt>
                <c:pt idx="20">
                  <c:v>2.4022162085453878</c:v>
                </c:pt>
                <c:pt idx="21">
                  <c:v>2.343597717505014</c:v>
                </c:pt>
                <c:pt idx="22">
                  <c:v>1.9817109244774824</c:v>
                </c:pt>
                <c:pt idx="23">
                  <c:v>2.146057598903083</c:v>
                </c:pt>
                <c:pt idx="24">
                  <c:v>2.7107590794921737</c:v>
                </c:pt>
                <c:pt idx="25">
                  <c:v>2.5260237717771195</c:v>
                </c:pt>
                <c:pt idx="26">
                  <c:v>2.3446922024971211</c:v>
                </c:pt>
                <c:pt idx="27">
                  <c:v>2.6573338751832782</c:v>
                </c:pt>
                <c:pt idx="28">
                  <c:v>3.0749473176122524</c:v>
                </c:pt>
                <c:pt idx="29">
                  <c:v>3.6490780182566223</c:v>
                </c:pt>
                <c:pt idx="30">
                  <c:v>4.0100935174588299</c:v>
                </c:pt>
                <c:pt idx="31">
                  <c:v>4.2462431825761149</c:v>
                </c:pt>
                <c:pt idx="32">
                  <c:v>4.7471398749117535</c:v>
                </c:pt>
                <c:pt idx="33">
                  <c:v>3.4357112760724586</c:v>
                </c:pt>
                <c:pt idx="34">
                  <c:v>4.0021212430768216</c:v>
                </c:pt>
                <c:pt idx="35">
                  <c:v>4.9194255120926682</c:v>
                </c:pt>
                <c:pt idx="36">
                  <c:v>4.9570611817144208</c:v>
                </c:pt>
                <c:pt idx="37">
                  <c:v>4.7219019668729647</c:v>
                </c:pt>
                <c:pt idx="38">
                  <c:v>4.4589929927486329</c:v>
                </c:pt>
                <c:pt idx="39">
                  <c:v>3.2149922032678306</c:v>
                </c:pt>
                <c:pt idx="40">
                  <c:v>2.8098606560598984</c:v>
                </c:pt>
                <c:pt idx="41">
                  <c:v>3.0939347432045921</c:v>
                </c:pt>
                <c:pt idx="42">
                  <c:v>3.4073193781733888</c:v>
                </c:pt>
                <c:pt idx="43">
                  <c:v>3.1957704186798237</c:v>
                </c:pt>
                <c:pt idx="44">
                  <c:v>2.6471740676385771</c:v>
                </c:pt>
                <c:pt idx="45">
                  <c:v>3.4958891093160553</c:v>
                </c:pt>
                <c:pt idx="46">
                  <c:v>4.2567386758255994</c:v>
                </c:pt>
                <c:pt idx="47">
                  <c:v>3.626439546897168</c:v>
                </c:pt>
                <c:pt idx="48">
                  <c:v>3.417854697258226</c:v>
                </c:pt>
                <c:pt idx="49">
                  <c:v>3.3933064787280394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2-4412-ABAE-DA682F28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0944"/>
        <c:axId val="1815699856"/>
      </c:lineChart>
      <c:catAx>
        <c:axId val="181570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6998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699856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0944"/>
        <c:crosses val="autoZero"/>
        <c:crossBetween val="between"/>
        <c:majorUnit val="0.5"/>
      </c:valAx>
      <c:catAx>
        <c:axId val="181571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29776"/>
        <c:crosses val="autoZero"/>
        <c:auto val="1"/>
        <c:lblAlgn val="ctr"/>
        <c:lblOffset val="100"/>
        <c:noMultiLvlLbl val="0"/>
      </c:catAx>
      <c:valAx>
        <c:axId val="18157297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161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'Gasoline-Q'!$E$41:$E$240</c:f>
              <c:numCache>
                <c:formatCode>General</c:formatCode>
                <c:ptCount val="200"/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2F9-B9BE-6C217423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698224"/>
        <c:axId val="18157319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'Gasoline-Q'!$C$41:$C$240</c:f>
              <c:numCache>
                <c:formatCode>0.00</c:formatCode>
                <c:ptCount val="200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3.4037443452999998</c:v>
                </c:pt>
                <c:pt idx="153">
                  <c:v>3.6750536235000002</c:v>
                </c:pt>
                <c:pt idx="154">
                  <c:v>3.5037805502000001</c:v>
                </c:pt>
                <c:pt idx="155">
                  <c:v>2.8769790241000002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2.2288342778999999</c:v>
                </c:pt>
                <c:pt idx="164">
                  <c:v>2.3262824967000002</c:v>
                </c:pt>
                <c:pt idx="165">
                  <c:v>2.3845401180999999</c:v>
                </c:pt>
                <c:pt idx="166">
                  <c:v>2.4377039076</c:v>
                </c:pt>
                <c:pt idx="167">
                  <c:v>2.5142834676999999</c:v>
                </c:pt>
                <c:pt idx="168">
                  <c:v>2.5777429482000001</c:v>
                </c:pt>
                <c:pt idx="169">
                  <c:v>2.85145895</c:v>
                </c:pt>
                <c:pt idx="170">
                  <c:v>2.8400527775</c:v>
                </c:pt>
                <c:pt idx="171">
                  <c:v>2.6251157503</c:v>
                </c:pt>
                <c:pt idx="172">
                  <c:v>2.3612041784</c:v>
                </c:pt>
                <c:pt idx="173">
                  <c:v>2.7913205421999998</c:v>
                </c:pt>
                <c:pt idx="174">
                  <c:v>2.6520632483000002</c:v>
                </c:pt>
                <c:pt idx="175">
                  <c:v>2.5936584280999999</c:v>
                </c:pt>
                <c:pt idx="176">
                  <c:v>2.4142071159</c:v>
                </c:pt>
                <c:pt idx="177">
                  <c:v>1.9432896758</c:v>
                </c:pt>
                <c:pt idx="178">
                  <c:v>2.1827993749000001</c:v>
                </c:pt>
                <c:pt idx="179">
                  <c:v>2.1541112574999999</c:v>
                </c:pt>
                <c:pt idx="180">
                  <c:v>2.5591966973</c:v>
                </c:pt>
                <c:pt idx="181">
                  <c:v>2.9711776238000001</c:v>
                </c:pt>
                <c:pt idx="182">
                  <c:v>3.1558093532</c:v>
                </c:pt>
                <c:pt idx="183">
                  <c:v>3.3300179679999999</c:v>
                </c:pt>
                <c:pt idx="184">
                  <c:v>3.7065731754</c:v>
                </c:pt>
                <c:pt idx="185">
                  <c:v>4.4969613530999997</c:v>
                </c:pt>
                <c:pt idx="186">
                  <c:v>4.0805545682000002</c:v>
                </c:pt>
                <c:pt idx="187">
                  <c:v>3.5718207820000001</c:v>
                </c:pt>
                <c:pt idx="188">
                  <c:v>3.3843415541000001</c:v>
                </c:pt>
                <c:pt idx="189">
                  <c:v>3.5758930800000002</c:v>
                </c:pt>
                <c:pt idx="190">
                  <c:v>3.7570974006000002</c:v>
                </c:pt>
                <c:pt idx="191">
                  <c:v>3.3577960081999998</c:v>
                </c:pt>
                <c:pt idx="192">
                  <c:v>3.2425177553000002</c:v>
                </c:pt>
                <c:pt idx="193">
                  <c:v>3.5823158559000001</c:v>
                </c:pt>
                <c:pt idx="194">
                  <c:v>3.4926016127000001</c:v>
                </c:pt>
                <c:pt idx="195">
                  <c:v>3.354748431</c:v>
                </c:pt>
                <c:pt idx="196">
                  <c:v>3.3986861726000002</c:v>
                </c:pt>
                <c:pt idx="197">
                  <c:v>3.6044545018999998</c:v>
                </c:pt>
                <c:pt idx="198">
                  <c:v>3.5464849369000002</c:v>
                </c:pt>
                <c:pt idx="199">
                  <c:v>3.3340035766999998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A-42F9-B9BE-6C2174232A3F}"/>
            </c:ext>
          </c:extLst>
        </c:ser>
        <c:ser>
          <c:idx val="1"/>
          <c:order val="1"/>
          <c:tx>
            <c:strRef>
              <c:f>'Gasoline-Q'!$A$244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'Gasoline-Q'!$A$41:$A$240</c:f>
              <c:strCache>
                <c:ptCount val="20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  <c:pt idx="196">
                  <c:v>2025Q1</c:v>
                </c:pt>
                <c:pt idx="197">
                  <c:v>2025Q2</c:v>
                </c:pt>
                <c:pt idx="198">
                  <c:v>2025Q3</c:v>
                </c:pt>
                <c:pt idx="199">
                  <c:v>2025Q4</c:v>
                </c:pt>
              </c:strCache>
            </c:strRef>
          </c:cat>
          <c:val>
            <c:numRef>
              <c:f>'Gasoline-Q'!$D$41:$D$240</c:f>
              <c:numCache>
                <c:formatCode>0.00</c:formatCode>
                <c:ptCount val="200"/>
                <c:pt idx="0">
                  <c:v>3.3651772904324488</c:v>
                </c:pt>
                <c:pt idx="1">
                  <c:v>3.3539348171820937</c:v>
                </c:pt>
                <c:pt idx="2">
                  <c:v>3.4329686680663229</c:v>
                </c:pt>
                <c:pt idx="3">
                  <c:v>3.3895216394469565</c:v>
                </c:pt>
                <c:pt idx="4">
                  <c:v>3.3698566463292901</c:v>
                </c:pt>
                <c:pt idx="5">
                  <c:v>3.4299666886360747</c:v>
                </c:pt>
                <c:pt idx="6">
                  <c:v>3.4256687031972497</c:v>
                </c:pt>
                <c:pt idx="7">
                  <c:v>3.3657794402587129</c:v>
                </c:pt>
                <c:pt idx="8">
                  <c:v>3.2224980386862176</c:v>
                </c:pt>
                <c:pt idx="9">
                  <c:v>3.1923106547228803</c:v>
                </c:pt>
                <c:pt idx="10">
                  <c:v>3.2400158991204089</c:v>
                </c:pt>
                <c:pt idx="11">
                  <c:v>3.2387044919660832</c:v>
                </c:pt>
                <c:pt idx="12">
                  <c:v>3.3294532084323971</c:v>
                </c:pt>
                <c:pt idx="13">
                  <c:v>3.7318812494469449</c:v>
                </c:pt>
                <c:pt idx="14">
                  <c:v>4.1935139807973618</c:v>
                </c:pt>
                <c:pt idx="15">
                  <c:v>4.3105343181425875</c:v>
                </c:pt>
                <c:pt idx="16">
                  <c:v>4.7517117222577028</c:v>
                </c:pt>
                <c:pt idx="17">
                  <c:v>4.8634895663554261</c:v>
                </c:pt>
                <c:pt idx="18">
                  <c:v>4.7695892948938665</c:v>
                </c:pt>
                <c:pt idx="19">
                  <c:v>4.5939620373886854</c:v>
                </c:pt>
                <c:pt idx="20">
                  <c:v>4.8696410795694556</c:v>
                </c:pt>
                <c:pt idx="21">
                  <c:v>4.8964813555994153</c:v>
                </c:pt>
                <c:pt idx="22">
                  <c:v>4.6865308794012126</c:v>
                </c:pt>
                <c:pt idx="23">
                  <c:v>4.5789158712897615</c:v>
                </c:pt>
                <c:pt idx="24">
                  <c:v>4.2546015913160513</c:v>
                </c:pt>
                <c:pt idx="25">
                  <c:v>4.0125651417630221</c:v>
                </c:pt>
                <c:pt idx="26">
                  <c:v>4.131442415246684</c:v>
                </c:pt>
                <c:pt idx="27">
                  <c:v>3.9651693100476488</c:v>
                </c:pt>
                <c:pt idx="28">
                  <c:v>3.673147479188045</c:v>
                </c:pt>
                <c:pt idx="29">
                  <c:v>3.8663205797924727</c:v>
                </c:pt>
                <c:pt idx="30">
                  <c:v>3.9102666057395559</c:v>
                </c:pt>
                <c:pt idx="31">
                  <c:v>3.726356741661502</c:v>
                </c:pt>
                <c:pt idx="32">
                  <c:v>3.5827804511352315</c:v>
                </c:pt>
                <c:pt idx="33">
                  <c:v>3.6413468109003073</c:v>
                </c:pt>
                <c:pt idx="34">
                  <c:v>3.5130211274854664</c:v>
                </c:pt>
                <c:pt idx="35">
                  <c:v>3.4624643050885942</c:v>
                </c:pt>
                <c:pt idx="36">
                  <c:v>3.2638118892571506</c:v>
                </c:pt>
                <c:pt idx="37">
                  <c:v>3.5001216309419965</c:v>
                </c:pt>
                <c:pt idx="38">
                  <c:v>3.4743526805506666</c:v>
                </c:pt>
                <c:pt idx="39">
                  <c:v>3.3542614073101085</c:v>
                </c:pt>
                <c:pt idx="40">
                  <c:v>3.0170817076671455</c:v>
                </c:pt>
                <c:pt idx="41">
                  <c:v>2.5654432522607937</c:v>
                </c:pt>
                <c:pt idx="42">
                  <c:v>2.3699324659344243</c:v>
                </c:pt>
                <c:pt idx="43">
                  <c:v>2.2230824365855089</c:v>
                </c:pt>
                <c:pt idx="44">
                  <c:v>2.3887235628998682</c:v>
                </c:pt>
                <c:pt idx="45">
                  <c:v>2.5358629875446033</c:v>
                </c:pt>
                <c:pt idx="46">
                  <c:v>2.6074847911038823</c:v>
                </c:pt>
                <c:pt idx="47">
                  <c:v>2.5273829362442908</c:v>
                </c:pt>
                <c:pt idx="48">
                  <c:v>2.3603360074853126</c:v>
                </c:pt>
                <c:pt idx="49">
                  <c:v>2.4452591415288278</c:v>
                </c:pt>
                <c:pt idx="50">
                  <c:v>2.4798719829332416</c:v>
                </c:pt>
                <c:pt idx="51">
                  <c:v>2.3557663723334183</c:v>
                </c:pt>
                <c:pt idx="52">
                  <c:v>2.2863645598986446</c:v>
                </c:pt>
                <c:pt idx="53">
                  <c:v>2.7156671509261754</c:v>
                </c:pt>
                <c:pt idx="54">
                  <c:v>2.5798139448511717</c:v>
                </c:pt>
                <c:pt idx="55">
                  <c:v>2.3933031687110216</c:v>
                </c:pt>
                <c:pt idx="56">
                  <c:v>2.4313582163900844</c:v>
                </c:pt>
                <c:pt idx="57">
                  <c:v>2.5103498865909843</c:v>
                </c:pt>
                <c:pt idx="58">
                  <c:v>2.7451375760660115</c:v>
                </c:pt>
                <c:pt idx="59">
                  <c:v>3.1181124714178501</c:v>
                </c:pt>
                <c:pt idx="60">
                  <c:v>2.5700029872379071</c:v>
                </c:pt>
                <c:pt idx="61">
                  <c:v>2.5708615706577245</c:v>
                </c:pt>
                <c:pt idx="62">
                  <c:v>2.5415458999216018</c:v>
                </c:pt>
                <c:pt idx="63">
                  <c:v>2.4775334216698552</c:v>
                </c:pt>
                <c:pt idx="64">
                  <c:v>2.2937497663775628</c:v>
                </c:pt>
                <c:pt idx="65">
                  <c:v>2.4741589047651575</c:v>
                </c:pt>
                <c:pt idx="66">
                  <c:v>2.5111063796694486</c:v>
                </c:pt>
                <c:pt idx="67">
                  <c:v>2.4315018702132178</c:v>
                </c:pt>
                <c:pt idx="68">
                  <c:v>2.3159630243790215</c:v>
                </c:pt>
                <c:pt idx="69">
                  <c:v>2.378075794535135</c:v>
                </c:pt>
                <c:pt idx="70">
                  <c:v>2.3044775559416997</c:v>
                </c:pt>
                <c:pt idx="71">
                  <c:v>2.271795105979268</c:v>
                </c:pt>
                <c:pt idx="72">
                  <c:v>2.14969411308366</c:v>
                </c:pt>
                <c:pt idx="73">
                  <c:v>2.2358639404846055</c:v>
                </c:pt>
                <c:pt idx="74">
                  <c:v>2.3910831192170301</c:v>
                </c:pt>
                <c:pt idx="75">
                  <c:v>2.3176892408958616</c:v>
                </c:pt>
                <c:pt idx="76">
                  <c:v>2.2366692549358538</c:v>
                </c:pt>
                <c:pt idx="77">
                  <c:v>2.3961769645930953</c:v>
                </c:pt>
                <c:pt idx="78">
                  <c:v>2.3184092125102538</c:v>
                </c:pt>
                <c:pt idx="79">
                  <c:v>2.1918924538833848</c:v>
                </c:pt>
                <c:pt idx="80">
                  <c:v>2.238853534808634</c:v>
                </c:pt>
                <c:pt idx="81">
                  <c:v>2.5191858823935713</c:v>
                </c:pt>
                <c:pt idx="82">
                  <c:v>2.4181559278748557</c:v>
                </c:pt>
                <c:pt idx="83">
                  <c:v>2.4196558695982358</c:v>
                </c:pt>
                <c:pt idx="84">
                  <c:v>2.404423248135855</c:v>
                </c:pt>
                <c:pt idx="85">
                  <c:v>2.351324358349848</c:v>
                </c:pt>
                <c:pt idx="86">
                  <c:v>2.359070810846279</c:v>
                </c:pt>
                <c:pt idx="87">
                  <c:v>2.2637599185751958</c:v>
                </c:pt>
                <c:pt idx="88">
                  <c:v>2.0340740977127303</c:v>
                </c:pt>
                <c:pt idx="89">
                  <c:v>2.0327315090111009</c:v>
                </c:pt>
                <c:pt idx="90">
                  <c:v>1.9797206923253443</c:v>
                </c:pt>
                <c:pt idx="91">
                  <c:v>1.8851601585528042</c:v>
                </c:pt>
                <c:pt idx="92">
                  <c:v>1.8063651094475688</c:v>
                </c:pt>
                <c:pt idx="93">
                  <c:v>2.1272747189939802</c:v>
                </c:pt>
                <c:pt idx="94">
                  <c:v>2.2699891380700707</c:v>
                </c:pt>
                <c:pt idx="95">
                  <c:v>2.3405372636396202</c:v>
                </c:pt>
                <c:pt idx="96">
                  <c:v>2.5776023661920369</c:v>
                </c:pt>
                <c:pt idx="97">
                  <c:v>2.7988979062038317</c:v>
                </c:pt>
                <c:pt idx="98">
                  <c:v>2.7584948069784505</c:v>
                </c:pt>
                <c:pt idx="99">
                  <c:v>2.6952975896434483</c:v>
                </c:pt>
                <c:pt idx="100">
                  <c:v>2.559026065909022</c:v>
                </c:pt>
                <c:pt idx="101">
                  <c:v>2.877591100894922</c:v>
                </c:pt>
                <c:pt idx="102">
                  <c:v>2.565737161985572</c:v>
                </c:pt>
                <c:pt idx="103">
                  <c:v>2.1056467133740355</c:v>
                </c:pt>
                <c:pt idx="104">
                  <c:v>2.0425997181242357</c:v>
                </c:pt>
                <c:pt idx="105">
                  <c:v>2.4307462161711699</c:v>
                </c:pt>
                <c:pt idx="106">
                  <c:v>2.4301164001495086</c:v>
                </c:pt>
                <c:pt idx="107">
                  <c:v>2.4490049509815801</c:v>
                </c:pt>
                <c:pt idx="108">
                  <c:v>2.7172613760237359</c:v>
                </c:pt>
                <c:pt idx="109">
                  <c:v>2.6146015692224247</c:v>
                </c:pt>
                <c:pt idx="110">
                  <c:v>2.7263176166704755</c:v>
                </c:pt>
                <c:pt idx="111">
                  <c:v>2.5734409955672786</c:v>
                </c:pt>
                <c:pt idx="112">
                  <c:v>2.7779100257566784</c:v>
                </c:pt>
                <c:pt idx="113">
                  <c:v>3.1984584804054825</c:v>
                </c:pt>
                <c:pt idx="114">
                  <c:v>3.126327126849572</c:v>
                </c:pt>
                <c:pt idx="115">
                  <c:v>3.1789536144239823</c:v>
                </c:pt>
                <c:pt idx="116">
                  <c:v>3.1676255908173072</c:v>
                </c:pt>
                <c:pt idx="117">
                  <c:v>3.5413468485433759</c:v>
                </c:pt>
                <c:pt idx="118">
                  <c:v>4.0676405941746925</c:v>
                </c:pt>
                <c:pt idx="119">
                  <c:v>3.771858080629424</c:v>
                </c:pt>
                <c:pt idx="120">
                  <c:v>3.6852449905362556</c:v>
                </c:pt>
                <c:pt idx="121">
                  <c:v>4.4369007167182435</c:v>
                </c:pt>
                <c:pt idx="122">
                  <c:v>4.3792479549846872</c:v>
                </c:pt>
                <c:pt idx="123">
                  <c:v>3.5090661220763839</c:v>
                </c:pt>
                <c:pt idx="124">
                  <c:v>3.6316530339474702</c:v>
                </c:pt>
                <c:pt idx="125">
                  <c:v>4.5837937569733223</c:v>
                </c:pt>
                <c:pt idx="126">
                  <c:v>4.3044594213758582</c:v>
                </c:pt>
                <c:pt idx="127">
                  <c:v>4.4213615716198067</c:v>
                </c:pt>
                <c:pt idx="128">
                  <c:v>4.5829987730503605</c:v>
                </c:pt>
                <c:pt idx="129">
                  <c:v>5.4729797500910422</c:v>
                </c:pt>
                <c:pt idx="130">
                  <c:v>5.5235639958075842</c:v>
                </c:pt>
                <c:pt idx="131">
                  <c:v>3.3741922205164983</c:v>
                </c:pt>
                <c:pt idx="132">
                  <c:v>2.7921244328056645</c:v>
                </c:pt>
                <c:pt idx="133">
                  <c:v>3.4039040590662308</c:v>
                </c:pt>
                <c:pt idx="134">
                  <c:v>3.7389368002605945</c:v>
                </c:pt>
                <c:pt idx="135">
                  <c:v>3.7628859340252432</c:v>
                </c:pt>
                <c:pt idx="136">
                  <c:v>3.9161219501840634</c:v>
                </c:pt>
                <c:pt idx="137">
                  <c:v>4.0507482088501527</c:v>
                </c:pt>
                <c:pt idx="138">
                  <c:v>3.9183629641534568</c:v>
                </c:pt>
                <c:pt idx="139">
                  <c:v>4.1193241544633619</c:v>
                </c:pt>
                <c:pt idx="140">
                  <c:v>4.6571583421372971</c:v>
                </c:pt>
                <c:pt idx="141">
                  <c:v>5.30316462248524</c:v>
                </c:pt>
                <c:pt idx="142">
                  <c:v>5.0449173799269484</c:v>
                </c:pt>
                <c:pt idx="143">
                  <c:v>4.6510710122711405</c:v>
                </c:pt>
                <c:pt idx="144">
                  <c:v>4.9580121015281273</c:v>
                </c:pt>
                <c:pt idx="145">
                  <c:v>5.104582988050919</c:v>
                </c:pt>
                <c:pt idx="146">
                  <c:v>5.0060213346868911</c:v>
                </c:pt>
                <c:pt idx="147">
                  <c:v>4.7547539261257077</c:v>
                </c:pt>
                <c:pt idx="148">
                  <c:v>4.8158389107502613</c:v>
                </c:pt>
                <c:pt idx="149">
                  <c:v>4.873546464802474</c:v>
                </c:pt>
                <c:pt idx="150">
                  <c:v>4.7966070607304205</c:v>
                </c:pt>
                <c:pt idx="151">
                  <c:v>4.4063630223943928</c:v>
                </c:pt>
                <c:pt idx="152">
                  <c:v>4.5328590046168866</c:v>
                </c:pt>
                <c:pt idx="153">
                  <c:v>4.8683143675998428</c:v>
                </c:pt>
                <c:pt idx="154">
                  <c:v>4.6295862304102844</c:v>
                </c:pt>
                <c:pt idx="155">
                  <c:v>3.8108538682809936</c:v>
                </c:pt>
                <c:pt idx="156">
                  <c:v>3.0260298082046106</c:v>
                </c:pt>
                <c:pt idx="157">
                  <c:v>3.5287587395156019</c:v>
                </c:pt>
                <c:pt idx="158">
                  <c:v>3.4330317280479679</c:v>
                </c:pt>
                <c:pt idx="159">
                  <c:v>2.8528127191833872</c:v>
                </c:pt>
                <c:pt idx="160">
                  <c:v>2.5026890363962897</c:v>
                </c:pt>
                <c:pt idx="161">
                  <c:v>2.948006463622892</c:v>
                </c:pt>
                <c:pt idx="162">
                  <c:v>2.8840453093828673</c:v>
                </c:pt>
                <c:pt idx="163">
                  <c:v>2.8883517298744503</c:v>
                </c:pt>
                <c:pt idx="164">
                  <c:v>2.9935681571850292</c:v>
                </c:pt>
                <c:pt idx="165">
                  <c:v>3.0650004646229743</c:v>
                </c:pt>
                <c:pt idx="166">
                  <c:v>3.1184278068876869</c:v>
                </c:pt>
                <c:pt idx="167">
                  <c:v>3.1910066181522514</c:v>
                </c:pt>
                <c:pt idx="168">
                  <c:v>3.2442092520235506</c:v>
                </c:pt>
                <c:pt idx="169">
                  <c:v>3.5692621183344233</c:v>
                </c:pt>
                <c:pt idx="170">
                  <c:v>3.5407564045543753</c:v>
                </c:pt>
                <c:pt idx="171">
                  <c:v>3.2595195023754799</c:v>
                </c:pt>
                <c:pt idx="172">
                  <c:v>2.9240229107173485</c:v>
                </c:pt>
                <c:pt idx="173">
                  <c:v>3.4314507545851991</c:v>
                </c:pt>
                <c:pt idx="174">
                  <c:v>3.2495383006157716</c:v>
                </c:pt>
                <c:pt idx="175">
                  <c:v>3.1558105192124466</c:v>
                </c:pt>
                <c:pt idx="176">
                  <c:v>2.9274827710253084</c:v>
                </c:pt>
                <c:pt idx="177">
                  <c:v>2.3788888759337086</c:v>
                </c:pt>
                <c:pt idx="178">
                  <c:v>2.6420333072699314</c:v>
                </c:pt>
                <c:pt idx="179">
                  <c:v>2.5892516390585922</c:v>
                </c:pt>
                <c:pt idx="180">
                  <c:v>3.0455916340962443</c:v>
                </c:pt>
                <c:pt idx="181">
                  <c:v>3.4706852655751468</c:v>
                </c:pt>
                <c:pt idx="182">
                  <c:v>3.62871124150471</c:v>
                </c:pt>
                <c:pt idx="183">
                  <c:v>3.7494669342663056</c:v>
                </c:pt>
                <c:pt idx="184">
                  <c:v>4.0834027793783596</c:v>
                </c:pt>
                <c:pt idx="185">
                  <c:v>4.8372949550167448</c:v>
                </c:pt>
                <c:pt idx="186">
                  <c:v>4.3328908629451011</c:v>
                </c:pt>
                <c:pt idx="187">
                  <c:v>3.7554366968889252</c:v>
                </c:pt>
                <c:pt idx="188">
                  <c:v>3.525690339857189</c:v>
                </c:pt>
                <c:pt idx="189">
                  <c:v>3.6974541983304277</c:v>
                </c:pt>
                <c:pt idx="190">
                  <c:v>3.8522243733728261</c:v>
                </c:pt>
                <c:pt idx="191">
                  <c:v>3.4197416059819075</c:v>
                </c:pt>
                <c:pt idx="192">
                  <c:v>3.2716412588691122</c:v>
                </c:pt>
                <c:pt idx="193">
                  <c:v>3.5867775456584061</c:v>
                </c:pt>
                <c:pt idx="194">
                  <c:v>3.481806094050317</c:v>
                </c:pt>
                <c:pt idx="195">
                  <c:v>3.3198664210034261</c:v>
                </c:pt>
                <c:pt idx="196">
                  <c:v>3.3426222925621603</c:v>
                </c:pt>
                <c:pt idx="197">
                  <c:v>3.5313069973961668</c:v>
                </c:pt>
                <c:pt idx="198">
                  <c:v>3.4599043272865178</c:v>
                </c:pt>
                <c:pt idx="199">
                  <c:v>3.2328501038050397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A-42F9-B9BE-6C217423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8016"/>
        <c:axId val="1815715088"/>
      </c:lineChart>
      <c:catAx>
        <c:axId val="181570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508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5088"/>
        <c:scaling>
          <c:orientation val="minMax"/>
          <c:max val="5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8016"/>
        <c:crosses val="autoZero"/>
        <c:crossBetween val="between"/>
        <c:majorUnit val="0.5"/>
      </c:valAx>
      <c:catAx>
        <c:axId val="181569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31952"/>
        <c:crosses val="autoZero"/>
        <c:auto val="1"/>
        <c:lblAlgn val="ctr"/>
        <c:lblOffset val="100"/>
        <c:noMultiLvlLbl val="0"/>
      </c:catAx>
      <c:valAx>
        <c:axId val="18157319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6982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'Gasoline-M'!$E$41:$E$640</c:f>
              <c:numCache>
                <c:formatCode>General</c:formatCode>
                <c:ptCount val="600"/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5-47FB-BD7D-1E204318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6512"/>
        <c:axId val="18157020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'Gasoline-M'!$C$41:$C$640</c:f>
              <c:numCache>
                <c:formatCode>0.00</c:formatCode>
                <c:ptCount val="600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2.7570000000000001</c:v>
                </c:pt>
                <c:pt idx="508">
                  <c:v>2.9007499999999999</c:v>
                </c:pt>
                <c:pt idx="509">
                  <c:v>2.8907500000000002</c:v>
                </c:pt>
                <c:pt idx="510">
                  <c:v>2.8485999999999998</c:v>
                </c:pt>
                <c:pt idx="511">
                  <c:v>2.83575</c:v>
                </c:pt>
                <c:pt idx="512">
                  <c:v>2.8355000000000001</c:v>
                </c:pt>
                <c:pt idx="513">
                  <c:v>2.86</c:v>
                </c:pt>
                <c:pt idx="514">
                  <c:v>2.6472500000000001</c:v>
                </c:pt>
                <c:pt idx="515">
                  <c:v>2.3656000000000001</c:v>
                </c:pt>
                <c:pt idx="516">
                  <c:v>2.2477499999999999</c:v>
                </c:pt>
                <c:pt idx="517">
                  <c:v>2.30925</c:v>
                </c:pt>
                <c:pt idx="518">
                  <c:v>2.516</c:v>
                </c:pt>
                <c:pt idx="519">
                  <c:v>2.7984</c:v>
                </c:pt>
                <c:pt idx="520">
                  <c:v>2.8592499999999998</c:v>
                </c:pt>
                <c:pt idx="521">
                  <c:v>2.7157499999999999</c:v>
                </c:pt>
                <c:pt idx="522">
                  <c:v>2.74</c:v>
                </c:pt>
                <c:pt idx="523">
                  <c:v>2.621</c:v>
                </c:pt>
                <c:pt idx="524">
                  <c:v>2.5922000000000001</c:v>
                </c:pt>
                <c:pt idx="525">
                  <c:v>2.6269999999999998</c:v>
                </c:pt>
                <c:pt idx="526">
                  <c:v>2.59775</c:v>
                </c:pt>
                <c:pt idx="527">
                  <c:v>2.5550000000000002</c:v>
                </c:pt>
                <c:pt idx="528">
                  <c:v>2.5477500000000002</c:v>
                </c:pt>
                <c:pt idx="529">
                  <c:v>2.4420000000000002</c:v>
                </c:pt>
                <c:pt idx="530">
                  <c:v>2.2342</c:v>
                </c:pt>
                <c:pt idx="531">
                  <c:v>1.8405</c:v>
                </c:pt>
                <c:pt idx="532">
                  <c:v>1.8694999999999999</c:v>
                </c:pt>
                <c:pt idx="533">
                  <c:v>2.0821999999999998</c:v>
                </c:pt>
                <c:pt idx="534">
                  <c:v>2.1832500000000001</c:v>
                </c:pt>
                <c:pt idx="535">
                  <c:v>2.1823999999999999</c:v>
                </c:pt>
                <c:pt idx="536">
                  <c:v>2.18275</c:v>
                </c:pt>
                <c:pt idx="537">
                  <c:v>2.1579999999999999</c:v>
                </c:pt>
                <c:pt idx="538">
                  <c:v>2.1082000000000001</c:v>
                </c:pt>
                <c:pt idx="539">
                  <c:v>2.1952500000000001</c:v>
                </c:pt>
                <c:pt idx="540">
                  <c:v>2.3342499999999999</c:v>
                </c:pt>
                <c:pt idx="541">
                  <c:v>2.5009999999999999</c:v>
                </c:pt>
                <c:pt idx="542">
                  <c:v>2.8104</c:v>
                </c:pt>
                <c:pt idx="543">
                  <c:v>2.85825</c:v>
                </c:pt>
                <c:pt idx="544">
                  <c:v>2.9851999999999999</c:v>
                </c:pt>
                <c:pt idx="545">
                  <c:v>3.0637500000000002</c:v>
                </c:pt>
                <c:pt idx="546">
                  <c:v>3.1360000000000001</c:v>
                </c:pt>
                <c:pt idx="547">
                  <c:v>3.1577999999999999</c:v>
                </c:pt>
                <c:pt idx="548">
                  <c:v>3.1749999999999998</c:v>
                </c:pt>
                <c:pt idx="549">
                  <c:v>3.2905000000000002</c:v>
                </c:pt>
                <c:pt idx="550">
                  <c:v>3.3948</c:v>
                </c:pt>
                <c:pt idx="551">
                  <c:v>3.3065000000000002</c:v>
                </c:pt>
                <c:pt idx="552">
                  <c:v>3.3146</c:v>
                </c:pt>
                <c:pt idx="553">
                  <c:v>3.5172500000000002</c:v>
                </c:pt>
                <c:pt idx="554">
                  <c:v>4.2217500000000001</c:v>
                </c:pt>
                <c:pt idx="555">
                  <c:v>4.1085000000000003</c:v>
                </c:pt>
                <c:pt idx="556">
                  <c:v>4.4436</c:v>
                </c:pt>
                <c:pt idx="557">
                  <c:v>4.9290000000000003</c:v>
                </c:pt>
                <c:pt idx="558">
                  <c:v>4.5592499999999996</c:v>
                </c:pt>
                <c:pt idx="559">
                  <c:v>3.9750000000000001</c:v>
                </c:pt>
                <c:pt idx="560">
                  <c:v>3.70025</c:v>
                </c:pt>
                <c:pt idx="561">
                  <c:v>3.8151999999999999</c:v>
                </c:pt>
                <c:pt idx="562">
                  <c:v>3.6850000000000001</c:v>
                </c:pt>
                <c:pt idx="563">
                  <c:v>3.21</c:v>
                </c:pt>
                <c:pt idx="564">
                  <c:v>3.3391999999999999</c:v>
                </c:pt>
                <c:pt idx="565">
                  <c:v>3.3887499999999999</c:v>
                </c:pt>
                <c:pt idx="566">
                  <c:v>3.4220000000000002</c:v>
                </c:pt>
                <c:pt idx="567">
                  <c:v>3.6030000000000002</c:v>
                </c:pt>
                <c:pt idx="568">
                  <c:v>3.5548000000000002</c:v>
                </c:pt>
                <c:pt idx="569">
                  <c:v>3.5710000000000002</c:v>
                </c:pt>
                <c:pt idx="570">
                  <c:v>3.597</c:v>
                </c:pt>
                <c:pt idx="571">
                  <c:v>3.83975</c:v>
                </c:pt>
                <c:pt idx="572">
                  <c:v>3.8359999999999999</c:v>
                </c:pt>
                <c:pt idx="573">
                  <c:v>3.6128</c:v>
                </c:pt>
                <c:pt idx="574">
                  <c:v>3.3180000000000001</c:v>
                </c:pt>
                <c:pt idx="575">
                  <c:v>3.1339999999999999</c:v>
                </c:pt>
                <c:pt idx="576">
                  <c:v>3.0754000000000001</c:v>
                </c:pt>
                <c:pt idx="577">
                  <c:v>3.2115</c:v>
                </c:pt>
                <c:pt idx="578">
                  <c:v>3.4255</c:v>
                </c:pt>
                <c:pt idx="579">
                  <c:v>3.6114000000000002</c:v>
                </c:pt>
                <c:pt idx="580">
                  <c:v>3.6030000000000002</c:v>
                </c:pt>
                <c:pt idx="581">
                  <c:v>3.5341909999999999</c:v>
                </c:pt>
                <c:pt idx="582">
                  <c:v>3.4697979999999999</c:v>
                </c:pt>
                <c:pt idx="583">
                  <c:v>3.5180940000000001</c:v>
                </c:pt>
                <c:pt idx="584">
                  <c:v>3.4891909999999999</c:v>
                </c:pt>
                <c:pt idx="585">
                  <c:v>3.3990830000000001</c:v>
                </c:pt>
                <c:pt idx="586">
                  <c:v>3.3616250000000001</c:v>
                </c:pt>
                <c:pt idx="587">
                  <c:v>3.3031299999999999</c:v>
                </c:pt>
                <c:pt idx="588">
                  <c:v>3.3200210000000001</c:v>
                </c:pt>
                <c:pt idx="589">
                  <c:v>3.3622610000000002</c:v>
                </c:pt>
                <c:pt idx="590">
                  <c:v>3.5022139999999999</c:v>
                </c:pt>
                <c:pt idx="591">
                  <c:v>3.621864</c:v>
                </c:pt>
                <c:pt idx="592">
                  <c:v>3.6189830000000001</c:v>
                </c:pt>
                <c:pt idx="593">
                  <c:v>3.5730940000000002</c:v>
                </c:pt>
                <c:pt idx="594">
                  <c:v>3.5681470000000002</c:v>
                </c:pt>
                <c:pt idx="595">
                  <c:v>3.5812360000000001</c:v>
                </c:pt>
                <c:pt idx="596">
                  <c:v>3.4860350000000002</c:v>
                </c:pt>
                <c:pt idx="597">
                  <c:v>3.421351</c:v>
                </c:pt>
                <c:pt idx="598">
                  <c:v>3.3406920000000002</c:v>
                </c:pt>
                <c:pt idx="599">
                  <c:v>3.2390059999999998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5-47FB-BD7D-1E204318C1F0}"/>
            </c:ext>
          </c:extLst>
        </c:ser>
        <c:ser>
          <c:idx val="1"/>
          <c:order val="1"/>
          <c:tx>
            <c:strRef>
              <c:f>'Gasoline-M'!$A$644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'Gasoline-M'!$A$41:$A$640</c:f>
              <c:numCache>
                <c:formatCode>mmmm\ yyyy</c:formatCode>
                <c:ptCount val="60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  <c:pt idx="588">
                  <c:v>45658</c:v>
                </c:pt>
                <c:pt idx="589">
                  <c:v>45689</c:v>
                </c:pt>
                <c:pt idx="590">
                  <c:v>45717</c:v>
                </c:pt>
                <c:pt idx="591">
                  <c:v>45748</c:v>
                </c:pt>
                <c:pt idx="592">
                  <c:v>45778</c:v>
                </c:pt>
                <c:pt idx="593">
                  <c:v>45809</c:v>
                </c:pt>
                <c:pt idx="594">
                  <c:v>45839</c:v>
                </c:pt>
                <c:pt idx="595">
                  <c:v>45870</c:v>
                </c:pt>
                <c:pt idx="596">
                  <c:v>45901</c:v>
                </c:pt>
                <c:pt idx="597">
                  <c:v>45931</c:v>
                </c:pt>
                <c:pt idx="598">
                  <c:v>45962</c:v>
                </c:pt>
                <c:pt idx="599">
                  <c:v>45992</c:v>
                </c:pt>
              </c:numCache>
            </c:numRef>
          </c:cat>
          <c:val>
            <c:numRef>
              <c:f>'Gasoline-M'!$D$41:$D$640</c:f>
              <c:numCache>
                <c:formatCode>0.00</c:formatCode>
                <c:ptCount val="600"/>
                <c:pt idx="0">
                  <c:v>3.4021264247311822</c:v>
                </c:pt>
                <c:pt idx="1">
                  <c:v>3.3679738819320209</c:v>
                </c:pt>
                <c:pt idx="2">
                  <c:v>3.3283400464285711</c:v>
                </c:pt>
                <c:pt idx="3">
                  <c:v>3.3112206203208547</c:v>
                </c:pt>
                <c:pt idx="4">
                  <c:v>3.3381159574468087</c:v>
                </c:pt>
                <c:pt idx="5">
                  <c:v>3.4089994074074079</c:v>
                </c:pt>
                <c:pt idx="6">
                  <c:v>3.4295920473684212</c:v>
                </c:pt>
                <c:pt idx="7">
                  <c:v>3.4390167748691103</c:v>
                </c:pt>
                <c:pt idx="8">
                  <c:v>3.4320004687500005</c:v>
                </c:pt>
                <c:pt idx="9">
                  <c:v>3.4087986891191711</c:v>
                </c:pt>
                <c:pt idx="10">
                  <c:v>3.3970644423407919</c:v>
                </c:pt>
                <c:pt idx="11">
                  <c:v>3.3634947842465754</c:v>
                </c:pt>
                <c:pt idx="12">
                  <c:v>3.3516503969335609</c:v>
                </c:pt>
                <c:pt idx="13">
                  <c:v>3.3706527369308601</c:v>
                </c:pt>
                <c:pt idx="14">
                  <c:v>3.3852752466442952</c:v>
                </c:pt>
                <c:pt idx="15">
                  <c:v>3.4045444650000007</c:v>
                </c:pt>
                <c:pt idx="16">
                  <c:v>3.4349324102990035</c:v>
                </c:pt>
                <c:pt idx="17">
                  <c:v>3.4490186528925624</c:v>
                </c:pt>
                <c:pt idx="18">
                  <c:v>3.4423222746710525</c:v>
                </c:pt>
                <c:pt idx="19">
                  <c:v>3.4254205286415713</c:v>
                </c:pt>
                <c:pt idx="20">
                  <c:v>3.40912579771615</c:v>
                </c:pt>
                <c:pt idx="21">
                  <c:v>3.3874290340909092</c:v>
                </c:pt>
                <c:pt idx="22">
                  <c:v>3.3605136387096777</c:v>
                </c:pt>
                <c:pt idx="23">
                  <c:v>3.3493680337078655</c:v>
                </c:pt>
                <c:pt idx="24">
                  <c:v>3.2429237511961722</c:v>
                </c:pt>
                <c:pt idx="25">
                  <c:v>3.2225005761904764</c:v>
                </c:pt>
                <c:pt idx="26">
                  <c:v>3.2021693422712936</c:v>
                </c:pt>
                <c:pt idx="27">
                  <c:v>3.1869343051643191</c:v>
                </c:pt>
                <c:pt idx="28">
                  <c:v>3.1864775116279067</c:v>
                </c:pt>
                <c:pt idx="29">
                  <c:v>3.2005855800000003</c:v>
                </c:pt>
                <c:pt idx="30">
                  <c:v>3.2288499938931303</c:v>
                </c:pt>
                <c:pt idx="31">
                  <c:v>3.2473435174506831</c:v>
                </c:pt>
                <c:pt idx="32">
                  <c:v>3.2463554165413528</c:v>
                </c:pt>
                <c:pt idx="33">
                  <c:v>3.2266795976154992</c:v>
                </c:pt>
                <c:pt idx="34">
                  <c:v>3.2308017111111105</c:v>
                </c:pt>
                <c:pt idx="35">
                  <c:v>3.2579815095729008</c:v>
                </c:pt>
                <c:pt idx="36">
                  <c:v>3.2798329401459849</c:v>
                </c:pt>
                <c:pt idx="37">
                  <c:v>3.3101375289017345</c:v>
                </c:pt>
                <c:pt idx="38">
                  <c:v>3.3892144420600863</c:v>
                </c:pt>
                <c:pt idx="39">
                  <c:v>3.5645026317280455</c:v>
                </c:pt>
                <c:pt idx="40">
                  <c:v>3.7091424033613447</c:v>
                </c:pt>
                <c:pt idx="41">
                  <c:v>3.9157672146814408</c:v>
                </c:pt>
                <c:pt idx="42">
                  <c:v>4.0791776999999998</c:v>
                </c:pt>
                <c:pt idx="43">
                  <c:v>4.2064790393487108</c:v>
                </c:pt>
                <c:pt idx="44">
                  <c:v>4.301862338709677</c:v>
                </c:pt>
                <c:pt idx="45">
                  <c:v>4.2894790053191487</c:v>
                </c:pt>
                <c:pt idx="46">
                  <c:v>4.2979999855263156</c:v>
                </c:pt>
                <c:pt idx="47">
                  <c:v>4.3456279388816643</c:v>
                </c:pt>
                <c:pt idx="48">
                  <c:v>4.5498520500000001</c:v>
                </c:pt>
                <c:pt idx="49">
                  <c:v>4.7941260797468352</c:v>
                </c:pt>
                <c:pt idx="50">
                  <c:v>4.9045716704119844</c:v>
                </c:pt>
                <c:pt idx="51">
                  <c:v>4.902615396786155</c:v>
                </c:pt>
                <c:pt idx="52">
                  <c:v>4.8622907148102819</c:v>
                </c:pt>
                <c:pt idx="53">
                  <c:v>4.8265515163636366</c:v>
                </c:pt>
                <c:pt idx="54">
                  <c:v>4.8283058825665863</c:v>
                </c:pt>
                <c:pt idx="55">
                  <c:v>4.7784006526442306</c:v>
                </c:pt>
                <c:pt idx="56">
                  <c:v>4.7011335554231222</c:v>
                </c:pt>
                <c:pt idx="57">
                  <c:v>4.6307984061393155</c:v>
                </c:pt>
                <c:pt idx="58">
                  <c:v>4.5821101051401874</c:v>
                </c:pt>
                <c:pt idx="59">
                  <c:v>4.5687371319444443</c:v>
                </c:pt>
                <c:pt idx="60">
                  <c:v>4.6707592224770638</c:v>
                </c:pt>
                <c:pt idx="61">
                  <c:v>4.9278178159090906</c:v>
                </c:pt>
                <c:pt idx="62">
                  <c:v>5.0184014593679453</c:v>
                </c:pt>
                <c:pt idx="63">
                  <c:v>4.9726313670033662</c:v>
                </c:pt>
                <c:pt idx="64">
                  <c:v>4.8973919732441464</c:v>
                </c:pt>
                <c:pt idx="65">
                  <c:v>4.8228951812154692</c:v>
                </c:pt>
                <c:pt idx="66">
                  <c:v>4.7393220524590163</c:v>
                </c:pt>
                <c:pt idx="67">
                  <c:v>4.6829205032537953</c:v>
                </c:pt>
                <c:pt idx="68">
                  <c:v>4.6376505950590756</c:v>
                </c:pt>
                <c:pt idx="69">
                  <c:v>4.6059567012847964</c:v>
                </c:pt>
                <c:pt idx="70">
                  <c:v>4.5796246279317696</c:v>
                </c:pt>
                <c:pt idx="71">
                  <c:v>4.5516860626992566</c:v>
                </c:pt>
                <c:pt idx="72">
                  <c:v>4.3629118985593216</c:v>
                </c:pt>
                <c:pt idx="73">
                  <c:v>4.2775865706652594</c:v>
                </c:pt>
                <c:pt idx="74">
                  <c:v>4.1350754563146781</c:v>
                </c:pt>
                <c:pt idx="75">
                  <c:v>3.9547214929263159</c:v>
                </c:pt>
                <c:pt idx="76">
                  <c:v>3.952846544953077</c:v>
                </c:pt>
                <c:pt idx="77">
                  <c:v>4.1295123590103087</c:v>
                </c:pt>
                <c:pt idx="78">
                  <c:v>4.1706735753538462</c:v>
                </c:pt>
                <c:pt idx="79">
                  <c:v>4.1417094611361316</c:v>
                </c:pt>
                <c:pt idx="80">
                  <c:v>4.078920764155578</c:v>
                </c:pt>
                <c:pt idx="81">
                  <c:v>4.0225304506727833</c:v>
                </c:pt>
                <c:pt idx="82">
                  <c:v>3.9771982575000004</c:v>
                </c:pt>
                <c:pt idx="83">
                  <c:v>3.897491941013306</c:v>
                </c:pt>
                <c:pt idx="84">
                  <c:v>3.7974461687436158</c:v>
                </c:pt>
                <c:pt idx="85">
                  <c:v>3.6637675627959183</c:v>
                </c:pt>
                <c:pt idx="86">
                  <c:v>3.5703440228134555</c:v>
                </c:pt>
                <c:pt idx="87">
                  <c:v>3.7709209360931175</c:v>
                </c:pt>
                <c:pt idx="88">
                  <c:v>3.8908130659778228</c:v>
                </c:pt>
                <c:pt idx="89">
                  <c:v>3.9289786015895376</c:v>
                </c:pt>
                <c:pt idx="90">
                  <c:v>3.9396417771342684</c:v>
                </c:pt>
                <c:pt idx="91">
                  <c:v>3.9235401277222777</c:v>
                </c:pt>
                <c:pt idx="92">
                  <c:v>3.8662803778087649</c:v>
                </c:pt>
                <c:pt idx="93">
                  <c:v>3.7905161095535718</c:v>
                </c:pt>
                <c:pt idx="94">
                  <c:v>3.7251399610979226</c:v>
                </c:pt>
                <c:pt idx="95">
                  <c:v>3.6656898193491125</c:v>
                </c:pt>
                <c:pt idx="96">
                  <c:v>3.5998674053476987</c:v>
                </c:pt>
                <c:pt idx="97">
                  <c:v>3.5681947864327483</c:v>
                </c:pt>
                <c:pt idx="98">
                  <c:v>3.5791376616909627</c:v>
                </c:pt>
                <c:pt idx="99">
                  <c:v>3.6428888526911911</c:v>
                </c:pt>
                <c:pt idx="100">
                  <c:v>3.6596181296521735</c:v>
                </c:pt>
                <c:pt idx="101">
                  <c:v>3.621212011330762</c:v>
                </c:pt>
                <c:pt idx="102">
                  <c:v>3.5485801602593665</c:v>
                </c:pt>
                <c:pt idx="103">
                  <c:v>3.4952229141666669</c:v>
                </c:pt>
                <c:pt idx="104">
                  <c:v>3.4956074393696279</c:v>
                </c:pt>
                <c:pt idx="105">
                  <c:v>3.499142097602284</c:v>
                </c:pt>
                <c:pt idx="106">
                  <c:v>3.4762556282336186</c:v>
                </c:pt>
                <c:pt idx="107">
                  <c:v>3.4113108735071087</c:v>
                </c:pt>
                <c:pt idx="108">
                  <c:v>3.2746822799432356</c:v>
                </c:pt>
                <c:pt idx="109">
                  <c:v>3.2129243619567265</c:v>
                </c:pt>
                <c:pt idx="110">
                  <c:v>3.2980698180337078</c:v>
                </c:pt>
                <c:pt idx="111">
                  <c:v>3.4521690845887849</c:v>
                </c:pt>
                <c:pt idx="112">
                  <c:v>3.5186127449720153</c:v>
                </c:pt>
                <c:pt idx="113">
                  <c:v>3.5283500622418607</c:v>
                </c:pt>
                <c:pt idx="114">
                  <c:v>3.5176898588857939</c:v>
                </c:pt>
                <c:pt idx="115">
                  <c:v>3.4781336798702505</c:v>
                </c:pt>
                <c:pt idx="116">
                  <c:v>3.4235136717668824</c:v>
                </c:pt>
                <c:pt idx="117">
                  <c:v>3.3749736801843317</c:v>
                </c:pt>
                <c:pt idx="118">
                  <c:v>3.3582542903944956</c:v>
                </c:pt>
                <c:pt idx="119">
                  <c:v>3.3298240164383563</c:v>
                </c:pt>
                <c:pt idx="120">
                  <c:v>3.2813297147770699</c:v>
                </c:pt>
                <c:pt idx="121">
                  <c:v>3.0817656924339105</c:v>
                </c:pt>
                <c:pt idx="122">
                  <c:v>2.714782925197067</c:v>
                </c:pt>
                <c:pt idx="123">
                  <c:v>2.4798375167801288</c:v>
                </c:pt>
                <c:pt idx="124">
                  <c:v>2.5706879988165134</c:v>
                </c:pt>
                <c:pt idx="125">
                  <c:v>2.6438647309140766</c:v>
                </c:pt>
                <c:pt idx="126">
                  <c:v>2.447592587917808</c:v>
                </c:pt>
                <c:pt idx="127">
                  <c:v>2.3151509314324814</c:v>
                </c:pt>
                <c:pt idx="128">
                  <c:v>2.3452704460363631</c:v>
                </c:pt>
                <c:pt idx="129">
                  <c:v>2.2570443860526312</c:v>
                </c:pt>
                <c:pt idx="130">
                  <c:v>2.2146706130434781</c:v>
                </c:pt>
                <c:pt idx="131">
                  <c:v>2.1965935790252704</c:v>
                </c:pt>
                <c:pt idx="132">
                  <c:v>2.2986709966965884</c:v>
                </c:pt>
                <c:pt idx="133">
                  <c:v>2.4183175130232555</c:v>
                </c:pt>
                <c:pt idx="134">
                  <c:v>2.4461083004812831</c:v>
                </c:pt>
                <c:pt idx="135">
                  <c:v>2.5203699606654832</c:v>
                </c:pt>
                <c:pt idx="136">
                  <c:v>2.5298676891504424</c:v>
                </c:pt>
                <c:pt idx="137">
                  <c:v>2.556680952343612</c:v>
                </c:pt>
                <c:pt idx="138">
                  <c:v>2.5792513208963097</c:v>
                </c:pt>
                <c:pt idx="139">
                  <c:v>2.6387137852230973</c:v>
                </c:pt>
                <c:pt idx="140">
                  <c:v>2.6060668369485613</c:v>
                </c:pt>
                <c:pt idx="141">
                  <c:v>2.5598954691391307</c:v>
                </c:pt>
                <c:pt idx="142">
                  <c:v>2.5416686808925477</c:v>
                </c:pt>
                <c:pt idx="143">
                  <c:v>2.4813007126038062</c:v>
                </c:pt>
                <c:pt idx="144">
                  <c:v>2.4002768835000001</c:v>
                </c:pt>
                <c:pt idx="145">
                  <c:v>2.3484300743803788</c:v>
                </c:pt>
                <c:pt idx="146">
                  <c:v>2.3341946319914166</c:v>
                </c:pt>
                <c:pt idx="147">
                  <c:v>2.4128352159470992</c:v>
                </c:pt>
                <c:pt idx="148">
                  <c:v>2.4704995627148936</c:v>
                </c:pt>
                <c:pt idx="149">
                  <c:v>2.4511762844237288</c:v>
                </c:pt>
                <c:pt idx="150">
                  <c:v>2.4663071144303799</c:v>
                </c:pt>
                <c:pt idx="151">
                  <c:v>2.5133482923781512</c:v>
                </c:pt>
                <c:pt idx="152">
                  <c:v>2.4592176805355646</c:v>
                </c:pt>
                <c:pt idx="153">
                  <c:v>2.4053723023185989</c:v>
                </c:pt>
                <c:pt idx="154">
                  <c:v>2.3674567679551122</c:v>
                </c:pt>
                <c:pt idx="155">
                  <c:v>2.2955805829163212</c:v>
                </c:pt>
                <c:pt idx="156">
                  <c:v>2.2583048515841586</c:v>
                </c:pt>
                <c:pt idx="157">
                  <c:v>2.2777903261430921</c:v>
                </c:pt>
                <c:pt idx="158">
                  <c:v>2.3180904321112927</c:v>
                </c:pt>
                <c:pt idx="159">
                  <c:v>2.6425312315272134</c:v>
                </c:pt>
                <c:pt idx="160">
                  <c:v>2.764155928059822</c:v>
                </c:pt>
                <c:pt idx="161">
                  <c:v>2.7341337718452858</c:v>
                </c:pt>
                <c:pt idx="162">
                  <c:v>2.6636261675903614</c:v>
                </c:pt>
                <c:pt idx="163">
                  <c:v>2.579345844891566</c:v>
                </c:pt>
                <c:pt idx="164">
                  <c:v>2.4935683405769229</c:v>
                </c:pt>
                <c:pt idx="165">
                  <c:v>2.4756569997846887</c:v>
                </c:pt>
                <c:pt idx="166">
                  <c:v>2.3872174353216842</c:v>
                </c:pt>
                <c:pt idx="167">
                  <c:v>2.3184407319952496</c:v>
                </c:pt>
                <c:pt idx="168">
                  <c:v>2.4529701340235297</c:v>
                </c:pt>
                <c:pt idx="169">
                  <c:v>2.4369899899921879</c:v>
                </c:pt>
                <c:pt idx="170">
                  <c:v>2.4059779655832041</c:v>
                </c:pt>
                <c:pt idx="171">
                  <c:v>2.4723366089837087</c:v>
                </c:pt>
                <c:pt idx="172">
                  <c:v>2.5070548852982184</c:v>
                </c:pt>
                <c:pt idx="173">
                  <c:v>2.5490331426096997</c:v>
                </c:pt>
                <c:pt idx="174">
                  <c:v>2.5218527293333337</c:v>
                </c:pt>
                <c:pt idx="175">
                  <c:v>2.7584521214361701</c:v>
                </c:pt>
                <c:pt idx="176">
                  <c:v>2.978450968528302</c:v>
                </c:pt>
                <c:pt idx="177">
                  <c:v>3.155752730869565</c:v>
                </c:pt>
                <c:pt idx="178">
                  <c:v>3.138227976013463</c:v>
                </c:pt>
                <c:pt idx="179">
                  <c:v>3.0595469471535015</c:v>
                </c:pt>
                <c:pt idx="180">
                  <c:v>2.7488034298440978</c:v>
                </c:pt>
                <c:pt idx="181">
                  <c:v>2.5471582961795249</c:v>
                </c:pt>
                <c:pt idx="182">
                  <c:v>2.4208769732937685</c:v>
                </c:pt>
                <c:pt idx="183">
                  <c:v>2.499579252257587</c:v>
                </c:pt>
                <c:pt idx="184">
                  <c:v>2.6050228589601767</c:v>
                </c:pt>
                <c:pt idx="185">
                  <c:v>2.6031290950367643</c:v>
                </c:pt>
                <c:pt idx="186">
                  <c:v>2.5240862352422901</c:v>
                </c:pt>
                <c:pt idx="187">
                  <c:v>2.5606843907393846</c:v>
                </c:pt>
                <c:pt idx="188">
                  <c:v>2.5404962969343061</c:v>
                </c:pt>
                <c:pt idx="189">
                  <c:v>2.488307545189504</c:v>
                </c:pt>
                <c:pt idx="190">
                  <c:v>2.5025210965166909</c:v>
                </c:pt>
                <c:pt idx="191">
                  <c:v>2.4435105425470334</c:v>
                </c:pt>
                <c:pt idx="192">
                  <c:v>2.3187716832971801</c:v>
                </c:pt>
                <c:pt idx="193">
                  <c:v>2.277529562770563</c:v>
                </c:pt>
                <c:pt idx="194">
                  <c:v>2.2842312332135153</c:v>
                </c:pt>
                <c:pt idx="195">
                  <c:v>2.3674402085724533</c:v>
                </c:pt>
                <c:pt idx="196">
                  <c:v>2.4870158627415893</c:v>
                </c:pt>
                <c:pt idx="197">
                  <c:v>2.5640161593147752</c:v>
                </c:pt>
                <c:pt idx="198">
                  <c:v>2.5381798281138788</c:v>
                </c:pt>
                <c:pt idx="199">
                  <c:v>2.5000117700284092</c:v>
                </c:pt>
                <c:pt idx="200">
                  <c:v>2.4940292158043937</c:v>
                </c:pt>
                <c:pt idx="201">
                  <c:v>2.4668606252646437</c:v>
                </c:pt>
                <c:pt idx="202">
                  <c:v>2.4537336979591835</c:v>
                </c:pt>
                <c:pt idx="203">
                  <c:v>2.3759738211524941</c:v>
                </c:pt>
                <c:pt idx="204">
                  <c:v>2.3330461769957984</c:v>
                </c:pt>
                <c:pt idx="205">
                  <c:v>2.3117094502096434</c:v>
                </c:pt>
                <c:pt idx="206">
                  <c:v>2.3039941896720166</c:v>
                </c:pt>
                <c:pt idx="207">
                  <c:v>2.3522807107093189</c:v>
                </c:pt>
                <c:pt idx="208">
                  <c:v>2.3944986349514568</c:v>
                </c:pt>
                <c:pt idx="209">
                  <c:v>2.3859895150727652</c:v>
                </c:pt>
                <c:pt idx="210">
                  <c:v>2.340342702249135</c:v>
                </c:pt>
                <c:pt idx="211">
                  <c:v>2.3004967309392268</c:v>
                </c:pt>
                <c:pt idx="212">
                  <c:v>2.2711389900000003</c:v>
                </c:pt>
                <c:pt idx="213">
                  <c:v>2.3528329744162089</c:v>
                </c:pt>
                <c:pt idx="214">
                  <c:v>2.2919046887671235</c:v>
                </c:pt>
                <c:pt idx="215">
                  <c:v>2.1748179125085438</c:v>
                </c:pt>
                <c:pt idx="216">
                  <c:v>2.1413591753930277</c:v>
                </c:pt>
                <c:pt idx="217">
                  <c:v>2.1581932249488749</c:v>
                </c:pt>
                <c:pt idx="218">
                  <c:v>2.1496581745411283</c:v>
                </c:pt>
                <c:pt idx="219">
                  <c:v>2.1897655164741847</c:v>
                </c:pt>
                <c:pt idx="220">
                  <c:v>2.2281776912542375</c:v>
                </c:pt>
                <c:pt idx="221">
                  <c:v>2.287072117647059</c:v>
                </c:pt>
                <c:pt idx="222">
                  <c:v>2.3380420598045824</c:v>
                </c:pt>
                <c:pt idx="223">
                  <c:v>2.4319227712751679</c:v>
                </c:pt>
                <c:pt idx="224">
                  <c:v>2.4038124037173474</c:v>
                </c:pt>
                <c:pt idx="225">
                  <c:v>2.3388797686746985</c:v>
                </c:pt>
                <c:pt idx="226">
                  <c:v>2.3371379884846464</c:v>
                </c:pt>
                <c:pt idx="227">
                  <c:v>2.2796818950699533</c:v>
                </c:pt>
                <c:pt idx="228">
                  <c:v>2.255483994817276</c:v>
                </c:pt>
                <c:pt idx="229">
                  <c:v>2.2301667345924456</c:v>
                </c:pt>
                <c:pt idx="230">
                  <c:v>2.2247041587301588</c:v>
                </c:pt>
                <c:pt idx="231">
                  <c:v>2.2970437919960474</c:v>
                </c:pt>
                <c:pt idx="232">
                  <c:v>2.43104384852071</c:v>
                </c:pt>
                <c:pt idx="233">
                  <c:v>2.4532304812992125</c:v>
                </c:pt>
                <c:pt idx="234">
                  <c:v>2.3724948231979028</c:v>
                </c:pt>
                <c:pt idx="235">
                  <c:v>2.3051448163832573</c:v>
                </c:pt>
                <c:pt idx="236">
                  <c:v>2.2765144100261265</c:v>
                </c:pt>
                <c:pt idx="237">
                  <c:v>2.2224414910749184</c:v>
                </c:pt>
                <c:pt idx="238">
                  <c:v>2.1686134386792451</c:v>
                </c:pt>
                <c:pt idx="239">
                  <c:v>2.1841451047758285</c:v>
                </c:pt>
                <c:pt idx="240">
                  <c:v>2.211692787071752</c:v>
                </c:pt>
                <c:pt idx="241">
                  <c:v>2.2050840246774195</c:v>
                </c:pt>
                <c:pt idx="242">
                  <c:v>2.2943482784565918</c:v>
                </c:pt>
                <c:pt idx="243">
                  <c:v>2.4736786466367713</c:v>
                </c:pt>
                <c:pt idx="244">
                  <c:v>2.5663388525255755</c:v>
                </c:pt>
                <c:pt idx="245">
                  <c:v>2.5146685757498406</c:v>
                </c:pt>
                <c:pt idx="246">
                  <c:v>2.4527429970573249</c:v>
                </c:pt>
                <c:pt idx="247">
                  <c:v>2.4082637967557248</c:v>
                </c:pt>
                <c:pt idx="248">
                  <c:v>2.3919927144197843</c:v>
                </c:pt>
                <c:pt idx="249">
                  <c:v>2.3880822477876102</c:v>
                </c:pt>
                <c:pt idx="250">
                  <c:v>2.4364144834593575</c:v>
                </c:pt>
                <c:pt idx="251">
                  <c:v>2.4361070903834068</c:v>
                </c:pt>
                <c:pt idx="252">
                  <c:v>2.4335891475846925</c:v>
                </c:pt>
                <c:pt idx="253">
                  <c:v>2.4167374264245463</c:v>
                </c:pt>
                <c:pt idx="254">
                  <c:v>2.3661351345431791</c:v>
                </c:pt>
                <c:pt idx="255">
                  <c:v>2.3528811575984991</c:v>
                </c:pt>
                <c:pt idx="256">
                  <c:v>2.3553341196060038</c:v>
                </c:pt>
                <c:pt idx="257">
                  <c:v>2.345732840449438</c:v>
                </c:pt>
                <c:pt idx="258">
                  <c:v>2.297129490804239</c:v>
                </c:pt>
                <c:pt idx="259">
                  <c:v>2.3875210083955225</c:v>
                </c:pt>
                <c:pt idx="260">
                  <c:v>2.3969743366004965</c:v>
                </c:pt>
                <c:pt idx="261">
                  <c:v>2.3251992914860682</c:v>
                </c:pt>
                <c:pt idx="262">
                  <c:v>2.2718696980519479</c:v>
                </c:pt>
                <c:pt idx="263">
                  <c:v>2.1941531091470949</c:v>
                </c:pt>
                <c:pt idx="264">
                  <c:v>2.103991821759259</c:v>
                </c:pt>
                <c:pt idx="265">
                  <c:v>2.0318411240740737</c:v>
                </c:pt>
                <c:pt idx="266">
                  <c:v>1.96947193037037</c:v>
                </c:pt>
                <c:pt idx="267">
                  <c:v>1.9930630870838473</c:v>
                </c:pt>
                <c:pt idx="268">
                  <c:v>2.0523254252767527</c:v>
                </c:pt>
                <c:pt idx="269">
                  <c:v>2.0515388130221131</c:v>
                </c:pt>
                <c:pt idx="270">
                  <c:v>2.0289179241727942</c:v>
                </c:pt>
                <c:pt idx="271">
                  <c:v>1.9702647209302329</c:v>
                </c:pt>
                <c:pt idx="272">
                  <c:v>1.9369137114678898</c:v>
                </c:pt>
                <c:pt idx="273">
                  <c:v>1.9503741877669309</c:v>
                </c:pt>
                <c:pt idx="274">
                  <c:v>1.9033485597806215</c:v>
                </c:pt>
                <c:pt idx="275">
                  <c:v>1.8036790784671533</c:v>
                </c:pt>
                <c:pt idx="276">
                  <c:v>1.7889626174863387</c:v>
                </c:pt>
                <c:pt idx="277">
                  <c:v>1.7537168151183971</c:v>
                </c:pt>
                <c:pt idx="278">
                  <c:v>1.8697500473300972</c:v>
                </c:pt>
                <c:pt idx="279">
                  <c:v>2.1391709457504522</c:v>
                </c:pt>
                <c:pt idx="280">
                  <c:v>2.1371261851807231</c:v>
                </c:pt>
                <c:pt idx="281">
                  <c:v>2.1062204597891565</c:v>
                </c:pt>
                <c:pt idx="282">
                  <c:v>2.1787864832033592</c:v>
                </c:pt>
                <c:pt idx="283">
                  <c:v>2.2924366506283667</c:v>
                </c:pt>
                <c:pt idx="284">
                  <c:v>2.3477618054231231</c:v>
                </c:pt>
                <c:pt idx="285">
                  <c:v>2.3225721197204048</c:v>
                </c:pt>
                <c:pt idx="286">
                  <c:v>2.331757250950119</c:v>
                </c:pt>
                <c:pt idx="287">
                  <c:v>2.3654546223341235</c:v>
                </c:pt>
                <c:pt idx="288">
                  <c:v>2.3886792765505018</c:v>
                </c:pt>
                <c:pt idx="289">
                  <c:v>2.5416414900000004</c:v>
                </c:pt>
                <c:pt idx="290">
                  <c:v>2.7823001293859653</c:v>
                </c:pt>
                <c:pt idx="291">
                  <c:v>2.689370993417203</c:v>
                </c:pt>
                <c:pt idx="292">
                  <c:v>2.725072521728972</c:v>
                </c:pt>
                <c:pt idx="293">
                  <c:v>2.9761087190766555</c:v>
                </c:pt>
                <c:pt idx="294">
                  <c:v>2.8180502484076428</c:v>
                </c:pt>
                <c:pt idx="295">
                  <c:v>2.6608862596988998</c:v>
                </c:pt>
                <c:pt idx="296">
                  <c:v>2.8020849120103684</c:v>
                </c:pt>
                <c:pt idx="297">
                  <c:v>2.7646817675675672</c:v>
                </c:pt>
                <c:pt idx="298">
                  <c:v>2.7329914180539605</c:v>
                </c:pt>
                <c:pt idx="299">
                  <c:v>2.5928423767182132</c:v>
                </c:pt>
                <c:pt idx="300">
                  <c:v>2.5860285471526194</c:v>
                </c:pt>
                <c:pt idx="301">
                  <c:v>2.5846974958806821</c:v>
                </c:pt>
                <c:pt idx="302">
                  <c:v>2.5110650302385009</c:v>
                </c:pt>
                <c:pt idx="303">
                  <c:v>2.7600087734693877</c:v>
                </c:pt>
                <c:pt idx="304">
                  <c:v>3.0117318109137057</c:v>
                </c:pt>
                <c:pt idx="305">
                  <c:v>2.8539764328925159</c:v>
                </c:pt>
                <c:pt idx="306">
                  <c:v>2.5127395024802706</c:v>
                </c:pt>
                <c:pt idx="307">
                  <c:v>2.5130048206031566</c:v>
                </c:pt>
                <c:pt idx="308">
                  <c:v>2.680632691465469</c:v>
                </c:pt>
                <c:pt idx="309">
                  <c:v>2.3240429429054048</c:v>
                </c:pt>
                <c:pt idx="310">
                  <c:v>2.0691993490140845</c:v>
                </c:pt>
                <c:pt idx="311">
                  <c:v>1.9209032096956034</c:v>
                </c:pt>
                <c:pt idx="312">
                  <c:v>1.9551835454417559</c:v>
                </c:pt>
                <c:pt idx="313">
                  <c:v>1.9633466566011235</c:v>
                </c:pt>
                <c:pt idx="314">
                  <c:v>2.1960408281512604</c:v>
                </c:pt>
                <c:pt idx="315">
                  <c:v>2.4448115521472391</c:v>
                </c:pt>
                <c:pt idx="316">
                  <c:v>2.4329100338440113</c:v>
                </c:pt>
                <c:pt idx="317">
                  <c:v>2.4149577590478839</c:v>
                </c:pt>
                <c:pt idx="318">
                  <c:v>2.4353039516666666</c:v>
                </c:pt>
                <c:pt idx="319">
                  <c:v>2.4263849455678668</c:v>
                </c:pt>
                <c:pt idx="320">
                  <c:v>2.4290406351769911</c:v>
                </c:pt>
                <c:pt idx="321">
                  <c:v>2.5027303323675492</c:v>
                </c:pt>
                <c:pt idx="322">
                  <c:v>2.4532117636363635</c:v>
                </c:pt>
                <c:pt idx="323">
                  <c:v>2.3918610716171615</c:v>
                </c:pt>
                <c:pt idx="324">
                  <c:v>2.504592424698795</c:v>
                </c:pt>
                <c:pt idx="325">
                  <c:v>2.7567092467320258</c:v>
                </c:pt>
                <c:pt idx="326">
                  <c:v>2.888713701468189</c:v>
                </c:pt>
                <c:pt idx="327">
                  <c:v>2.7216213324235805</c:v>
                </c:pt>
                <c:pt idx="328">
                  <c:v>2.5686793167031166</c:v>
                </c:pt>
                <c:pt idx="329">
                  <c:v>2.5582474774440191</c:v>
                </c:pt>
                <c:pt idx="330">
                  <c:v>2.5835418413173654</c:v>
                </c:pt>
                <c:pt idx="331">
                  <c:v>2.7555921069105689</c:v>
                </c:pt>
                <c:pt idx="332">
                  <c:v>2.8459142761750407</c:v>
                </c:pt>
                <c:pt idx="333">
                  <c:v>2.6533237650081123</c:v>
                </c:pt>
                <c:pt idx="334">
                  <c:v>2.5645391610810808</c:v>
                </c:pt>
                <c:pt idx="335">
                  <c:v>2.5014671294878705</c:v>
                </c:pt>
                <c:pt idx="336">
                  <c:v>2.6472800487117554</c:v>
                </c:pt>
                <c:pt idx="337">
                  <c:v>2.7689198058382432</c:v>
                </c:pt>
                <c:pt idx="338">
                  <c:v>2.9114223110636024</c:v>
                </c:pt>
                <c:pt idx="339">
                  <c:v>3.0101558616595514</c:v>
                </c:pt>
                <c:pt idx="340">
                  <c:v>3.3068916251859726</c:v>
                </c:pt>
                <c:pt idx="341">
                  <c:v>3.2711327465590259</c:v>
                </c:pt>
                <c:pt idx="342">
                  <c:v>3.1714308176890533</c:v>
                </c:pt>
                <c:pt idx="343">
                  <c:v>3.1146103921775898</c:v>
                </c:pt>
                <c:pt idx="344">
                  <c:v>3.0911252754214966</c:v>
                </c:pt>
                <c:pt idx="345">
                  <c:v>3.2883066485849057</c:v>
                </c:pt>
                <c:pt idx="346">
                  <c:v>3.2399680347417843</c:v>
                </c:pt>
                <c:pt idx="347">
                  <c:v>3.0134288935837246</c:v>
                </c:pt>
                <c:pt idx="348">
                  <c:v>2.998297146764092</c:v>
                </c:pt>
                <c:pt idx="349">
                  <c:v>3.1149965644490645</c:v>
                </c:pt>
                <c:pt idx="350">
                  <c:v>3.3787317184101502</c:v>
                </c:pt>
                <c:pt idx="351">
                  <c:v>3.632721493288591</c:v>
                </c:pt>
                <c:pt idx="352">
                  <c:v>3.5028285303719007</c:v>
                </c:pt>
                <c:pt idx="353">
                  <c:v>3.4917864788332471</c:v>
                </c:pt>
                <c:pt idx="354">
                  <c:v>3.6868283273473574</c:v>
                </c:pt>
                <c:pt idx="355">
                  <c:v>3.9782103313615504</c:v>
                </c:pt>
                <c:pt idx="356">
                  <c:v>4.5824456963028162</c:v>
                </c:pt>
                <c:pt idx="357">
                  <c:v>4.2816945390256151</c:v>
                </c:pt>
                <c:pt idx="358">
                  <c:v>3.57460656019687</c:v>
                </c:pt>
                <c:pt idx="359">
                  <c:v>3.4609572766279655</c:v>
                </c:pt>
                <c:pt idx="360">
                  <c:v>3.6457385009533363</c:v>
                </c:pt>
                <c:pt idx="361">
                  <c:v>3.5878887261785355</c:v>
                </c:pt>
                <c:pt idx="362">
                  <c:v>3.8099403443915874</c:v>
                </c:pt>
                <c:pt idx="363">
                  <c:v>4.2869592017937217</c:v>
                </c:pt>
                <c:pt idx="364">
                  <c:v>4.5310687219076007</c:v>
                </c:pt>
                <c:pt idx="365">
                  <c:v>4.4851673689296332</c:v>
                </c:pt>
                <c:pt idx="366">
                  <c:v>4.6094692545096105</c:v>
                </c:pt>
                <c:pt idx="367">
                  <c:v>4.5446941858439658</c:v>
                </c:pt>
                <c:pt idx="368">
                  <c:v>3.9532313091715983</c:v>
                </c:pt>
                <c:pt idx="369">
                  <c:v>3.4884452567607727</c:v>
                </c:pt>
                <c:pt idx="370">
                  <c:v>3.4628739100247521</c:v>
                </c:pt>
                <c:pt idx="371">
                  <c:v>3.5731235941654353</c:v>
                </c:pt>
                <c:pt idx="372">
                  <c:v>3.4546859195721522</c:v>
                </c:pt>
                <c:pt idx="373">
                  <c:v>3.4996474517201532</c:v>
                </c:pt>
                <c:pt idx="374">
                  <c:v>3.9171657718668405</c:v>
                </c:pt>
                <c:pt idx="375">
                  <c:v>4.3355755619123482</c:v>
                </c:pt>
                <c:pt idx="376">
                  <c:v>4.7745447674784156</c:v>
                </c:pt>
                <c:pt idx="377">
                  <c:v>4.6272356003358519</c:v>
                </c:pt>
                <c:pt idx="378">
                  <c:v>4.4808638860710106</c:v>
                </c:pt>
                <c:pt idx="379">
                  <c:v>4.2092422661039075</c:v>
                </c:pt>
                <c:pt idx="380">
                  <c:v>4.2178114018662463</c:v>
                </c:pt>
                <c:pt idx="381">
                  <c:v>4.2044718614656533</c:v>
                </c:pt>
                <c:pt idx="382">
                  <c:v>4.5839443922706957</c:v>
                </c:pt>
                <c:pt idx="383">
                  <c:v>4.4792844728416377</c:v>
                </c:pt>
                <c:pt idx="384">
                  <c:v>4.4999053558635831</c:v>
                </c:pt>
                <c:pt idx="385">
                  <c:v>4.4665528675941646</c:v>
                </c:pt>
                <c:pt idx="386">
                  <c:v>4.7688979404819918</c:v>
                </c:pt>
                <c:pt idx="387">
                  <c:v>5.0717543455702954</c:v>
                </c:pt>
                <c:pt idx="388">
                  <c:v>5.4906321125376376</c:v>
                </c:pt>
                <c:pt idx="389">
                  <c:v>5.8499084128334475</c:v>
                </c:pt>
                <c:pt idx="390">
                  <c:v>5.8188865121726261</c:v>
                </c:pt>
                <c:pt idx="391">
                  <c:v>5.4215038988979831</c:v>
                </c:pt>
                <c:pt idx="392">
                  <c:v>5.3080614479365122</c:v>
                </c:pt>
                <c:pt idx="393">
                  <c:v>4.4122218190511306</c:v>
                </c:pt>
                <c:pt idx="394">
                  <c:v>3.1606024137591304</c:v>
                </c:pt>
                <c:pt idx="395">
                  <c:v>2.5040527928362613</c:v>
                </c:pt>
                <c:pt idx="396">
                  <c:v>2.6476399188658677</c:v>
                </c:pt>
                <c:pt idx="397">
                  <c:v>2.8364451751251729</c:v>
                </c:pt>
                <c:pt idx="398">
                  <c:v>2.8921865829313629</c:v>
                </c:pt>
                <c:pt idx="399">
                  <c:v>3.0226326206225407</c:v>
                </c:pt>
                <c:pt idx="400">
                  <c:v>3.3370973887673574</c:v>
                </c:pt>
                <c:pt idx="401">
                  <c:v>3.8429968654965316</c:v>
                </c:pt>
                <c:pt idx="402">
                  <c:v>3.6920191166882441</c:v>
                </c:pt>
                <c:pt idx="403">
                  <c:v>3.8106318529555105</c:v>
                </c:pt>
                <c:pt idx="404">
                  <c:v>3.7125813676393604</c:v>
                </c:pt>
                <c:pt idx="405">
                  <c:v>3.6974842783671811</c:v>
                </c:pt>
                <c:pt idx="406">
                  <c:v>3.8298055601793455</c:v>
                </c:pt>
                <c:pt idx="407">
                  <c:v>3.764075262253447</c:v>
                </c:pt>
                <c:pt idx="408">
                  <c:v>3.9170923154380932</c:v>
                </c:pt>
                <c:pt idx="409">
                  <c:v>3.8182905435818131</c:v>
                </c:pt>
                <c:pt idx="410">
                  <c:v>4.0012361717574638</c:v>
                </c:pt>
                <c:pt idx="411">
                  <c:v>4.1109466977226621</c:v>
                </c:pt>
                <c:pt idx="412">
                  <c:v>4.0956834690045563</c:v>
                </c:pt>
                <c:pt idx="413">
                  <c:v>3.9461415169959349</c:v>
                </c:pt>
                <c:pt idx="414">
                  <c:v>3.9348134848693732</c:v>
                </c:pt>
                <c:pt idx="415">
                  <c:v>3.9305835566690988</c:v>
                </c:pt>
                <c:pt idx="416">
                  <c:v>3.8885934921543925</c:v>
                </c:pt>
                <c:pt idx="417">
                  <c:v>4.0119113906453308</c:v>
                </c:pt>
                <c:pt idx="418">
                  <c:v>4.0853650489548707</c:v>
                </c:pt>
                <c:pt idx="419">
                  <c:v>4.2597346588228886</c:v>
                </c:pt>
                <c:pt idx="420">
                  <c:v>4.3903815274857934</c:v>
                </c:pt>
                <c:pt idx="421">
                  <c:v>4.5406307938782682</c:v>
                </c:pt>
                <c:pt idx="422">
                  <c:v>5.0099950352169511</c:v>
                </c:pt>
                <c:pt idx="423">
                  <c:v>5.3201935292490177</c:v>
                </c:pt>
                <c:pt idx="424">
                  <c:v>5.4522511142051364</c:v>
                </c:pt>
                <c:pt idx="425">
                  <c:v>5.1365224771580831</c:v>
                </c:pt>
                <c:pt idx="426">
                  <c:v>5.0816834034694649</c:v>
                </c:pt>
                <c:pt idx="427">
                  <c:v>5.0506465386146324</c:v>
                </c:pt>
                <c:pt idx="428">
                  <c:v>5.0007215348173188</c:v>
                </c:pt>
                <c:pt idx="429">
                  <c:v>4.7714374385887544</c:v>
                </c:pt>
                <c:pt idx="430">
                  <c:v>4.6738898699866622</c:v>
                </c:pt>
                <c:pt idx="431">
                  <c:v>4.509827375199694</c:v>
                </c:pt>
                <c:pt idx="432">
                  <c:v>4.654919646070522</c:v>
                </c:pt>
                <c:pt idx="433">
                  <c:v>4.9188120861782778</c:v>
                </c:pt>
                <c:pt idx="434">
                  <c:v>5.2822391145157273</c:v>
                </c:pt>
                <c:pt idx="435">
                  <c:v>5.3400883259521699</c:v>
                </c:pt>
                <c:pt idx="436">
                  <c:v>5.1204620136371783</c:v>
                </c:pt>
                <c:pt idx="437">
                  <c:v>4.8590049070338344</c:v>
                </c:pt>
                <c:pt idx="438">
                  <c:v>4.7209508275952583</c:v>
                </c:pt>
                <c:pt idx="439">
                  <c:v>5.0789545070416411</c:v>
                </c:pt>
                <c:pt idx="440">
                  <c:v>5.227338011168106</c:v>
                </c:pt>
                <c:pt idx="441">
                  <c:v>5.0738878346385308</c:v>
                </c:pt>
                <c:pt idx="442">
                  <c:v>4.6836964703631159</c:v>
                </c:pt>
                <c:pt idx="443">
                  <c:v>4.4924419155699526</c:v>
                </c:pt>
                <c:pt idx="444">
                  <c:v>4.4945314579655467</c:v>
                </c:pt>
                <c:pt idx="445">
                  <c:v>4.9437540751361952</c:v>
                </c:pt>
                <c:pt idx="446">
                  <c:v>5.0134181194625498</c:v>
                </c:pt>
                <c:pt idx="447">
                  <c:v>4.8329689753534337</c:v>
                </c:pt>
                <c:pt idx="448">
                  <c:v>4.8912504378096795</c:v>
                </c:pt>
                <c:pt idx="449">
                  <c:v>4.8948215509045143</c:v>
                </c:pt>
                <c:pt idx="450">
                  <c:v>4.8381038810648347</c:v>
                </c:pt>
                <c:pt idx="451">
                  <c:v>4.8033960955169279</c:v>
                </c:pt>
                <c:pt idx="452">
                  <c:v>4.7460295103278183</c:v>
                </c:pt>
                <c:pt idx="453">
                  <c:v>4.4901616041280619</c:v>
                </c:pt>
                <c:pt idx="454">
                  <c:v>4.346516441584793</c:v>
                </c:pt>
                <c:pt idx="455">
                  <c:v>4.3800386571176606</c:v>
                </c:pt>
                <c:pt idx="456">
                  <c:v>4.4175897463959064</c:v>
                </c:pt>
                <c:pt idx="457">
                  <c:v>4.4710136750839542</c:v>
                </c:pt>
                <c:pt idx="458">
                  <c:v>4.6971450094056637</c:v>
                </c:pt>
                <c:pt idx="459">
                  <c:v>4.8576583350601359</c:v>
                </c:pt>
                <c:pt idx="460">
                  <c:v>4.8643249815336951</c:v>
                </c:pt>
                <c:pt idx="461">
                  <c:v>4.8828397369652361</c:v>
                </c:pt>
                <c:pt idx="462">
                  <c:v>4.7711917474041892</c:v>
                </c:pt>
                <c:pt idx="463">
                  <c:v>4.6071089061315584</c:v>
                </c:pt>
                <c:pt idx="464">
                  <c:v>4.5006771770739906</c:v>
                </c:pt>
                <c:pt idx="465">
                  <c:v>4.1900715345575543</c:v>
                </c:pt>
                <c:pt idx="466">
                  <c:v>3.8560329244080793</c:v>
                </c:pt>
                <c:pt idx="467">
                  <c:v>3.3770059154631498</c:v>
                </c:pt>
                <c:pt idx="468">
                  <c:v>2.8280922468657743</c:v>
                </c:pt>
                <c:pt idx="469">
                  <c:v>2.9549394163600207</c:v>
                </c:pt>
                <c:pt idx="470">
                  <c:v>3.2759075178831747</c:v>
                </c:pt>
                <c:pt idx="471">
                  <c:v>3.2796690405635371</c:v>
                </c:pt>
                <c:pt idx="472">
                  <c:v>3.5988893208256498</c:v>
                </c:pt>
                <c:pt idx="473">
                  <c:v>3.6990039116878526</c:v>
                </c:pt>
                <c:pt idx="474">
                  <c:v>3.6824677615382675</c:v>
                </c:pt>
                <c:pt idx="475">
                  <c:v>3.4751252178479461</c:v>
                </c:pt>
                <c:pt idx="476">
                  <c:v>3.1249737017785417</c:v>
                </c:pt>
                <c:pt idx="477">
                  <c:v>3.0225624587247033</c:v>
                </c:pt>
                <c:pt idx="478">
                  <c:v>2.8449375389152873</c:v>
                </c:pt>
                <c:pt idx="479">
                  <c:v>2.6889719455671872</c:v>
                </c:pt>
                <c:pt idx="480">
                  <c:v>2.5726944467119988</c:v>
                </c:pt>
                <c:pt idx="481">
                  <c:v>2.3316628005865105</c:v>
                </c:pt>
                <c:pt idx="482">
                  <c:v>2.5947584189138104</c:v>
                </c:pt>
                <c:pt idx="483">
                  <c:v>2.7739205579057042</c:v>
                </c:pt>
                <c:pt idx="484">
                  <c:v>2.9709938502318862</c:v>
                </c:pt>
                <c:pt idx="485">
                  <c:v>3.0898645833853684</c:v>
                </c:pt>
                <c:pt idx="486">
                  <c:v>2.9261015701725523</c:v>
                </c:pt>
                <c:pt idx="487">
                  <c:v>2.8406063025213579</c:v>
                </c:pt>
                <c:pt idx="488">
                  <c:v>2.886387383694895</c:v>
                </c:pt>
                <c:pt idx="489">
                  <c:v>2.9197498780099362</c:v>
                </c:pt>
                <c:pt idx="490">
                  <c:v>2.8282804175997622</c:v>
                </c:pt>
                <c:pt idx="491">
                  <c:v>2.9152400595333772</c:v>
                </c:pt>
                <c:pt idx="492">
                  <c:v>3.0255401164938558</c:v>
                </c:pt>
                <c:pt idx="493">
                  <c:v>2.9628607558830518</c:v>
                </c:pt>
                <c:pt idx="494">
                  <c:v>2.9912635203286704</c:v>
                </c:pt>
                <c:pt idx="495">
                  <c:v>3.1061157159500885</c:v>
                </c:pt>
                <c:pt idx="496">
                  <c:v>3.0752792046851689</c:v>
                </c:pt>
                <c:pt idx="497">
                  <c:v>3.0155739192670468</c:v>
                </c:pt>
                <c:pt idx="498">
                  <c:v>2.9545899510733165</c:v>
                </c:pt>
                <c:pt idx="499">
                  <c:v>3.0462215884665742</c:v>
                </c:pt>
                <c:pt idx="500">
                  <c:v>3.3681669252541231</c:v>
                </c:pt>
                <c:pt idx="501">
                  <c:v>3.1871180025625843</c:v>
                </c:pt>
                <c:pt idx="502">
                  <c:v>3.2528690256951514</c:v>
                </c:pt>
                <c:pt idx="503">
                  <c:v>3.1361828759508481</c:v>
                </c:pt>
                <c:pt idx="504">
                  <c:v>3.2210601036731648</c:v>
                </c:pt>
                <c:pt idx="505">
                  <c:v>3.2534687672575133</c:v>
                </c:pt>
                <c:pt idx="506">
                  <c:v>3.2578720780560708</c:v>
                </c:pt>
                <c:pt idx="507">
                  <c:v>3.4572586303636297</c:v>
                </c:pt>
                <c:pt idx="508">
                  <c:v>3.6293252861933394</c:v>
                </c:pt>
                <c:pt idx="509">
                  <c:v>3.6135572675067125</c:v>
                </c:pt>
                <c:pt idx="510">
                  <c:v>3.5580897917313523</c:v>
                </c:pt>
                <c:pt idx="511">
                  <c:v>3.5357198264146894</c:v>
                </c:pt>
                <c:pt idx="512">
                  <c:v>3.5281321147028732</c:v>
                </c:pt>
                <c:pt idx="513">
                  <c:v>3.5503105328121785</c:v>
                </c:pt>
                <c:pt idx="514">
                  <c:v>3.2885253886671895</c:v>
                </c:pt>
                <c:pt idx="515">
                  <c:v>2.9366366188624307</c:v>
                </c:pt>
                <c:pt idx="516">
                  <c:v>2.7926145108508442</c:v>
                </c:pt>
                <c:pt idx="517">
                  <c:v>2.8604374793244882</c:v>
                </c:pt>
                <c:pt idx="518">
                  <c:v>3.1047942849726873</c:v>
                </c:pt>
                <c:pt idx="519">
                  <c:v>3.4403469275524716</c:v>
                </c:pt>
                <c:pt idx="520">
                  <c:v>3.5142883430410183</c:v>
                </c:pt>
                <c:pt idx="521">
                  <c:v>3.338998838911027</c:v>
                </c:pt>
                <c:pt idx="522">
                  <c:v>3.3610571692168163</c:v>
                </c:pt>
                <c:pt idx="523">
                  <c:v>3.2121458736271458</c:v>
                </c:pt>
                <c:pt idx="524">
                  <c:v>3.171969088562181</c:v>
                </c:pt>
                <c:pt idx="525">
                  <c:v>3.2054896008244054</c:v>
                </c:pt>
                <c:pt idx="526">
                  <c:v>3.1608992142632788</c:v>
                </c:pt>
                <c:pt idx="527">
                  <c:v>3.0998542686463293</c:v>
                </c:pt>
                <c:pt idx="528">
                  <c:v>3.087763062559385</c:v>
                </c:pt>
                <c:pt idx="529">
                  <c:v>2.9557171250472529</c:v>
                </c:pt>
                <c:pt idx="530">
                  <c:v>2.7156837310865773</c:v>
                </c:pt>
                <c:pt idx="531">
                  <c:v>2.2548176579105599</c:v>
                </c:pt>
                <c:pt idx="532">
                  <c:v>2.2928345406256843</c:v>
                </c:pt>
                <c:pt idx="533">
                  <c:v>2.5422123950599986</c:v>
                </c:pt>
                <c:pt idx="534">
                  <c:v>2.6511041315477848</c:v>
                </c:pt>
                <c:pt idx="535">
                  <c:v>2.6402836183616971</c:v>
                </c:pt>
                <c:pt idx="536">
                  <c:v>2.6347643401064045</c:v>
                </c:pt>
                <c:pt idx="537">
                  <c:v>2.6019062444043972</c:v>
                </c:pt>
                <c:pt idx="538">
                  <c:v>2.5355683695739666</c:v>
                </c:pt>
                <c:pt idx="539">
                  <c:v>2.6290792588881895</c:v>
                </c:pt>
                <c:pt idx="540">
                  <c:v>2.7900857629762532</c:v>
                </c:pt>
                <c:pt idx="541">
                  <c:v>2.9773203617076973</c:v>
                </c:pt>
                <c:pt idx="542">
                  <c:v>3.3288870263863202</c:v>
                </c:pt>
                <c:pt idx="543">
                  <c:v>3.3621865025379374</c:v>
                </c:pt>
                <c:pt idx="544">
                  <c:v>3.4892819315184838</c:v>
                </c:pt>
                <c:pt idx="545">
                  <c:v>3.5518294264290784</c:v>
                </c:pt>
                <c:pt idx="546">
                  <c:v>3.6178120635014013</c:v>
                </c:pt>
                <c:pt idx="547">
                  <c:v>3.6323445652867234</c:v>
                </c:pt>
                <c:pt idx="548">
                  <c:v>3.6374881155366992</c:v>
                </c:pt>
                <c:pt idx="549">
                  <c:v>3.7350782915632674</c:v>
                </c:pt>
                <c:pt idx="550">
                  <c:v>3.8207819573240935</c:v>
                </c:pt>
                <c:pt idx="551">
                  <c:v>3.6947777800133901</c:v>
                </c:pt>
                <c:pt idx="552">
                  <c:v>3.6830794303622651</c:v>
                </c:pt>
                <c:pt idx="553">
                  <c:v>3.8787948935104652</c:v>
                </c:pt>
                <c:pt idx="554">
                  <c:v>4.6068479830674693</c:v>
                </c:pt>
                <c:pt idx="555">
                  <c:v>4.4644659467592911</c:v>
                </c:pt>
                <c:pt idx="556">
                  <c:v>4.7855933554137673</c:v>
                </c:pt>
                <c:pt idx="557">
                  <c:v>5.242904697351829</c:v>
                </c:pt>
                <c:pt idx="558">
                  <c:v>4.8499194405835029</c:v>
                </c:pt>
                <c:pt idx="559">
                  <c:v>4.2250982439559772</c:v>
                </c:pt>
                <c:pt idx="560">
                  <c:v>3.9180375841513659</c:v>
                </c:pt>
                <c:pt idx="561">
                  <c:v>4.0191112023984186</c:v>
                </c:pt>
                <c:pt idx="562">
                  <c:v>3.8717486355173989</c:v>
                </c:pt>
                <c:pt idx="563">
                  <c:v>3.370825498975945</c:v>
                </c:pt>
                <c:pt idx="564">
                  <c:v>3.4884732107232752</c:v>
                </c:pt>
                <c:pt idx="565">
                  <c:v>3.526700040048556</c:v>
                </c:pt>
                <c:pt idx="566">
                  <c:v>3.5585300247892251</c:v>
                </c:pt>
                <c:pt idx="567">
                  <c:v>3.7308264100821038</c:v>
                </c:pt>
                <c:pt idx="568">
                  <c:v>3.6768758852207739</c:v>
                </c:pt>
                <c:pt idx="569">
                  <c:v>3.6858805205869682</c:v>
                </c:pt>
                <c:pt idx="570">
                  <c:v>3.7050996339798048</c:v>
                </c:pt>
                <c:pt idx="571">
                  <c:v>3.9350066798231147</c:v>
                </c:pt>
                <c:pt idx="572">
                  <c:v>3.9170784553903828</c:v>
                </c:pt>
                <c:pt idx="573">
                  <c:v>3.6862458130074693</c:v>
                </c:pt>
                <c:pt idx="574">
                  <c:v>3.3800342252551747</c:v>
                </c:pt>
                <c:pt idx="575">
                  <c:v>3.1851695221252694</c:v>
                </c:pt>
                <c:pt idx="576">
                  <c:v>3.1160951633433975</c:v>
                </c:pt>
                <c:pt idx="577">
                  <c:v>3.2396747296289394</c:v>
                </c:pt>
                <c:pt idx="578">
                  <c:v>3.4425369885981487</c:v>
                </c:pt>
                <c:pt idx="579">
                  <c:v>3.618040353695799</c:v>
                </c:pt>
                <c:pt idx="580">
                  <c:v>3.6098458410581684</c:v>
                </c:pt>
                <c:pt idx="581">
                  <c:v>3.5341909999999994</c:v>
                </c:pt>
                <c:pt idx="582">
                  <c:v>3.46610636241771</c:v>
                </c:pt>
                <c:pt idx="583">
                  <c:v>3.507522791994754</c:v>
                </c:pt>
                <c:pt idx="584">
                  <c:v>3.4710626143790995</c:v>
                </c:pt>
                <c:pt idx="585">
                  <c:v>3.3714129144770077</c:v>
                </c:pt>
                <c:pt idx="586">
                  <c:v>3.3265323061665488</c:v>
                </c:pt>
                <c:pt idx="587">
                  <c:v>3.2614984145950041</c:v>
                </c:pt>
                <c:pt idx="588">
                  <c:v>3.2708656946293311</c:v>
                </c:pt>
                <c:pt idx="589">
                  <c:v>3.3065181586675516</c:v>
                </c:pt>
                <c:pt idx="590">
                  <c:v>3.4388342985710936</c:v>
                </c:pt>
                <c:pt idx="591">
                  <c:v>3.5531268385796979</c:v>
                </c:pt>
                <c:pt idx="592">
                  <c:v>3.545588261180042</c:v>
                </c:pt>
                <c:pt idx="593">
                  <c:v>3.4958491267596936</c:v>
                </c:pt>
                <c:pt idx="594">
                  <c:v>3.4869102322792163</c:v>
                </c:pt>
                <c:pt idx="595">
                  <c:v>3.494053609468295</c:v>
                </c:pt>
                <c:pt idx="596">
                  <c:v>3.3949727150376448</c:v>
                </c:pt>
                <c:pt idx="597">
                  <c:v>3.3230498704375684</c:v>
                </c:pt>
                <c:pt idx="598">
                  <c:v>3.2390366546286691</c:v>
                </c:pt>
                <c:pt idx="599">
                  <c:v>3.1358317141578902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5-47FB-BD7D-1E204318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8560"/>
        <c:axId val="1815711280"/>
      </c:lineChart>
      <c:dateAx>
        <c:axId val="1815708560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128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11280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8560"/>
        <c:crosses val="autoZero"/>
        <c:crossBetween val="between"/>
        <c:majorUnit val="0.5"/>
      </c:valAx>
      <c:dateAx>
        <c:axId val="18157265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02032"/>
        <c:crosses val="autoZero"/>
        <c:auto val="1"/>
        <c:lblOffset val="100"/>
        <c:baseTimeUnit val="months"/>
      </c:dateAx>
      <c:valAx>
        <c:axId val="1815702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65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'Diesel-A'!$E$41:$E$87</c:f>
              <c:numCache>
                <c:formatCode>General</c:formatCode>
                <c:ptCount val="47"/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6-4AEB-84CD-8F1AC72E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27056"/>
        <c:axId val="18157156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'Diesel-A'!$C$41:$C$87</c:f>
              <c:numCache>
                <c:formatCode>0.00</c:formatCode>
                <c:ptCount val="47"/>
                <c:pt idx="0">
                  <c:v>0.78449547828999999</c:v>
                </c:pt>
                <c:pt idx="1">
                  <c:v>1.0435912295000001</c:v>
                </c:pt>
                <c:pt idx="2">
                  <c:v>1.1859247146</c:v>
                </c:pt>
                <c:pt idx="3">
                  <c:v>1.1521447953999999</c:v>
                </c:pt>
                <c:pt idx="4">
                  <c:v>1.1352092691</c:v>
                </c:pt>
                <c:pt idx="5">
                  <c:v>1.1630729035</c:v>
                </c:pt>
                <c:pt idx="6">
                  <c:v>1.1687794693</c:v>
                </c:pt>
                <c:pt idx="7">
                  <c:v>0.89613155691000002</c:v>
                </c:pt>
                <c:pt idx="8">
                  <c:v>0.93613080362000001</c:v>
                </c:pt>
                <c:pt idx="9">
                  <c:v>0.91707655160000001</c:v>
                </c:pt>
                <c:pt idx="10">
                  <c:v>0.99691458393999999</c:v>
                </c:pt>
                <c:pt idx="11">
                  <c:v>1.1694302258</c:v>
                </c:pt>
                <c:pt idx="12">
                  <c:v>1.1316650873</c:v>
                </c:pt>
                <c:pt idx="13">
                  <c:v>1.1060382692999999</c:v>
                </c:pt>
                <c:pt idx="14">
                  <c:v>1.1116516315</c:v>
                </c:pt>
                <c:pt idx="15">
                  <c:v>1.1112820482000001</c:v>
                </c:pt>
                <c:pt idx="16">
                  <c:v>1.1093259285999999</c:v>
                </c:pt>
                <c:pt idx="17">
                  <c:v>1.2346503171000001</c:v>
                </c:pt>
                <c:pt idx="18">
                  <c:v>1.1954445478</c:v>
                </c:pt>
                <c:pt idx="19">
                  <c:v>1.0449787221</c:v>
                </c:pt>
                <c:pt idx="20">
                  <c:v>1.1216968066999999</c:v>
                </c:pt>
                <c:pt idx="21">
                  <c:v>1.4953055091</c:v>
                </c:pt>
                <c:pt idx="22">
                  <c:v>1.4061343990999999</c:v>
                </c:pt>
                <c:pt idx="23">
                  <c:v>1.3166131844</c:v>
                </c:pt>
                <c:pt idx="24">
                  <c:v>1.5093668199000001</c:v>
                </c:pt>
                <c:pt idx="25">
                  <c:v>1.8069634936000001</c:v>
                </c:pt>
                <c:pt idx="26">
                  <c:v>2.3979736015999999</c:v>
                </c:pt>
                <c:pt idx="27">
                  <c:v>2.7023243178</c:v>
                </c:pt>
                <c:pt idx="28">
                  <c:v>2.8788312786999999</c:v>
                </c:pt>
                <c:pt idx="29">
                  <c:v>3.7961931205999999</c:v>
                </c:pt>
                <c:pt idx="30">
                  <c:v>2.4626230183</c:v>
                </c:pt>
                <c:pt idx="31">
                  <c:v>2.9928629606000001</c:v>
                </c:pt>
                <c:pt idx="32">
                  <c:v>3.8443364077000002</c:v>
                </c:pt>
                <c:pt idx="33">
                  <c:v>3.9706158247999999</c:v>
                </c:pt>
                <c:pt idx="34">
                  <c:v>3.9220652900999999</c:v>
                </c:pt>
                <c:pt idx="35">
                  <c:v>3.8259693764999998</c:v>
                </c:pt>
                <c:pt idx="36">
                  <c:v>2.7101222697999998</c:v>
                </c:pt>
                <c:pt idx="37">
                  <c:v>2.3070830870000001</c:v>
                </c:pt>
                <c:pt idx="38">
                  <c:v>2.6563433721999998</c:v>
                </c:pt>
                <c:pt idx="39">
                  <c:v>3.1788914138000002</c:v>
                </c:pt>
                <c:pt idx="40">
                  <c:v>3.0555247433999999</c:v>
                </c:pt>
                <c:pt idx="41">
                  <c:v>2.5620399702999999</c:v>
                </c:pt>
                <c:pt idx="42">
                  <c:v>3.2846144824999999</c:v>
                </c:pt>
                <c:pt idx="43">
                  <c:v>4.9916691778000004</c:v>
                </c:pt>
                <c:pt idx="44">
                  <c:v>4.2175262293999998</c:v>
                </c:pt>
                <c:pt idx="45">
                  <c:v>3.8772651993</c:v>
                </c:pt>
                <c:pt idx="46">
                  <c:v>3.9867735249999998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6-4AEB-84CD-8F1AC72EBA60}"/>
            </c:ext>
          </c:extLst>
        </c:ser>
        <c:ser>
          <c:idx val="1"/>
          <c:order val="1"/>
          <c:tx>
            <c:strRef>
              <c:f>'Diesel-A'!$A$91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'Diesel-A'!$A$41:$A$87</c:f>
              <c:numCache>
                <c:formatCode>General</c:formatCode>
                <c:ptCount val="4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  <c:pt idx="46">
                  <c:v>2025</c:v>
                </c:pt>
              </c:numCache>
            </c:numRef>
          </c:cat>
          <c:val>
            <c:numRef>
              <c:f>'Diesel-A'!$D$41:$D$87</c:f>
              <c:numCache>
                <c:formatCode>0.00</c:formatCode>
                <c:ptCount val="47"/>
                <c:pt idx="0">
                  <c:v>3.3914296149141729</c:v>
                </c:pt>
                <c:pt idx="1">
                  <c:v>3.9748462359911048</c:v>
                </c:pt>
                <c:pt idx="2">
                  <c:v>4.0922605879423504</c:v>
                </c:pt>
                <c:pt idx="3">
                  <c:v>3.7450621732227241</c:v>
                </c:pt>
                <c:pt idx="4">
                  <c:v>3.5769967186571119</c:v>
                </c:pt>
                <c:pt idx="5">
                  <c:v>3.5114084854075194</c:v>
                </c:pt>
                <c:pt idx="6">
                  <c:v>3.40839229867486</c:v>
                </c:pt>
                <c:pt idx="7">
                  <c:v>2.5634650948889153</c:v>
                </c:pt>
                <c:pt idx="8">
                  <c:v>2.5853763092028412</c:v>
                </c:pt>
                <c:pt idx="9">
                  <c:v>2.4329988576034465</c:v>
                </c:pt>
                <c:pt idx="10">
                  <c:v>2.5238869026496902</c:v>
                </c:pt>
                <c:pt idx="11">
                  <c:v>2.8084485562232819</c:v>
                </c:pt>
                <c:pt idx="12">
                  <c:v>2.6078126284924443</c:v>
                </c:pt>
                <c:pt idx="13">
                  <c:v>2.4735230432512685</c:v>
                </c:pt>
                <c:pt idx="14">
                  <c:v>2.4143780773268824</c:v>
                </c:pt>
                <c:pt idx="15">
                  <c:v>2.3525134343203629</c:v>
                </c:pt>
                <c:pt idx="16">
                  <c:v>2.2842885722120654</c:v>
                </c:pt>
                <c:pt idx="17">
                  <c:v>2.4698219645781672</c:v>
                </c:pt>
                <c:pt idx="18">
                  <c:v>2.336770328595998</c:v>
                </c:pt>
                <c:pt idx="19">
                  <c:v>2.0115318472401444</c:v>
                </c:pt>
                <c:pt idx="20">
                  <c:v>2.1128720976534767</c:v>
                </c:pt>
                <c:pt idx="21">
                  <c:v>2.7248780855962336</c:v>
                </c:pt>
                <c:pt idx="22">
                  <c:v>2.4921869401612504</c:v>
                </c:pt>
                <c:pt idx="23">
                  <c:v>2.296871959812512</c:v>
                </c:pt>
                <c:pt idx="24">
                  <c:v>2.5739864016956506</c:v>
                </c:pt>
                <c:pt idx="25">
                  <c:v>3.0014252691831711</c:v>
                </c:pt>
                <c:pt idx="26">
                  <c:v>3.8534129949845397</c:v>
                </c:pt>
                <c:pt idx="27">
                  <c:v>4.206936757070304</c:v>
                </c:pt>
                <c:pt idx="28">
                  <c:v>4.3566599521407898</c:v>
                </c:pt>
                <c:pt idx="29">
                  <c:v>5.5338302790394041</c:v>
                </c:pt>
                <c:pt idx="30">
                  <c:v>3.6013804336078441</c:v>
                </c:pt>
                <c:pt idx="31">
                  <c:v>4.3063358707177963</c:v>
                </c:pt>
                <c:pt idx="32">
                  <c:v>5.3631110494866618</c:v>
                </c:pt>
                <c:pt idx="33">
                  <c:v>5.426772085748774</c:v>
                </c:pt>
                <c:pt idx="34">
                  <c:v>5.282969630908199</c:v>
                </c:pt>
                <c:pt idx="35">
                  <c:v>5.0715998828522135</c:v>
                </c:pt>
                <c:pt idx="36">
                  <c:v>3.5881170715930431</c:v>
                </c:pt>
                <c:pt idx="37">
                  <c:v>3.0162786808065429</c:v>
                </c:pt>
                <c:pt idx="38">
                  <c:v>3.4004231653946224</c:v>
                </c:pt>
                <c:pt idx="39">
                  <c:v>3.9724562040436724</c:v>
                </c:pt>
                <c:pt idx="40">
                  <c:v>3.7502903452699012</c:v>
                </c:pt>
                <c:pt idx="41">
                  <c:v>3.105799642076839</c:v>
                </c:pt>
                <c:pt idx="42">
                  <c:v>3.8036376949622599</c:v>
                </c:pt>
                <c:pt idx="43">
                  <c:v>5.3526666259301381</c:v>
                </c:pt>
                <c:pt idx="44">
                  <c:v>4.3432371304868704</c:v>
                </c:pt>
                <c:pt idx="45">
                  <c:v>3.873912449804028</c:v>
                </c:pt>
                <c:pt idx="46">
                  <c:v>3.8954261016558629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6-4AEB-84CD-8F1AC72E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09104"/>
        <c:axId val="1815722704"/>
      </c:lineChart>
      <c:catAx>
        <c:axId val="181570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270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572270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09104"/>
        <c:crosses val="autoZero"/>
        <c:crossBetween val="between"/>
        <c:majorUnit val="0.5"/>
      </c:valAx>
      <c:catAx>
        <c:axId val="181572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5632"/>
        <c:crosses val="autoZero"/>
        <c:auto val="1"/>
        <c:lblAlgn val="ctr"/>
        <c:lblOffset val="100"/>
        <c:noMultiLvlLbl val="0"/>
      </c:catAx>
      <c:valAx>
        <c:axId val="18157156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270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'Diesel-Q'!$E$41:$E$228</c:f>
              <c:numCache>
                <c:formatCode>General</c:formatCode>
                <c:ptCount val="188"/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661-A099-DCDDDA4F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01488"/>
        <c:axId val="18157167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'Diesel-Q'!$C$41:$C$228</c:f>
              <c:numCache>
                <c:formatCode>0.00</c:formatCode>
                <c:ptCount val="188"/>
                <c:pt idx="0">
                  <c:v>0.62614399014</c:v>
                </c:pt>
                <c:pt idx="1">
                  <c:v>0.73855800816999995</c:v>
                </c:pt>
                <c:pt idx="2">
                  <c:v>0.88057329646000004</c:v>
                </c:pt>
                <c:pt idx="3">
                  <c:v>0.94784841756000004</c:v>
                </c:pt>
                <c:pt idx="4">
                  <c:v>1.0197051445</c:v>
                </c:pt>
                <c:pt idx="5">
                  <c:v>1.0502246712000001</c:v>
                </c:pt>
                <c:pt idx="6">
                  <c:v>1.0407223185000001</c:v>
                </c:pt>
                <c:pt idx="7">
                  <c:v>1.0669814716999999</c:v>
                </c:pt>
                <c:pt idx="8">
                  <c:v>1.1790052503999999</c:v>
                </c:pt>
                <c:pt idx="9">
                  <c:v>1.1993885513</c:v>
                </c:pt>
                <c:pt idx="10">
                  <c:v>1.1787121142999999</c:v>
                </c:pt>
                <c:pt idx="11">
                  <c:v>1.1886472184000001</c:v>
                </c:pt>
                <c:pt idx="12">
                  <c:v>1.1625918585999999</c:v>
                </c:pt>
                <c:pt idx="13">
                  <c:v>1.1237271431</c:v>
                </c:pt>
                <c:pt idx="14">
                  <c:v>1.1478947128000001</c:v>
                </c:pt>
                <c:pt idx="15">
                  <c:v>1.1714232426</c:v>
                </c:pt>
                <c:pt idx="16">
                  <c:v>1.0967789985</c:v>
                </c:pt>
                <c:pt idx="17">
                  <c:v>1.1538896635</c:v>
                </c:pt>
                <c:pt idx="18">
                  <c:v>1.1501840298999999</c:v>
                </c:pt>
                <c:pt idx="19">
                  <c:v>1.1432239881999999</c:v>
                </c:pt>
                <c:pt idx="20">
                  <c:v>1.1617936354</c:v>
                </c:pt>
                <c:pt idx="21">
                  <c:v>1.1404217687</c:v>
                </c:pt>
                <c:pt idx="22">
                  <c:v>1.1696372635000001</c:v>
                </c:pt>
                <c:pt idx="23">
                  <c:v>1.1806099466</c:v>
                </c:pt>
                <c:pt idx="24">
                  <c:v>1.1542743613999999</c:v>
                </c:pt>
                <c:pt idx="25">
                  <c:v>1.1608039700999999</c:v>
                </c:pt>
                <c:pt idx="26">
                  <c:v>1.1435508035999999</c:v>
                </c:pt>
                <c:pt idx="27">
                  <c:v>1.2132581821999999</c:v>
                </c:pt>
                <c:pt idx="28">
                  <c:v>1.049998011</c:v>
                </c:pt>
                <c:pt idx="29">
                  <c:v>0.87490415970000002</c:v>
                </c:pt>
                <c:pt idx="30">
                  <c:v>0.80598543742999995</c:v>
                </c:pt>
                <c:pt idx="31">
                  <c:v>0.82826319303999996</c:v>
                </c:pt>
                <c:pt idx="32">
                  <c:v>0.89759914560999998</c:v>
                </c:pt>
                <c:pt idx="33">
                  <c:v>0.91141474659999999</c:v>
                </c:pt>
                <c:pt idx="34">
                  <c:v>0.95836776840000004</c:v>
                </c:pt>
                <c:pt idx="35">
                  <c:v>0.97808474127</c:v>
                </c:pt>
                <c:pt idx="36">
                  <c:v>0.93645613134000005</c:v>
                </c:pt>
                <c:pt idx="37">
                  <c:v>0.93036806549999995</c:v>
                </c:pt>
                <c:pt idx="38">
                  <c:v>0.90025932343000004</c:v>
                </c:pt>
                <c:pt idx="39">
                  <c:v>0.89941702719000005</c:v>
                </c:pt>
                <c:pt idx="40">
                  <c:v>0.94960667232999996</c:v>
                </c:pt>
                <c:pt idx="41">
                  <c:v>0.98930212165999998</c:v>
                </c:pt>
                <c:pt idx="42">
                  <c:v>0.97029727415</c:v>
                </c:pt>
                <c:pt idx="43">
                  <c:v>1.0704949664000001</c:v>
                </c:pt>
                <c:pt idx="44">
                  <c:v>1.1031547882999999</c:v>
                </c:pt>
                <c:pt idx="45">
                  <c:v>0.99997400547000004</c:v>
                </c:pt>
                <c:pt idx="46">
                  <c:v>1.1762520389</c:v>
                </c:pt>
                <c:pt idx="47">
                  <c:v>1.4013341501000001</c:v>
                </c:pt>
                <c:pt idx="48">
                  <c:v>1.1922866633</c:v>
                </c:pt>
                <c:pt idx="49">
                  <c:v>1.088752401</c:v>
                </c:pt>
                <c:pt idx="50">
                  <c:v>1.092838948</c:v>
                </c:pt>
                <c:pt idx="51">
                  <c:v>1.1452627682000001</c:v>
                </c:pt>
                <c:pt idx="52">
                  <c:v>1.0624428926</c:v>
                </c:pt>
                <c:pt idx="53">
                  <c:v>1.1036757134999999</c:v>
                </c:pt>
                <c:pt idx="54">
                  <c:v>1.1283955788</c:v>
                </c:pt>
                <c:pt idx="55">
                  <c:v>1.1329246489</c:v>
                </c:pt>
                <c:pt idx="56">
                  <c:v>1.0956834939</c:v>
                </c:pt>
                <c:pt idx="57">
                  <c:v>1.1003404761</c:v>
                </c:pt>
                <c:pt idx="58">
                  <c:v>1.0809177726000001</c:v>
                </c:pt>
                <c:pt idx="59">
                  <c:v>1.1651453447</c:v>
                </c:pt>
                <c:pt idx="60">
                  <c:v>1.1012414708</c:v>
                </c:pt>
                <c:pt idx="61">
                  <c:v>1.1033738675</c:v>
                </c:pt>
                <c:pt idx="62">
                  <c:v>1.1197396169</c:v>
                </c:pt>
                <c:pt idx="63">
                  <c:v>1.1218794662</c:v>
                </c:pt>
                <c:pt idx="64">
                  <c:v>1.0913715553000001</c:v>
                </c:pt>
                <c:pt idx="65">
                  <c:v>1.1166138278</c:v>
                </c:pt>
                <c:pt idx="66">
                  <c:v>1.1084444715999999</c:v>
                </c:pt>
                <c:pt idx="67">
                  <c:v>1.1219598454999999</c:v>
                </c:pt>
                <c:pt idx="68">
                  <c:v>1.1573942504000001</c:v>
                </c:pt>
                <c:pt idx="69">
                  <c:v>1.2502598069999999</c:v>
                </c:pt>
                <c:pt idx="70">
                  <c:v>1.2140454215000001</c:v>
                </c:pt>
                <c:pt idx="71">
                  <c:v>1.3183640051000001</c:v>
                </c:pt>
                <c:pt idx="72">
                  <c:v>1.2667982356</c:v>
                </c:pt>
                <c:pt idx="73">
                  <c:v>1.1941649449</c:v>
                </c:pt>
                <c:pt idx="74">
                  <c:v>1.1585640559999999</c:v>
                </c:pt>
                <c:pt idx="75">
                  <c:v>1.1604331590999999</c:v>
                </c:pt>
                <c:pt idx="76">
                  <c:v>1.0890535028999999</c:v>
                </c:pt>
                <c:pt idx="77">
                  <c:v>1.0587271355000001</c:v>
                </c:pt>
                <c:pt idx="78">
                  <c:v>1.0197917636</c:v>
                </c:pt>
                <c:pt idx="79">
                  <c:v>1.0112211832</c:v>
                </c:pt>
                <c:pt idx="80">
                  <c:v>0.97516524836999996</c:v>
                </c:pt>
                <c:pt idx="81">
                  <c:v>1.0753320682</c:v>
                </c:pt>
                <c:pt idx="82">
                  <c:v>1.1689554899000001</c:v>
                </c:pt>
                <c:pt idx="83">
                  <c:v>1.2613517204</c:v>
                </c:pt>
                <c:pt idx="84">
                  <c:v>1.4307686495</c:v>
                </c:pt>
                <c:pt idx="85">
                  <c:v>1.4209677256</c:v>
                </c:pt>
                <c:pt idx="86">
                  <c:v>1.5142152978000001</c:v>
                </c:pt>
                <c:pt idx="87">
                  <c:v>1.6056939053999999</c:v>
                </c:pt>
                <c:pt idx="88">
                  <c:v>1.4718831831000001</c:v>
                </c:pt>
                <c:pt idx="89">
                  <c:v>1.4665270377999999</c:v>
                </c:pt>
                <c:pt idx="90">
                  <c:v>1.4188580353</c:v>
                </c:pt>
                <c:pt idx="91">
                  <c:v>1.2613259962000001</c:v>
                </c:pt>
                <c:pt idx="92">
                  <c:v>1.1777665456999999</c:v>
                </c:pt>
                <c:pt idx="93">
                  <c:v>1.3002842367</c:v>
                </c:pt>
                <c:pt idx="94">
                  <c:v>1.3461697388</c:v>
                </c:pt>
                <c:pt idx="95">
                  <c:v>1.4365807585999999</c:v>
                </c:pt>
                <c:pt idx="96">
                  <c:v>1.6133273103000001</c:v>
                </c:pt>
                <c:pt idx="97">
                  <c:v>1.4702874975</c:v>
                </c:pt>
                <c:pt idx="98">
                  <c:v>1.4604959792000001</c:v>
                </c:pt>
                <c:pt idx="99">
                  <c:v>1.4844267621</c:v>
                </c:pt>
                <c:pt idx="100">
                  <c:v>1.5868847052999999</c:v>
                </c:pt>
                <c:pt idx="101">
                  <c:v>1.7160099992</c:v>
                </c:pt>
                <c:pt idx="102">
                  <c:v>1.8304851337000001</c:v>
                </c:pt>
                <c:pt idx="103">
                  <c:v>2.0954201681</c:v>
                </c:pt>
                <c:pt idx="104">
                  <c:v>2.0693111841</c:v>
                </c:pt>
                <c:pt idx="105">
                  <c:v>2.2595984390999999</c:v>
                </c:pt>
                <c:pt idx="106">
                  <c:v>2.5656251156000001</c:v>
                </c:pt>
                <c:pt idx="107">
                  <c:v>2.6996771788</c:v>
                </c:pt>
                <c:pt idx="108">
                  <c:v>2.5020235274</c:v>
                </c:pt>
                <c:pt idx="109">
                  <c:v>2.8411378177</c:v>
                </c:pt>
                <c:pt idx="110">
                  <c:v>2.9220586880999999</c:v>
                </c:pt>
                <c:pt idx="111">
                  <c:v>2.5580749668</c:v>
                </c:pt>
                <c:pt idx="112">
                  <c:v>2.5478886748999998</c:v>
                </c:pt>
                <c:pt idx="113">
                  <c:v>2.8126522401999998</c:v>
                </c:pt>
                <c:pt idx="114">
                  <c:v>2.8966112588000001</c:v>
                </c:pt>
                <c:pt idx="115">
                  <c:v>3.2673812892999998</c:v>
                </c:pt>
                <c:pt idx="116">
                  <c:v>3.5231331892000002</c:v>
                </c:pt>
                <c:pt idx="117">
                  <c:v>4.3868938199</c:v>
                </c:pt>
                <c:pt idx="118">
                  <c:v>4.3450284249999997</c:v>
                </c:pt>
                <c:pt idx="119">
                  <c:v>2.9880979246999999</c:v>
                </c:pt>
                <c:pt idx="120">
                  <c:v>2.1960542833000001</c:v>
                </c:pt>
                <c:pt idx="121">
                  <c:v>2.3253773968</c:v>
                </c:pt>
                <c:pt idx="122">
                  <c:v>2.6001666054000001</c:v>
                </c:pt>
                <c:pt idx="123">
                  <c:v>2.7355025574999998</c:v>
                </c:pt>
                <c:pt idx="124">
                  <c:v>2.8500922308000001</c:v>
                </c:pt>
                <c:pt idx="125">
                  <c:v>3.0252979005</c:v>
                </c:pt>
                <c:pt idx="126">
                  <c:v>2.9393572122</c:v>
                </c:pt>
                <c:pt idx="127">
                  <c:v>3.1480437661999998</c:v>
                </c:pt>
                <c:pt idx="128">
                  <c:v>3.6290597123000001</c:v>
                </c:pt>
                <c:pt idx="129">
                  <c:v>4.0135059044999997</c:v>
                </c:pt>
                <c:pt idx="130">
                  <c:v>3.866483981</c:v>
                </c:pt>
                <c:pt idx="131">
                  <c:v>3.8734940369999999</c:v>
                </c:pt>
                <c:pt idx="132">
                  <c:v>3.9688133021000001</c:v>
                </c:pt>
                <c:pt idx="133">
                  <c:v>3.9508363516</c:v>
                </c:pt>
                <c:pt idx="134">
                  <c:v>3.9418624653999998</c:v>
                </c:pt>
                <c:pt idx="135">
                  <c:v>4.0200838754000001</c:v>
                </c:pt>
                <c:pt idx="136">
                  <c:v>4.0246174571999997</c:v>
                </c:pt>
                <c:pt idx="137">
                  <c:v>3.8837146193000001</c:v>
                </c:pt>
                <c:pt idx="138">
                  <c:v>3.9103178090999999</c:v>
                </c:pt>
                <c:pt idx="139">
                  <c:v>3.8689477985999998</c:v>
                </c:pt>
                <c:pt idx="140">
                  <c:v>3.9570155195000001</c:v>
                </c:pt>
                <c:pt idx="141">
                  <c:v>3.9380049637000001</c:v>
                </c:pt>
                <c:pt idx="142">
                  <c:v>3.8382032415</c:v>
                </c:pt>
                <c:pt idx="143">
                  <c:v>3.5780309879000001</c:v>
                </c:pt>
                <c:pt idx="144">
                  <c:v>2.9178358389999999</c:v>
                </c:pt>
                <c:pt idx="145">
                  <c:v>2.8468844436</c:v>
                </c:pt>
                <c:pt idx="146">
                  <c:v>2.6288856611</c:v>
                </c:pt>
                <c:pt idx="147">
                  <c:v>2.4324963198999998</c:v>
                </c:pt>
                <c:pt idx="148">
                  <c:v>2.0778572181000001</c:v>
                </c:pt>
                <c:pt idx="149">
                  <c:v>2.2968829789999998</c:v>
                </c:pt>
                <c:pt idx="150">
                  <c:v>2.3824860152</c:v>
                </c:pt>
                <c:pt idx="151">
                  <c:v>2.4682668693999998</c:v>
                </c:pt>
                <c:pt idx="152">
                  <c:v>2.5666198260000002</c:v>
                </c:pt>
                <c:pt idx="153">
                  <c:v>2.5506971271999999</c:v>
                </c:pt>
                <c:pt idx="154">
                  <c:v>2.6265531104000002</c:v>
                </c:pt>
                <c:pt idx="155">
                  <c:v>2.8705736975999998</c:v>
                </c:pt>
                <c:pt idx="156">
                  <c:v>3.0158457496</c:v>
                </c:pt>
                <c:pt idx="157">
                  <c:v>3.1974164405000001</c:v>
                </c:pt>
                <c:pt idx="158">
                  <c:v>3.2372465860999999</c:v>
                </c:pt>
                <c:pt idx="159">
                  <c:v>3.2654270993000001</c:v>
                </c:pt>
                <c:pt idx="160">
                  <c:v>3.0175609267999999</c:v>
                </c:pt>
                <c:pt idx="161">
                  <c:v>3.1243292846999999</c:v>
                </c:pt>
                <c:pt idx="162">
                  <c:v>3.0220198556</c:v>
                </c:pt>
                <c:pt idx="163">
                  <c:v>3.0588845039999999</c:v>
                </c:pt>
                <c:pt idx="164">
                  <c:v>2.8958438010999998</c:v>
                </c:pt>
                <c:pt idx="165">
                  <c:v>2.4310350296999998</c:v>
                </c:pt>
                <c:pt idx="166">
                  <c:v>2.4255021014000002</c:v>
                </c:pt>
                <c:pt idx="167">
                  <c:v>2.4679060216000002</c:v>
                </c:pt>
                <c:pt idx="168">
                  <c:v>2.8977780847000001</c:v>
                </c:pt>
                <c:pt idx="169">
                  <c:v>3.2106810214000001</c:v>
                </c:pt>
                <c:pt idx="170">
                  <c:v>3.357899642</c:v>
                </c:pt>
                <c:pt idx="171">
                  <c:v>3.6604359965</c:v>
                </c:pt>
                <c:pt idx="172">
                  <c:v>4.2944901145000003</c:v>
                </c:pt>
                <c:pt idx="173">
                  <c:v>5.4832182787999999</c:v>
                </c:pt>
                <c:pt idx="174">
                  <c:v>5.1575262019999997</c:v>
                </c:pt>
                <c:pt idx="175">
                  <c:v>5.0669116800999996</c:v>
                </c:pt>
                <c:pt idx="176">
                  <c:v>4.3964562906999998</c:v>
                </c:pt>
                <c:pt idx="177">
                  <c:v>3.9375972499</c:v>
                </c:pt>
                <c:pt idx="178">
                  <c:v>4.2795679123000001</c:v>
                </c:pt>
                <c:pt idx="179">
                  <c:v>4.2546278540999998</c:v>
                </c:pt>
                <c:pt idx="180">
                  <c:v>3.9712592453000002</c:v>
                </c:pt>
                <c:pt idx="181">
                  <c:v>3.8387048432999999</c:v>
                </c:pt>
                <c:pt idx="182">
                  <c:v>3.7012903884999999</c:v>
                </c:pt>
                <c:pt idx="183">
                  <c:v>3.9969130720999999</c:v>
                </c:pt>
                <c:pt idx="184">
                  <c:v>4.0626934207999996</c:v>
                </c:pt>
                <c:pt idx="185">
                  <c:v>3.9542183203999999</c:v>
                </c:pt>
                <c:pt idx="186">
                  <c:v>3.9427221938999999</c:v>
                </c:pt>
                <c:pt idx="187">
                  <c:v>3.9874533273999999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E-4661-A099-DCDDDA4F0D18}"/>
            </c:ext>
          </c:extLst>
        </c:ser>
        <c:ser>
          <c:idx val="1"/>
          <c:order val="1"/>
          <c:tx>
            <c:strRef>
              <c:f>'Diesel-Q'!$A$232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'Diesel-Q'!$A$41:$A$228</c:f>
              <c:strCache>
                <c:ptCount val="18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  <c:pt idx="184">
                  <c:v>2025Q1</c:v>
                </c:pt>
                <c:pt idx="185">
                  <c:v>2025Q2</c:v>
                </c:pt>
                <c:pt idx="186">
                  <c:v>2025Q3</c:v>
                </c:pt>
                <c:pt idx="187">
                  <c:v>2025Q4</c:v>
                </c:pt>
              </c:strCache>
            </c:strRef>
          </c:cat>
          <c:val>
            <c:numRef>
              <c:f>'Diesel-Q'!$D$41:$D$228</c:f>
              <c:numCache>
                <c:formatCode>0.00</c:formatCode>
                <c:ptCount val="188"/>
                <c:pt idx="0">
                  <c:v>2.8392092058338241</c:v>
                </c:pt>
                <c:pt idx="1">
                  <c:v>3.2457545325182955</c:v>
                </c:pt>
                <c:pt idx="2">
                  <c:v>3.7491023422765064</c:v>
                </c:pt>
                <c:pt idx="3">
                  <c:v>3.9116873111401795</c:v>
                </c:pt>
                <c:pt idx="4">
                  <c:v>4.0484947792595349</c:v>
                </c:pt>
                <c:pt idx="5">
                  <c:v>4.0335684575358934</c:v>
                </c:pt>
                <c:pt idx="6">
                  <c:v>3.9234385325786323</c:v>
                </c:pt>
                <c:pt idx="7">
                  <c:v>3.9127449213282777</c:v>
                </c:pt>
                <c:pt idx="8">
                  <c:v>4.2071836988681639</c:v>
                </c:pt>
                <c:pt idx="9">
                  <c:v>4.1925096678683467</c:v>
                </c:pt>
                <c:pt idx="10">
                  <c:v>4.0085950739398406</c:v>
                </c:pt>
                <c:pt idx="11">
                  <c:v>3.9777160106486971</c:v>
                </c:pt>
                <c:pt idx="12">
                  <c:v>3.8562520603371877</c:v>
                </c:pt>
                <c:pt idx="13">
                  <c:v>3.6742587193755631</c:v>
                </c:pt>
                <c:pt idx="14">
                  <c:v>3.689208588715748</c:v>
                </c:pt>
                <c:pt idx="15">
                  <c:v>3.7532938957625861</c:v>
                </c:pt>
                <c:pt idx="16">
                  <c:v>3.511739742943119</c:v>
                </c:pt>
                <c:pt idx="17">
                  <c:v>3.6523622551540513</c:v>
                </c:pt>
                <c:pt idx="18">
                  <c:v>3.6054753290280592</c:v>
                </c:pt>
                <c:pt idx="19">
                  <c:v>3.5482110619877525</c:v>
                </c:pt>
                <c:pt idx="20">
                  <c:v>3.5554386488544156</c:v>
                </c:pt>
                <c:pt idx="21">
                  <c:v>3.4574381623750265</c:v>
                </c:pt>
                <c:pt idx="22">
                  <c:v>3.5154422652212087</c:v>
                </c:pt>
                <c:pt idx="23">
                  <c:v>3.5180931891072471</c:v>
                </c:pt>
                <c:pt idx="24">
                  <c:v>3.4083270687363139</c:v>
                </c:pt>
                <c:pt idx="25">
                  <c:v>3.39670907131626</c:v>
                </c:pt>
                <c:pt idx="26">
                  <c:v>3.3255485398604119</c:v>
                </c:pt>
                <c:pt idx="27">
                  <c:v>3.4926575308205901</c:v>
                </c:pt>
                <c:pt idx="28">
                  <c:v>3.0070406529582154</c:v>
                </c:pt>
                <c:pt idx="29">
                  <c:v>2.5178535413737873</c:v>
                </c:pt>
                <c:pt idx="30">
                  <c:v>2.3054188506340374</c:v>
                </c:pt>
                <c:pt idx="31">
                  <c:v>2.3526990947571695</c:v>
                </c:pt>
                <c:pt idx="32">
                  <c:v>2.5192420657158143</c:v>
                </c:pt>
                <c:pt idx="33">
                  <c:v>2.529360515470064</c:v>
                </c:pt>
                <c:pt idx="34">
                  <c:v>2.6317335264846085</c:v>
                </c:pt>
                <c:pt idx="35">
                  <c:v>2.6610369933842808</c:v>
                </c:pt>
                <c:pt idx="36">
                  <c:v>2.5280520845116685</c:v>
                </c:pt>
                <c:pt idx="37">
                  <c:v>2.4831323191242092</c:v>
                </c:pt>
                <c:pt idx="38">
                  <c:v>2.3738317752764986</c:v>
                </c:pt>
                <c:pt idx="39">
                  <c:v>2.3459824031675565</c:v>
                </c:pt>
                <c:pt idx="40">
                  <c:v>2.4490712506429611</c:v>
                </c:pt>
                <c:pt idx="41">
                  <c:v>2.5108607876974696</c:v>
                </c:pt>
                <c:pt idx="42">
                  <c:v>2.4435208069412684</c:v>
                </c:pt>
                <c:pt idx="43">
                  <c:v>2.6687209876866964</c:v>
                </c:pt>
                <c:pt idx="44">
                  <c:v>2.703601473293455</c:v>
                </c:pt>
                <c:pt idx="45">
                  <c:v>2.4267188194972351</c:v>
                </c:pt>
                <c:pt idx="46">
                  <c:v>2.8060398573718319</c:v>
                </c:pt>
                <c:pt idx="47">
                  <c:v>3.2871768762256872</c:v>
                </c:pt>
                <c:pt idx="48">
                  <c:v>2.7760512008336193</c:v>
                </c:pt>
                <c:pt idx="49">
                  <c:v>2.5200286630883415</c:v>
                </c:pt>
                <c:pt idx="50">
                  <c:v>2.5103526671770804</c:v>
                </c:pt>
                <c:pt idx="51">
                  <c:v>2.6091278267898419</c:v>
                </c:pt>
                <c:pt idx="52">
                  <c:v>2.4041568167048273</c:v>
                </c:pt>
                <c:pt idx="53">
                  <c:v>2.478396226501864</c:v>
                </c:pt>
                <c:pt idx="54">
                  <c:v>2.5147104905045636</c:v>
                </c:pt>
                <c:pt idx="55">
                  <c:v>2.5028799471133545</c:v>
                </c:pt>
                <c:pt idx="56">
                  <c:v>2.4031226294738852</c:v>
                </c:pt>
                <c:pt idx="57">
                  <c:v>2.3960307118531481</c:v>
                </c:pt>
                <c:pt idx="58">
                  <c:v>2.3428978586702205</c:v>
                </c:pt>
                <c:pt idx="59">
                  <c:v>2.5046998299140211</c:v>
                </c:pt>
                <c:pt idx="60">
                  <c:v>2.3554924492698657</c:v>
                </c:pt>
                <c:pt idx="61">
                  <c:v>2.346722900606788</c:v>
                </c:pt>
                <c:pt idx="62">
                  <c:v>2.3596718887560173</c:v>
                </c:pt>
                <c:pt idx="63">
                  <c:v>2.3505002827521899</c:v>
                </c:pt>
                <c:pt idx="64">
                  <c:v>2.2699098426335267</c:v>
                </c:pt>
                <c:pt idx="65">
                  <c:v>2.3035787315396754</c:v>
                </c:pt>
                <c:pt idx="66">
                  <c:v>2.2752567866116316</c:v>
                </c:pt>
                <c:pt idx="67">
                  <c:v>2.2905127781687828</c:v>
                </c:pt>
                <c:pt idx="68">
                  <c:v>2.342028316805878</c:v>
                </c:pt>
                <c:pt idx="69">
                  <c:v>2.508376905331843</c:v>
                </c:pt>
                <c:pt idx="70">
                  <c:v>2.421784444310187</c:v>
                </c:pt>
                <c:pt idx="71">
                  <c:v>2.6072273997932904</c:v>
                </c:pt>
                <c:pt idx="72">
                  <c:v>2.4900790817900491</c:v>
                </c:pt>
                <c:pt idx="73">
                  <c:v>2.3419283718066386</c:v>
                </c:pt>
                <c:pt idx="74">
                  <c:v>2.2608059037776265</c:v>
                </c:pt>
                <c:pt idx="75">
                  <c:v>2.2523139087281545</c:v>
                </c:pt>
                <c:pt idx="76">
                  <c:v>2.1094220147846938</c:v>
                </c:pt>
                <c:pt idx="77">
                  <c:v>2.0439528561896809</c:v>
                </c:pt>
                <c:pt idx="78">
                  <c:v>1.9587424013792696</c:v>
                </c:pt>
                <c:pt idx="79">
                  <c:v>1.9332082579957635</c:v>
                </c:pt>
                <c:pt idx="80">
                  <c:v>1.8574879377920912</c:v>
                </c:pt>
                <c:pt idx="81">
                  <c:v>2.033063756674133</c:v>
                </c:pt>
                <c:pt idx="82">
                  <c:v>2.1937693994721457</c:v>
                </c:pt>
                <c:pt idx="83">
                  <c:v>2.3498353498214959</c:v>
                </c:pt>
                <c:pt idx="84">
                  <c:v>2.6393341332698035</c:v>
                </c:pt>
                <c:pt idx="85">
                  <c:v>2.6008674339131352</c:v>
                </c:pt>
                <c:pt idx="86">
                  <c:v>2.7464443200465185</c:v>
                </c:pt>
                <c:pt idx="87">
                  <c:v>2.8917502783147704</c:v>
                </c:pt>
                <c:pt idx="88">
                  <c:v>2.6256496512470098</c:v>
                </c:pt>
                <c:pt idx="89">
                  <c:v>2.5978797903158815</c:v>
                </c:pt>
                <c:pt idx="90">
                  <c:v>2.5063617321059724</c:v>
                </c:pt>
                <c:pt idx="91">
                  <c:v>2.2297607263832395</c:v>
                </c:pt>
                <c:pt idx="92">
                  <c:v>2.0754193311071347</c:v>
                </c:pt>
                <c:pt idx="93">
                  <c:v>2.273441448412524</c:v>
                </c:pt>
                <c:pt idx="94">
                  <c:v>2.3410588095734899</c:v>
                </c:pt>
                <c:pt idx="95">
                  <c:v>2.4836059312270407</c:v>
                </c:pt>
                <c:pt idx="96">
                  <c:v>2.7607772517683946</c:v>
                </c:pt>
                <c:pt idx="97">
                  <c:v>2.5201260458351733</c:v>
                </c:pt>
                <c:pt idx="98">
                  <c:v>2.4847930442797668</c:v>
                </c:pt>
                <c:pt idx="99">
                  <c:v>2.51595823329709</c:v>
                </c:pt>
                <c:pt idx="100">
                  <c:v>2.6670449105231886</c:v>
                </c:pt>
                <c:pt idx="101">
                  <c:v>2.8615833160412847</c:v>
                </c:pt>
                <c:pt idx="102">
                  <c:v>3.0331364213122516</c:v>
                </c:pt>
                <c:pt idx="103">
                  <c:v>3.4352508728573956</c:v>
                </c:pt>
                <c:pt idx="104">
                  <c:v>3.375400091863181</c:v>
                </c:pt>
                <c:pt idx="105">
                  <c:v>3.661050005391056</c:v>
                </c:pt>
                <c:pt idx="106">
                  <c:v>4.0948590492665478</c:v>
                </c:pt>
                <c:pt idx="107">
                  <c:v>4.2690031962468291</c:v>
                </c:pt>
                <c:pt idx="108">
                  <c:v>3.9359568764171873</c:v>
                </c:pt>
                <c:pt idx="109">
                  <c:v>4.4294491407228183</c:v>
                </c:pt>
                <c:pt idx="110">
                  <c:v>4.5130043434315184</c:v>
                </c:pt>
                <c:pt idx="111">
                  <c:v>3.9671178657980133</c:v>
                </c:pt>
                <c:pt idx="112">
                  <c:v>3.9129582819211284</c:v>
                </c:pt>
                <c:pt idx="113">
                  <c:v>4.27119927126836</c:v>
                </c:pt>
                <c:pt idx="114">
                  <c:v>4.3710274693968643</c:v>
                </c:pt>
                <c:pt idx="115">
                  <c:v>4.8707777088632547</c:v>
                </c:pt>
                <c:pt idx="116">
                  <c:v>5.1957544818078967</c:v>
                </c:pt>
                <c:pt idx="117">
                  <c:v>6.3865044382606504</c:v>
                </c:pt>
                <c:pt idx="118">
                  <c:v>6.2295046617667484</c:v>
                </c:pt>
                <c:pt idx="119">
                  <c:v>4.3844745300340087</c:v>
                </c:pt>
                <c:pt idx="120">
                  <c:v>3.2446174420120144</c:v>
                </c:pt>
                <c:pt idx="121">
                  <c:v>3.4175163491705414</c:v>
                </c:pt>
                <c:pt idx="122">
                  <c:v>3.7887650360612217</c:v>
                </c:pt>
                <c:pt idx="123">
                  <c:v>3.9550012691783012</c:v>
                </c:pt>
                <c:pt idx="124">
                  <c:v>4.1141544317530769</c:v>
                </c:pt>
                <c:pt idx="125">
                  <c:v>4.3686074469269309</c:v>
                </c:pt>
                <c:pt idx="126">
                  <c:v>4.2321006336502203</c:v>
                </c:pt>
                <c:pt idx="127">
                  <c:v>4.4961620320764224</c:v>
                </c:pt>
                <c:pt idx="128">
                  <c:v>5.1284366623752611</c:v>
                </c:pt>
                <c:pt idx="129">
                  <c:v>5.6079568441669254</c:v>
                </c:pt>
                <c:pt idx="130">
                  <c:v>5.3675275093445185</c:v>
                </c:pt>
                <c:pt idx="131">
                  <c:v>5.3532282200205454</c:v>
                </c:pt>
                <c:pt idx="132">
                  <c:v>5.4542441399206139</c:v>
                </c:pt>
                <c:pt idx="133">
                  <c:v>5.4181011495684928</c:v>
                </c:pt>
                <c:pt idx="134">
                  <c:v>5.3814986699255645</c:v>
                </c:pt>
                <c:pt idx="135">
                  <c:v>5.4520344529284674</c:v>
                </c:pt>
                <c:pt idx="136">
                  <c:v>5.4363313015489911</c:v>
                </c:pt>
                <c:pt idx="137">
                  <c:v>5.2517539098724377</c:v>
                </c:pt>
                <c:pt idx="138">
                  <c:v>5.2592835922033618</c:v>
                </c:pt>
                <c:pt idx="139">
                  <c:v>5.1844714507979175</c:v>
                </c:pt>
                <c:pt idx="140">
                  <c:v>5.2696652889755864</c:v>
                </c:pt>
                <c:pt idx="141">
                  <c:v>5.2166439210217437</c:v>
                </c:pt>
                <c:pt idx="142">
                  <c:v>5.0714628447121859</c:v>
                </c:pt>
                <c:pt idx="143">
                  <c:v>4.7394691156406683</c:v>
                </c:pt>
                <c:pt idx="144">
                  <c:v>3.8901531358388528</c:v>
                </c:pt>
                <c:pt idx="145">
                  <c:v>3.7698500028599531</c:v>
                </c:pt>
                <c:pt idx="146">
                  <c:v>3.468076628653487</c:v>
                </c:pt>
                <c:pt idx="147">
                  <c:v>3.2092388883880547</c:v>
                </c:pt>
                <c:pt idx="148">
                  <c:v>2.7430598359083316</c:v>
                </c:pt>
                <c:pt idx="149">
                  <c:v>3.0081455795571306</c:v>
                </c:pt>
                <c:pt idx="150">
                  <c:v>3.1070681043356543</c:v>
                </c:pt>
                <c:pt idx="151">
                  <c:v>3.1986330041282445</c:v>
                </c:pt>
                <c:pt idx="152">
                  <c:v>3.3028453739443808</c:v>
                </c:pt>
                <c:pt idx="153">
                  <c:v>3.2785725937837329</c:v>
                </c:pt>
                <c:pt idx="154">
                  <c:v>3.3600127686560328</c:v>
                </c:pt>
                <c:pt idx="155">
                  <c:v>3.6431928955547415</c:v>
                </c:pt>
                <c:pt idx="156">
                  <c:v>3.7955819801040551</c:v>
                </c:pt>
                <c:pt idx="157">
                  <c:v>4.0023081439122041</c:v>
                </c:pt>
                <c:pt idx="158">
                  <c:v>4.0359466815772445</c:v>
                </c:pt>
                <c:pt idx="159">
                  <c:v>4.0545729507498365</c:v>
                </c:pt>
                <c:pt idx="160">
                  <c:v>3.7368294386246612</c:v>
                </c:pt>
                <c:pt idx="161">
                  <c:v>3.8408279950201023</c:v>
                </c:pt>
                <c:pt idx="162">
                  <c:v>3.7028412773671113</c:v>
                </c:pt>
                <c:pt idx="163">
                  <c:v>3.7218701546027022</c:v>
                </c:pt>
                <c:pt idx="164">
                  <c:v>3.5115184523595953</c:v>
                </c:pt>
                <c:pt idx="165">
                  <c:v>2.9759650664421557</c:v>
                </c:pt>
                <c:pt idx="166">
                  <c:v>2.9357976790906815</c:v>
                </c:pt>
                <c:pt idx="167">
                  <c:v>2.9664343887633997</c:v>
                </c:pt>
                <c:pt idx="168">
                  <c:v>3.4485230078410041</c:v>
                </c:pt>
                <c:pt idx="169">
                  <c:v>3.7504534310483324</c:v>
                </c:pt>
                <c:pt idx="170">
                  <c:v>3.8610850070567695</c:v>
                </c:pt>
                <c:pt idx="171">
                  <c:v>4.1215044080131173</c:v>
                </c:pt>
                <c:pt idx="172">
                  <c:v>4.7310904276615977</c:v>
                </c:pt>
                <c:pt idx="173">
                  <c:v>5.8981925870922689</c:v>
                </c:pt>
                <c:pt idx="174">
                  <c:v>5.4764610502202826</c:v>
                </c:pt>
                <c:pt idx="175">
                  <c:v>5.3273854498063278</c:v>
                </c:pt>
                <c:pt idx="176">
                  <c:v>4.5800765749978876</c:v>
                </c:pt>
                <c:pt idx="177">
                  <c:v>4.07145436322081</c:v>
                </c:pt>
                <c:pt idx="178">
                  <c:v>4.3879234583148055</c:v>
                </c:pt>
                <c:pt idx="179">
                  <c:v>4.3331184667274965</c:v>
                </c:pt>
                <c:pt idx="180">
                  <c:v>4.0069281271790027</c:v>
                </c:pt>
                <c:pt idx="181">
                  <c:v>3.8434858594844572</c:v>
                </c:pt>
                <c:pt idx="182">
                  <c:v>3.6898498195923839</c:v>
                </c:pt>
                <c:pt idx="183">
                  <c:v>3.9553539613040614</c:v>
                </c:pt>
                <c:pt idx="184">
                  <c:v>3.9956762426884924</c:v>
                </c:pt>
                <c:pt idx="185">
                  <c:v>3.8739728346411613</c:v>
                </c:pt>
                <c:pt idx="186">
                  <c:v>3.8464682136468493</c:v>
                </c:pt>
                <c:pt idx="187">
                  <c:v>3.86647422740986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E-4661-A099-DCDDDA4F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11824"/>
        <c:axId val="1815712912"/>
      </c:lineChart>
      <c:catAx>
        <c:axId val="18157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291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815712912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11824"/>
        <c:crosses val="autoZero"/>
        <c:crossBetween val="between"/>
        <c:majorUnit val="0.5"/>
      </c:valAx>
      <c:catAx>
        <c:axId val="181570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5716720"/>
        <c:crosses val="autoZero"/>
        <c:auto val="1"/>
        <c:lblAlgn val="ctr"/>
        <c:lblOffset val="100"/>
        <c:noMultiLvlLbl val="0"/>
      </c:catAx>
      <c:valAx>
        <c:axId val="18157167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014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075659269863995"/>
          <c:y val="0.16145829558915759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'Diesel-M'!$A$41:$A$604</c:f>
              <c:numCache>
                <c:formatCode>mmmm\ yyyy</c:formatCode>
                <c:ptCount val="56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  <c:pt idx="552">
                  <c:v>45658</c:v>
                </c:pt>
                <c:pt idx="553">
                  <c:v>45689</c:v>
                </c:pt>
                <c:pt idx="554">
                  <c:v>45717</c:v>
                </c:pt>
                <c:pt idx="555">
                  <c:v>45748</c:v>
                </c:pt>
                <c:pt idx="556">
                  <c:v>45778</c:v>
                </c:pt>
                <c:pt idx="557">
                  <c:v>45809</c:v>
                </c:pt>
                <c:pt idx="558">
                  <c:v>45839</c:v>
                </c:pt>
                <c:pt idx="559">
                  <c:v>45870</c:v>
                </c:pt>
                <c:pt idx="560">
                  <c:v>45901</c:v>
                </c:pt>
                <c:pt idx="561">
                  <c:v>45931</c:v>
                </c:pt>
                <c:pt idx="562">
                  <c:v>45962</c:v>
                </c:pt>
                <c:pt idx="563">
                  <c:v>45992</c:v>
                </c:pt>
              </c:numCache>
            </c:numRef>
          </c:cat>
          <c:val>
            <c:numRef>
              <c:f>'Diesel-M'!$E$41:$E$604</c:f>
              <c:numCache>
                <c:formatCode>General</c:formatCode>
                <c:ptCount val="564"/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F-4DDE-8E58-F8E25545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5717264"/>
        <c:axId val="18157134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'Diesel-M'!$A$41:$A$604</c:f>
              <c:numCache>
                <c:formatCode>mmmm\ yyyy</c:formatCode>
                <c:ptCount val="56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  <c:pt idx="552">
                  <c:v>45658</c:v>
                </c:pt>
                <c:pt idx="553">
                  <c:v>45689</c:v>
                </c:pt>
                <c:pt idx="554">
                  <c:v>45717</c:v>
                </c:pt>
                <c:pt idx="555">
                  <c:v>45748</c:v>
                </c:pt>
                <c:pt idx="556">
                  <c:v>45778</c:v>
                </c:pt>
                <c:pt idx="557">
                  <c:v>45809</c:v>
                </c:pt>
                <c:pt idx="558">
                  <c:v>45839</c:v>
                </c:pt>
                <c:pt idx="559">
                  <c:v>45870</c:v>
                </c:pt>
                <c:pt idx="560">
                  <c:v>45901</c:v>
                </c:pt>
                <c:pt idx="561">
                  <c:v>45931</c:v>
                </c:pt>
                <c:pt idx="562">
                  <c:v>45962</c:v>
                </c:pt>
                <c:pt idx="563">
                  <c:v>45992</c:v>
                </c:pt>
              </c:numCache>
            </c:numRef>
          </c:cat>
          <c:val>
            <c:numRef>
              <c:f>'Diesel-M'!$C$41:$C$604</c:f>
              <c:numCache>
                <c:formatCode>0.00</c:formatCode>
                <c:ptCount val="564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3.0958000000000001</c:v>
                </c:pt>
                <c:pt idx="472">
                  <c:v>3.2437499999999999</c:v>
                </c:pt>
                <c:pt idx="473">
                  <c:v>3.2527499999999998</c:v>
                </c:pt>
                <c:pt idx="474">
                  <c:v>3.2328000000000001</c:v>
                </c:pt>
                <c:pt idx="475">
                  <c:v>3.2182499999999998</c:v>
                </c:pt>
                <c:pt idx="476">
                  <c:v>3.2622499999999999</c:v>
                </c:pt>
                <c:pt idx="477">
                  <c:v>3.3654000000000002</c:v>
                </c:pt>
                <c:pt idx="478">
                  <c:v>3.2995000000000001</c:v>
                </c:pt>
                <c:pt idx="479">
                  <c:v>3.1227999999999998</c:v>
                </c:pt>
                <c:pt idx="480">
                  <c:v>2.9797500000000001</c:v>
                </c:pt>
                <c:pt idx="481">
                  <c:v>2.9965000000000002</c:v>
                </c:pt>
                <c:pt idx="482">
                  <c:v>3.0762499999999999</c:v>
                </c:pt>
                <c:pt idx="483">
                  <c:v>3.121</c:v>
                </c:pt>
                <c:pt idx="484">
                  <c:v>3.1612499999999999</c:v>
                </c:pt>
                <c:pt idx="485">
                  <c:v>3.0884999999999998</c:v>
                </c:pt>
                <c:pt idx="486">
                  <c:v>3.0451999999999999</c:v>
                </c:pt>
                <c:pt idx="487">
                  <c:v>3.0049999999999999</c:v>
                </c:pt>
                <c:pt idx="488">
                  <c:v>3.0162</c:v>
                </c:pt>
                <c:pt idx="489">
                  <c:v>3.0529999999999999</c:v>
                </c:pt>
                <c:pt idx="490">
                  <c:v>3.0687500000000001</c:v>
                </c:pt>
                <c:pt idx="491">
                  <c:v>3.0550000000000002</c:v>
                </c:pt>
                <c:pt idx="492">
                  <c:v>3.0474999999999999</c:v>
                </c:pt>
                <c:pt idx="493">
                  <c:v>2.9095</c:v>
                </c:pt>
                <c:pt idx="494">
                  <c:v>2.7286000000000001</c:v>
                </c:pt>
                <c:pt idx="495">
                  <c:v>2.4929999999999999</c:v>
                </c:pt>
                <c:pt idx="496">
                  <c:v>2.3922500000000002</c:v>
                </c:pt>
                <c:pt idx="497">
                  <c:v>2.4079999999999999</c:v>
                </c:pt>
                <c:pt idx="498">
                  <c:v>2.4337499999999999</c:v>
                </c:pt>
                <c:pt idx="499">
                  <c:v>2.4291999999999998</c:v>
                </c:pt>
                <c:pt idx="500">
                  <c:v>2.4137499999999998</c:v>
                </c:pt>
                <c:pt idx="501">
                  <c:v>2.3887499999999999</c:v>
                </c:pt>
                <c:pt idx="502">
                  <c:v>2.4319999999999999</c:v>
                </c:pt>
                <c:pt idx="503">
                  <c:v>2.5847500000000001</c:v>
                </c:pt>
                <c:pt idx="504">
                  <c:v>2.6804999999999999</c:v>
                </c:pt>
                <c:pt idx="505">
                  <c:v>2.847</c:v>
                </c:pt>
                <c:pt idx="506">
                  <c:v>3.1522000000000001</c:v>
                </c:pt>
                <c:pt idx="507">
                  <c:v>3.1302500000000002</c:v>
                </c:pt>
                <c:pt idx="508">
                  <c:v>3.2170000000000001</c:v>
                </c:pt>
                <c:pt idx="509">
                  <c:v>3.2867500000000001</c:v>
                </c:pt>
                <c:pt idx="510">
                  <c:v>3.3387500000000001</c:v>
                </c:pt>
                <c:pt idx="511">
                  <c:v>3.35</c:v>
                </c:pt>
                <c:pt idx="512">
                  <c:v>3.3839999999999999</c:v>
                </c:pt>
                <c:pt idx="513">
                  <c:v>3.6117499999999998</c:v>
                </c:pt>
                <c:pt idx="514">
                  <c:v>3.7269999999999999</c:v>
                </c:pt>
                <c:pt idx="515">
                  <c:v>3.641</c:v>
                </c:pt>
                <c:pt idx="516">
                  <c:v>3.7242000000000002</c:v>
                </c:pt>
                <c:pt idx="517">
                  <c:v>4.0322500000000003</c:v>
                </c:pt>
                <c:pt idx="518">
                  <c:v>5.1044999999999998</c:v>
                </c:pt>
                <c:pt idx="519">
                  <c:v>5.1195000000000004</c:v>
                </c:pt>
                <c:pt idx="520">
                  <c:v>5.5709999999999997</c:v>
                </c:pt>
                <c:pt idx="521">
                  <c:v>5.7534999999999998</c:v>
                </c:pt>
                <c:pt idx="522">
                  <c:v>5.4857500000000003</c:v>
                </c:pt>
                <c:pt idx="523">
                  <c:v>5.0132000000000003</c:v>
                </c:pt>
                <c:pt idx="524">
                  <c:v>4.9924999999999997</c:v>
                </c:pt>
                <c:pt idx="525">
                  <c:v>5.2114000000000003</c:v>
                </c:pt>
                <c:pt idx="526">
                  <c:v>5.2549999999999999</c:v>
                </c:pt>
                <c:pt idx="527">
                  <c:v>4.7134999999999998</c:v>
                </c:pt>
                <c:pt idx="528">
                  <c:v>4.5763999999999996</c:v>
                </c:pt>
                <c:pt idx="529">
                  <c:v>4.4132499999999997</c:v>
                </c:pt>
                <c:pt idx="530">
                  <c:v>4.2104999999999997</c:v>
                </c:pt>
                <c:pt idx="531">
                  <c:v>4.0990000000000002</c:v>
                </c:pt>
                <c:pt idx="532">
                  <c:v>3.915</c:v>
                </c:pt>
                <c:pt idx="533">
                  <c:v>3.8017500000000002</c:v>
                </c:pt>
                <c:pt idx="534">
                  <c:v>3.8822000000000001</c:v>
                </c:pt>
                <c:pt idx="535">
                  <c:v>4.3702500000000004</c:v>
                </c:pt>
                <c:pt idx="536">
                  <c:v>4.5627500000000003</c:v>
                </c:pt>
                <c:pt idx="537">
                  <c:v>4.5068000000000001</c:v>
                </c:pt>
                <c:pt idx="538">
                  <c:v>4.2537500000000001</c:v>
                </c:pt>
                <c:pt idx="539">
                  <c:v>3.9717500000000001</c:v>
                </c:pt>
                <c:pt idx="540">
                  <c:v>3.8544</c:v>
                </c:pt>
                <c:pt idx="541">
                  <c:v>4.0437500000000002</c:v>
                </c:pt>
                <c:pt idx="542">
                  <c:v>4.0220000000000002</c:v>
                </c:pt>
                <c:pt idx="543">
                  <c:v>4.0022000000000002</c:v>
                </c:pt>
                <c:pt idx="544">
                  <c:v>3.8222499999999999</c:v>
                </c:pt>
                <c:pt idx="545">
                  <c:v>3.7018659999999999</c:v>
                </c:pt>
                <c:pt idx="546">
                  <c:v>3.6346620000000001</c:v>
                </c:pt>
                <c:pt idx="547">
                  <c:v>3.667945</c:v>
                </c:pt>
                <c:pt idx="548">
                  <c:v>3.7996379999999998</c:v>
                </c:pt>
                <c:pt idx="549">
                  <c:v>3.8984459999999999</c:v>
                </c:pt>
                <c:pt idx="550">
                  <c:v>4.0239690000000001</c:v>
                </c:pt>
                <c:pt idx="551">
                  <c:v>4.0759299999999996</c:v>
                </c:pt>
                <c:pt idx="552">
                  <c:v>4.0577690000000004</c:v>
                </c:pt>
                <c:pt idx="553">
                  <c:v>4.0554110000000003</c:v>
                </c:pt>
                <c:pt idx="554">
                  <c:v>4.0744809999999996</c:v>
                </c:pt>
                <c:pt idx="555">
                  <c:v>3.989045</c:v>
                </c:pt>
                <c:pt idx="556">
                  <c:v>3.9641660000000001</c:v>
                </c:pt>
                <c:pt idx="557">
                  <c:v>3.9085760000000001</c:v>
                </c:pt>
                <c:pt idx="558">
                  <c:v>3.868995</c:v>
                </c:pt>
                <c:pt idx="559">
                  <c:v>3.94095</c:v>
                </c:pt>
                <c:pt idx="560">
                  <c:v>4.0161550000000004</c:v>
                </c:pt>
                <c:pt idx="561">
                  <c:v>4.0014880000000002</c:v>
                </c:pt>
                <c:pt idx="562">
                  <c:v>3.9888150000000002</c:v>
                </c:pt>
                <c:pt idx="563">
                  <c:v>3.9712529999999999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F-4DDE-8E58-F8E25545B590}"/>
            </c:ext>
          </c:extLst>
        </c:ser>
        <c:ser>
          <c:idx val="1"/>
          <c:order val="1"/>
          <c:tx>
            <c:strRef>
              <c:f>'Diesel-M'!$A$608</c:f>
              <c:strCache>
                <c:ptCount val="1"/>
                <c:pt idx="0">
                  <c:v>Real Price (Jun 2024 $)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'Diesel-M'!$A$41:$A$604</c:f>
              <c:numCache>
                <c:formatCode>mmmm\ yyyy</c:formatCode>
                <c:ptCount val="56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  <c:pt idx="552">
                  <c:v>45658</c:v>
                </c:pt>
                <c:pt idx="553">
                  <c:v>45689</c:v>
                </c:pt>
                <c:pt idx="554">
                  <c:v>45717</c:v>
                </c:pt>
                <c:pt idx="555">
                  <c:v>45748</c:v>
                </c:pt>
                <c:pt idx="556">
                  <c:v>45778</c:v>
                </c:pt>
                <c:pt idx="557">
                  <c:v>45809</c:v>
                </c:pt>
                <c:pt idx="558">
                  <c:v>45839</c:v>
                </c:pt>
                <c:pt idx="559">
                  <c:v>45870</c:v>
                </c:pt>
                <c:pt idx="560">
                  <c:v>45901</c:v>
                </c:pt>
                <c:pt idx="561">
                  <c:v>45931</c:v>
                </c:pt>
                <c:pt idx="562">
                  <c:v>45962</c:v>
                </c:pt>
                <c:pt idx="563">
                  <c:v>45992</c:v>
                </c:pt>
              </c:numCache>
            </c:numRef>
          </c:cat>
          <c:val>
            <c:numRef>
              <c:f>'Diesel-M'!$D$41:$D$604</c:f>
              <c:numCache>
                <c:formatCode>0.00</c:formatCode>
                <c:ptCount val="564"/>
                <c:pt idx="0">
                  <c:v>2.771367218978102</c:v>
                </c:pt>
                <c:pt idx="1">
                  <c:v>2.8566940317919078</c:v>
                </c:pt>
                <c:pt idx="2">
                  <c:v>2.9088886866952794</c:v>
                </c:pt>
                <c:pt idx="3">
                  <c:v>3.0000489730878193</c:v>
                </c:pt>
                <c:pt idx="4">
                  <c:v>3.2125392142857145</c:v>
                </c:pt>
                <c:pt idx="5">
                  <c:v>3.5550472603878114</c:v>
                </c:pt>
                <c:pt idx="6">
                  <c:v>3.6794268821917808</c:v>
                </c:pt>
                <c:pt idx="7">
                  <c:v>3.7892371913161469</c:v>
                </c:pt>
                <c:pt idx="8">
                  <c:v>3.7746733266129029</c:v>
                </c:pt>
                <c:pt idx="9">
                  <c:v>3.8346607061170217</c:v>
                </c:pt>
                <c:pt idx="10">
                  <c:v>3.860355414473684</c:v>
                </c:pt>
                <c:pt idx="11">
                  <c:v>4.0110349895968787</c:v>
                </c:pt>
                <c:pt idx="12">
                  <c:v>4.0107891192307692</c:v>
                </c:pt>
                <c:pt idx="13">
                  <c:v>4.047402216455696</c:v>
                </c:pt>
                <c:pt idx="14">
                  <c:v>4.101506820224718</c:v>
                </c:pt>
                <c:pt idx="15">
                  <c:v>4.0687053411619276</c:v>
                </c:pt>
                <c:pt idx="16">
                  <c:v>4.0250242252141986</c:v>
                </c:pt>
                <c:pt idx="17">
                  <c:v>4.0088142618181823</c:v>
                </c:pt>
                <c:pt idx="18">
                  <c:v>3.9621739067796611</c:v>
                </c:pt>
                <c:pt idx="19">
                  <c:v>3.9147433918269234</c:v>
                </c:pt>
                <c:pt idx="20">
                  <c:v>3.8933015363528005</c:v>
                </c:pt>
                <c:pt idx="21">
                  <c:v>3.8157778866587959</c:v>
                </c:pt>
                <c:pt idx="22">
                  <c:v>3.8966264334112148</c:v>
                </c:pt>
                <c:pt idx="23">
                  <c:v>3.9949211805555556</c:v>
                </c:pt>
                <c:pt idx="24">
                  <c:v>4.1166013486238535</c:v>
                </c:pt>
                <c:pt idx="25">
                  <c:v>4.2432005795454542</c:v>
                </c:pt>
                <c:pt idx="26">
                  <c:v>4.3100879153498877</c:v>
                </c:pt>
                <c:pt idx="27">
                  <c:v>4.2471624848484844</c:v>
                </c:pt>
                <c:pt idx="28">
                  <c:v>4.1907682742474917</c:v>
                </c:pt>
                <c:pt idx="29">
                  <c:v>4.1398539513812151</c:v>
                </c:pt>
                <c:pt idx="30">
                  <c:v>3.9951593278688522</c:v>
                </c:pt>
                <c:pt idx="31">
                  <c:v>4.0431028763557482</c:v>
                </c:pt>
                <c:pt idx="32">
                  <c:v>3.9871661729323309</c:v>
                </c:pt>
                <c:pt idx="33">
                  <c:v>3.9777189892933613</c:v>
                </c:pt>
                <c:pt idx="34">
                  <c:v>3.9674469019189766</c:v>
                </c:pt>
                <c:pt idx="35">
                  <c:v>3.9848094102019131</c:v>
                </c:pt>
                <c:pt idx="36">
                  <c:v>3.9754697923728815</c:v>
                </c:pt>
                <c:pt idx="37">
                  <c:v>3.8734129894403382</c:v>
                </c:pt>
                <c:pt idx="38">
                  <c:v>3.7011140369588178</c:v>
                </c:pt>
                <c:pt idx="39">
                  <c:v>3.626669728421053</c:v>
                </c:pt>
                <c:pt idx="40">
                  <c:v>3.6449859290928055</c:v>
                </c:pt>
                <c:pt idx="41">
                  <c:v>3.7686296752577322</c:v>
                </c:pt>
                <c:pt idx="42">
                  <c:v>3.7171205076923077</c:v>
                </c:pt>
                <c:pt idx="43">
                  <c:v>3.6581240849539407</c:v>
                </c:pt>
                <c:pt idx="44">
                  <c:v>3.6934527635619241</c:v>
                </c:pt>
                <c:pt idx="45">
                  <c:v>3.7391662599388384</c:v>
                </c:pt>
                <c:pt idx="46">
                  <c:v>3.8294321265306124</c:v>
                </c:pt>
                <c:pt idx="47">
                  <c:v>3.7030878577277382</c:v>
                </c:pt>
                <c:pt idx="48">
                  <c:v>3.6057789836567928</c:v>
                </c:pt>
                <c:pt idx="49">
                  <c:v>3.5380622908163266</c:v>
                </c:pt>
                <c:pt idx="50">
                  <c:v>3.4001144006116206</c:v>
                </c:pt>
                <c:pt idx="51">
                  <c:v>3.6840907287449389</c:v>
                </c:pt>
                <c:pt idx="52">
                  <c:v>3.6281147812500003</c:v>
                </c:pt>
                <c:pt idx="53">
                  <c:v>3.6429121388329975</c:v>
                </c:pt>
                <c:pt idx="54">
                  <c:v>3.596870116232465</c:v>
                </c:pt>
                <c:pt idx="55">
                  <c:v>3.6048984515484519</c:v>
                </c:pt>
                <c:pt idx="56">
                  <c:v>3.6128788087649402</c:v>
                </c:pt>
                <c:pt idx="57">
                  <c:v>3.5705256577380955</c:v>
                </c:pt>
                <c:pt idx="58">
                  <c:v>3.55682693768546</c:v>
                </c:pt>
                <c:pt idx="59">
                  <c:v>3.52154773372781</c:v>
                </c:pt>
                <c:pt idx="60">
                  <c:v>3.6049690666013716</c:v>
                </c:pt>
                <c:pt idx="61">
                  <c:v>3.5782260526315786</c:v>
                </c:pt>
                <c:pt idx="62">
                  <c:v>3.4854602011661808</c:v>
                </c:pt>
                <c:pt idx="63">
                  <c:v>3.465888566311714</c:v>
                </c:pt>
                <c:pt idx="64">
                  <c:v>3.462222915942029</c:v>
                </c:pt>
                <c:pt idx="65">
                  <c:v>3.4434420462873669</c:v>
                </c:pt>
                <c:pt idx="66">
                  <c:v>3.4091110461095102</c:v>
                </c:pt>
                <c:pt idx="67">
                  <c:v>3.5646218333333333</c:v>
                </c:pt>
                <c:pt idx="68">
                  <c:v>3.5693928739255019</c:v>
                </c:pt>
                <c:pt idx="69">
                  <c:v>3.5378947335870601</c:v>
                </c:pt>
                <c:pt idx="70">
                  <c:v>3.5192555071225073</c:v>
                </c:pt>
                <c:pt idx="71">
                  <c:v>3.4977127052132699</c:v>
                </c:pt>
                <c:pt idx="72">
                  <c:v>3.4673455742667927</c:v>
                </c:pt>
                <c:pt idx="73">
                  <c:v>3.3887372455315146</c:v>
                </c:pt>
                <c:pt idx="74">
                  <c:v>3.3640582443820222</c:v>
                </c:pt>
                <c:pt idx="75">
                  <c:v>3.410556193457944</c:v>
                </c:pt>
                <c:pt idx="76">
                  <c:v>3.4159015326492534</c:v>
                </c:pt>
                <c:pt idx="77">
                  <c:v>3.3625851237209301</c:v>
                </c:pt>
                <c:pt idx="78">
                  <c:v>3.3126384150417829</c:v>
                </c:pt>
                <c:pt idx="79">
                  <c:v>3.3006820342910106</c:v>
                </c:pt>
                <c:pt idx="80">
                  <c:v>3.3642403432007404</c:v>
                </c:pt>
                <c:pt idx="81">
                  <c:v>3.43570585437788</c:v>
                </c:pt>
                <c:pt idx="82">
                  <c:v>3.5235804550458711</c:v>
                </c:pt>
                <c:pt idx="83">
                  <c:v>3.5160878383561647</c:v>
                </c:pt>
                <c:pt idx="84">
                  <c:v>3.3690975614194723</c:v>
                </c:pt>
                <c:pt idx="85">
                  <c:v>2.963346257064722</c:v>
                </c:pt>
                <c:pt idx="86">
                  <c:v>2.6661480137488542</c:v>
                </c:pt>
                <c:pt idx="87">
                  <c:v>2.5835850551977919</c:v>
                </c:pt>
                <c:pt idx="88">
                  <c:v>2.5390506220183484</c:v>
                </c:pt>
                <c:pt idx="89">
                  <c:v>2.4207748409506396</c:v>
                </c:pt>
                <c:pt idx="90">
                  <c:v>2.2408970575342471</c:v>
                </c:pt>
                <c:pt idx="91">
                  <c:v>2.3190159580291967</c:v>
                </c:pt>
                <c:pt idx="92">
                  <c:v>2.3590768936363635</c:v>
                </c:pt>
                <c:pt idx="93">
                  <c:v>2.3149319210526311</c:v>
                </c:pt>
                <c:pt idx="94">
                  <c:v>2.3562139864130431</c:v>
                </c:pt>
                <c:pt idx="95">
                  <c:v>2.3816915063176891</c:v>
                </c:pt>
                <c:pt idx="96">
                  <c:v>2.5237834685816876</c:v>
                </c:pt>
                <c:pt idx="97">
                  <c:v>2.5287870563506263</c:v>
                </c:pt>
                <c:pt idx="98">
                  <c:v>2.5057885775401068</c:v>
                </c:pt>
                <c:pt idx="99">
                  <c:v>2.5085926610470279</c:v>
                </c:pt>
                <c:pt idx="100">
                  <c:v>2.5324779185840711</c:v>
                </c:pt>
                <c:pt idx="101">
                  <c:v>2.548967698678414</c:v>
                </c:pt>
                <c:pt idx="102">
                  <c:v>2.6084237557117751</c:v>
                </c:pt>
                <c:pt idx="103">
                  <c:v>2.6327016719160103</c:v>
                </c:pt>
                <c:pt idx="104">
                  <c:v>2.6536130165649521</c:v>
                </c:pt>
                <c:pt idx="105">
                  <c:v>2.6548761886956522</c:v>
                </c:pt>
                <c:pt idx="106">
                  <c:v>2.6783029159445406</c:v>
                </c:pt>
                <c:pt idx="107">
                  <c:v>2.6519540942906574</c:v>
                </c:pt>
                <c:pt idx="108">
                  <c:v>2.5832988750000001</c:v>
                </c:pt>
                <c:pt idx="109">
                  <c:v>2.51674408605852</c:v>
                </c:pt>
                <c:pt idx="110">
                  <c:v>2.4833290454935621</c:v>
                </c:pt>
                <c:pt idx="111">
                  <c:v>2.5006248174061434</c:v>
                </c:pt>
                <c:pt idx="112">
                  <c:v>2.5049222144680847</c:v>
                </c:pt>
                <c:pt idx="113">
                  <c:v>2.4437837720338988</c:v>
                </c:pt>
                <c:pt idx="114">
                  <c:v>2.3964010506329112</c:v>
                </c:pt>
                <c:pt idx="115">
                  <c:v>2.3705111521008404</c:v>
                </c:pt>
                <c:pt idx="116">
                  <c:v>2.3553410987447698</c:v>
                </c:pt>
                <c:pt idx="117">
                  <c:v>2.3160789532944119</c:v>
                </c:pt>
                <c:pt idx="118">
                  <c:v>2.3292446359102241</c:v>
                </c:pt>
                <c:pt idx="119">
                  <c:v>2.3865178309859152</c:v>
                </c:pt>
                <c:pt idx="120">
                  <c:v>2.4388076881188119</c:v>
                </c:pt>
                <c:pt idx="121">
                  <c:v>2.4359461973684207</c:v>
                </c:pt>
                <c:pt idx="122">
                  <c:v>2.470205808510638</c:v>
                </c:pt>
                <c:pt idx="123">
                  <c:v>2.5694001884646624</c:v>
                </c:pt>
                <c:pt idx="124">
                  <c:v>2.5214244349232011</c:v>
                </c:pt>
                <c:pt idx="125">
                  <c:v>2.4425002530217563</c:v>
                </c:pt>
                <c:pt idx="126">
                  <c:v>2.414490106024096</c:v>
                </c:pt>
                <c:pt idx="127">
                  <c:v>2.4044087277108432</c:v>
                </c:pt>
                <c:pt idx="128">
                  <c:v>2.5117717716346153</c:v>
                </c:pt>
                <c:pt idx="129">
                  <c:v>2.5673146363636365</c:v>
                </c:pt>
                <c:pt idx="130">
                  <c:v>2.5920112470214458</c:v>
                </c:pt>
                <c:pt idx="131">
                  <c:v>2.8098848764845608</c:v>
                </c:pt>
                <c:pt idx="132">
                  <c:v>2.9877054164705883</c:v>
                </c:pt>
                <c:pt idx="133">
                  <c:v>2.6181260718750003</c:v>
                </c:pt>
                <c:pt idx="134">
                  <c:v>2.5058712153965783</c:v>
                </c:pt>
                <c:pt idx="135">
                  <c:v>2.48299889837083</c:v>
                </c:pt>
                <c:pt idx="136">
                  <c:v>2.4402636065065844</c:v>
                </c:pt>
                <c:pt idx="137">
                  <c:v>2.3551834295612011</c:v>
                </c:pt>
                <c:pt idx="138">
                  <c:v>2.3683996666666665</c:v>
                </c:pt>
                <c:pt idx="139">
                  <c:v>2.8731640919452888</c:v>
                </c:pt>
                <c:pt idx="140">
                  <c:v>3.1520380369811325</c:v>
                </c:pt>
                <c:pt idx="141">
                  <c:v>3.3777529565217383</c:v>
                </c:pt>
                <c:pt idx="142">
                  <c:v>3.2974194053851908</c:v>
                </c:pt>
                <c:pt idx="143">
                  <c:v>3.1822542988077491</c:v>
                </c:pt>
                <c:pt idx="144">
                  <c:v>2.998059334075724</c:v>
                </c:pt>
                <c:pt idx="145">
                  <c:v>2.7584030897626111</c:v>
                </c:pt>
                <c:pt idx="146">
                  <c:v>2.541920821958457</c:v>
                </c:pt>
                <c:pt idx="147">
                  <c:v>2.5014373301258326</c:v>
                </c:pt>
                <c:pt idx="148">
                  <c:v>2.4829576084070792</c:v>
                </c:pt>
                <c:pt idx="149">
                  <c:v>2.577172788970588</c:v>
                </c:pt>
                <c:pt idx="150">
                  <c:v>2.4397657202643166</c:v>
                </c:pt>
                <c:pt idx="151">
                  <c:v>2.517613897510981</c:v>
                </c:pt>
                <c:pt idx="152">
                  <c:v>2.5698132394160584</c:v>
                </c:pt>
                <c:pt idx="153">
                  <c:v>2.6118081034985416</c:v>
                </c:pt>
                <c:pt idx="154">
                  <c:v>2.6687486124818576</c:v>
                </c:pt>
                <c:pt idx="155">
                  <c:v>2.5520403733719252</c:v>
                </c:pt>
                <c:pt idx="156">
                  <c:v>2.4276768112798264</c:v>
                </c:pt>
                <c:pt idx="157">
                  <c:v>2.3952547489177491</c:v>
                </c:pt>
                <c:pt idx="158">
                  <c:v>2.3889007268152405</c:v>
                </c:pt>
                <c:pt idx="159">
                  <c:v>2.431029641319943</c:v>
                </c:pt>
                <c:pt idx="160">
                  <c:v>2.4864543328561202</c:v>
                </c:pt>
                <c:pt idx="161">
                  <c:v>2.5241493811563167</c:v>
                </c:pt>
                <c:pt idx="162">
                  <c:v>2.5214298512455517</c:v>
                </c:pt>
                <c:pt idx="163">
                  <c:v>2.5026860561079549</c:v>
                </c:pt>
                <c:pt idx="164">
                  <c:v>2.5196033004961018</c:v>
                </c:pt>
                <c:pt idx="165">
                  <c:v>2.5465796400846856</c:v>
                </c:pt>
                <c:pt idx="166">
                  <c:v>2.5151212040816326</c:v>
                </c:pt>
                <c:pt idx="167">
                  <c:v>2.4520490850316237</c:v>
                </c:pt>
                <c:pt idx="168">
                  <c:v>2.3995162941176473</c:v>
                </c:pt>
                <c:pt idx="169">
                  <c:v>2.3835220985324943</c:v>
                </c:pt>
                <c:pt idx="170">
                  <c:v>2.4239893251919051</c:v>
                </c:pt>
                <c:pt idx="171">
                  <c:v>2.4090147538247568</c:v>
                </c:pt>
                <c:pt idx="172">
                  <c:v>2.4001563016643552</c:v>
                </c:pt>
                <c:pt idx="173">
                  <c:v>2.3789223326403324</c:v>
                </c:pt>
                <c:pt idx="174">
                  <c:v>2.3343710553633215</c:v>
                </c:pt>
                <c:pt idx="175">
                  <c:v>2.3056975524861878</c:v>
                </c:pt>
                <c:pt idx="176">
                  <c:v>2.3869140600000001</c:v>
                </c:pt>
                <c:pt idx="177">
                  <c:v>2.6227595418956047</c:v>
                </c:pt>
                <c:pt idx="178">
                  <c:v>2.5575455547945207</c:v>
                </c:pt>
                <c:pt idx="179">
                  <c:v>2.3506907614490773</c:v>
                </c:pt>
                <c:pt idx="180">
                  <c:v>2.324953271360219</c:v>
                </c:pt>
                <c:pt idx="181">
                  <c:v>2.3785043271983644</c:v>
                </c:pt>
                <c:pt idx="182">
                  <c:v>2.3677703535010197</c:v>
                </c:pt>
                <c:pt idx="183">
                  <c:v>2.359766781929348</c:v>
                </c:pt>
                <c:pt idx="184">
                  <c:v>2.3400758644067796</c:v>
                </c:pt>
                <c:pt idx="185">
                  <c:v>2.3401118235294116</c:v>
                </c:pt>
                <c:pt idx="186">
                  <c:v>2.3470284299191375</c:v>
                </c:pt>
                <c:pt idx="187">
                  <c:v>2.3649543402684565</c:v>
                </c:pt>
                <c:pt idx="188">
                  <c:v>2.3644056430006697</c:v>
                </c:pt>
                <c:pt idx="189">
                  <c:v>2.3565221807228918</c:v>
                </c:pt>
                <c:pt idx="190">
                  <c:v>2.3690818417890522</c:v>
                </c:pt>
                <c:pt idx="191">
                  <c:v>2.326717972684877</c:v>
                </c:pt>
                <c:pt idx="192">
                  <c:v>2.2892599614617941</c:v>
                </c:pt>
                <c:pt idx="193">
                  <c:v>2.2623975825049705</c:v>
                </c:pt>
                <c:pt idx="194">
                  <c:v>2.2579086984126984</c:v>
                </c:pt>
                <c:pt idx="195">
                  <c:v>2.2820574545454546</c:v>
                </c:pt>
                <c:pt idx="196">
                  <c:v>2.3229424418145954</c:v>
                </c:pt>
                <c:pt idx="197">
                  <c:v>2.3060160629921262</c:v>
                </c:pt>
                <c:pt idx="198">
                  <c:v>2.2618688728702492</c:v>
                </c:pt>
                <c:pt idx="199">
                  <c:v>2.2676919849574886</c:v>
                </c:pt>
                <c:pt idx="200">
                  <c:v>2.2934230248203789</c:v>
                </c:pt>
                <c:pt idx="201">
                  <c:v>2.2792699250814334</c:v>
                </c:pt>
                <c:pt idx="202">
                  <c:v>2.2865116981132081</c:v>
                </c:pt>
                <c:pt idx="203">
                  <c:v>2.3039290253411306</c:v>
                </c:pt>
                <c:pt idx="204">
                  <c:v>2.3224396929541049</c:v>
                </c:pt>
                <c:pt idx="205">
                  <c:v>2.3179446483870967</c:v>
                </c:pt>
                <c:pt idx="206">
                  <c:v>2.387171515755627</c:v>
                </c:pt>
                <c:pt idx="207">
                  <c:v>2.5629288757206918</c:v>
                </c:pt>
                <c:pt idx="208">
                  <c:v>2.5540002026854216</c:v>
                </c:pt>
                <c:pt idx="209">
                  <c:v>2.4049346707083599</c:v>
                </c:pt>
                <c:pt idx="210">
                  <c:v>2.3503738242038215</c:v>
                </c:pt>
                <c:pt idx="211">
                  <c:v>2.3972853874045801</c:v>
                </c:pt>
                <c:pt idx="212">
                  <c:v>2.5170283354470513</c:v>
                </c:pt>
                <c:pt idx="213">
                  <c:v>2.6241136327433625</c:v>
                </c:pt>
                <c:pt idx="214">
                  <c:v>2.615846103969754</c:v>
                </c:pt>
                <c:pt idx="215">
                  <c:v>2.5816581778755499</c:v>
                </c:pt>
                <c:pt idx="216">
                  <c:v>2.5413658964868251</c:v>
                </c:pt>
                <c:pt idx="217">
                  <c:v>2.5149787852222922</c:v>
                </c:pt>
                <c:pt idx="218">
                  <c:v>2.4132614774718397</c:v>
                </c:pt>
                <c:pt idx="219">
                  <c:v>2.3783919624765475</c:v>
                </c:pt>
                <c:pt idx="220">
                  <c:v>2.3469940487804877</c:v>
                </c:pt>
                <c:pt idx="221">
                  <c:v>2.2975489494382022</c:v>
                </c:pt>
                <c:pt idx="222">
                  <c:v>2.2516466203241894</c:v>
                </c:pt>
                <c:pt idx="223">
                  <c:v>2.273364916044776</c:v>
                </c:pt>
                <c:pt idx="224">
                  <c:v>2.2579910918114141</c:v>
                </c:pt>
                <c:pt idx="225">
                  <c:v>2.2984840291021671</c:v>
                </c:pt>
                <c:pt idx="226">
                  <c:v>2.3131058552875694</c:v>
                </c:pt>
                <c:pt idx="227">
                  <c:v>2.1526515389369592</c:v>
                </c:pt>
                <c:pt idx="228">
                  <c:v>2.1693632592592595</c:v>
                </c:pt>
                <c:pt idx="229">
                  <c:v>2.0996337259259259</c:v>
                </c:pt>
                <c:pt idx="230">
                  <c:v>2.0589581648148143</c:v>
                </c:pt>
                <c:pt idx="231">
                  <c:v>2.064157548088779</c:v>
                </c:pt>
                <c:pt idx="232">
                  <c:v>2.0629392380073801</c:v>
                </c:pt>
                <c:pt idx="233">
                  <c:v>2.0064373396805895</c:v>
                </c:pt>
                <c:pt idx="234">
                  <c:v>1.9784473290441176</c:v>
                </c:pt>
                <c:pt idx="235">
                  <c:v>1.933778337209302</c:v>
                </c:pt>
                <c:pt idx="236">
                  <c:v>1.965221343119266</c:v>
                </c:pt>
                <c:pt idx="237">
                  <c:v>1.9891423618059791</c:v>
                </c:pt>
                <c:pt idx="238">
                  <c:v>1.9542116014625228</c:v>
                </c:pt>
                <c:pt idx="239">
                  <c:v>1.8571214215328467</c:v>
                </c:pt>
                <c:pt idx="240">
                  <c:v>1.842307615664845</c:v>
                </c:pt>
                <c:pt idx="241">
                  <c:v>1.8270661876138432</c:v>
                </c:pt>
                <c:pt idx="242">
                  <c:v>1.8983103841019418</c:v>
                </c:pt>
                <c:pt idx="243">
                  <c:v>2.0408182585895118</c:v>
                </c:pt>
                <c:pt idx="244">
                  <c:v>2.0282472993975902</c:v>
                </c:pt>
                <c:pt idx="245">
                  <c:v>2.0301375578313254</c:v>
                </c:pt>
                <c:pt idx="246">
                  <c:v>2.1119640899820036</c:v>
                </c:pt>
                <c:pt idx="247">
                  <c:v>2.2007992746858167</c:v>
                </c:pt>
                <c:pt idx="248">
                  <c:v>2.2720275536352803</c:v>
                </c:pt>
                <c:pt idx="249">
                  <c:v>2.2922391505056514</c:v>
                </c:pt>
                <c:pt idx="250">
                  <c:v>2.3533717499999995</c:v>
                </c:pt>
                <c:pt idx="251">
                  <c:v>2.4017032393364932</c:v>
                </c:pt>
                <c:pt idx="252">
                  <c:v>2.5132286615475485</c:v>
                </c:pt>
                <c:pt idx="253">
                  <c:v>2.6966871582352945</c:v>
                </c:pt>
                <c:pt idx="254">
                  <c:v>2.7139468368421058</c:v>
                </c:pt>
                <c:pt idx="255">
                  <c:v>2.6108793668812167</c:v>
                </c:pt>
                <c:pt idx="256">
                  <c:v>2.6026385397196261</c:v>
                </c:pt>
                <c:pt idx="257">
                  <c:v>2.5893466951219515</c:v>
                </c:pt>
                <c:pt idx="258">
                  <c:v>2.6054700555877242</c:v>
                </c:pt>
                <c:pt idx="259">
                  <c:v>2.6636116467863347</c:v>
                </c:pt>
                <c:pt idx="260">
                  <c:v>2.9588859867511523</c:v>
                </c:pt>
                <c:pt idx="261">
                  <c:v>2.9537815255894193</c:v>
                </c:pt>
                <c:pt idx="262">
                  <c:v>2.9198741727898967</c:v>
                </c:pt>
                <c:pt idx="263">
                  <c:v>2.8125443213058419</c:v>
                </c:pt>
                <c:pt idx="264">
                  <c:v>2.7232638929384967</c:v>
                </c:pt>
                <c:pt idx="265">
                  <c:v>2.6600232204545451</c:v>
                </c:pt>
                <c:pt idx="266">
                  <c:v>2.4928011192504265</c:v>
                </c:pt>
                <c:pt idx="267">
                  <c:v>2.5294743979591834</c:v>
                </c:pt>
                <c:pt idx="268">
                  <c:v>2.6475985245346871</c:v>
                </c:pt>
                <c:pt idx="269">
                  <c:v>2.6169176015756892</c:v>
                </c:pt>
                <c:pt idx="270">
                  <c:v>2.4320827931228863</c:v>
                </c:pt>
                <c:pt idx="271">
                  <c:v>2.458614605411499</c:v>
                </c:pt>
                <c:pt idx="272">
                  <c:v>2.633944051094891</c:v>
                </c:pt>
                <c:pt idx="273">
                  <c:v>2.3851740709459461</c:v>
                </c:pt>
                <c:pt idx="274">
                  <c:v>2.2256488512676058</c:v>
                </c:pt>
                <c:pt idx="275">
                  <c:v>2.0659437835400225</c:v>
                </c:pt>
                <c:pt idx="276">
                  <c:v>2.0306715531795159</c:v>
                </c:pt>
                <c:pt idx="277">
                  <c:v>2.0307747235955054</c:v>
                </c:pt>
                <c:pt idx="278">
                  <c:v>2.1622014957983193</c:v>
                </c:pt>
                <c:pt idx="279">
                  <c:v>2.2908076748466257</c:v>
                </c:pt>
                <c:pt idx="280">
                  <c:v>2.2812628662952643</c:v>
                </c:pt>
                <c:pt idx="281">
                  <c:v>2.2467973797327394</c:v>
                </c:pt>
                <c:pt idx="282">
                  <c:v>2.264466595</c:v>
                </c:pt>
                <c:pt idx="283">
                  <c:v>2.3120845263157896</c:v>
                </c:pt>
                <c:pt idx="284">
                  <c:v>2.4488256189159294</c:v>
                </c:pt>
                <c:pt idx="285">
                  <c:v>2.5317362019867549</c:v>
                </c:pt>
                <c:pt idx="286">
                  <c:v>2.4549405950413221</c:v>
                </c:pt>
                <c:pt idx="287">
                  <c:v>2.4646973663366336</c:v>
                </c:pt>
                <c:pt idx="288">
                  <c:v>2.557004135815991</c:v>
                </c:pt>
                <c:pt idx="289">
                  <c:v>2.826780591503268</c:v>
                </c:pt>
                <c:pt idx="290">
                  <c:v>2.9143077389885805</c:v>
                </c:pt>
                <c:pt idx="291">
                  <c:v>2.6257051621179035</c:v>
                </c:pt>
                <c:pt idx="292">
                  <c:v>2.4893329026790596</c:v>
                </c:pt>
                <c:pt idx="293">
                  <c:v>2.4403432528672853</c:v>
                </c:pt>
                <c:pt idx="294">
                  <c:v>2.4511620114316823</c:v>
                </c:pt>
                <c:pt idx="295">
                  <c:v>2.5255696829268293</c:v>
                </c:pt>
                <c:pt idx="296">
                  <c:v>2.4766980923824962</c:v>
                </c:pt>
                <c:pt idx="297">
                  <c:v>2.5133178739859385</c:v>
                </c:pt>
                <c:pt idx="298">
                  <c:v>2.513655447567567</c:v>
                </c:pt>
                <c:pt idx="299">
                  <c:v>2.5204125121293801</c:v>
                </c:pt>
                <c:pt idx="300">
                  <c:v>2.6123310676328502</c:v>
                </c:pt>
                <c:pt idx="301">
                  <c:v>2.6588352854847348</c:v>
                </c:pt>
                <c:pt idx="302">
                  <c:v>2.7319740464991984</c:v>
                </c:pt>
                <c:pt idx="303">
                  <c:v>2.8330878697972248</c:v>
                </c:pt>
                <c:pt idx="304">
                  <c:v>2.9110783390010631</c:v>
                </c:pt>
                <c:pt idx="305">
                  <c:v>2.8421521540497618</c:v>
                </c:pt>
                <c:pt idx="306">
                  <c:v>2.8856079487043891</c:v>
                </c:pt>
                <c:pt idx="307">
                  <c:v>3.0399791527484146</c:v>
                </c:pt>
                <c:pt idx="308">
                  <c:v>3.1692403545837724</c:v>
                </c:pt>
                <c:pt idx="309">
                  <c:v>3.5095005691823897</c:v>
                </c:pt>
                <c:pt idx="310">
                  <c:v>3.5143030062597806</c:v>
                </c:pt>
                <c:pt idx="311">
                  <c:v>3.2884186025039117</c:v>
                </c:pt>
                <c:pt idx="312">
                  <c:v>3.2079224661795407</c:v>
                </c:pt>
                <c:pt idx="313">
                  <c:v>3.3054027680613305</c:v>
                </c:pt>
                <c:pt idx="314">
                  <c:v>3.5972910143707924</c:v>
                </c:pt>
                <c:pt idx="315">
                  <c:v>3.7125036710118735</c:v>
                </c:pt>
                <c:pt idx="316">
                  <c:v>3.5637698373966944</c:v>
                </c:pt>
                <c:pt idx="317">
                  <c:v>3.7092637856220962</c:v>
                </c:pt>
                <c:pt idx="318">
                  <c:v>3.8196507452539761</c:v>
                </c:pt>
                <c:pt idx="319">
                  <c:v>4.0002919428862826</c:v>
                </c:pt>
                <c:pt idx="320">
                  <c:v>4.4490721799547286</c:v>
                </c:pt>
                <c:pt idx="321">
                  <c:v>4.8777402084379702</c:v>
                </c:pt>
                <c:pt idx="322">
                  <c:v>4.0755345870772333</c:v>
                </c:pt>
                <c:pt idx="323">
                  <c:v>3.8692235182988393</c:v>
                </c:pt>
                <c:pt idx="324">
                  <c:v>3.8847362140491719</c:v>
                </c:pt>
                <c:pt idx="325">
                  <c:v>3.8951410392427284</c:v>
                </c:pt>
                <c:pt idx="326">
                  <c:v>4.020097895092638</c:v>
                </c:pt>
                <c:pt idx="327">
                  <c:v>4.2650710074738418</c:v>
                </c:pt>
                <c:pt idx="328">
                  <c:v>4.5151691412816692</c:v>
                </c:pt>
                <c:pt idx="329">
                  <c:v>4.5053813317641236</c:v>
                </c:pt>
                <c:pt idx="330">
                  <c:v>4.5367842062099557</c:v>
                </c:pt>
                <c:pt idx="331">
                  <c:v>4.6882675686947994</c:v>
                </c:pt>
                <c:pt idx="332">
                  <c:v>4.3060049837278109</c:v>
                </c:pt>
                <c:pt idx="333">
                  <c:v>3.9152148671619615</c:v>
                </c:pt>
                <c:pt idx="334">
                  <c:v>3.9525771735148516</c:v>
                </c:pt>
                <c:pt idx="335">
                  <c:v>4.0327514265140323</c:v>
                </c:pt>
                <c:pt idx="336">
                  <c:v>3.8322674505620902</c:v>
                </c:pt>
                <c:pt idx="337">
                  <c:v>3.8230700347898887</c:v>
                </c:pt>
                <c:pt idx="338">
                  <c:v>4.0765119943688868</c:v>
                </c:pt>
                <c:pt idx="339">
                  <c:v>4.3185075667301263</c:v>
                </c:pt>
                <c:pt idx="340">
                  <c:v>4.2437446935987033</c:v>
                </c:pt>
                <c:pt idx="341">
                  <c:v>4.2513484151973122</c:v>
                </c:pt>
                <c:pt idx="342">
                  <c:v>4.3354617725177382</c:v>
                </c:pt>
                <c:pt idx="343">
                  <c:v>4.3350322395951215</c:v>
                </c:pt>
                <c:pt idx="344">
                  <c:v>4.4435036199274034</c:v>
                </c:pt>
                <c:pt idx="345">
                  <c:v>4.6118691349490897</c:v>
                </c:pt>
                <c:pt idx="346">
                  <c:v>5.0535010337516724</c:v>
                </c:pt>
                <c:pt idx="347">
                  <c:v>4.9574270176168733</c:v>
                </c:pt>
                <c:pt idx="348">
                  <c:v>4.891812321373024</c:v>
                </c:pt>
                <c:pt idx="349">
                  <c:v>4.9821796973957033</c:v>
                </c:pt>
                <c:pt idx="350">
                  <c:v>5.7050367223867173</c:v>
                </c:pt>
                <c:pt idx="351">
                  <c:v>5.9891581463667718</c:v>
                </c:pt>
                <c:pt idx="352">
                  <c:v>6.4518481306457005</c:v>
                </c:pt>
                <c:pt idx="353">
                  <c:v>6.7482738062107117</c:v>
                </c:pt>
                <c:pt idx="354">
                  <c:v>6.7379596865069216</c:v>
                </c:pt>
                <c:pt idx="355">
                  <c:v>6.1722785224518724</c:v>
                </c:pt>
                <c:pt idx="356">
                  <c:v>5.7688217108238877</c:v>
                </c:pt>
                <c:pt idx="357">
                  <c:v>5.1710299794926149</c:v>
                </c:pt>
                <c:pt idx="358">
                  <c:v>4.2341326001745232</c:v>
                </c:pt>
                <c:pt idx="359">
                  <c:v>3.6351068699798477</c:v>
                </c:pt>
                <c:pt idx="360">
                  <c:v>3.3938501909801682</c:v>
                </c:pt>
                <c:pt idx="361">
                  <c:v>3.238437795185821</c:v>
                </c:pt>
                <c:pt idx="362">
                  <c:v>3.0891730478364194</c:v>
                </c:pt>
                <c:pt idx="363">
                  <c:v>3.2745186723410855</c:v>
                </c:pt>
                <c:pt idx="364">
                  <c:v>3.2796501152463131</c:v>
                </c:pt>
                <c:pt idx="365">
                  <c:v>3.694863404627776</c:v>
                </c:pt>
                <c:pt idx="366">
                  <c:v>3.7117469053584564</c:v>
                </c:pt>
                <c:pt idx="367">
                  <c:v>3.8359739238320683</c:v>
                </c:pt>
                <c:pt idx="368">
                  <c:v>3.817243019350415</c:v>
                </c:pt>
                <c:pt idx="369">
                  <c:v>3.8724852491120458</c:v>
                </c:pt>
                <c:pt idx="370">
                  <c:v>4.0331836332250015</c:v>
                </c:pt>
                <c:pt idx="371">
                  <c:v>3.9622224785711326</c:v>
                </c:pt>
                <c:pt idx="372">
                  <c:v>4.1042903736068199</c:v>
                </c:pt>
                <c:pt idx="373">
                  <c:v>4.0211913837381088</c:v>
                </c:pt>
                <c:pt idx="374">
                  <c:v>4.2079676697354076</c:v>
                </c:pt>
                <c:pt idx="375">
                  <c:v>4.4151271652185118</c:v>
                </c:pt>
                <c:pt idx="376">
                  <c:v>4.4315751462101343</c:v>
                </c:pt>
                <c:pt idx="377">
                  <c:v>4.2585534163370911</c:v>
                </c:pt>
                <c:pt idx="378">
                  <c:v>4.1979755411180806</c:v>
                </c:pt>
                <c:pt idx="379">
                  <c:v>4.260028027973183</c:v>
                </c:pt>
                <c:pt idx="380">
                  <c:v>4.2354042795785132</c:v>
                </c:pt>
                <c:pt idx="381">
                  <c:v>4.3714863804871369</c:v>
                </c:pt>
                <c:pt idx="382">
                  <c:v>4.4868997039938066</c:v>
                </c:pt>
                <c:pt idx="383">
                  <c:v>4.6148311497605139</c:v>
                </c:pt>
                <c:pt idx="384">
                  <c:v>4.8060406290604787</c:v>
                </c:pt>
                <c:pt idx="385">
                  <c:v>5.0680849471378737</c:v>
                </c:pt>
                <c:pt idx="386">
                  <c:v>5.4928818855751729</c:v>
                </c:pt>
                <c:pt idx="387">
                  <c:v>5.6909057905646323</c:v>
                </c:pt>
                <c:pt idx="388">
                  <c:v>5.648499771892209</c:v>
                </c:pt>
                <c:pt idx="389">
                  <c:v>5.4896583974627005</c:v>
                </c:pt>
                <c:pt idx="390">
                  <c:v>5.4366808058075824</c:v>
                </c:pt>
                <c:pt idx="391">
                  <c:v>5.3565108286378953</c:v>
                </c:pt>
                <c:pt idx="392">
                  <c:v>5.3136777319426125</c:v>
                </c:pt>
                <c:pt idx="393">
                  <c:v>5.2552235547519297</c:v>
                </c:pt>
                <c:pt idx="394">
                  <c:v>5.4726122393460379</c:v>
                </c:pt>
                <c:pt idx="395">
                  <c:v>5.3318360240820697</c:v>
                </c:pt>
                <c:pt idx="396">
                  <c:v>5.2782381761922732</c:v>
                </c:pt>
                <c:pt idx="397">
                  <c:v>5.4317537949625319</c:v>
                </c:pt>
                <c:pt idx="398">
                  <c:v>5.6590276383589666</c:v>
                </c:pt>
                <c:pt idx="399">
                  <c:v>5.6338999746931551</c:v>
                </c:pt>
                <c:pt idx="400">
                  <c:v>5.4583048084280303</c:v>
                </c:pt>
                <c:pt idx="401">
                  <c:v>5.1607403583431068</c:v>
                </c:pt>
                <c:pt idx="402">
                  <c:v>5.1077744910101055</c:v>
                </c:pt>
                <c:pt idx="403">
                  <c:v>5.4351568787567741</c:v>
                </c:pt>
                <c:pt idx="404">
                  <c:v>5.5961108499448082</c:v>
                </c:pt>
                <c:pt idx="405">
                  <c:v>5.5455686718932125</c:v>
                </c:pt>
                <c:pt idx="406">
                  <c:v>5.4276195788954764</c:v>
                </c:pt>
                <c:pt idx="407">
                  <c:v>5.3750797303013131</c:v>
                </c:pt>
                <c:pt idx="408">
                  <c:v>5.293619467668627</c:v>
                </c:pt>
                <c:pt idx="409">
                  <c:v>5.537139271348047</c:v>
                </c:pt>
                <c:pt idx="410">
                  <c:v>5.495003450439552</c:v>
                </c:pt>
                <c:pt idx="411">
                  <c:v>5.3200291505066932</c:v>
                </c:pt>
                <c:pt idx="412">
                  <c:v>5.236976832957442</c:v>
                </c:pt>
                <c:pt idx="413">
                  <c:v>5.1961919070102605</c:v>
                </c:pt>
                <c:pt idx="414">
                  <c:v>5.2086075199656507</c:v>
                </c:pt>
                <c:pt idx="415">
                  <c:v>5.247949648113563</c:v>
                </c:pt>
                <c:pt idx="416">
                  <c:v>5.3216152430377139</c:v>
                </c:pt>
                <c:pt idx="417">
                  <c:v>5.2166445731996971</c:v>
                </c:pt>
                <c:pt idx="418">
                  <c:v>5.1453827739214004</c:v>
                </c:pt>
                <c:pt idx="419">
                  <c:v>5.1893645645218323</c:v>
                </c:pt>
                <c:pt idx="420">
                  <c:v>5.1920849147640338</c:v>
                </c:pt>
                <c:pt idx="421">
                  <c:v>5.3066020036340937</c:v>
                </c:pt>
                <c:pt idx="422">
                  <c:v>5.3185209794600645</c:v>
                </c:pt>
                <c:pt idx="423">
                  <c:v>5.2603898257903818</c:v>
                </c:pt>
                <c:pt idx="424">
                  <c:v>5.2219228972682528</c:v>
                </c:pt>
                <c:pt idx="425">
                  <c:v>5.1666888559252371</c:v>
                </c:pt>
                <c:pt idx="426">
                  <c:v>5.1308890691711087</c:v>
                </c:pt>
                <c:pt idx="427">
                  <c:v>5.0715858258232966</c:v>
                </c:pt>
                <c:pt idx="428">
                  <c:v>5.010970620144267</c:v>
                </c:pt>
                <c:pt idx="429">
                  <c:v>4.8640776795265968</c:v>
                </c:pt>
                <c:pt idx="430">
                  <c:v>4.8292269151162746</c:v>
                </c:pt>
                <c:pt idx="431">
                  <c:v>4.5298577736484775</c:v>
                </c:pt>
                <c:pt idx="432">
                  <c:v>4.0063804735523778</c:v>
                </c:pt>
                <c:pt idx="433">
                  <c:v>3.8102552135827858</c:v>
                </c:pt>
                <c:pt idx="434">
                  <c:v>3.8522098065057455</c:v>
                </c:pt>
                <c:pt idx="435">
                  <c:v>3.6957712386018229</c:v>
                </c:pt>
                <c:pt idx="436">
                  <c:v>3.8229717332416322</c:v>
                </c:pt>
                <c:pt idx="437">
                  <c:v>3.7932746424468879</c:v>
                </c:pt>
                <c:pt idx="438">
                  <c:v>3.6748879549770197</c:v>
                </c:pt>
                <c:pt idx="439">
                  <c:v>3.4208140278868897</c:v>
                </c:pt>
                <c:pt idx="440">
                  <c:v>3.3096117209408078</c:v>
                </c:pt>
                <c:pt idx="441">
                  <c:v>3.3251486786647204</c:v>
                </c:pt>
                <c:pt idx="442">
                  <c:v>3.2522988454606185</c:v>
                </c:pt>
                <c:pt idx="443">
                  <c:v>3.0472815815041163</c:v>
                </c:pt>
                <c:pt idx="444">
                  <c:v>2.8291716837013783</c:v>
                </c:pt>
                <c:pt idx="445">
                  <c:v>2.6418284237536658</c:v>
                </c:pt>
                <c:pt idx="446">
                  <c:v>2.754562588205645</c:v>
                </c:pt>
                <c:pt idx="447">
                  <c:v>2.8247971034595301</c:v>
                </c:pt>
                <c:pt idx="448">
                  <c:v>3.031770728219171</c:v>
                </c:pt>
                <c:pt idx="449">
                  <c:v>3.1643191516597149</c:v>
                </c:pt>
                <c:pt idx="450">
                  <c:v>3.1423900069137574</c:v>
                </c:pt>
                <c:pt idx="451">
                  <c:v>3.0662790111621523</c:v>
                </c:pt>
                <c:pt idx="452">
                  <c:v>3.1150475516842469</c:v>
                </c:pt>
                <c:pt idx="453">
                  <c:v>3.1858424915922416</c:v>
                </c:pt>
                <c:pt idx="454">
                  <c:v>3.161476872939271</c:v>
                </c:pt>
                <c:pt idx="455">
                  <c:v>3.2459809468465237</c:v>
                </c:pt>
                <c:pt idx="456">
                  <c:v>3.3228132790680496</c:v>
                </c:pt>
                <c:pt idx="457">
                  <c:v>3.302355217494652</c:v>
                </c:pt>
                <c:pt idx="458">
                  <c:v>3.2852436125416165</c:v>
                </c:pt>
                <c:pt idx="459">
                  <c:v>3.318458511300487</c:v>
                </c:pt>
                <c:pt idx="460">
                  <c:v>3.2926088800183599</c:v>
                </c:pt>
                <c:pt idx="461">
                  <c:v>3.2263363836863079</c:v>
                </c:pt>
                <c:pt idx="462">
                  <c:v>3.2071651247323363</c:v>
                </c:pt>
                <c:pt idx="463">
                  <c:v>3.3210566209729055</c:v>
                </c:pt>
                <c:pt idx="464">
                  <c:v>3.5457906984600398</c:v>
                </c:pt>
                <c:pt idx="465">
                  <c:v>3.5550679132775942</c:v>
                </c:pt>
                <c:pt idx="466">
                  <c:v>3.6909626598364635</c:v>
                </c:pt>
                <c:pt idx="467">
                  <c:v>3.6835191222937387</c:v>
                </c:pt>
                <c:pt idx="468">
                  <c:v>3.8058591626583733</c:v>
                </c:pt>
                <c:pt idx="469">
                  <c:v>3.8300328525942877</c:v>
                </c:pt>
                <c:pt idx="470">
                  <c:v>3.756060910059821</c:v>
                </c:pt>
                <c:pt idx="471">
                  <c:v>3.882111450083324</c:v>
                </c:pt>
                <c:pt idx="472">
                  <c:v>4.0584758759250699</c:v>
                </c:pt>
                <c:pt idx="473">
                  <c:v>4.0660722656343369</c:v>
                </c:pt>
                <c:pt idx="474">
                  <c:v>4.0379810007404044</c:v>
                </c:pt>
                <c:pt idx="475">
                  <c:v>4.0126352222019124</c:v>
                </c:pt>
                <c:pt idx="476">
                  <c:v>4.0591250189347372</c:v>
                </c:pt>
                <c:pt idx="477">
                  <c:v>4.1776975759182191</c:v>
                </c:pt>
                <c:pt idx="478">
                  <c:v>4.0987777957908742</c:v>
                </c:pt>
                <c:pt idx="479">
                  <c:v>3.876618546408352</c:v>
                </c:pt>
                <c:pt idx="480">
                  <c:v>3.702054538408543</c:v>
                </c:pt>
                <c:pt idx="481">
                  <c:v>3.7117249785843152</c:v>
                </c:pt>
                <c:pt idx="482">
                  <c:v>3.7961539821729846</c:v>
                </c:pt>
                <c:pt idx="483">
                  <c:v>3.8369506721309548</c:v>
                </c:pt>
                <c:pt idx="484">
                  <c:v>3.8854748708362052</c:v>
                </c:pt>
                <c:pt idx="485">
                  <c:v>3.7972927971929322</c:v>
                </c:pt>
                <c:pt idx="486">
                  <c:v>3.7354347779923538</c:v>
                </c:pt>
                <c:pt idx="487">
                  <c:v>3.6827540443531372</c:v>
                </c:pt>
                <c:pt idx="488">
                  <c:v>3.6908005419802676</c:v>
                </c:pt>
                <c:pt idx="489">
                  <c:v>3.7252987252824172</c:v>
                </c:pt>
                <c:pt idx="490">
                  <c:v>3.7340042204871278</c:v>
                </c:pt>
                <c:pt idx="491">
                  <c:v>3.706479370142675</c:v>
                </c:pt>
                <c:pt idx="492">
                  <c:v>3.6934384979490629</c:v>
                </c:pt>
                <c:pt idx="493">
                  <c:v>3.5215638719594513</c:v>
                </c:pt>
                <c:pt idx="494">
                  <c:v>3.3166299474723995</c:v>
                </c:pt>
                <c:pt idx="495">
                  <c:v>3.0542028911551347</c:v>
                </c:pt>
                <c:pt idx="496">
                  <c:v>2.9339574377169262</c:v>
                </c:pt>
                <c:pt idx="497">
                  <c:v>2.9399901293365081</c:v>
                </c:pt>
                <c:pt idx="498">
                  <c:v>2.9552844063457786</c:v>
                </c:pt>
                <c:pt idx="499">
                  <c:v>2.9388640788692428</c:v>
                </c:pt>
                <c:pt idx="500">
                  <c:v>2.9136009281556907</c:v>
                </c:pt>
                <c:pt idx="501">
                  <c:v>2.8801221229476384</c:v>
                </c:pt>
                <c:pt idx="502">
                  <c:v>2.9250081941010748</c:v>
                </c:pt>
                <c:pt idx="503">
                  <c:v>3.0955529504207933</c:v>
                </c:pt>
                <c:pt idx="504">
                  <c:v>3.2039519707220072</c:v>
                </c:pt>
                <c:pt idx="505">
                  <c:v>3.3892167412162397</c:v>
                </c:pt>
                <c:pt idx="506">
                  <c:v>3.7337452620890117</c:v>
                </c:pt>
                <c:pt idx="507">
                  <c:v>3.6821426745628898</c:v>
                </c:pt>
                <c:pt idx="508">
                  <c:v>3.7602237617898169</c:v>
                </c:pt>
                <c:pt idx="509">
                  <c:v>3.810355077051252</c:v>
                </c:pt>
                <c:pt idx="510">
                  <c:v>3.8517123810635532</c:v>
                </c:pt>
                <c:pt idx="511">
                  <c:v>3.8534277958422081</c:v>
                </c:pt>
                <c:pt idx="512">
                  <c:v>3.8769322151106111</c:v>
                </c:pt>
                <c:pt idx="513">
                  <c:v>4.0997322654774742</c:v>
                </c:pt>
                <c:pt idx="514">
                  <c:v>4.1946666533954566</c:v>
                </c:pt>
                <c:pt idx="515">
                  <c:v>4.0685576582575997</c:v>
                </c:pt>
                <c:pt idx="516">
                  <c:v>4.1382140875385112</c:v>
                </c:pt>
                <c:pt idx="517">
                  <c:v>4.4467327341979024</c:v>
                </c:pt>
                <c:pt idx="518">
                  <c:v>5.5701203362510565</c:v>
                </c:pt>
                <c:pt idx="519">
                  <c:v>5.5630603418362394</c:v>
                </c:pt>
                <c:pt idx="520">
                  <c:v>5.9997615858785895</c:v>
                </c:pt>
                <c:pt idx="521">
                  <c:v>6.1199132027213929</c:v>
                </c:pt>
                <c:pt idx="522">
                  <c:v>5.8354873216386363</c:v>
                </c:pt>
                <c:pt idx="523">
                  <c:v>5.328619501031473</c:v>
                </c:pt>
                <c:pt idx="524">
                  <c:v>5.2863462303562443</c:v>
                </c:pt>
                <c:pt idx="525">
                  <c:v>5.489933979916942</c:v>
                </c:pt>
                <c:pt idx="526">
                  <c:v>5.5213131830784068</c:v>
                </c:pt>
                <c:pt idx="527">
                  <c:v>4.9496529562065783</c:v>
                </c:pt>
                <c:pt idx="528">
                  <c:v>4.7809801154629836</c:v>
                </c:pt>
                <c:pt idx="529">
                  <c:v>4.5929056294339468</c:v>
                </c:pt>
                <c:pt idx="530">
                  <c:v>4.3784893832188869</c:v>
                </c:pt>
                <c:pt idx="531">
                  <c:v>4.2444233846590462</c:v>
                </c:pt>
                <c:pt idx="532">
                  <c:v>4.0494455639246443</c:v>
                </c:pt>
                <c:pt idx="533">
                  <c:v>3.9240538418206405</c:v>
                </c:pt>
                <c:pt idx="534">
                  <c:v>3.9988706697348899</c:v>
                </c:pt>
                <c:pt idx="535">
                  <c:v>4.478667346180603</c:v>
                </c:pt>
                <c:pt idx="536">
                  <c:v>4.6591891872608109</c:v>
                </c:pt>
                <c:pt idx="537">
                  <c:v>4.5984202363989324</c:v>
                </c:pt>
                <c:pt idx="538">
                  <c:v>4.3332792603011452</c:v>
                </c:pt>
                <c:pt idx="539">
                  <c:v>4.0365976545950994</c:v>
                </c:pt>
                <c:pt idx="540">
                  <c:v>3.9054032638326044</c:v>
                </c:pt>
                <c:pt idx="541">
                  <c:v>4.07922612110759</c:v>
                </c:pt>
                <c:pt idx="542">
                  <c:v>4.0420037273804565</c:v>
                </c:pt>
                <c:pt idx="543">
                  <c:v>4.009558925502942</c:v>
                </c:pt>
                <c:pt idx="544">
                  <c:v>3.829512424641849</c:v>
                </c:pt>
                <c:pt idx="545">
                  <c:v>3.7018659999999994</c:v>
                </c:pt>
                <c:pt idx="546">
                  <c:v>3.6307949579306573</c:v>
                </c:pt>
                <c:pt idx="547">
                  <c:v>3.6569235180422117</c:v>
                </c:pt>
                <c:pt idx="548">
                  <c:v>3.7798966608518056</c:v>
                </c:pt>
                <c:pt idx="549">
                  <c:v>3.8667108719590639</c:v>
                </c:pt>
                <c:pt idx="550">
                  <c:v>3.9819619611088983</c:v>
                </c:pt>
                <c:pt idx="551">
                  <c:v>4.0245582925892149</c:v>
                </c:pt>
                <c:pt idx="552">
                  <c:v>3.9976908034106913</c:v>
                </c:pt>
                <c:pt idx="553">
                  <c:v>3.9881764420906456</c:v>
                </c:pt>
                <c:pt idx="554">
                  <c:v>4.0007449606666663</c:v>
                </c:pt>
                <c:pt idx="555">
                  <c:v>3.9133393329518036</c:v>
                </c:pt>
                <c:pt idx="556">
                  <c:v>3.883770781727641</c:v>
                </c:pt>
                <c:pt idx="557">
                  <c:v>3.8240785147197069</c:v>
                </c:pt>
                <c:pt idx="558">
                  <c:v>3.7809087613646875</c:v>
                </c:pt>
                <c:pt idx="559">
                  <c:v>3.8450106533705335</c:v>
                </c:pt>
                <c:pt idx="560">
                  <c:v>3.9112449084309282</c:v>
                </c:pt>
                <c:pt idx="561">
                  <c:v>3.8865185653145455</c:v>
                </c:pt>
                <c:pt idx="562">
                  <c:v>3.8674376427197288</c:v>
                </c:pt>
                <c:pt idx="563">
                  <c:v>3.8447539468419212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F-4DDE-8E58-F8E25545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21072"/>
        <c:axId val="1815720528"/>
      </c:lineChart>
      <c:dateAx>
        <c:axId val="181572107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052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815720528"/>
        <c:scaling>
          <c:orientation val="minMax"/>
          <c:max val="7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21072"/>
        <c:crosses val="autoZero"/>
        <c:crossBetween val="between"/>
        <c:majorUnit val="0.5"/>
      </c:valAx>
      <c:dateAx>
        <c:axId val="181571726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815713456"/>
        <c:crosses val="autoZero"/>
        <c:auto val="1"/>
        <c:lblOffset val="100"/>
        <c:baseTimeUnit val="months"/>
      </c:dateAx>
      <c:valAx>
        <c:axId val="18157134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8157172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98148824112217"/>
          <c:y val="0.14853281809058863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6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4B6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>
          <a:extLst>
            <a:ext uri="{FF2B5EF4-FFF2-40B4-BE49-F238E27FC236}">
              <a16:creationId xmlns:a16="http://schemas.microsoft.com/office/drawing/2014/main" id="{00000000-0008-0000-0500-000025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42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>
          <a:extLst xmlns:a="http://schemas.openxmlformats.org/drawingml/2006/main">
            <a:ext uri="{FF2B5EF4-FFF2-40B4-BE49-F238E27FC236}">
              <a16:creationId xmlns:a16="http://schemas.microsoft.com/office/drawing/2014/main" id="{27C70F5E-CA0A-3EBD-43B5-CEC80CE646D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>
          <a:extLst>
            <a:ext uri="{FF2B5EF4-FFF2-40B4-BE49-F238E27FC236}">
              <a16:creationId xmlns:a16="http://schemas.microsoft.com/office/drawing/2014/main" id="{00000000-0008-0000-0600-0000255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642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2B394052-28F4-2CE9-8EF3-EE5A483B661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>
          <a:extLst>
            <a:ext uri="{FF2B5EF4-FFF2-40B4-BE49-F238E27FC236}">
              <a16:creationId xmlns:a16="http://schemas.microsoft.com/office/drawing/2014/main" id="{00000000-0008-0000-0700-000025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9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7B7F1E9-9655-F547-83AD-FD4D6A94FDE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>
          <a:extLst>
            <a:ext uri="{FF2B5EF4-FFF2-40B4-BE49-F238E27FC236}">
              <a16:creationId xmlns:a16="http://schemas.microsoft.com/office/drawing/2014/main" id="{00000000-0008-0000-0800-000025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30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76BC2D0-5B7C-360E-ADE2-36F4BCFFEA5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>
          <a:extLst>
            <a:ext uri="{FF2B5EF4-FFF2-40B4-BE49-F238E27FC236}">
              <a16:creationId xmlns:a16="http://schemas.microsoft.com/office/drawing/2014/main" id="{00000000-0008-0000-0900-000025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606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51BB0ACA-85D6-29C3-CB41-C98CFF41D2F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>
          <a:extLst>
            <a:ext uri="{FF2B5EF4-FFF2-40B4-BE49-F238E27FC236}">
              <a16:creationId xmlns:a16="http://schemas.microsoft.com/office/drawing/2014/main" id="{00000000-0008-0000-0100-000025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>
          <a:extLst>
            <a:ext uri="{FF2B5EF4-FFF2-40B4-BE49-F238E27FC236}">
              <a16:creationId xmlns:a16="http://schemas.microsoft.com/office/drawing/2014/main" id="{00000000-0008-0000-0A00-000025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9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9AB92923-120F-E1DF-07E6-BC83A4DC96E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>
          <a:extLst>
            <a:ext uri="{FF2B5EF4-FFF2-40B4-BE49-F238E27FC236}">
              <a16:creationId xmlns:a16="http://schemas.microsoft.com/office/drawing/2014/main" id="{00000000-0008-0000-0B00-000025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30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B1B64304-8B76-B24F-EF1B-C09B53FA3C9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>
          <a:extLst>
            <a:ext uri="{FF2B5EF4-FFF2-40B4-BE49-F238E27FC236}">
              <a16:creationId xmlns:a16="http://schemas.microsoft.com/office/drawing/2014/main" id="{00000000-0008-0000-0C00-000025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608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885D8C8F-6D78-9D15-59F9-E8EFD26BD3C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>
          <a:extLst>
            <a:ext uri="{FF2B5EF4-FFF2-40B4-BE49-F238E27FC236}">
              <a16:creationId xmlns:a16="http://schemas.microsoft.com/office/drawing/2014/main" id="{00000000-0008-0000-0D00-000025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101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34DA1991-B6E3-1333-D9A2-205E5A45CA19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>
          <a:extLst>
            <a:ext uri="{FF2B5EF4-FFF2-40B4-BE49-F238E27FC236}">
              <a16:creationId xmlns:a16="http://schemas.microsoft.com/office/drawing/2014/main" id="{00000000-0008-0000-0E00-00002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222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A68298E6-5006-BD96-8C1D-27C7617DD71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100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>
          <a:extLst xmlns:a="http://schemas.openxmlformats.org/drawingml/2006/main">
            <a:ext uri="{FF2B5EF4-FFF2-40B4-BE49-F238E27FC236}">
              <a16:creationId xmlns:a16="http://schemas.microsoft.com/office/drawing/2014/main" id="{519B6431-5734-121F-2825-B7814147E6D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>
          <a:extLst>
            <a:ext uri="{FF2B5EF4-FFF2-40B4-BE49-F238E27FC236}">
              <a16:creationId xmlns:a16="http://schemas.microsoft.com/office/drawing/2014/main" id="{00000000-0008-0000-0F00-0000254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82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65D40758-08C2-27B8-C9A5-68E3E15B15F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>
          <a:extLst>
            <a:ext uri="{FF2B5EF4-FFF2-40B4-BE49-F238E27FC236}">
              <a16:creationId xmlns:a16="http://schemas.microsoft.com/office/drawing/2014/main" id="{00000000-0008-0000-1000-0000254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8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A5A64D2E-27D2-D469-63B0-106E2FED2EF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>
          <a:extLst>
            <a:ext uri="{FF2B5EF4-FFF2-40B4-BE49-F238E27FC236}">
              <a16:creationId xmlns:a16="http://schemas.microsoft.com/office/drawing/2014/main" id="{00000000-0008-0000-1100-0000255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42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22420438-8AE7-0649-3DD6-0A7896915657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>
          <a:extLst>
            <a:ext uri="{FF2B5EF4-FFF2-40B4-BE49-F238E27FC236}">
              <a16:creationId xmlns:a16="http://schemas.microsoft.com/office/drawing/2014/main" id="{00000000-0008-0000-1200-0000255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642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55C3957A-3EC4-1083-6440-7F46172B897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>
          <a:extLst>
            <a:ext uri="{FF2B5EF4-FFF2-40B4-BE49-F238E27FC236}">
              <a16:creationId xmlns:a16="http://schemas.microsoft.com/office/drawing/2014/main" id="{00000000-0008-0000-0200-00002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50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>
          <a:extLst xmlns:a="http://schemas.openxmlformats.org/drawingml/2006/main">
            <a:ext uri="{FF2B5EF4-FFF2-40B4-BE49-F238E27FC236}">
              <a16:creationId xmlns:a16="http://schemas.microsoft.com/office/drawing/2014/main" id="{241F082A-E0AD-83DF-4896-49925DF9B5B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>
          <a:extLst>
            <a:ext uri="{FF2B5EF4-FFF2-40B4-BE49-F238E27FC236}">
              <a16:creationId xmlns:a16="http://schemas.microsoft.com/office/drawing/2014/main" id="{00000000-0008-0000-0300-000025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666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>
          <a:extLst xmlns:a="http://schemas.openxmlformats.org/drawingml/2006/main">
            <a:ext uri="{FF2B5EF4-FFF2-40B4-BE49-F238E27FC236}">
              <a16:creationId xmlns:a16="http://schemas.microsoft.com/office/drawing/2014/main" id="{B473EDEA-A565-8F42-D304-62384711BEB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92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June 2024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>
          <a:extLst xmlns:a="http://schemas.openxmlformats.org/drawingml/2006/main">
            <a:ext uri="{FF2B5EF4-FFF2-40B4-BE49-F238E27FC236}">
              <a16:creationId xmlns:a16="http://schemas.microsoft.com/office/drawing/2014/main" id="{9992E626-B682-FCCC-35B1-7209729B49E4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6:B26"/>
  <sheetViews>
    <sheetView tabSelected="1" workbookViewId="0"/>
  </sheetViews>
  <sheetFormatPr defaultColWidth="9.33203125" defaultRowHeight="13.2" x14ac:dyDescent="0.25"/>
  <cols>
    <col min="1" max="1" width="8.5546875" style="18" customWidth="1"/>
    <col min="2" max="2" width="78" style="18" customWidth="1"/>
    <col min="3" max="16384" width="9.33203125" style="18"/>
  </cols>
  <sheetData>
    <row r="6" spans="2:2" ht="15.6" x14ac:dyDescent="0.3">
      <c r="B6" s="17" t="str">
        <f>"Short-Term Energy Outlook Real and Nominal Prices, "&amp;TEXT('Notes and Sources'!$G$7,"Mmmm yyyy")</f>
        <v>Short-Term Energy Outlook Real and Nominal Prices, June 2024</v>
      </c>
    </row>
    <row r="8" spans="2:2" x14ac:dyDescent="0.25">
      <c r="B8" s="19" t="s">
        <v>193</v>
      </c>
    </row>
    <row r="9" spans="2:2" x14ac:dyDescent="0.25">
      <c r="B9" s="19" t="s">
        <v>194</v>
      </c>
    </row>
    <row r="10" spans="2:2" x14ac:dyDescent="0.25">
      <c r="B10" s="19" t="s">
        <v>195</v>
      </c>
    </row>
    <row r="11" spans="2:2" x14ac:dyDescent="0.25">
      <c r="B11" s="19" t="s">
        <v>217</v>
      </c>
    </row>
    <row r="12" spans="2:2" x14ac:dyDescent="0.25">
      <c r="B12" s="19" t="s">
        <v>218</v>
      </c>
    </row>
    <row r="13" spans="2:2" x14ac:dyDescent="0.25">
      <c r="B13" s="19" t="s">
        <v>219</v>
      </c>
    </row>
    <row r="14" spans="2:2" x14ac:dyDescent="0.25">
      <c r="B14" s="19" t="s">
        <v>225</v>
      </c>
    </row>
    <row r="15" spans="2:2" x14ac:dyDescent="0.25">
      <c r="B15" s="19" t="s">
        <v>226</v>
      </c>
    </row>
    <row r="16" spans="2:2" x14ac:dyDescent="0.25">
      <c r="B16" s="19" t="s">
        <v>227</v>
      </c>
    </row>
    <row r="17" spans="2:2" x14ac:dyDescent="0.25">
      <c r="B17" s="19" t="s">
        <v>228</v>
      </c>
    </row>
    <row r="18" spans="2:2" x14ac:dyDescent="0.25">
      <c r="B18" s="19" t="s">
        <v>229</v>
      </c>
    </row>
    <row r="19" spans="2:2" x14ac:dyDescent="0.25">
      <c r="B19" s="19" t="s">
        <v>230</v>
      </c>
    </row>
    <row r="20" spans="2:2" x14ac:dyDescent="0.25">
      <c r="B20" s="19" t="s">
        <v>231</v>
      </c>
    </row>
    <row r="21" spans="2:2" x14ac:dyDescent="0.25">
      <c r="B21" s="19" t="s">
        <v>232</v>
      </c>
    </row>
    <row r="22" spans="2:2" x14ac:dyDescent="0.25">
      <c r="B22" s="19" t="s">
        <v>233</v>
      </c>
    </row>
    <row r="23" spans="2:2" x14ac:dyDescent="0.25">
      <c r="B23" s="19" t="s">
        <v>234</v>
      </c>
    </row>
    <row r="24" spans="2:2" x14ac:dyDescent="0.25">
      <c r="B24" s="19" t="s">
        <v>235</v>
      </c>
    </row>
    <row r="25" spans="2:2" x14ac:dyDescent="0.25">
      <c r="B25" s="19" t="s">
        <v>236</v>
      </c>
    </row>
    <row r="26" spans="2:2" x14ac:dyDescent="0.25">
      <c r="B26" s="19" t="s">
        <v>196</v>
      </c>
    </row>
  </sheetData>
  <phoneticPr fontId="0" type="noConversion"/>
  <hyperlinks>
    <hyperlink ref="B13" location="'Gasoline-M'!A5" display="Motor Gasoline Regular Grade Retail Prices (Monthly)" xr:uid="{00000000-0004-0000-0000-000000000000}"/>
    <hyperlink ref="B17" location="'Heat Oil-A'!A5" display="Heating Oil Prices (Annual)" xr:uid="{00000000-0004-0000-0000-000001000000}"/>
    <hyperlink ref="B10" location="'Crude Oil-M'!A5" display="Imported Crude Oil Prices (Monthly)" xr:uid="{00000000-0004-0000-0000-000002000000}"/>
    <hyperlink ref="B19" location="'Heat Oil-M'!A5" display="Heating Oil Prices (Monthly)" xr:uid="{00000000-0004-0000-0000-000003000000}"/>
    <hyperlink ref="B15" location="'Diesel-Q'!A5" display="On-highway Diesel Prices (Quarterly)" xr:uid="{00000000-0004-0000-0000-000004000000}"/>
    <hyperlink ref="B20" location="'Natural Gas-A'!A5" display="Residential Natural Gas Prices (Annual)" xr:uid="{00000000-0004-0000-0000-000005000000}"/>
    <hyperlink ref="B21" location="'Natural Gas-Q'!A5" display="Residential Natural Gas Prices (Quarterly)" xr:uid="{00000000-0004-0000-0000-000006000000}"/>
    <hyperlink ref="B23" location="'Electricity-A'!A5" display="Residential Electricity Prices (Annual)" xr:uid="{00000000-0004-0000-0000-000007000000}"/>
    <hyperlink ref="B24" location="'Electricity-Q'!A5" display="Residential Electricity Prices (Quarterly)" xr:uid="{00000000-0004-0000-0000-000008000000}"/>
    <hyperlink ref="B25" location="'Electricity-M'!A5" display="Residential Electricity Prices (Monthly)" xr:uid="{00000000-0004-0000-0000-000009000000}"/>
    <hyperlink ref="B26" location="'Notes and Sources'!A8" display="Notes and Sources" xr:uid="{00000000-0004-0000-0000-00000A000000}"/>
    <hyperlink ref="B14" location="'Diesel-A'!A5" display="On-highway Diesel Prices (Annual)" xr:uid="{00000000-0004-0000-0000-00000B000000}"/>
    <hyperlink ref="B18" location="'Heat Oil-Q'!A5" display="Heating Oil Prices (Quarterly)" xr:uid="{00000000-0004-0000-0000-00000C000000}"/>
    <hyperlink ref="B9" location="'Crude Oil-Q'!A5" display="Imported Crude Oil Prices (Quarterly)" xr:uid="{00000000-0004-0000-0000-00000D000000}"/>
    <hyperlink ref="B11" location="'Gasoline-A'!A5" display="Motor Gasoline Retail Prices (Annual)" xr:uid="{00000000-0004-0000-0000-00000E000000}"/>
    <hyperlink ref="B12" location="'Gasoline-Q'!A5" display="Motor Gasoline Retail Prices (Quarterly)" xr:uid="{00000000-0004-0000-0000-00000F000000}"/>
    <hyperlink ref="B8" location="'Crude Oil-A'!A5" display="Imported Crude Oil Prices (Annual)" xr:uid="{00000000-0004-0000-0000-000010000000}"/>
    <hyperlink ref="B16" location="'Diesel-M'!A5" display="On-highway Diesel Prices (Monthly)" xr:uid="{00000000-0004-0000-0000-000011000000}"/>
    <hyperlink ref="B22" location="'Natural Gas-M'!A5" display="Residential Natural Gas Prices (Monthly)" xr:uid="{00000000-0004-0000-0000-000012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0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181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179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28856</v>
      </c>
      <c r="B41" s="20">
        <v>0.68500000000000005</v>
      </c>
      <c r="C41" s="9">
        <v>0.60499999999999998</v>
      </c>
      <c r="D41" s="9">
        <f t="shared" ref="D41:D104" si="0">C41*$B$605/B41</f>
        <v>2.771367218978102</v>
      </c>
    </row>
    <row r="42" spans="1:4" x14ac:dyDescent="0.25">
      <c r="A42" s="10">
        <v>28887</v>
      </c>
      <c r="B42" s="20">
        <v>0.69199999999999995</v>
      </c>
      <c r="C42" s="9">
        <v>0.63</v>
      </c>
      <c r="D42" s="9">
        <f t="shared" si="0"/>
        <v>2.8566940317919078</v>
      </c>
    </row>
    <row r="43" spans="1:4" x14ac:dyDescent="0.25">
      <c r="A43" s="10">
        <v>28915</v>
      </c>
      <c r="B43" s="20">
        <v>0.69899999999999995</v>
      </c>
      <c r="C43" s="9">
        <v>0.64800000000000002</v>
      </c>
      <c r="D43" s="9">
        <f t="shared" si="0"/>
        <v>2.9088886866952794</v>
      </c>
    </row>
    <row r="44" spans="1:4" x14ac:dyDescent="0.25">
      <c r="A44" s="10">
        <v>28946</v>
      </c>
      <c r="B44" s="20">
        <v>0.70599999999999996</v>
      </c>
      <c r="C44" s="9">
        <v>0.67500000000000004</v>
      </c>
      <c r="D44" s="9">
        <f t="shared" si="0"/>
        <v>3.0000489730878193</v>
      </c>
    </row>
    <row r="45" spans="1:4" x14ac:dyDescent="0.25">
      <c r="A45" s="10">
        <v>28976</v>
      </c>
      <c r="B45" s="20">
        <v>0.71399999999999997</v>
      </c>
      <c r="C45" s="9">
        <v>0.73099999999999998</v>
      </c>
      <c r="D45" s="9">
        <f t="shared" si="0"/>
        <v>3.2125392142857145</v>
      </c>
    </row>
    <row r="46" spans="1:4" x14ac:dyDescent="0.25">
      <c r="A46" s="10">
        <v>29007</v>
      </c>
      <c r="B46" s="20">
        <v>0.72199999999999998</v>
      </c>
      <c r="C46" s="9">
        <v>0.81799999999999995</v>
      </c>
      <c r="D46" s="9">
        <f t="shared" si="0"/>
        <v>3.5550472603878114</v>
      </c>
    </row>
    <row r="47" spans="1:4" x14ac:dyDescent="0.25">
      <c r="A47" s="10">
        <v>29037</v>
      </c>
      <c r="B47" s="20">
        <v>0.73</v>
      </c>
      <c r="C47" s="9">
        <v>0.85599999999999998</v>
      </c>
      <c r="D47" s="9">
        <f t="shared" si="0"/>
        <v>3.6794268821917808</v>
      </c>
    </row>
    <row r="48" spans="1:4" x14ac:dyDescent="0.25">
      <c r="A48" s="10">
        <v>29068</v>
      </c>
      <c r="B48" s="20">
        <v>0.73699999999999999</v>
      </c>
      <c r="C48" s="9">
        <v>0.89</v>
      </c>
      <c r="D48" s="9">
        <f t="shared" si="0"/>
        <v>3.7892371913161469</v>
      </c>
    </row>
    <row r="49" spans="1:4" x14ac:dyDescent="0.25">
      <c r="A49" s="10">
        <v>29099</v>
      </c>
      <c r="B49" s="20">
        <v>0.74399999999999999</v>
      </c>
      <c r="C49" s="9">
        <v>0.89500000000000002</v>
      </c>
      <c r="D49" s="9">
        <f t="shared" si="0"/>
        <v>3.7746733266129029</v>
      </c>
    </row>
    <row r="50" spans="1:4" x14ac:dyDescent="0.25">
      <c r="A50" s="10">
        <v>29129</v>
      </c>
      <c r="B50" s="20">
        <v>0.752</v>
      </c>
      <c r="C50" s="9">
        <v>0.91900000000000004</v>
      </c>
      <c r="D50" s="9">
        <f t="shared" si="0"/>
        <v>3.8346607061170217</v>
      </c>
    </row>
    <row r="51" spans="1:4" x14ac:dyDescent="0.25">
      <c r="A51" s="10">
        <v>29160</v>
      </c>
      <c r="B51" s="20">
        <v>0.76</v>
      </c>
      <c r="C51" s="9">
        <v>0.93500000000000005</v>
      </c>
      <c r="D51" s="9">
        <f t="shared" si="0"/>
        <v>3.860355414473684</v>
      </c>
    </row>
    <row r="52" spans="1:4" x14ac:dyDescent="0.25">
      <c r="A52" s="10">
        <v>29190</v>
      </c>
      <c r="B52" s="20">
        <v>0.76900000000000002</v>
      </c>
      <c r="C52" s="9">
        <v>0.98299999999999998</v>
      </c>
      <c r="D52" s="9">
        <f t="shared" si="0"/>
        <v>4.0110349895968787</v>
      </c>
    </row>
    <row r="53" spans="1:4" x14ac:dyDescent="0.25">
      <c r="A53" s="10">
        <v>29221</v>
      </c>
      <c r="B53" s="20">
        <v>0.78</v>
      </c>
      <c r="C53" s="9">
        <v>0.997</v>
      </c>
      <c r="D53" s="9">
        <f t="shared" si="0"/>
        <v>4.0107891192307692</v>
      </c>
    </row>
    <row r="54" spans="1:4" x14ac:dyDescent="0.25">
      <c r="A54" s="10">
        <v>29252</v>
      </c>
      <c r="B54" s="20">
        <v>0.79</v>
      </c>
      <c r="C54" s="9">
        <v>1.0189999999999999</v>
      </c>
      <c r="D54" s="9">
        <f t="shared" si="0"/>
        <v>4.047402216455696</v>
      </c>
    </row>
    <row r="55" spans="1:4" x14ac:dyDescent="0.25">
      <c r="A55" s="10">
        <v>29281</v>
      </c>
      <c r="B55" s="20">
        <v>0.80100000000000005</v>
      </c>
      <c r="C55" s="9">
        <v>1.0469999999999999</v>
      </c>
      <c r="D55" s="9">
        <f t="shared" si="0"/>
        <v>4.101506820224718</v>
      </c>
    </row>
    <row r="56" spans="1:4" x14ac:dyDescent="0.25">
      <c r="A56" s="10">
        <v>29312</v>
      </c>
      <c r="B56" s="20">
        <v>0.80900000000000005</v>
      </c>
      <c r="C56" s="9">
        <v>1.0489999999999999</v>
      </c>
      <c r="D56" s="9">
        <f t="shared" si="0"/>
        <v>4.0687053411619276</v>
      </c>
    </row>
    <row r="57" spans="1:4" x14ac:dyDescent="0.25">
      <c r="A57" s="10">
        <v>29342</v>
      </c>
      <c r="B57" s="20">
        <v>0.81699999999999995</v>
      </c>
      <c r="C57" s="9">
        <v>1.048</v>
      </c>
      <c r="D57" s="9">
        <f t="shared" si="0"/>
        <v>4.0250242252141986</v>
      </c>
    </row>
    <row r="58" spans="1:4" x14ac:dyDescent="0.25">
      <c r="A58" s="10">
        <v>29373</v>
      </c>
      <c r="B58" s="20">
        <v>0.82499999999999996</v>
      </c>
      <c r="C58" s="9">
        <v>1.054</v>
      </c>
      <c r="D58" s="9">
        <f t="shared" si="0"/>
        <v>4.0088142618181823</v>
      </c>
    </row>
    <row r="59" spans="1:4" x14ac:dyDescent="0.25">
      <c r="A59" s="10">
        <v>29403</v>
      </c>
      <c r="B59" s="20">
        <v>0.82599999999999996</v>
      </c>
      <c r="C59" s="9">
        <v>1.0429999999999999</v>
      </c>
      <c r="D59" s="9">
        <f t="shared" si="0"/>
        <v>3.9621739067796611</v>
      </c>
    </row>
    <row r="60" spans="1:4" x14ac:dyDescent="0.25">
      <c r="A60" s="10">
        <v>29434</v>
      </c>
      <c r="B60" s="20">
        <v>0.83199999999999996</v>
      </c>
      <c r="C60" s="9">
        <v>1.038</v>
      </c>
      <c r="D60" s="9">
        <f t="shared" si="0"/>
        <v>3.9147433918269234</v>
      </c>
    </row>
    <row r="61" spans="1:4" x14ac:dyDescent="0.25">
      <c r="A61" s="10">
        <v>29465</v>
      </c>
      <c r="B61" s="20">
        <v>0.83899999999999997</v>
      </c>
      <c r="C61" s="9">
        <v>1.0409999999999999</v>
      </c>
      <c r="D61" s="9">
        <f t="shared" si="0"/>
        <v>3.8933015363528005</v>
      </c>
    </row>
    <row r="62" spans="1:4" x14ac:dyDescent="0.25">
      <c r="A62" s="10">
        <v>29495</v>
      </c>
      <c r="B62" s="20">
        <v>0.84699999999999998</v>
      </c>
      <c r="C62" s="9">
        <v>1.03</v>
      </c>
      <c r="D62" s="9">
        <f t="shared" si="0"/>
        <v>3.8157778866587959</v>
      </c>
    </row>
    <row r="63" spans="1:4" x14ac:dyDescent="0.25">
      <c r="A63" s="10">
        <v>29526</v>
      </c>
      <c r="B63" s="20">
        <v>0.85599999999999998</v>
      </c>
      <c r="C63" s="9">
        <v>1.0629999999999999</v>
      </c>
      <c r="D63" s="9">
        <f t="shared" si="0"/>
        <v>3.8966264334112148</v>
      </c>
    </row>
    <row r="64" spans="1:4" x14ac:dyDescent="0.25">
      <c r="A64" s="10">
        <v>29556</v>
      </c>
      <c r="B64" s="20">
        <v>0.86399999999999999</v>
      </c>
      <c r="C64" s="9">
        <v>1.1000000000000001</v>
      </c>
      <c r="D64" s="9">
        <f t="shared" si="0"/>
        <v>3.9949211805555556</v>
      </c>
    </row>
    <row r="65" spans="1:4" x14ac:dyDescent="0.25">
      <c r="A65" s="10">
        <v>29587</v>
      </c>
      <c r="B65" s="20">
        <v>0.872</v>
      </c>
      <c r="C65" s="9">
        <v>1.1439999999999999</v>
      </c>
      <c r="D65" s="9">
        <f t="shared" si="0"/>
        <v>4.1166013486238535</v>
      </c>
    </row>
    <row r="66" spans="1:4" x14ac:dyDescent="0.25">
      <c r="A66" s="10">
        <v>29618</v>
      </c>
      <c r="B66" s="20">
        <v>0.88</v>
      </c>
      <c r="C66" s="9">
        <v>1.19</v>
      </c>
      <c r="D66" s="9">
        <f t="shared" si="0"/>
        <v>4.2432005795454542</v>
      </c>
    </row>
    <row r="67" spans="1:4" x14ac:dyDescent="0.25">
      <c r="A67" s="10">
        <v>29646</v>
      </c>
      <c r="B67" s="20">
        <v>0.88600000000000001</v>
      </c>
      <c r="C67" s="9">
        <v>1.2170000000000001</v>
      </c>
      <c r="D67" s="9">
        <f t="shared" si="0"/>
        <v>4.3100879153498877</v>
      </c>
    </row>
    <row r="68" spans="1:4" x14ac:dyDescent="0.25">
      <c r="A68" s="10">
        <v>29677</v>
      </c>
      <c r="B68" s="20">
        <v>0.89100000000000001</v>
      </c>
      <c r="C68" s="9">
        <v>1.206</v>
      </c>
      <c r="D68" s="9">
        <f t="shared" si="0"/>
        <v>4.2471624848484844</v>
      </c>
    </row>
    <row r="69" spans="1:4" x14ac:dyDescent="0.25">
      <c r="A69" s="10">
        <v>29707</v>
      </c>
      <c r="B69" s="20">
        <v>0.89700000000000002</v>
      </c>
      <c r="C69" s="9">
        <v>1.198</v>
      </c>
      <c r="D69" s="9">
        <f t="shared" si="0"/>
        <v>4.1907682742474917</v>
      </c>
    </row>
    <row r="70" spans="1:4" x14ac:dyDescent="0.25">
      <c r="A70" s="10">
        <v>29738</v>
      </c>
      <c r="B70" s="20">
        <v>0.90500000000000003</v>
      </c>
      <c r="C70" s="9">
        <v>1.194</v>
      </c>
      <c r="D70" s="9">
        <f t="shared" si="0"/>
        <v>4.1398539513812151</v>
      </c>
    </row>
    <row r="71" spans="1:4" x14ac:dyDescent="0.25">
      <c r="A71" s="10">
        <v>29768</v>
      </c>
      <c r="B71" s="20">
        <v>0.91500000000000004</v>
      </c>
      <c r="C71" s="9">
        <v>1.165</v>
      </c>
      <c r="D71" s="9">
        <f t="shared" si="0"/>
        <v>3.9951593278688522</v>
      </c>
    </row>
    <row r="72" spans="1:4" x14ac:dyDescent="0.25">
      <c r="A72" s="10">
        <v>29799</v>
      </c>
      <c r="B72" s="20">
        <v>0.92200000000000004</v>
      </c>
      <c r="C72" s="9">
        <v>1.1879999999999999</v>
      </c>
      <c r="D72" s="9">
        <f t="shared" si="0"/>
        <v>4.0431028763557482</v>
      </c>
    </row>
    <row r="73" spans="1:4" x14ac:dyDescent="0.25">
      <c r="A73" s="10">
        <v>29830</v>
      </c>
      <c r="B73" s="20">
        <v>0.93100000000000005</v>
      </c>
      <c r="C73" s="9">
        <v>1.1830000000000001</v>
      </c>
      <c r="D73" s="9">
        <f t="shared" si="0"/>
        <v>3.9871661729323309</v>
      </c>
    </row>
    <row r="74" spans="1:4" x14ac:dyDescent="0.25">
      <c r="A74" s="10">
        <v>29860</v>
      </c>
      <c r="B74" s="20">
        <v>0.93400000000000005</v>
      </c>
      <c r="C74" s="9">
        <v>1.1839999999999999</v>
      </c>
      <c r="D74" s="9">
        <f t="shared" si="0"/>
        <v>3.9777189892933613</v>
      </c>
    </row>
    <row r="75" spans="1:4" x14ac:dyDescent="0.25">
      <c r="A75" s="10">
        <v>29891</v>
      </c>
      <c r="B75" s="20">
        <v>0.93799999999999994</v>
      </c>
      <c r="C75" s="9">
        <v>1.1859999999999999</v>
      </c>
      <c r="D75" s="9">
        <f t="shared" si="0"/>
        <v>3.9674469019189766</v>
      </c>
    </row>
    <row r="76" spans="1:4" x14ac:dyDescent="0.25">
      <c r="A76" s="10">
        <v>29921</v>
      </c>
      <c r="B76" s="20">
        <v>0.94099999999999995</v>
      </c>
      <c r="C76" s="9">
        <v>1.1950000000000001</v>
      </c>
      <c r="D76" s="9">
        <f t="shared" si="0"/>
        <v>3.9848094102019131</v>
      </c>
    </row>
    <row r="77" spans="1:4" x14ac:dyDescent="0.25">
      <c r="A77" s="10">
        <v>29952</v>
      </c>
      <c r="B77" s="20">
        <v>0.94399999999999995</v>
      </c>
      <c r="C77" s="9">
        <v>1.196</v>
      </c>
      <c r="D77" s="9">
        <f t="shared" si="0"/>
        <v>3.9754697923728815</v>
      </c>
    </row>
    <row r="78" spans="1:4" x14ac:dyDescent="0.25">
      <c r="A78" s="10">
        <v>29983</v>
      </c>
      <c r="B78" s="20">
        <v>0.94699999999999995</v>
      </c>
      <c r="C78" s="9">
        <v>1.169</v>
      </c>
      <c r="D78" s="9">
        <f t="shared" si="0"/>
        <v>3.8734129894403382</v>
      </c>
    </row>
    <row r="79" spans="1:4" x14ac:dyDescent="0.25">
      <c r="A79" s="10">
        <v>30011</v>
      </c>
      <c r="B79" s="20">
        <v>0.94699999999999995</v>
      </c>
      <c r="C79" s="9">
        <v>1.117</v>
      </c>
      <c r="D79" s="9">
        <f t="shared" si="0"/>
        <v>3.7011140369588178</v>
      </c>
    </row>
    <row r="80" spans="1:4" x14ac:dyDescent="0.25">
      <c r="A80" s="10">
        <v>30042</v>
      </c>
      <c r="B80" s="20">
        <v>0.95</v>
      </c>
      <c r="C80" s="9">
        <v>1.0980000000000001</v>
      </c>
      <c r="D80" s="9">
        <f t="shared" si="0"/>
        <v>3.626669728421053</v>
      </c>
    </row>
    <row r="81" spans="1:4" x14ac:dyDescent="0.25">
      <c r="A81" s="10">
        <v>30072</v>
      </c>
      <c r="B81" s="20">
        <v>0.95899999999999996</v>
      </c>
      <c r="C81" s="9">
        <v>1.1140000000000001</v>
      </c>
      <c r="D81" s="9">
        <f t="shared" si="0"/>
        <v>3.6449859290928055</v>
      </c>
    </row>
    <row r="82" spans="1:4" x14ac:dyDescent="0.25">
      <c r="A82" s="10">
        <v>30103</v>
      </c>
      <c r="B82" s="20">
        <v>0.97</v>
      </c>
      <c r="C82" s="9">
        <v>1.165</v>
      </c>
      <c r="D82" s="9">
        <f t="shared" si="0"/>
        <v>3.7686296752577322</v>
      </c>
    </row>
    <row r="83" spans="1:4" x14ac:dyDescent="0.25">
      <c r="A83" s="10">
        <v>30133</v>
      </c>
      <c r="B83" s="20">
        <v>0.97499999999999998</v>
      </c>
      <c r="C83" s="9">
        <v>1.155</v>
      </c>
      <c r="D83" s="9">
        <f t="shared" si="0"/>
        <v>3.7171205076923077</v>
      </c>
    </row>
    <row r="84" spans="1:4" x14ac:dyDescent="0.25">
      <c r="A84" s="10">
        <v>30164</v>
      </c>
      <c r="B84" s="20">
        <v>0.97699999999999998</v>
      </c>
      <c r="C84" s="9">
        <v>1.139</v>
      </c>
      <c r="D84" s="9">
        <f t="shared" si="0"/>
        <v>3.6581240849539407</v>
      </c>
    </row>
    <row r="85" spans="1:4" x14ac:dyDescent="0.25">
      <c r="A85" s="10">
        <v>30195</v>
      </c>
      <c r="B85" s="20">
        <v>0.97699999999999998</v>
      </c>
      <c r="C85" s="9">
        <v>1.1499999999999999</v>
      </c>
      <c r="D85" s="9">
        <f t="shared" si="0"/>
        <v>3.6934527635619241</v>
      </c>
    </row>
    <row r="86" spans="1:4" x14ac:dyDescent="0.25">
      <c r="A86" s="10">
        <v>30225</v>
      </c>
      <c r="B86" s="20">
        <v>0.98099999999999998</v>
      </c>
      <c r="C86" s="9">
        <v>1.169</v>
      </c>
      <c r="D86" s="9">
        <f t="shared" si="0"/>
        <v>3.7391662599388384</v>
      </c>
    </row>
    <row r="87" spans="1:4" x14ac:dyDescent="0.25">
      <c r="A87" s="10">
        <v>30256</v>
      </c>
      <c r="B87" s="20">
        <v>0.98</v>
      </c>
      <c r="C87" s="9">
        <v>1.196</v>
      </c>
      <c r="D87" s="9">
        <f t="shared" si="0"/>
        <v>3.8294321265306124</v>
      </c>
    </row>
    <row r="88" spans="1:4" x14ac:dyDescent="0.25">
      <c r="A88" s="10">
        <v>30286</v>
      </c>
      <c r="B88" s="20">
        <v>0.97699999999999998</v>
      </c>
      <c r="C88" s="9">
        <v>1.153</v>
      </c>
      <c r="D88" s="9">
        <f t="shared" si="0"/>
        <v>3.7030878577277382</v>
      </c>
    </row>
    <row r="89" spans="1:4" x14ac:dyDescent="0.25">
      <c r="A89" s="10">
        <v>30317</v>
      </c>
      <c r="B89" s="20">
        <v>0.97899999999999998</v>
      </c>
      <c r="C89" s="9">
        <v>1.125</v>
      </c>
      <c r="D89" s="9">
        <f t="shared" si="0"/>
        <v>3.6057789836567928</v>
      </c>
    </row>
    <row r="90" spans="1:4" x14ac:dyDescent="0.25">
      <c r="A90" s="10">
        <v>30348</v>
      </c>
      <c r="B90" s="20">
        <v>0.98</v>
      </c>
      <c r="C90" s="9">
        <v>1.105</v>
      </c>
      <c r="D90" s="9">
        <f t="shared" si="0"/>
        <v>3.5380622908163266</v>
      </c>
    </row>
    <row r="91" spans="1:4" x14ac:dyDescent="0.25">
      <c r="A91" s="10">
        <v>30376</v>
      </c>
      <c r="B91" s="20">
        <v>0.98099999999999998</v>
      </c>
      <c r="C91" s="9">
        <v>1.0629999999999999</v>
      </c>
      <c r="D91" s="9">
        <f t="shared" si="0"/>
        <v>3.4001144006116206</v>
      </c>
    </row>
    <row r="92" spans="1:4" x14ac:dyDescent="0.25">
      <c r="A92" s="10">
        <v>30407</v>
      </c>
      <c r="B92" s="20">
        <v>0.98799999999999999</v>
      </c>
      <c r="C92" s="9">
        <v>1.1599999999999999</v>
      </c>
      <c r="D92" s="9">
        <f t="shared" si="0"/>
        <v>3.6840907287449389</v>
      </c>
    </row>
    <row r="93" spans="1:4" x14ac:dyDescent="0.25">
      <c r="A93" s="10">
        <v>30437</v>
      </c>
      <c r="B93" s="20">
        <v>0.99199999999999999</v>
      </c>
      <c r="C93" s="9">
        <v>1.147</v>
      </c>
      <c r="D93" s="9">
        <f t="shared" si="0"/>
        <v>3.6281147812500003</v>
      </c>
    </row>
    <row r="94" spans="1:4" x14ac:dyDescent="0.25">
      <c r="A94" s="10">
        <v>30468</v>
      </c>
      <c r="B94" s="20">
        <v>0.99399999999999999</v>
      </c>
      <c r="C94" s="9">
        <v>1.1539999999999999</v>
      </c>
      <c r="D94" s="9">
        <f t="shared" si="0"/>
        <v>3.6429121388329975</v>
      </c>
    </row>
    <row r="95" spans="1:4" x14ac:dyDescent="0.25">
      <c r="A95" s="10">
        <v>30498</v>
      </c>
      <c r="B95" s="20">
        <v>0.998</v>
      </c>
      <c r="C95" s="9">
        <v>1.1439999999999999</v>
      </c>
      <c r="D95" s="9">
        <f t="shared" si="0"/>
        <v>3.596870116232465</v>
      </c>
    </row>
    <row r="96" spans="1:4" x14ac:dyDescent="0.25">
      <c r="A96" s="10">
        <v>30529</v>
      </c>
      <c r="B96" s="20">
        <v>1.0009999999999999</v>
      </c>
      <c r="C96" s="9">
        <v>1.1499999999999999</v>
      </c>
      <c r="D96" s="9">
        <f t="shared" si="0"/>
        <v>3.6048984515484519</v>
      </c>
    </row>
    <row r="97" spans="1:4" x14ac:dyDescent="0.25">
      <c r="A97" s="10">
        <v>30560</v>
      </c>
      <c r="B97" s="20">
        <v>1.004</v>
      </c>
      <c r="C97" s="9">
        <v>1.1559999999999999</v>
      </c>
      <c r="D97" s="9">
        <f t="shared" si="0"/>
        <v>3.6128788087649402</v>
      </c>
    </row>
    <row r="98" spans="1:4" x14ac:dyDescent="0.25">
      <c r="A98" s="10">
        <v>30590</v>
      </c>
      <c r="B98" s="20">
        <v>1.008</v>
      </c>
      <c r="C98" s="9">
        <v>1.147</v>
      </c>
      <c r="D98" s="9">
        <f t="shared" si="0"/>
        <v>3.5705256577380955</v>
      </c>
    </row>
    <row r="99" spans="1:4" x14ac:dyDescent="0.25">
      <c r="A99" s="10">
        <v>30621</v>
      </c>
      <c r="B99" s="20">
        <v>1.0109999999999999</v>
      </c>
      <c r="C99" s="9">
        <v>1.1459999999999999</v>
      </c>
      <c r="D99" s="9">
        <f t="shared" si="0"/>
        <v>3.55682693768546</v>
      </c>
    </row>
    <row r="100" spans="1:4" x14ac:dyDescent="0.25">
      <c r="A100" s="10">
        <v>30651</v>
      </c>
      <c r="B100" s="20">
        <v>1.014</v>
      </c>
      <c r="C100" s="9">
        <v>1.1379999999999999</v>
      </c>
      <c r="D100" s="9">
        <f t="shared" si="0"/>
        <v>3.52154773372781</v>
      </c>
    </row>
    <row r="101" spans="1:4" x14ac:dyDescent="0.25">
      <c r="A101" s="10">
        <v>30682</v>
      </c>
      <c r="B101" s="20">
        <v>1.0209999999999999</v>
      </c>
      <c r="C101" s="9">
        <v>1.173</v>
      </c>
      <c r="D101" s="9">
        <f t="shared" si="0"/>
        <v>3.6049690666013716</v>
      </c>
    </row>
    <row r="102" spans="1:4" x14ac:dyDescent="0.25">
      <c r="A102" s="10">
        <v>30713</v>
      </c>
      <c r="B102" s="20">
        <v>1.026</v>
      </c>
      <c r="C102" s="9">
        <v>1.17</v>
      </c>
      <c r="D102" s="9">
        <f t="shared" si="0"/>
        <v>3.5782260526315786</v>
      </c>
    </row>
    <row r="103" spans="1:4" x14ac:dyDescent="0.25">
      <c r="A103" s="10">
        <v>30742</v>
      </c>
      <c r="B103" s="20">
        <v>1.0289999999999999</v>
      </c>
      <c r="C103" s="9">
        <v>1.143</v>
      </c>
      <c r="D103" s="9">
        <f t="shared" si="0"/>
        <v>3.4854602011661808</v>
      </c>
    </row>
    <row r="104" spans="1:4" x14ac:dyDescent="0.25">
      <c r="A104" s="10">
        <v>30773</v>
      </c>
      <c r="B104" s="20">
        <v>1.0329999999999999</v>
      </c>
      <c r="C104" s="9">
        <v>1.141</v>
      </c>
      <c r="D104" s="9">
        <f t="shared" si="0"/>
        <v>3.465888566311714</v>
      </c>
    </row>
    <row r="105" spans="1:4" x14ac:dyDescent="0.25">
      <c r="A105" s="10">
        <v>30803</v>
      </c>
      <c r="B105" s="20">
        <v>1.0349999999999999</v>
      </c>
      <c r="C105" s="9">
        <v>1.1419999999999999</v>
      </c>
      <c r="D105" s="9">
        <f t="shared" ref="D105:D168" si="1">C105*$B$605/B105</f>
        <v>3.462222915942029</v>
      </c>
    </row>
    <row r="106" spans="1:4" x14ac:dyDescent="0.25">
      <c r="A106" s="10">
        <v>30834</v>
      </c>
      <c r="B106" s="20">
        <v>1.0369999999999999</v>
      </c>
      <c r="C106" s="9">
        <v>1.1379999999999999</v>
      </c>
      <c r="D106" s="9">
        <f t="shared" si="1"/>
        <v>3.4434420462873669</v>
      </c>
    </row>
    <row r="107" spans="1:4" x14ac:dyDescent="0.25">
      <c r="A107" s="10">
        <v>30864</v>
      </c>
      <c r="B107" s="20">
        <v>1.0409999999999999</v>
      </c>
      <c r="C107" s="9">
        <v>1.131</v>
      </c>
      <c r="D107" s="9">
        <f t="shared" si="1"/>
        <v>3.4091110461095102</v>
      </c>
    </row>
    <row r="108" spans="1:4" x14ac:dyDescent="0.25">
      <c r="A108" s="10">
        <v>30895</v>
      </c>
      <c r="B108" s="20">
        <v>1.044</v>
      </c>
      <c r="C108" s="9">
        <v>1.1859999999999999</v>
      </c>
      <c r="D108" s="9">
        <f t="shared" si="1"/>
        <v>3.5646218333333333</v>
      </c>
    </row>
    <row r="109" spans="1:4" x14ac:dyDescent="0.25">
      <c r="A109" s="10">
        <v>30926</v>
      </c>
      <c r="B109" s="20">
        <v>1.0469999999999999</v>
      </c>
      <c r="C109" s="9">
        <v>1.1910000000000001</v>
      </c>
      <c r="D109" s="9">
        <f t="shared" si="1"/>
        <v>3.5693928739255019</v>
      </c>
    </row>
    <row r="110" spans="1:4" x14ac:dyDescent="0.25">
      <c r="A110" s="10">
        <v>30956</v>
      </c>
      <c r="B110" s="20">
        <v>1.0509999999999999</v>
      </c>
      <c r="C110" s="9">
        <v>1.1850000000000001</v>
      </c>
      <c r="D110" s="9">
        <f t="shared" si="1"/>
        <v>3.5378947335870601</v>
      </c>
    </row>
    <row r="111" spans="1:4" x14ac:dyDescent="0.25">
      <c r="A111" s="10">
        <v>30987</v>
      </c>
      <c r="B111" s="20">
        <v>1.0529999999999999</v>
      </c>
      <c r="C111" s="9">
        <v>1.181</v>
      </c>
      <c r="D111" s="9">
        <f t="shared" si="1"/>
        <v>3.5192555071225073</v>
      </c>
    </row>
    <row r="112" spans="1:4" x14ac:dyDescent="0.25">
      <c r="A112" s="10">
        <v>31017</v>
      </c>
      <c r="B112" s="20">
        <v>1.0549999999999999</v>
      </c>
      <c r="C112" s="9">
        <v>1.1759999999999999</v>
      </c>
      <c r="D112" s="9">
        <f t="shared" si="1"/>
        <v>3.4977127052132699</v>
      </c>
    </row>
    <row r="113" spans="1:4" x14ac:dyDescent="0.25">
      <c r="A113" s="10">
        <v>31048</v>
      </c>
      <c r="B113" s="20">
        <v>1.0569999999999999</v>
      </c>
      <c r="C113" s="9">
        <v>1.1679999999999999</v>
      </c>
      <c r="D113" s="9">
        <f t="shared" si="1"/>
        <v>3.4673455742667927</v>
      </c>
    </row>
    <row r="114" spans="1:4" x14ac:dyDescent="0.25">
      <c r="A114" s="10">
        <v>31079</v>
      </c>
      <c r="B114" s="20">
        <v>1.0629999999999999</v>
      </c>
      <c r="C114" s="9">
        <v>1.1479999999999999</v>
      </c>
      <c r="D114" s="9">
        <f t="shared" si="1"/>
        <v>3.3887372455315146</v>
      </c>
    </row>
    <row r="115" spans="1:4" x14ac:dyDescent="0.25">
      <c r="A115" s="10">
        <v>31107</v>
      </c>
      <c r="B115" s="20">
        <v>1.0680000000000001</v>
      </c>
      <c r="C115" s="9">
        <v>1.145</v>
      </c>
      <c r="D115" s="9">
        <f t="shared" si="1"/>
        <v>3.3640582443820222</v>
      </c>
    </row>
    <row r="116" spans="1:4" x14ac:dyDescent="0.25">
      <c r="A116" s="10">
        <v>31138</v>
      </c>
      <c r="B116" s="20">
        <v>1.07</v>
      </c>
      <c r="C116" s="9">
        <v>1.163</v>
      </c>
      <c r="D116" s="9">
        <f t="shared" si="1"/>
        <v>3.410556193457944</v>
      </c>
    </row>
    <row r="117" spans="1:4" x14ac:dyDescent="0.25">
      <c r="A117" s="10">
        <v>31168</v>
      </c>
      <c r="B117" s="20">
        <v>1.0720000000000001</v>
      </c>
      <c r="C117" s="9">
        <v>1.167</v>
      </c>
      <c r="D117" s="9">
        <f t="shared" si="1"/>
        <v>3.4159015326492534</v>
      </c>
    </row>
    <row r="118" spans="1:4" x14ac:dyDescent="0.25">
      <c r="A118" s="10">
        <v>31199</v>
      </c>
      <c r="B118" s="20">
        <v>1.075</v>
      </c>
      <c r="C118" s="9">
        <v>1.1519999999999999</v>
      </c>
      <c r="D118" s="9">
        <f t="shared" si="1"/>
        <v>3.3625851237209301</v>
      </c>
    </row>
    <row r="119" spans="1:4" x14ac:dyDescent="0.25">
      <c r="A119" s="10">
        <v>31229</v>
      </c>
      <c r="B119" s="20">
        <v>1.077</v>
      </c>
      <c r="C119" s="9">
        <v>1.137</v>
      </c>
      <c r="D119" s="9">
        <f t="shared" si="1"/>
        <v>3.3126384150417829</v>
      </c>
    </row>
    <row r="120" spans="1:4" x14ac:dyDescent="0.25">
      <c r="A120" s="10">
        <v>31260</v>
      </c>
      <c r="B120" s="20">
        <v>1.079</v>
      </c>
      <c r="C120" s="9">
        <v>1.135</v>
      </c>
      <c r="D120" s="9">
        <f t="shared" si="1"/>
        <v>3.3006820342910106</v>
      </c>
    </row>
    <row r="121" spans="1:4" x14ac:dyDescent="0.25">
      <c r="A121" s="10">
        <v>31291</v>
      </c>
      <c r="B121" s="20">
        <v>1.081</v>
      </c>
      <c r="C121" s="9">
        <v>1.159</v>
      </c>
      <c r="D121" s="9">
        <f t="shared" si="1"/>
        <v>3.3642403432007404</v>
      </c>
    </row>
    <row r="122" spans="1:4" x14ac:dyDescent="0.25">
      <c r="A122" s="10">
        <v>31321</v>
      </c>
      <c r="B122" s="20">
        <v>1.085</v>
      </c>
      <c r="C122" s="9">
        <v>1.1879999999999999</v>
      </c>
      <c r="D122" s="9">
        <f t="shared" si="1"/>
        <v>3.43570585437788</v>
      </c>
    </row>
    <row r="123" spans="1:4" x14ac:dyDescent="0.25">
      <c r="A123" s="10">
        <v>31352</v>
      </c>
      <c r="B123" s="20">
        <v>1.0900000000000001</v>
      </c>
      <c r="C123" s="9">
        <v>1.224</v>
      </c>
      <c r="D123" s="9">
        <f t="shared" si="1"/>
        <v>3.5235804550458711</v>
      </c>
    </row>
    <row r="124" spans="1:4" x14ac:dyDescent="0.25">
      <c r="A124" s="10">
        <v>31382</v>
      </c>
      <c r="B124" s="20">
        <v>1.095</v>
      </c>
      <c r="C124" s="9">
        <v>1.2270000000000001</v>
      </c>
      <c r="D124" s="9">
        <f t="shared" si="1"/>
        <v>3.5160878383561647</v>
      </c>
    </row>
    <row r="125" spans="1:4" x14ac:dyDescent="0.25">
      <c r="A125" s="10">
        <v>31413</v>
      </c>
      <c r="B125" s="20">
        <v>1.099</v>
      </c>
      <c r="C125" s="9">
        <v>1.18</v>
      </c>
      <c r="D125" s="9">
        <f t="shared" si="1"/>
        <v>3.3690975614194723</v>
      </c>
    </row>
    <row r="126" spans="1:4" x14ac:dyDescent="0.25">
      <c r="A126" s="10">
        <v>31444</v>
      </c>
      <c r="B126" s="20">
        <v>1.097</v>
      </c>
      <c r="C126" s="9">
        <v>1.036</v>
      </c>
      <c r="D126" s="9">
        <f t="shared" si="1"/>
        <v>2.963346257064722</v>
      </c>
    </row>
    <row r="127" spans="1:4" x14ac:dyDescent="0.25">
      <c r="A127" s="10">
        <v>31472</v>
      </c>
      <c r="B127" s="20">
        <v>1.091</v>
      </c>
      <c r="C127" s="9">
        <v>0.92700000000000005</v>
      </c>
      <c r="D127" s="9">
        <f t="shared" si="1"/>
        <v>2.6661480137488542</v>
      </c>
    </row>
    <row r="128" spans="1:4" x14ac:dyDescent="0.25">
      <c r="A128" s="10">
        <v>31503</v>
      </c>
      <c r="B128" s="20">
        <v>1.087</v>
      </c>
      <c r="C128" s="9">
        <v>0.89500000000000002</v>
      </c>
      <c r="D128" s="9">
        <f t="shared" si="1"/>
        <v>2.5835850551977919</v>
      </c>
    </row>
    <row r="129" spans="1:4" x14ac:dyDescent="0.25">
      <c r="A129" s="10">
        <v>31533</v>
      </c>
      <c r="B129" s="20">
        <v>1.0900000000000001</v>
      </c>
      <c r="C129" s="9">
        <v>0.88200000000000001</v>
      </c>
      <c r="D129" s="9">
        <f t="shared" si="1"/>
        <v>2.5390506220183484</v>
      </c>
    </row>
    <row r="130" spans="1:4" x14ac:dyDescent="0.25">
      <c r="A130" s="10">
        <v>31564</v>
      </c>
      <c r="B130" s="20">
        <v>1.0940000000000001</v>
      </c>
      <c r="C130" s="9">
        <v>0.84399999999999997</v>
      </c>
      <c r="D130" s="9">
        <f t="shared" si="1"/>
        <v>2.4207748409506396</v>
      </c>
    </row>
    <row r="131" spans="1:4" x14ac:dyDescent="0.25">
      <c r="A131" s="10">
        <v>31594</v>
      </c>
      <c r="B131" s="20">
        <v>1.095</v>
      </c>
      <c r="C131" s="9">
        <v>0.78200000000000003</v>
      </c>
      <c r="D131" s="9">
        <f t="shared" si="1"/>
        <v>2.2408970575342471</v>
      </c>
    </row>
    <row r="132" spans="1:4" x14ac:dyDescent="0.25">
      <c r="A132" s="10">
        <v>31625</v>
      </c>
      <c r="B132" s="20">
        <v>1.0960000000000001</v>
      </c>
      <c r="C132" s="9">
        <v>0.81</v>
      </c>
      <c r="D132" s="9">
        <f t="shared" si="1"/>
        <v>2.3190159580291967</v>
      </c>
    </row>
    <row r="133" spans="1:4" x14ac:dyDescent="0.25">
      <c r="A133" s="10">
        <v>31656</v>
      </c>
      <c r="B133" s="20">
        <v>1.1000000000000001</v>
      </c>
      <c r="C133" s="9">
        <v>0.82699999999999996</v>
      </c>
      <c r="D133" s="9">
        <f t="shared" si="1"/>
        <v>2.3590768936363635</v>
      </c>
    </row>
    <row r="134" spans="1:4" x14ac:dyDescent="0.25">
      <c r="A134" s="10">
        <v>31686</v>
      </c>
      <c r="B134" s="20">
        <v>1.1020000000000001</v>
      </c>
      <c r="C134" s="9">
        <v>0.81299999999999994</v>
      </c>
      <c r="D134" s="9">
        <f t="shared" si="1"/>
        <v>2.3149319210526311</v>
      </c>
    </row>
    <row r="135" spans="1:4" x14ac:dyDescent="0.25">
      <c r="A135" s="10">
        <v>31717</v>
      </c>
      <c r="B135" s="20">
        <v>1.1040000000000001</v>
      </c>
      <c r="C135" s="9">
        <v>0.82899999999999996</v>
      </c>
      <c r="D135" s="9">
        <f t="shared" si="1"/>
        <v>2.3562139864130431</v>
      </c>
    </row>
    <row r="136" spans="1:4" x14ac:dyDescent="0.25">
      <c r="A136" s="10">
        <v>31747</v>
      </c>
      <c r="B136" s="20">
        <v>1.1080000000000001</v>
      </c>
      <c r="C136" s="9">
        <v>0.84099999999999997</v>
      </c>
      <c r="D136" s="9">
        <f t="shared" si="1"/>
        <v>2.3816915063176891</v>
      </c>
    </row>
    <row r="137" spans="1:4" x14ac:dyDescent="0.25">
      <c r="A137" s="10">
        <v>31778</v>
      </c>
      <c r="B137" s="20">
        <v>1.1140000000000001</v>
      </c>
      <c r="C137" s="9">
        <v>0.89600000000000002</v>
      </c>
      <c r="D137" s="9">
        <f t="shared" si="1"/>
        <v>2.5237834685816876</v>
      </c>
    </row>
    <row r="138" spans="1:4" x14ac:dyDescent="0.25">
      <c r="A138" s="10">
        <v>31809</v>
      </c>
      <c r="B138" s="20">
        <v>1.1180000000000001</v>
      </c>
      <c r="C138" s="9">
        <v>0.90100000000000002</v>
      </c>
      <c r="D138" s="9">
        <f t="shared" si="1"/>
        <v>2.5287870563506263</v>
      </c>
    </row>
    <row r="139" spans="1:4" x14ac:dyDescent="0.25">
      <c r="A139" s="10">
        <v>31837</v>
      </c>
      <c r="B139" s="20">
        <v>1.1220000000000001</v>
      </c>
      <c r="C139" s="9">
        <v>0.89600000000000002</v>
      </c>
      <c r="D139" s="9">
        <f t="shared" si="1"/>
        <v>2.5057885775401068</v>
      </c>
    </row>
    <row r="140" spans="1:4" x14ac:dyDescent="0.25">
      <c r="A140" s="10">
        <v>31868</v>
      </c>
      <c r="B140" s="20">
        <v>1.127</v>
      </c>
      <c r="C140" s="9">
        <v>0.90100000000000002</v>
      </c>
      <c r="D140" s="9">
        <f t="shared" si="1"/>
        <v>2.5085926610470279</v>
      </c>
    </row>
    <row r="141" spans="1:4" x14ac:dyDescent="0.25">
      <c r="A141" s="10">
        <v>31898</v>
      </c>
      <c r="B141" s="20">
        <v>1.1299999999999999</v>
      </c>
      <c r="C141" s="9">
        <v>0.91200000000000003</v>
      </c>
      <c r="D141" s="9">
        <f t="shared" si="1"/>
        <v>2.5324779185840711</v>
      </c>
    </row>
    <row r="142" spans="1:4" x14ac:dyDescent="0.25">
      <c r="A142" s="10">
        <v>31929</v>
      </c>
      <c r="B142" s="20">
        <v>1.135</v>
      </c>
      <c r="C142" s="9">
        <v>0.92200000000000004</v>
      </c>
      <c r="D142" s="9">
        <f t="shared" si="1"/>
        <v>2.548967698678414</v>
      </c>
    </row>
    <row r="143" spans="1:4" x14ac:dyDescent="0.25">
      <c r="A143" s="10">
        <v>31959</v>
      </c>
      <c r="B143" s="20">
        <v>1.1379999999999999</v>
      </c>
      <c r="C143" s="9">
        <v>0.94599999999999995</v>
      </c>
      <c r="D143" s="9">
        <f t="shared" si="1"/>
        <v>2.6084237557117751</v>
      </c>
    </row>
    <row r="144" spans="1:4" x14ac:dyDescent="0.25">
      <c r="A144" s="10">
        <v>31990</v>
      </c>
      <c r="B144" s="20">
        <v>1.143</v>
      </c>
      <c r="C144" s="9">
        <v>0.95899999999999996</v>
      </c>
      <c r="D144" s="9">
        <f t="shared" si="1"/>
        <v>2.6327016719160103</v>
      </c>
    </row>
    <row r="145" spans="1:4" x14ac:dyDescent="0.25">
      <c r="A145" s="10">
        <v>32021</v>
      </c>
      <c r="B145" s="20">
        <v>1.147</v>
      </c>
      <c r="C145" s="9">
        <v>0.97</v>
      </c>
      <c r="D145" s="9">
        <f t="shared" si="1"/>
        <v>2.6536130165649521</v>
      </c>
    </row>
    <row r="146" spans="1:4" x14ac:dyDescent="0.25">
      <c r="A146" s="10">
        <v>32051</v>
      </c>
      <c r="B146" s="20">
        <v>1.1499999999999999</v>
      </c>
      <c r="C146" s="9">
        <v>0.97299999999999998</v>
      </c>
      <c r="D146" s="9">
        <f t="shared" si="1"/>
        <v>2.6548761886956522</v>
      </c>
    </row>
    <row r="147" spans="1:4" x14ac:dyDescent="0.25">
      <c r="A147" s="10">
        <v>32082</v>
      </c>
      <c r="B147" s="20">
        <v>1.1539999999999999</v>
      </c>
      <c r="C147" s="9">
        <v>0.98499999999999999</v>
      </c>
      <c r="D147" s="9">
        <f t="shared" si="1"/>
        <v>2.6783029159445406</v>
      </c>
    </row>
    <row r="148" spans="1:4" x14ac:dyDescent="0.25">
      <c r="A148" s="10">
        <v>32112</v>
      </c>
      <c r="B148" s="20">
        <v>1.1559999999999999</v>
      </c>
      <c r="C148" s="9">
        <v>0.97699999999999998</v>
      </c>
      <c r="D148" s="9">
        <f t="shared" si="1"/>
        <v>2.6519540942906574</v>
      </c>
    </row>
    <row r="149" spans="1:4" x14ac:dyDescent="0.25">
      <c r="A149" s="10">
        <v>32143</v>
      </c>
      <c r="B149" s="20">
        <v>1.1599999999999999</v>
      </c>
      <c r="C149" s="9">
        <v>0.95499999999999996</v>
      </c>
      <c r="D149" s="9">
        <f t="shared" si="1"/>
        <v>2.5832988750000001</v>
      </c>
    </row>
    <row r="150" spans="1:4" x14ac:dyDescent="0.25">
      <c r="A150" s="10">
        <v>32174</v>
      </c>
      <c r="B150" s="20">
        <v>1.1619999999999999</v>
      </c>
      <c r="C150" s="9">
        <v>0.93200000000000005</v>
      </c>
      <c r="D150" s="9">
        <f t="shared" si="1"/>
        <v>2.51674408605852</v>
      </c>
    </row>
    <row r="151" spans="1:4" x14ac:dyDescent="0.25">
      <c r="A151" s="10">
        <v>32203</v>
      </c>
      <c r="B151" s="20">
        <v>1.165</v>
      </c>
      <c r="C151" s="9">
        <v>0.92200000000000004</v>
      </c>
      <c r="D151" s="9">
        <f t="shared" si="1"/>
        <v>2.4833290454935621</v>
      </c>
    </row>
    <row r="152" spans="1:4" x14ac:dyDescent="0.25">
      <c r="A152" s="10">
        <v>32234</v>
      </c>
      <c r="B152" s="20">
        <v>1.1719999999999999</v>
      </c>
      <c r="C152" s="9">
        <v>0.93400000000000005</v>
      </c>
      <c r="D152" s="9">
        <f t="shared" si="1"/>
        <v>2.5006248174061434</v>
      </c>
    </row>
    <row r="153" spans="1:4" x14ac:dyDescent="0.25">
      <c r="A153" s="10">
        <v>32264</v>
      </c>
      <c r="B153" s="20">
        <v>1.175</v>
      </c>
      <c r="C153" s="9">
        <v>0.93799999999999994</v>
      </c>
      <c r="D153" s="9">
        <f t="shared" si="1"/>
        <v>2.5049222144680847</v>
      </c>
    </row>
    <row r="154" spans="1:4" x14ac:dyDescent="0.25">
      <c r="A154" s="10">
        <v>32295</v>
      </c>
      <c r="B154" s="20">
        <v>1.18</v>
      </c>
      <c r="C154" s="9">
        <v>0.91900000000000004</v>
      </c>
      <c r="D154" s="9">
        <f t="shared" si="1"/>
        <v>2.4437837720338988</v>
      </c>
    </row>
    <row r="155" spans="1:4" x14ac:dyDescent="0.25">
      <c r="A155" s="10">
        <v>32325</v>
      </c>
      <c r="B155" s="20">
        <v>1.1850000000000001</v>
      </c>
      <c r="C155" s="9">
        <v>0.90500000000000003</v>
      </c>
      <c r="D155" s="9">
        <f t="shared" si="1"/>
        <v>2.3964010506329112</v>
      </c>
    </row>
    <row r="156" spans="1:4" x14ac:dyDescent="0.25">
      <c r="A156" s="10">
        <v>32356</v>
      </c>
      <c r="B156" s="20">
        <v>1.19</v>
      </c>
      <c r="C156" s="9">
        <v>0.89900000000000002</v>
      </c>
      <c r="D156" s="9">
        <f t="shared" si="1"/>
        <v>2.3705111521008404</v>
      </c>
    </row>
    <row r="157" spans="1:4" x14ac:dyDescent="0.25">
      <c r="A157" s="10">
        <v>32387</v>
      </c>
      <c r="B157" s="20">
        <v>1.1950000000000001</v>
      </c>
      <c r="C157" s="9">
        <v>0.89700000000000002</v>
      </c>
      <c r="D157" s="9">
        <f t="shared" si="1"/>
        <v>2.3553410987447698</v>
      </c>
    </row>
    <row r="158" spans="1:4" x14ac:dyDescent="0.25">
      <c r="A158" s="10">
        <v>32417</v>
      </c>
      <c r="B158" s="20">
        <v>1.1990000000000001</v>
      </c>
      <c r="C158" s="9">
        <v>0.88500000000000001</v>
      </c>
      <c r="D158" s="9">
        <f t="shared" si="1"/>
        <v>2.3160789532944119</v>
      </c>
    </row>
    <row r="159" spans="1:4" x14ac:dyDescent="0.25">
      <c r="A159" s="10">
        <v>32448</v>
      </c>
      <c r="B159" s="20">
        <v>1.2030000000000001</v>
      </c>
      <c r="C159" s="9">
        <v>0.89300000000000002</v>
      </c>
      <c r="D159" s="9">
        <f t="shared" si="1"/>
        <v>2.3292446359102241</v>
      </c>
    </row>
    <row r="160" spans="1:4" x14ac:dyDescent="0.25">
      <c r="A160" s="10">
        <v>32478</v>
      </c>
      <c r="B160" s="20">
        <v>1.2070000000000001</v>
      </c>
      <c r="C160" s="9">
        <v>0.91800000000000004</v>
      </c>
      <c r="D160" s="9">
        <f t="shared" si="1"/>
        <v>2.3865178309859152</v>
      </c>
    </row>
    <row r="161" spans="1:4" x14ac:dyDescent="0.25">
      <c r="A161" s="10">
        <v>32509</v>
      </c>
      <c r="B161" s="20">
        <v>1.212</v>
      </c>
      <c r="C161" s="9">
        <v>0.94199999999999995</v>
      </c>
      <c r="D161" s="9">
        <f t="shared" si="1"/>
        <v>2.4388076881188119</v>
      </c>
    </row>
    <row r="162" spans="1:4" x14ac:dyDescent="0.25">
      <c r="A162" s="10">
        <v>32540</v>
      </c>
      <c r="B162" s="20">
        <v>1.216</v>
      </c>
      <c r="C162" s="9">
        <v>0.94399999999999995</v>
      </c>
      <c r="D162" s="9">
        <f t="shared" si="1"/>
        <v>2.4359461973684207</v>
      </c>
    </row>
    <row r="163" spans="1:4" x14ac:dyDescent="0.25">
      <c r="A163" s="10">
        <v>32568</v>
      </c>
      <c r="B163" s="20">
        <v>1.222</v>
      </c>
      <c r="C163" s="9">
        <v>0.96199999999999997</v>
      </c>
      <c r="D163" s="9">
        <f t="shared" si="1"/>
        <v>2.470205808510638</v>
      </c>
    </row>
    <row r="164" spans="1:4" x14ac:dyDescent="0.25">
      <c r="A164" s="10">
        <v>32599</v>
      </c>
      <c r="B164" s="20">
        <v>1.2310000000000001</v>
      </c>
      <c r="C164" s="9">
        <v>1.008</v>
      </c>
      <c r="D164" s="9">
        <f t="shared" si="1"/>
        <v>2.5694001884646624</v>
      </c>
    </row>
    <row r="165" spans="1:4" x14ac:dyDescent="0.25">
      <c r="A165" s="10">
        <v>32629</v>
      </c>
      <c r="B165" s="20">
        <v>1.2370000000000001</v>
      </c>
      <c r="C165" s="9">
        <v>0.99399999999999999</v>
      </c>
      <c r="D165" s="9">
        <f t="shared" si="1"/>
        <v>2.5214244349232011</v>
      </c>
    </row>
    <row r="166" spans="1:4" x14ac:dyDescent="0.25">
      <c r="A166" s="10">
        <v>32660</v>
      </c>
      <c r="B166" s="20">
        <v>1.2410000000000001</v>
      </c>
      <c r="C166" s="9">
        <v>0.96599999999999997</v>
      </c>
      <c r="D166" s="9">
        <f t="shared" si="1"/>
        <v>2.4425002530217563</v>
      </c>
    </row>
    <row r="167" spans="1:4" x14ac:dyDescent="0.25">
      <c r="A167" s="10">
        <v>32690</v>
      </c>
      <c r="B167" s="20">
        <v>1.2450000000000001</v>
      </c>
      <c r="C167" s="9">
        <v>0.95799999999999996</v>
      </c>
      <c r="D167" s="9">
        <f t="shared" si="1"/>
        <v>2.414490106024096</v>
      </c>
    </row>
    <row r="168" spans="1:4" x14ac:dyDescent="0.25">
      <c r="A168" s="10">
        <v>32721</v>
      </c>
      <c r="B168" s="20">
        <v>1.2450000000000001</v>
      </c>
      <c r="C168" s="9">
        <v>0.95399999999999996</v>
      </c>
      <c r="D168" s="9">
        <f t="shared" si="1"/>
        <v>2.4044087277108432</v>
      </c>
    </row>
    <row r="169" spans="1:4" x14ac:dyDescent="0.25">
      <c r="A169" s="10">
        <v>32752</v>
      </c>
      <c r="B169" s="20">
        <v>1.248</v>
      </c>
      <c r="C169" s="9">
        <v>0.999</v>
      </c>
      <c r="D169" s="9">
        <f t="shared" ref="D169:D232" si="2">C169*$B$605/B169</f>
        <v>2.5117717716346153</v>
      </c>
    </row>
    <row r="170" spans="1:4" x14ac:dyDescent="0.25">
      <c r="A170" s="10">
        <v>32782</v>
      </c>
      <c r="B170" s="20">
        <v>1.254</v>
      </c>
      <c r="C170" s="9">
        <v>1.026</v>
      </c>
      <c r="D170" s="9">
        <f t="shared" si="2"/>
        <v>2.5673146363636365</v>
      </c>
    </row>
    <row r="171" spans="1:4" x14ac:dyDescent="0.25">
      <c r="A171" s="10">
        <v>32813</v>
      </c>
      <c r="B171" s="20">
        <v>1.2589999999999999</v>
      </c>
      <c r="C171" s="9">
        <v>1.04</v>
      </c>
      <c r="D171" s="9">
        <f t="shared" si="2"/>
        <v>2.5920112470214458</v>
      </c>
    </row>
    <row r="172" spans="1:4" x14ac:dyDescent="0.25">
      <c r="A172" s="10">
        <v>32843</v>
      </c>
      <c r="B172" s="20">
        <v>1.2629999999999999</v>
      </c>
      <c r="C172" s="9">
        <v>1.131</v>
      </c>
      <c r="D172" s="9">
        <f t="shared" si="2"/>
        <v>2.8098848764845608</v>
      </c>
    </row>
    <row r="173" spans="1:4" x14ac:dyDescent="0.25">
      <c r="A173" s="10">
        <v>32874</v>
      </c>
      <c r="B173" s="20">
        <v>1.2749999999999999</v>
      </c>
      <c r="C173" s="9">
        <v>1.214</v>
      </c>
      <c r="D173" s="9">
        <f t="shared" si="2"/>
        <v>2.9877054164705883</v>
      </c>
    </row>
    <row r="174" spans="1:4" x14ac:dyDescent="0.25">
      <c r="A174" s="10">
        <v>32905</v>
      </c>
      <c r="B174" s="20">
        <v>1.28</v>
      </c>
      <c r="C174" s="9">
        <v>1.0680000000000001</v>
      </c>
      <c r="D174" s="9">
        <f t="shared" si="2"/>
        <v>2.6181260718750003</v>
      </c>
    </row>
    <row r="175" spans="1:4" x14ac:dyDescent="0.25">
      <c r="A175" s="10">
        <v>32933</v>
      </c>
      <c r="B175" s="20">
        <v>1.286</v>
      </c>
      <c r="C175" s="9">
        <v>1.0269999999999999</v>
      </c>
      <c r="D175" s="9">
        <f t="shared" si="2"/>
        <v>2.5058712153965783</v>
      </c>
    </row>
    <row r="176" spans="1:4" x14ac:dyDescent="0.25">
      <c r="A176" s="10">
        <v>32964</v>
      </c>
      <c r="B176" s="20">
        <v>1.2889999999999999</v>
      </c>
      <c r="C176" s="9">
        <v>1.02</v>
      </c>
      <c r="D176" s="9">
        <f t="shared" si="2"/>
        <v>2.48299889837083</v>
      </c>
    </row>
    <row r="177" spans="1:4" x14ac:dyDescent="0.25">
      <c r="A177" s="10">
        <v>32994</v>
      </c>
      <c r="B177" s="20">
        <v>1.2909999999999999</v>
      </c>
      <c r="C177" s="9">
        <v>1.004</v>
      </c>
      <c r="D177" s="9">
        <f t="shared" si="2"/>
        <v>2.4402636065065844</v>
      </c>
    </row>
    <row r="178" spans="1:4" x14ac:dyDescent="0.25">
      <c r="A178" s="10">
        <v>33025</v>
      </c>
      <c r="B178" s="20">
        <v>1.2989999999999999</v>
      </c>
      <c r="C178" s="9">
        <v>0.97499999999999998</v>
      </c>
      <c r="D178" s="9">
        <f t="shared" si="2"/>
        <v>2.3551834295612011</v>
      </c>
    </row>
    <row r="179" spans="1:4" x14ac:dyDescent="0.25">
      <c r="A179" s="10">
        <v>33055</v>
      </c>
      <c r="B179" s="20">
        <v>1.3049999999999999</v>
      </c>
      <c r="C179" s="9">
        <v>0.98499999999999999</v>
      </c>
      <c r="D179" s="9">
        <f t="shared" si="2"/>
        <v>2.3683996666666665</v>
      </c>
    </row>
    <row r="180" spans="1:4" x14ac:dyDescent="0.25">
      <c r="A180" s="10">
        <v>33086</v>
      </c>
      <c r="B180" s="20">
        <v>1.3160000000000001</v>
      </c>
      <c r="C180" s="9">
        <v>1.2050000000000001</v>
      </c>
      <c r="D180" s="9">
        <f t="shared" si="2"/>
        <v>2.8731640919452888</v>
      </c>
    </row>
    <row r="181" spans="1:4" x14ac:dyDescent="0.25">
      <c r="A181" s="10">
        <v>33117</v>
      </c>
      <c r="B181" s="20">
        <v>1.325</v>
      </c>
      <c r="C181" s="9">
        <v>1.331</v>
      </c>
      <c r="D181" s="9">
        <f t="shared" si="2"/>
        <v>3.1520380369811325</v>
      </c>
    </row>
    <row r="182" spans="1:4" x14ac:dyDescent="0.25">
      <c r="A182" s="10">
        <v>33147</v>
      </c>
      <c r="B182" s="20">
        <v>1.3340000000000001</v>
      </c>
      <c r="C182" s="9">
        <v>1.4359999999999999</v>
      </c>
      <c r="D182" s="9">
        <f t="shared" si="2"/>
        <v>3.3777529565217383</v>
      </c>
    </row>
    <row r="183" spans="1:4" x14ac:dyDescent="0.25">
      <c r="A183" s="10">
        <v>33178</v>
      </c>
      <c r="B183" s="20">
        <v>1.337</v>
      </c>
      <c r="C183" s="9">
        <v>1.405</v>
      </c>
      <c r="D183" s="9">
        <f t="shared" si="2"/>
        <v>3.2974194053851908</v>
      </c>
    </row>
    <row r="184" spans="1:4" x14ac:dyDescent="0.25">
      <c r="A184" s="10">
        <v>33208</v>
      </c>
      <c r="B184" s="20">
        <v>1.3420000000000001</v>
      </c>
      <c r="C184" s="9">
        <v>1.361</v>
      </c>
      <c r="D184" s="9">
        <f t="shared" si="2"/>
        <v>3.1822542988077491</v>
      </c>
    </row>
    <row r="185" spans="1:4" x14ac:dyDescent="0.25">
      <c r="A185" s="10">
        <v>33239</v>
      </c>
      <c r="B185" s="20">
        <v>1.347</v>
      </c>
      <c r="C185" s="9">
        <v>1.2869999999999999</v>
      </c>
      <c r="D185" s="9">
        <f t="shared" si="2"/>
        <v>2.998059334075724</v>
      </c>
    </row>
    <row r="186" spans="1:4" x14ac:dyDescent="0.25">
      <c r="A186" s="10">
        <v>33270</v>
      </c>
      <c r="B186" s="20">
        <v>1.3480000000000001</v>
      </c>
      <c r="C186" s="9">
        <v>1.1850000000000001</v>
      </c>
      <c r="D186" s="9">
        <f t="shared" si="2"/>
        <v>2.7584030897626111</v>
      </c>
    </row>
    <row r="187" spans="1:4" x14ac:dyDescent="0.25">
      <c r="A187" s="10">
        <v>33298</v>
      </c>
      <c r="B187" s="20">
        <v>1.3480000000000001</v>
      </c>
      <c r="C187" s="9">
        <v>1.0920000000000001</v>
      </c>
      <c r="D187" s="9">
        <f t="shared" si="2"/>
        <v>2.541920821958457</v>
      </c>
    </row>
    <row r="188" spans="1:4" x14ac:dyDescent="0.25">
      <c r="A188" s="10">
        <v>33329</v>
      </c>
      <c r="B188" s="20">
        <v>1.351</v>
      </c>
      <c r="C188" s="9">
        <v>1.077</v>
      </c>
      <c r="D188" s="9">
        <f t="shared" si="2"/>
        <v>2.5014373301258326</v>
      </c>
    </row>
    <row r="189" spans="1:4" x14ac:dyDescent="0.25">
      <c r="A189" s="10">
        <v>33359</v>
      </c>
      <c r="B189" s="20">
        <v>1.3560000000000001</v>
      </c>
      <c r="C189" s="9">
        <v>1.073</v>
      </c>
      <c r="D189" s="9">
        <f t="shared" si="2"/>
        <v>2.4829576084070792</v>
      </c>
    </row>
    <row r="190" spans="1:4" x14ac:dyDescent="0.25">
      <c r="A190" s="10">
        <v>33390</v>
      </c>
      <c r="B190" s="20">
        <v>1.36</v>
      </c>
      <c r="C190" s="9">
        <v>1.117</v>
      </c>
      <c r="D190" s="9">
        <f t="shared" si="2"/>
        <v>2.577172788970588</v>
      </c>
    </row>
    <row r="191" spans="1:4" x14ac:dyDescent="0.25">
      <c r="A191" s="10">
        <v>33420</v>
      </c>
      <c r="B191" s="20">
        <v>1.3620000000000001</v>
      </c>
      <c r="C191" s="9">
        <v>1.0589999999999999</v>
      </c>
      <c r="D191" s="9">
        <f t="shared" si="2"/>
        <v>2.4397657202643166</v>
      </c>
    </row>
    <row r="192" spans="1:4" x14ac:dyDescent="0.25">
      <c r="A192" s="10">
        <v>33451</v>
      </c>
      <c r="B192" s="20">
        <v>1.3660000000000001</v>
      </c>
      <c r="C192" s="9">
        <v>1.0960000000000001</v>
      </c>
      <c r="D192" s="9">
        <f t="shared" si="2"/>
        <v>2.517613897510981</v>
      </c>
    </row>
    <row r="193" spans="1:4" x14ac:dyDescent="0.25">
      <c r="A193" s="10">
        <v>33482</v>
      </c>
      <c r="B193" s="20">
        <v>1.37</v>
      </c>
      <c r="C193" s="9">
        <v>1.1220000000000001</v>
      </c>
      <c r="D193" s="9">
        <f t="shared" si="2"/>
        <v>2.5698132394160584</v>
      </c>
    </row>
    <row r="194" spans="1:4" x14ac:dyDescent="0.25">
      <c r="A194" s="10">
        <v>33512</v>
      </c>
      <c r="B194" s="20">
        <v>1.3720000000000001</v>
      </c>
      <c r="C194" s="9">
        <v>1.1419999999999999</v>
      </c>
      <c r="D194" s="9">
        <f t="shared" si="2"/>
        <v>2.6118081034985416</v>
      </c>
    </row>
    <row r="195" spans="1:4" x14ac:dyDescent="0.25">
      <c r="A195" s="10">
        <v>33543</v>
      </c>
      <c r="B195" s="20">
        <v>1.3779999999999999</v>
      </c>
      <c r="C195" s="9">
        <v>1.1719999999999999</v>
      </c>
      <c r="D195" s="9">
        <f t="shared" si="2"/>
        <v>2.6687486124818576</v>
      </c>
    </row>
    <row r="196" spans="1:4" x14ac:dyDescent="0.25">
      <c r="A196" s="10">
        <v>33573</v>
      </c>
      <c r="B196" s="20">
        <v>1.3819999999999999</v>
      </c>
      <c r="C196" s="9">
        <v>1.1240000000000001</v>
      </c>
      <c r="D196" s="9">
        <f t="shared" si="2"/>
        <v>2.5520403733719252</v>
      </c>
    </row>
    <row r="197" spans="1:4" x14ac:dyDescent="0.25">
      <c r="A197" s="10">
        <v>33604</v>
      </c>
      <c r="B197" s="20">
        <v>1.383</v>
      </c>
      <c r="C197" s="9">
        <v>1.07</v>
      </c>
      <c r="D197" s="9">
        <f t="shared" si="2"/>
        <v>2.4276768112798264</v>
      </c>
    </row>
    <row r="198" spans="1:4" x14ac:dyDescent="0.25">
      <c r="A198" s="10">
        <v>33635</v>
      </c>
      <c r="B198" s="20">
        <v>1.3859999999999999</v>
      </c>
      <c r="C198" s="9">
        <v>1.0580000000000001</v>
      </c>
      <c r="D198" s="9">
        <f t="shared" si="2"/>
        <v>2.3952547489177491</v>
      </c>
    </row>
    <row r="199" spans="1:4" x14ac:dyDescent="0.25">
      <c r="A199" s="10">
        <v>33664</v>
      </c>
      <c r="B199" s="20">
        <v>1.391</v>
      </c>
      <c r="C199" s="9">
        <v>1.0589999999999999</v>
      </c>
      <c r="D199" s="9">
        <f t="shared" si="2"/>
        <v>2.3889007268152405</v>
      </c>
    </row>
    <row r="200" spans="1:4" x14ac:dyDescent="0.25">
      <c r="A200" s="10">
        <v>33695</v>
      </c>
      <c r="B200" s="20">
        <v>1.3939999999999999</v>
      </c>
      <c r="C200" s="9">
        <v>1.08</v>
      </c>
      <c r="D200" s="9">
        <f t="shared" si="2"/>
        <v>2.431029641319943</v>
      </c>
    </row>
    <row r="201" spans="1:4" x14ac:dyDescent="0.25">
      <c r="A201" s="10">
        <v>33725</v>
      </c>
      <c r="B201" s="20">
        <v>1.397</v>
      </c>
      <c r="C201" s="9">
        <v>1.107</v>
      </c>
      <c r="D201" s="9">
        <f t="shared" si="2"/>
        <v>2.4864543328561202</v>
      </c>
    </row>
    <row r="202" spans="1:4" x14ac:dyDescent="0.25">
      <c r="A202" s="10">
        <v>33756</v>
      </c>
      <c r="B202" s="20">
        <v>1.401</v>
      </c>
      <c r="C202" s="9">
        <v>1.127</v>
      </c>
      <c r="D202" s="9">
        <f t="shared" si="2"/>
        <v>2.5241493811563167</v>
      </c>
    </row>
    <row r="203" spans="1:4" x14ac:dyDescent="0.25">
      <c r="A203" s="10">
        <v>33786</v>
      </c>
      <c r="B203" s="20">
        <v>1.405</v>
      </c>
      <c r="C203" s="9">
        <v>1.129</v>
      </c>
      <c r="D203" s="9">
        <f t="shared" si="2"/>
        <v>2.5214298512455517</v>
      </c>
    </row>
    <row r="204" spans="1:4" x14ac:dyDescent="0.25">
      <c r="A204" s="10">
        <v>33817</v>
      </c>
      <c r="B204" s="20">
        <v>1.4079999999999999</v>
      </c>
      <c r="C204" s="9">
        <v>1.123</v>
      </c>
      <c r="D204" s="9">
        <f t="shared" si="2"/>
        <v>2.5026860561079549</v>
      </c>
    </row>
    <row r="205" spans="1:4" x14ac:dyDescent="0.25">
      <c r="A205" s="10">
        <v>33848</v>
      </c>
      <c r="B205" s="20">
        <v>1.411</v>
      </c>
      <c r="C205" s="9">
        <v>1.133</v>
      </c>
      <c r="D205" s="9">
        <f t="shared" si="2"/>
        <v>2.5196033004961018</v>
      </c>
    </row>
    <row r="206" spans="1:4" x14ac:dyDescent="0.25">
      <c r="A206" s="10">
        <v>33878</v>
      </c>
      <c r="B206" s="20">
        <v>1.417</v>
      </c>
      <c r="C206" s="9">
        <v>1.1499999999999999</v>
      </c>
      <c r="D206" s="9">
        <f t="shared" si="2"/>
        <v>2.5465796400846856</v>
      </c>
    </row>
    <row r="207" spans="1:4" x14ac:dyDescent="0.25">
      <c r="A207" s="10">
        <v>33909</v>
      </c>
      <c r="B207" s="20">
        <v>1.421</v>
      </c>
      <c r="C207" s="9">
        <v>1.139</v>
      </c>
      <c r="D207" s="9">
        <f t="shared" si="2"/>
        <v>2.5151212040816326</v>
      </c>
    </row>
    <row r="208" spans="1:4" x14ac:dyDescent="0.25">
      <c r="A208" s="10">
        <v>33939</v>
      </c>
      <c r="B208" s="20">
        <v>1.423</v>
      </c>
      <c r="C208" s="9">
        <v>1.1120000000000001</v>
      </c>
      <c r="D208" s="9">
        <f t="shared" si="2"/>
        <v>2.4520490850316237</v>
      </c>
    </row>
    <row r="209" spans="1:4" x14ac:dyDescent="0.25">
      <c r="A209" s="10">
        <v>33970</v>
      </c>
      <c r="B209" s="20">
        <v>1.4279999999999999</v>
      </c>
      <c r="C209" s="9">
        <v>1.0920000000000001</v>
      </c>
      <c r="D209" s="9">
        <f t="shared" si="2"/>
        <v>2.3995162941176473</v>
      </c>
    </row>
    <row r="210" spans="1:4" x14ac:dyDescent="0.25">
      <c r="A210" s="10">
        <v>34001</v>
      </c>
      <c r="B210" s="20">
        <v>1.431</v>
      </c>
      <c r="C210" s="9">
        <v>1.087</v>
      </c>
      <c r="D210" s="9">
        <f t="shared" si="2"/>
        <v>2.3835220985324943</v>
      </c>
    </row>
    <row r="211" spans="1:4" x14ac:dyDescent="0.25">
      <c r="A211" s="10">
        <v>34029</v>
      </c>
      <c r="B211" s="20">
        <v>1.4330000000000001</v>
      </c>
      <c r="C211" s="9">
        <v>1.107</v>
      </c>
      <c r="D211" s="9">
        <f t="shared" si="2"/>
        <v>2.4239893251919051</v>
      </c>
    </row>
    <row r="212" spans="1:4" x14ac:dyDescent="0.25">
      <c r="A212" s="10">
        <v>34060</v>
      </c>
      <c r="B212" s="20">
        <v>1.4379999999999999</v>
      </c>
      <c r="C212" s="9">
        <v>1.1040000000000001</v>
      </c>
      <c r="D212" s="9">
        <f t="shared" si="2"/>
        <v>2.4090147538247568</v>
      </c>
    </row>
    <row r="213" spans="1:4" x14ac:dyDescent="0.25">
      <c r="A213" s="10">
        <v>34090</v>
      </c>
      <c r="B213" s="20">
        <v>1.4419999999999999</v>
      </c>
      <c r="C213" s="9">
        <v>1.103</v>
      </c>
      <c r="D213" s="9">
        <f t="shared" si="2"/>
        <v>2.4001563016643552</v>
      </c>
    </row>
    <row r="214" spans="1:4" x14ac:dyDescent="0.25">
      <c r="A214" s="10">
        <v>34121</v>
      </c>
      <c r="B214" s="20">
        <v>1.4430000000000001</v>
      </c>
      <c r="C214" s="9">
        <v>1.0940000000000001</v>
      </c>
      <c r="D214" s="9">
        <f t="shared" si="2"/>
        <v>2.3789223326403324</v>
      </c>
    </row>
    <row r="215" spans="1:4" x14ac:dyDescent="0.25">
      <c r="A215" s="10">
        <v>34151</v>
      </c>
      <c r="B215" s="20">
        <v>1.4450000000000001</v>
      </c>
      <c r="C215" s="9">
        <v>1.075</v>
      </c>
      <c r="D215" s="9">
        <f t="shared" si="2"/>
        <v>2.3343710553633215</v>
      </c>
    </row>
    <row r="216" spans="1:4" x14ac:dyDescent="0.25">
      <c r="A216" s="10">
        <v>34182</v>
      </c>
      <c r="B216" s="20">
        <v>1.448</v>
      </c>
      <c r="C216" s="9">
        <v>1.0640000000000001</v>
      </c>
      <c r="D216" s="9">
        <f t="shared" si="2"/>
        <v>2.3056975524861878</v>
      </c>
    </row>
    <row r="217" spans="1:4" x14ac:dyDescent="0.25">
      <c r="A217" s="10">
        <v>34213</v>
      </c>
      <c r="B217" s="20">
        <v>1.45</v>
      </c>
      <c r="C217" s="9">
        <v>1.103</v>
      </c>
      <c r="D217" s="9">
        <f t="shared" si="2"/>
        <v>2.3869140600000001</v>
      </c>
    </row>
    <row r="218" spans="1:4" x14ac:dyDescent="0.25">
      <c r="A218" s="10">
        <v>34243</v>
      </c>
      <c r="B218" s="20">
        <v>1.456</v>
      </c>
      <c r="C218" s="9">
        <v>1.2170000000000001</v>
      </c>
      <c r="D218" s="9">
        <f t="shared" si="2"/>
        <v>2.6227595418956047</v>
      </c>
    </row>
    <row r="219" spans="1:4" x14ac:dyDescent="0.25">
      <c r="A219" s="10">
        <v>34274</v>
      </c>
      <c r="B219" s="20">
        <v>1.46</v>
      </c>
      <c r="C219" s="9">
        <v>1.19</v>
      </c>
      <c r="D219" s="9">
        <f t="shared" si="2"/>
        <v>2.5575455547945207</v>
      </c>
    </row>
    <row r="220" spans="1:4" x14ac:dyDescent="0.25">
      <c r="A220" s="10">
        <v>34304</v>
      </c>
      <c r="B220" s="20">
        <v>1.4630000000000001</v>
      </c>
      <c r="C220" s="9">
        <v>1.0960000000000001</v>
      </c>
      <c r="D220" s="9">
        <f t="shared" si="2"/>
        <v>2.3506907614490773</v>
      </c>
    </row>
    <row r="221" spans="1:4" x14ac:dyDescent="0.25">
      <c r="A221" s="10">
        <v>34335</v>
      </c>
      <c r="B221" s="20">
        <v>1.4630000000000001</v>
      </c>
      <c r="C221" s="9">
        <v>1.0840000000000001</v>
      </c>
      <c r="D221" s="9">
        <f t="shared" si="2"/>
        <v>2.324953271360219</v>
      </c>
    </row>
    <row r="222" spans="1:4" x14ac:dyDescent="0.25">
      <c r="A222" s="10">
        <v>34366</v>
      </c>
      <c r="B222" s="20">
        <v>1.4670000000000001</v>
      </c>
      <c r="C222" s="9">
        <v>1.1120000000000001</v>
      </c>
      <c r="D222" s="9">
        <f t="shared" si="2"/>
        <v>2.3785043271983644</v>
      </c>
    </row>
    <row r="223" spans="1:4" x14ac:dyDescent="0.25">
      <c r="A223" s="10">
        <v>34394</v>
      </c>
      <c r="B223" s="20">
        <v>1.4710000000000001</v>
      </c>
      <c r="C223" s="9">
        <v>1.1100000000000001</v>
      </c>
      <c r="D223" s="9">
        <f t="shared" si="2"/>
        <v>2.3677703535010197</v>
      </c>
    </row>
    <row r="224" spans="1:4" x14ac:dyDescent="0.25">
      <c r="A224" s="10">
        <v>34425</v>
      </c>
      <c r="B224" s="20">
        <v>1.472</v>
      </c>
      <c r="C224" s="9">
        <v>1.107</v>
      </c>
      <c r="D224" s="9">
        <f t="shared" si="2"/>
        <v>2.359766781929348</v>
      </c>
    </row>
    <row r="225" spans="1:4" x14ac:dyDescent="0.25">
      <c r="A225" s="10">
        <v>34455</v>
      </c>
      <c r="B225" s="20">
        <v>1.4750000000000001</v>
      </c>
      <c r="C225" s="9">
        <v>1.1000000000000001</v>
      </c>
      <c r="D225" s="9">
        <f t="shared" si="2"/>
        <v>2.3400758644067796</v>
      </c>
    </row>
    <row r="226" spans="1:4" x14ac:dyDescent="0.25">
      <c r="A226" s="10">
        <v>34486</v>
      </c>
      <c r="B226" s="20">
        <v>1.4790000000000001</v>
      </c>
      <c r="C226" s="9">
        <v>1.103</v>
      </c>
      <c r="D226" s="9">
        <f t="shared" si="2"/>
        <v>2.3401118235294116</v>
      </c>
    </row>
    <row r="227" spans="1:4" x14ac:dyDescent="0.25">
      <c r="A227" s="10">
        <v>34516</v>
      </c>
      <c r="B227" s="20">
        <v>1.484</v>
      </c>
      <c r="C227" s="9">
        <v>1.1100000000000001</v>
      </c>
      <c r="D227" s="9">
        <f t="shared" si="2"/>
        <v>2.3470284299191375</v>
      </c>
    </row>
    <row r="228" spans="1:4" x14ac:dyDescent="0.25">
      <c r="A228" s="10">
        <v>34547</v>
      </c>
      <c r="B228" s="20">
        <v>1.49</v>
      </c>
      <c r="C228" s="9">
        <v>1.123</v>
      </c>
      <c r="D228" s="9">
        <f t="shared" si="2"/>
        <v>2.3649543402684565</v>
      </c>
    </row>
    <row r="229" spans="1:4" x14ac:dyDescent="0.25">
      <c r="A229" s="10">
        <v>34578</v>
      </c>
      <c r="B229" s="20">
        <v>1.4930000000000001</v>
      </c>
      <c r="C229" s="9">
        <v>1.125</v>
      </c>
      <c r="D229" s="9">
        <f t="shared" si="2"/>
        <v>2.3644056430006697</v>
      </c>
    </row>
    <row r="230" spans="1:4" x14ac:dyDescent="0.25">
      <c r="A230" s="10">
        <v>34608</v>
      </c>
      <c r="B230" s="20">
        <v>1.494</v>
      </c>
      <c r="C230" s="9">
        <v>1.1220000000000001</v>
      </c>
      <c r="D230" s="9">
        <f t="shared" si="2"/>
        <v>2.3565221807228918</v>
      </c>
    </row>
    <row r="231" spans="1:4" x14ac:dyDescent="0.25">
      <c r="A231" s="10">
        <v>34639</v>
      </c>
      <c r="B231" s="20">
        <v>1.498</v>
      </c>
      <c r="C231" s="9">
        <v>1.131</v>
      </c>
      <c r="D231" s="9">
        <f t="shared" si="2"/>
        <v>2.3690818417890522</v>
      </c>
    </row>
    <row r="232" spans="1:4" x14ac:dyDescent="0.25">
      <c r="A232" s="10">
        <v>34669</v>
      </c>
      <c r="B232" s="20">
        <v>1.5009999999999999</v>
      </c>
      <c r="C232" s="9">
        <v>1.113</v>
      </c>
      <c r="D232" s="9">
        <f t="shared" si="2"/>
        <v>2.326717972684877</v>
      </c>
    </row>
    <row r="233" spans="1:4" x14ac:dyDescent="0.25">
      <c r="A233" s="10">
        <v>34700</v>
      </c>
      <c r="B233" s="20">
        <v>1.5049999999999999</v>
      </c>
      <c r="C233" s="9">
        <v>1.0980000000000001</v>
      </c>
      <c r="D233" s="9">
        <f t="shared" ref="D233:D296" si="3">C233*$B$605/B233</f>
        <v>2.2892599614617941</v>
      </c>
    </row>
    <row r="234" spans="1:4" x14ac:dyDescent="0.25">
      <c r="A234" s="10">
        <v>34731</v>
      </c>
      <c r="B234" s="20">
        <v>1.5089999999999999</v>
      </c>
      <c r="C234" s="9">
        <v>1.0880000000000001</v>
      </c>
      <c r="D234" s="9">
        <f t="shared" si="3"/>
        <v>2.2623975825049705</v>
      </c>
    </row>
    <row r="235" spans="1:4" x14ac:dyDescent="0.25">
      <c r="A235" s="10">
        <v>34759</v>
      </c>
      <c r="B235" s="20">
        <v>1.512</v>
      </c>
      <c r="C235" s="9">
        <v>1.0880000000000001</v>
      </c>
      <c r="D235" s="9">
        <f t="shared" si="3"/>
        <v>2.2579086984126984</v>
      </c>
    </row>
    <row r="236" spans="1:4" x14ac:dyDescent="0.25">
      <c r="A236" s="10">
        <v>34790</v>
      </c>
      <c r="B236" s="20">
        <v>1.518</v>
      </c>
      <c r="C236" s="9">
        <v>1.1040000000000001</v>
      </c>
      <c r="D236" s="9">
        <f t="shared" si="3"/>
        <v>2.2820574545454546</v>
      </c>
    </row>
    <row r="237" spans="1:4" x14ac:dyDescent="0.25">
      <c r="A237" s="10">
        <v>34820</v>
      </c>
      <c r="B237" s="20">
        <v>1.5209999999999999</v>
      </c>
      <c r="C237" s="9">
        <v>1.1259999999999999</v>
      </c>
      <c r="D237" s="9">
        <f t="shared" si="3"/>
        <v>2.3229424418145954</v>
      </c>
    </row>
    <row r="238" spans="1:4" x14ac:dyDescent="0.25">
      <c r="A238" s="10">
        <v>34851</v>
      </c>
      <c r="B238" s="20">
        <v>1.524</v>
      </c>
      <c r="C238" s="9">
        <v>1.1200000000000001</v>
      </c>
      <c r="D238" s="9">
        <f t="shared" si="3"/>
        <v>2.3060160629921262</v>
      </c>
    </row>
    <row r="239" spans="1:4" x14ac:dyDescent="0.25">
      <c r="A239" s="10">
        <v>34881</v>
      </c>
      <c r="B239" s="20">
        <v>1.526</v>
      </c>
      <c r="C239" s="9">
        <v>1.1000000000000001</v>
      </c>
      <c r="D239" s="9">
        <f t="shared" si="3"/>
        <v>2.2618688728702492</v>
      </c>
    </row>
    <row r="240" spans="1:4" x14ac:dyDescent="0.25">
      <c r="A240" s="10">
        <v>34912</v>
      </c>
      <c r="B240" s="20">
        <v>1.5289999999999999</v>
      </c>
      <c r="C240" s="9">
        <v>1.105</v>
      </c>
      <c r="D240" s="9">
        <f t="shared" si="3"/>
        <v>2.2676919849574886</v>
      </c>
    </row>
    <row r="241" spans="1:4" x14ac:dyDescent="0.25">
      <c r="A241" s="10">
        <v>34943</v>
      </c>
      <c r="B241" s="20">
        <v>1.5309999999999999</v>
      </c>
      <c r="C241" s="9">
        <v>1.119</v>
      </c>
      <c r="D241" s="9">
        <f t="shared" si="3"/>
        <v>2.2934230248203789</v>
      </c>
    </row>
    <row r="242" spans="1:4" x14ac:dyDescent="0.25">
      <c r="A242" s="10">
        <v>34973</v>
      </c>
      <c r="B242" s="20">
        <v>1.5349999999999999</v>
      </c>
      <c r="C242" s="9">
        <v>1.115</v>
      </c>
      <c r="D242" s="9">
        <f t="shared" si="3"/>
        <v>2.2792699250814334</v>
      </c>
    </row>
    <row r="243" spans="1:4" x14ac:dyDescent="0.25">
      <c r="A243" s="10">
        <v>35004</v>
      </c>
      <c r="B243" s="20">
        <v>1.5369999999999999</v>
      </c>
      <c r="C243" s="9">
        <v>1.1200000000000001</v>
      </c>
      <c r="D243" s="9">
        <f t="shared" si="3"/>
        <v>2.2865116981132081</v>
      </c>
    </row>
    <row r="244" spans="1:4" x14ac:dyDescent="0.25">
      <c r="A244" s="10">
        <v>35034</v>
      </c>
      <c r="B244" s="20">
        <v>1.5389999999999999</v>
      </c>
      <c r="C244" s="9">
        <v>1.1299999999999999</v>
      </c>
      <c r="D244" s="9">
        <f t="shared" si="3"/>
        <v>2.3039290253411306</v>
      </c>
    </row>
    <row r="245" spans="1:4" x14ac:dyDescent="0.25">
      <c r="A245" s="10">
        <v>35065</v>
      </c>
      <c r="B245" s="20">
        <v>1.5469999999999999</v>
      </c>
      <c r="C245" s="9">
        <v>1.145</v>
      </c>
      <c r="D245" s="9">
        <f t="shared" si="3"/>
        <v>2.3224396929541049</v>
      </c>
    </row>
    <row r="246" spans="1:4" x14ac:dyDescent="0.25">
      <c r="A246" s="10">
        <v>35096</v>
      </c>
      <c r="B246" s="20">
        <v>1.55</v>
      </c>
      <c r="C246" s="9">
        <v>1.145</v>
      </c>
      <c r="D246" s="9">
        <f t="shared" si="3"/>
        <v>2.3179446483870967</v>
      </c>
    </row>
    <row r="247" spans="1:4" x14ac:dyDescent="0.25">
      <c r="A247" s="10">
        <v>35125</v>
      </c>
      <c r="B247" s="20">
        <v>1.5549999999999999</v>
      </c>
      <c r="C247" s="9">
        <v>1.1830000000000001</v>
      </c>
      <c r="D247" s="9">
        <f t="shared" si="3"/>
        <v>2.387171515755627</v>
      </c>
    </row>
    <row r="248" spans="1:4" x14ac:dyDescent="0.25">
      <c r="A248" s="10">
        <v>35156</v>
      </c>
      <c r="B248" s="20">
        <v>1.5609999999999999</v>
      </c>
      <c r="C248" s="9">
        <v>1.2749999999999999</v>
      </c>
      <c r="D248" s="9">
        <f t="shared" si="3"/>
        <v>2.5629288757206918</v>
      </c>
    </row>
    <row r="249" spans="1:4" x14ac:dyDescent="0.25">
      <c r="A249" s="10">
        <v>35186</v>
      </c>
      <c r="B249" s="20">
        <v>1.5640000000000001</v>
      </c>
      <c r="C249" s="9">
        <v>1.2729999999999999</v>
      </c>
      <c r="D249" s="9">
        <f t="shared" si="3"/>
        <v>2.5540002026854216</v>
      </c>
    </row>
    <row r="250" spans="1:4" x14ac:dyDescent="0.25">
      <c r="A250" s="10">
        <v>35217</v>
      </c>
      <c r="B250" s="20">
        <v>1.5669999999999999</v>
      </c>
      <c r="C250" s="9">
        <v>1.2010000000000001</v>
      </c>
      <c r="D250" s="9">
        <f t="shared" si="3"/>
        <v>2.4049346707083599</v>
      </c>
    </row>
    <row r="251" spans="1:4" x14ac:dyDescent="0.25">
      <c r="A251" s="10">
        <v>35247</v>
      </c>
      <c r="B251" s="20">
        <v>1.57</v>
      </c>
      <c r="C251" s="9">
        <v>1.1759999999999999</v>
      </c>
      <c r="D251" s="9">
        <f t="shared" si="3"/>
        <v>2.3503738242038215</v>
      </c>
    </row>
    <row r="252" spans="1:4" x14ac:dyDescent="0.25">
      <c r="A252" s="10">
        <v>35278</v>
      </c>
      <c r="B252" s="20">
        <v>1.5720000000000001</v>
      </c>
      <c r="C252" s="9">
        <v>1.2010000000000001</v>
      </c>
      <c r="D252" s="9">
        <f t="shared" si="3"/>
        <v>2.3972853874045801</v>
      </c>
    </row>
    <row r="253" spans="1:4" x14ac:dyDescent="0.25">
      <c r="A253" s="10">
        <v>35309</v>
      </c>
      <c r="B253" s="20">
        <v>1.577</v>
      </c>
      <c r="C253" s="9">
        <v>1.2649999999999999</v>
      </c>
      <c r="D253" s="9">
        <f t="shared" si="3"/>
        <v>2.5170283354470513</v>
      </c>
    </row>
    <row r="254" spans="1:4" x14ac:dyDescent="0.25">
      <c r="A254" s="10">
        <v>35339</v>
      </c>
      <c r="B254" s="20">
        <v>1.5820000000000001</v>
      </c>
      <c r="C254" s="9">
        <v>1.323</v>
      </c>
      <c r="D254" s="9">
        <f t="shared" si="3"/>
        <v>2.6241136327433625</v>
      </c>
    </row>
    <row r="255" spans="1:4" x14ac:dyDescent="0.25">
      <c r="A255" s="10">
        <v>35370</v>
      </c>
      <c r="B255" s="20">
        <v>1.587</v>
      </c>
      <c r="C255" s="9">
        <v>1.323</v>
      </c>
      <c r="D255" s="9">
        <f t="shared" si="3"/>
        <v>2.615846103969754</v>
      </c>
    </row>
    <row r="256" spans="1:4" x14ac:dyDescent="0.25">
      <c r="A256" s="10">
        <v>35400</v>
      </c>
      <c r="B256" s="20">
        <v>1.591</v>
      </c>
      <c r="C256" s="9">
        <v>1.3089999999999999</v>
      </c>
      <c r="D256" s="9">
        <f t="shared" si="3"/>
        <v>2.5816581778755499</v>
      </c>
    </row>
    <row r="257" spans="1:4" x14ac:dyDescent="0.25">
      <c r="A257" s="10">
        <v>35431</v>
      </c>
      <c r="B257" s="20">
        <v>1.5940000000000001</v>
      </c>
      <c r="C257" s="9">
        <v>1.2909999999999999</v>
      </c>
      <c r="D257" s="9">
        <f t="shared" si="3"/>
        <v>2.5413658964868251</v>
      </c>
    </row>
    <row r="258" spans="1:4" x14ac:dyDescent="0.25">
      <c r="A258" s="10">
        <v>35462</v>
      </c>
      <c r="B258" s="20">
        <v>1.597</v>
      </c>
      <c r="C258" s="9">
        <v>1.28</v>
      </c>
      <c r="D258" s="9">
        <f t="shared" si="3"/>
        <v>2.5149787852222922</v>
      </c>
    </row>
    <row r="259" spans="1:4" x14ac:dyDescent="0.25">
      <c r="A259" s="10">
        <v>35490</v>
      </c>
      <c r="B259" s="20">
        <v>1.5980000000000001</v>
      </c>
      <c r="C259" s="9">
        <v>1.2290000000000001</v>
      </c>
      <c r="D259" s="9">
        <f t="shared" si="3"/>
        <v>2.4132614774718397</v>
      </c>
    </row>
    <row r="260" spans="1:4" x14ac:dyDescent="0.25">
      <c r="A260" s="10">
        <v>35521</v>
      </c>
      <c r="B260" s="20">
        <v>1.599</v>
      </c>
      <c r="C260" s="9">
        <v>1.212</v>
      </c>
      <c r="D260" s="9">
        <f t="shared" si="3"/>
        <v>2.3783919624765475</v>
      </c>
    </row>
    <row r="261" spans="1:4" x14ac:dyDescent="0.25">
      <c r="A261" s="10">
        <v>35551</v>
      </c>
      <c r="B261" s="20">
        <v>1.599</v>
      </c>
      <c r="C261" s="9">
        <v>1.196</v>
      </c>
      <c r="D261" s="9">
        <f t="shared" si="3"/>
        <v>2.3469940487804877</v>
      </c>
    </row>
    <row r="262" spans="1:4" x14ac:dyDescent="0.25">
      <c r="A262" s="10">
        <v>35582</v>
      </c>
      <c r="B262" s="20">
        <v>1.6020000000000001</v>
      </c>
      <c r="C262" s="9">
        <v>1.173</v>
      </c>
      <c r="D262" s="9">
        <f t="shared" si="3"/>
        <v>2.2975489494382022</v>
      </c>
    </row>
    <row r="263" spans="1:4" x14ac:dyDescent="0.25">
      <c r="A263" s="10">
        <v>35612</v>
      </c>
      <c r="B263" s="20">
        <v>1.6040000000000001</v>
      </c>
      <c r="C263" s="9">
        <v>1.151</v>
      </c>
      <c r="D263" s="9">
        <f t="shared" si="3"/>
        <v>2.2516466203241894</v>
      </c>
    </row>
    <row r="264" spans="1:4" x14ac:dyDescent="0.25">
      <c r="A264" s="10">
        <v>35643</v>
      </c>
      <c r="B264" s="20">
        <v>1.6080000000000001</v>
      </c>
      <c r="C264" s="9">
        <v>1.165</v>
      </c>
      <c r="D264" s="9">
        <f t="shared" si="3"/>
        <v>2.273364916044776</v>
      </c>
    </row>
    <row r="265" spans="1:4" x14ac:dyDescent="0.25">
      <c r="A265" s="10">
        <v>35674</v>
      </c>
      <c r="B265" s="20">
        <v>1.6120000000000001</v>
      </c>
      <c r="C265" s="9">
        <v>1.1599999999999999</v>
      </c>
      <c r="D265" s="9">
        <f t="shared" si="3"/>
        <v>2.2579910918114141</v>
      </c>
    </row>
    <row r="266" spans="1:4" x14ac:dyDescent="0.25">
      <c r="A266" s="10">
        <v>35704</v>
      </c>
      <c r="B266" s="20">
        <v>1.615</v>
      </c>
      <c r="C266" s="9">
        <v>1.1830000000000001</v>
      </c>
      <c r="D266" s="9">
        <f t="shared" si="3"/>
        <v>2.2984840291021671</v>
      </c>
    </row>
    <row r="267" spans="1:4" x14ac:dyDescent="0.25">
      <c r="A267" s="10">
        <v>35735</v>
      </c>
      <c r="B267" s="20">
        <v>1.617</v>
      </c>
      <c r="C267" s="9">
        <v>1.1919999999999999</v>
      </c>
      <c r="D267" s="9">
        <f t="shared" si="3"/>
        <v>2.3131058552875694</v>
      </c>
    </row>
    <row r="268" spans="1:4" x14ac:dyDescent="0.25">
      <c r="A268" s="10">
        <v>35765</v>
      </c>
      <c r="B268" s="20">
        <v>1.6180000000000001</v>
      </c>
      <c r="C268" s="9">
        <v>1.1100000000000001</v>
      </c>
      <c r="D268" s="9">
        <f t="shared" si="3"/>
        <v>2.1526515389369592</v>
      </c>
    </row>
    <row r="269" spans="1:4" x14ac:dyDescent="0.25">
      <c r="A269" s="10">
        <v>35796</v>
      </c>
      <c r="B269" s="20">
        <v>1.62</v>
      </c>
      <c r="C269" s="9">
        <v>1.1200000000000001</v>
      </c>
      <c r="D269" s="9">
        <f t="shared" si="3"/>
        <v>2.1693632592592595</v>
      </c>
    </row>
    <row r="270" spans="1:4" x14ac:dyDescent="0.25">
      <c r="A270" s="10">
        <v>35827</v>
      </c>
      <c r="B270" s="20">
        <v>1.62</v>
      </c>
      <c r="C270" s="9">
        <v>1.0840000000000001</v>
      </c>
      <c r="D270" s="9">
        <f t="shared" si="3"/>
        <v>2.0996337259259259</v>
      </c>
    </row>
    <row r="271" spans="1:4" x14ac:dyDescent="0.25">
      <c r="A271" s="10">
        <v>35855</v>
      </c>
      <c r="B271" s="20">
        <v>1.62</v>
      </c>
      <c r="C271" s="9">
        <v>1.0629999999999999</v>
      </c>
      <c r="D271" s="9">
        <f t="shared" si="3"/>
        <v>2.0589581648148143</v>
      </c>
    </row>
    <row r="272" spans="1:4" x14ac:dyDescent="0.25">
      <c r="A272" s="10">
        <v>35886</v>
      </c>
      <c r="B272" s="20">
        <v>1.6220000000000001</v>
      </c>
      <c r="C272" s="9">
        <v>1.0669999999999999</v>
      </c>
      <c r="D272" s="9">
        <f t="shared" si="3"/>
        <v>2.064157548088779</v>
      </c>
    </row>
    <row r="273" spans="1:4" x14ac:dyDescent="0.25">
      <c r="A273" s="10">
        <v>35916</v>
      </c>
      <c r="B273" s="20">
        <v>1.6259999999999999</v>
      </c>
      <c r="C273" s="9">
        <v>1.069</v>
      </c>
      <c r="D273" s="9">
        <f t="shared" si="3"/>
        <v>2.0629392380073801</v>
      </c>
    </row>
    <row r="274" spans="1:4" x14ac:dyDescent="0.25">
      <c r="A274" s="10">
        <v>35947</v>
      </c>
      <c r="B274" s="20">
        <v>1.6279999999999999</v>
      </c>
      <c r="C274" s="9">
        <v>1.0409999999999999</v>
      </c>
      <c r="D274" s="9">
        <f t="shared" si="3"/>
        <v>2.0064373396805895</v>
      </c>
    </row>
    <row r="275" spans="1:4" x14ac:dyDescent="0.25">
      <c r="A275" s="10">
        <v>35977</v>
      </c>
      <c r="B275" s="20">
        <v>1.6319999999999999</v>
      </c>
      <c r="C275" s="9">
        <v>1.0289999999999999</v>
      </c>
      <c r="D275" s="9">
        <f t="shared" si="3"/>
        <v>1.9784473290441176</v>
      </c>
    </row>
    <row r="276" spans="1:4" x14ac:dyDescent="0.25">
      <c r="A276" s="10">
        <v>36008</v>
      </c>
      <c r="B276" s="20">
        <v>1.6339999999999999</v>
      </c>
      <c r="C276" s="9">
        <v>1.0069999999999999</v>
      </c>
      <c r="D276" s="9">
        <f t="shared" si="3"/>
        <v>1.933778337209302</v>
      </c>
    </row>
    <row r="277" spans="1:4" x14ac:dyDescent="0.25">
      <c r="A277" s="10">
        <v>36039</v>
      </c>
      <c r="B277" s="20">
        <v>1.635</v>
      </c>
      <c r="C277" s="9">
        <v>1.024</v>
      </c>
      <c r="D277" s="9">
        <f t="shared" si="3"/>
        <v>1.965221343119266</v>
      </c>
    </row>
    <row r="278" spans="1:4" x14ac:dyDescent="0.25">
      <c r="A278" s="10">
        <v>36069</v>
      </c>
      <c r="B278" s="20">
        <v>1.639</v>
      </c>
      <c r="C278" s="9">
        <v>1.0389999999999999</v>
      </c>
      <c r="D278" s="9">
        <f t="shared" si="3"/>
        <v>1.9891423618059791</v>
      </c>
    </row>
    <row r="279" spans="1:4" x14ac:dyDescent="0.25">
      <c r="A279" s="10">
        <v>36100</v>
      </c>
      <c r="B279" s="20">
        <v>1.641</v>
      </c>
      <c r="C279" s="9">
        <v>1.022</v>
      </c>
      <c r="D279" s="9">
        <f t="shared" si="3"/>
        <v>1.9542116014625228</v>
      </c>
    </row>
    <row r="280" spans="1:4" x14ac:dyDescent="0.25">
      <c r="A280" s="10">
        <v>36130</v>
      </c>
      <c r="B280" s="20">
        <v>1.6439999999999999</v>
      </c>
      <c r="C280" s="9">
        <v>0.97299999999999998</v>
      </c>
      <c r="D280" s="9">
        <f t="shared" si="3"/>
        <v>1.8571214215328467</v>
      </c>
    </row>
    <row r="281" spans="1:4" x14ac:dyDescent="0.25">
      <c r="A281" s="10">
        <v>36161</v>
      </c>
      <c r="B281" s="20">
        <v>1.647</v>
      </c>
      <c r="C281" s="9">
        <v>0.96699999999999997</v>
      </c>
      <c r="D281" s="9">
        <f t="shared" si="3"/>
        <v>1.842307615664845</v>
      </c>
    </row>
    <row r="282" spans="1:4" x14ac:dyDescent="0.25">
      <c r="A282" s="10">
        <v>36192</v>
      </c>
      <c r="B282" s="20">
        <v>1.647</v>
      </c>
      <c r="C282" s="9">
        <v>0.95899999999999996</v>
      </c>
      <c r="D282" s="9">
        <f t="shared" si="3"/>
        <v>1.8270661876138432</v>
      </c>
    </row>
    <row r="283" spans="1:4" x14ac:dyDescent="0.25">
      <c r="A283" s="10">
        <v>36220</v>
      </c>
      <c r="B283" s="20">
        <v>1.6479999999999999</v>
      </c>
      <c r="C283" s="9">
        <v>0.997</v>
      </c>
      <c r="D283" s="9">
        <f t="shared" si="3"/>
        <v>1.8983103841019418</v>
      </c>
    </row>
    <row r="284" spans="1:4" x14ac:dyDescent="0.25">
      <c r="A284" s="10">
        <v>36251</v>
      </c>
      <c r="B284" s="20">
        <v>1.659</v>
      </c>
      <c r="C284" s="9">
        <v>1.079</v>
      </c>
      <c r="D284" s="9">
        <f t="shared" si="3"/>
        <v>2.0408182585895118</v>
      </c>
    </row>
    <row r="285" spans="1:4" x14ac:dyDescent="0.25">
      <c r="A285" s="10">
        <v>36281</v>
      </c>
      <c r="B285" s="20">
        <v>1.66</v>
      </c>
      <c r="C285" s="9">
        <v>1.073</v>
      </c>
      <c r="D285" s="9">
        <f t="shared" si="3"/>
        <v>2.0282472993975902</v>
      </c>
    </row>
    <row r="286" spans="1:4" x14ac:dyDescent="0.25">
      <c r="A286" s="10">
        <v>36312</v>
      </c>
      <c r="B286" s="20">
        <v>1.66</v>
      </c>
      <c r="C286" s="9">
        <v>1.0740000000000001</v>
      </c>
      <c r="D286" s="9">
        <f t="shared" si="3"/>
        <v>2.0301375578313254</v>
      </c>
    </row>
    <row r="287" spans="1:4" x14ac:dyDescent="0.25">
      <c r="A287" s="10">
        <v>36342</v>
      </c>
      <c r="B287" s="20">
        <v>1.667</v>
      </c>
      <c r="C287" s="9">
        <v>1.1220000000000001</v>
      </c>
      <c r="D287" s="9">
        <f t="shared" si="3"/>
        <v>2.1119640899820036</v>
      </c>
    </row>
    <row r="288" spans="1:4" x14ac:dyDescent="0.25">
      <c r="A288" s="10">
        <v>36373</v>
      </c>
      <c r="B288" s="20">
        <v>1.671</v>
      </c>
      <c r="C288" s="9">
        <v>1.1719999999999999</v>
      </c>
      <c r="D288" s="9">
        <f t="shared" si="3"/>
        <v>2.2007992746858167</v>
      </c>
    </row>
    <row r="289" spans="1:4" x14ac:dyDescent="0.25">
      <c r="A289" s="10">
        <v>36404</v>
      </c>
      <c r="B289" s="20">
        <v>1.6779999999999999</v>
      </c>
      <c r="C289" s="9">
        <v>1.2150000000000001</v>
      </c>
      <c r="D289" s="9">
        <f t="shared" si="3"/>
        <v>2.2720275536352803</v>
      </c>
    </row>
    <row r="290" spans="1:4" x14ac:dyDescent="0.25">
      <c r="A290" s="10">
        <v>36434</v>
      </c>
      <c r="B290" s="20">
        <v>1.681</v>
      </c>
      <c r="C290" s="9">
        <v>1.228</v>
      </c>
      <c r="D290" s="9">
        <f t="shared" si="3"/>
        <v>2.2922391505056514</v>
      </c>
    </row>
    <row r="291" spans="1:4" x14ac:dyDescent="0.25">
      <c r="A291" s="10">
        <v>36465</v>
      </c>
      <c r="B291" s="20">
        <v>1.6839999999999999</v>
      </c>
      <c r="C291" s="9">
        <v>1.2629999999999999</v>
      </c>
      <c r="D291" s="9">
        <f t="shared" si="3"/>
        <v>2.3533717499999995</v>
      </c>
    </row>
    <row r="292" spans="1:4" x14ac:dyDescent="0.25">
      <c r="A292" s="10">
        <v>36495</v>
      </c>
      <c r="B292" s="20">
        <v>1.6879999999999999</v>
      </c>
      <c r="C292" s="9">
        <v>1.292</v>
      </c>
      <c r="D292" s="9">
        <f t="shared" si="3"/>
        <v>2.4017032393364932</v>
      </c>
    </row>
    <row r="293" spans="1:4" x14ac:dyDescent="0.25">
      <c r="A293" s="10">
        <v>36526</v>
      </c>
      <c r="B293" s="20">
        <v>1.6930000000000001</v>
      </c>
      <c r="C293" s="9">
        <v>1.3560000000000001</v>
      </c>
      <c r="D293" s="9">
        <f t="shared" si="3"/>
        <v>2.5132286615475485</v>
      </c>
    </row>
    <row r="294" spans="1:4" x14ac:dyDescent="0.25">
      <c r="A294" s="10">
        <v>36557</v>
      </c>
      <c r="B294" s="20">
        <v>1.7</v>
      </c>
      <c r="C294" s="9">
        <v>1.4610000000000001</v>
      </c>
      <c r="D294" s="9">
        <f t="shared" si="3"/>
        <v>2.6966871582352945</v>
      </c>
    </row>
    <row r="295" spans="1:4" x14ac:dyDescent="0.25">
      <c r="A295" s="10">
        <v>36586</v>
      </c>
      <c r="B295" s="20">
        <v>1.71</v>
      </c>
      <c r="C295" s="9">
        <v>1.4790000000000001</v>
      </c>
      <c r="D295" s="9">
        <f t="shared" si="3"/>
        <v>2.7139468368421058</v>
      </c>
    </row>
    <row r="296" spans="1:4" x14ac:dyDescent="0.25">
      <c r="A296" s="10">
        <v>36617</v>
      </c>
      <c r="B296" s="20">
        <v>1.7090000000000001</v>
      </c>
      <c r="C296" s="9">
        <v>1.4219999999999999</v>
      </c>
      <c r="D296" s="9">
        <f t="shared" si="3"/>
        <v>2.6108793668812167</v>
      </c>
    </row>
    <row r="297" spans="1:4" x14ac:dyDescent="0.25">
      <c r="A297" s="10">
        <v>36647</v>
      </c>
      <c r="B297" s="20">
        <v>1.712</v>
      </c>
      <c r="C297" s="9">
        <v>1.42</v>
      </c>
      <c r="D297" s="9">
        <f t="shared" ref="D297:D360" si="4">C297*$B$605/B297</f>
        <v>2.6026385397196261</v>
      </c>
    </row>
    <row r="298" spans="1:4" x14ac:dyDescent="0.25">
      <c r="A298" s="10">
        <v>36678</v>
      </c>
      <c r="B298" s="20">
        <v>1.722</v>
      </c>
      <c r="C298" s="9">
        <v>1.421</v>
      </c>
      <c r="D298" s="9">
        <f t="shared" si="4"/>
        <v>2.5893466951219515</v>
      </c>
    </row>
    <row r="299" spans="1:4" x14ac:dyDescent="0.25">
      <c r="A299" s="10">
        <v>36708</v>
      </c>
      <c r="B299" s="20">
        <v>1.7270000000000001</v>
      </c>
      <c r="C299" s="9">
        <v>1.4339999999999999</v>
      </c>
      <c r="D299" s="9">
        <f t="shared" si="4"/>
        <v>2.6054700555877242</v>
      </c>
    </row>
    <row r="300" spans="1:4" x14ac:dyDescent="0.25">
      <c r="A300" s="10">
        <v>36739</v>
      </c>
      <c r="B300" s="20">
        <v>1.7270000000000001</v>
      </c>
      <c r="C300" s="9">
        <v>1.466</v>
      </c>
      <c r="D300" s="9">
        <f t="shared" si="4"/>
        <v>2.6636116467863347</v>
      </c>
    </row>
    <row r="301" spans="1:4" x14ac:dyDescent="0.25">
      <c r="A301" s="10">
        <v>36770</v>
      </c>
      <c r="B301" s="20">
        <v>1.736</v>
      </c>
      <c r="C301" s="9">
        <v>1.637</v>
      </c>
      <c r="D301" s="9">
        <f t="shared" si="4"/>
        <v>2.9588859867511523</v>
      </c>
    </row>
    <row r="302" spans="1:4" x14ac:dyDescent="0.25">
      <c r="A302" s="10">
        <v>36800</v>
      </c>
      <c r="B302" s="20">
        <v>1.7390000000000001</v>
      </c>
      <c r="C302" s="9">
        <v>1.637</v>
      </c>
      <c r="D302" s="9">
        <f t="shared" si="4"/>
        <v>2.9537815255894193</v>
      </c>
    </row>
    <row r="303" spans="1:4" x14ac:dyDescent="0.25">
      <c r="A303" s="10">
        <v>36831</v>
      </c>
      <c r="B303" s="20">
        <v>1.742</v>
      </c>
      <c r="C303" s="9">
        <v>1.621</v>
      </c>
      <c r="D303" s="9">
        <f t="shared" si="4"/>
        <v>2.9198741727898967</v>
      </c>
    </row>
    <row r="304" spans="1:4" x14ac:dyDescent="0.25">
      <c r="A304" s="10">
        <v>36861</v>
      </c>
      <c r="B304" s="20">
        <v>1.746</v>
      </c>
      <c r="C304" s="9">
        <v>1.5649999999999999</v>
      </c>
      <c r="D304" s="9">
        <f t="shared" si="4"/>
        <v>2.8125443213058419</v>
      </c>
    </row>
    <row r="305" spans="1:4" x14ac:dyDescent="0.25">
      <c r="A305" s="10">
        <v>36892</v>
      </c>
      <c r="B305" s="20">
        <v>1.756</v>
      </c>
      <c r="C305" s="9">
        <v>1.524</v>
      </c>
      <c r="D305" s="9">
        <f t="shared" si="4"/>
        <v>2.7232638929384967</v>
      </c>
    </row>
    <row r="306" spans="1:4" x14ac:dyDescent="0.25">
      <c r="A306" s="10">
        <v>36923</v>
      </c>
      <c r="B306" s="20">
        <v>1.76</v>
      </c>
      <c r="C306" s="9">
        <v>1.492</v>
      </c>
      <c r="D306" s="9">
        <f t="shared" si="4"/>
        <v>2.6600232204545451</v>
      </c>
    </row>
    <row r="307" spans="1:4" x14ac:dyDescent="0.25">
      <c r="A307" s="10">
        <v>36951</v>
      </c>
      <c r="B307" s="20">
        <v>1.7609999999999999</v>
      </c>
      <c r="C307" s="9">
        <v>1.399</v>
      </c>
      <c r="D307" s="9">
        <f t="shared" si="4"/>
        <v>2.4928011192504265</v>
      </c>
    </row>
    <row r="308" spans="1:4" x14ac:dyDescent="0.25">
      <c r="A308" s="10">
        <v>36982</v>
      </c>
      <c r="B308" s="20">
        <v>1.764</v>
      </c>
      <c r="C308" s="9">
        <v>1.4219999999999999</v>
      </c>
      <c r="D308" s="9">
        <f t="shared" si="4"/>
        <v>2.5294743979591834</v>
      </c>
    </row>
    <row r="309" spans="1:4" x14ac:dyDescent="0.25">
      <c r="A309" s="10">
        <v>37012</v>
      </c>
      <c r="B309" s="20">
        <v>1.7729999999999999</v>
      </c>
      <c r="C309" s="9">
        <v>1.496</v>
      </c>
      <c r="D309" s="9">
        <f t="shared" si="4"/>
        <v>2.6475985245346871</v>
      </c>
    </row>
    <row r="310" spans="1:4" x14ac:dyDescent="0.25">
      <c r="A310" s="10">
        <v>37043</v>
      </c>
      <c r="B310" s="20">
        <v>1.7769999999999999</v>
      </c>
      <c r="C310" s="9">
        <v>1.482</v>
      </c>
      <c r="D310" s="9">
        <f t="shared" si="4"/>
        <v>2.6169176015756892</v>
      </c>
    </row>
    <row r="311" spans="1:4" x14ac:dyDescent="0.25">
      <c r="A311" s="10">
        <v>37073</v>
      </c>
      <c r="B311" s="20">
        <v>1.774</v>
      </c>
      <c r="C311" s="9">
        <v>1.375</v>
      </c>
      <c r="D311" s="9">
        <f t="shared" si="4"/>
        <v>2.4320827931228863</v>
      </c>
    </row>
    <row r="312" spans="1:4" x14ac:dyDescent="0.25">
      <c r="A312" s="10">
        <v>37104</v>
      </c>
      <c r="B312" s="20">
        <v>1.774</v>
      </c>
      <c r="C312" s="9">
        <v>1.39</v>
      </c>
      <c r="D312" s="9">
        <f t="shared" si="4"/>
        <v>2.458614605411499</v>
      </c>
    </row>
    <row r="313" spans="1:4" x14ac:dyDescent="0.25">
      <c r="A313" s="10">
        <v>37135</v>
      </c>
      <c r="B313" s="20">
        <v>1.7809999999999999</v>
      </c>
      <c r="C313" s="9">
        <v>1.4950000000000001</v>
      </c>
      <c r="D313" s="9">
        <f t="shared" si="4"/>
        <v>2.633944051094891</v>
      </c>
    </row>
    <row r="314" spans="1:4" x14ac:dyDescent="0.25">
      <c r="A314" s="10">
        <v>37165</v>
      </c>
      <c r="B314" s="20">
        <v>1.776</v>
      </c>
      <c r="C314" s="9">
        <v>1.35</v>
      </c>
      <c r="D314" s="9">
        <f t="shared" si="4"/>
        <v>2.3851740709459461</v>
      </c>
    </row>
    <row r="315" spans="1:4" x14ac:dyDescent="0.25">
      <c r="A315" s="10">
        <v>37196</v>
      </c>
      <c r="B315" s="20">
        <v>1.7749999999999999</v>
      </c>
      <c r="C315" s="9">
        <v>1.2589999999999999</v>
      </c>
      <c r="D315" s="9">
        <f t="shared" si="4"/>
        <v>2.2256488512676058</v>
      </c>
    </row>
    <row r="316" spans="1:4" x14ac:dyDescent="0.25">
      <c r="A316" s="10">
        <v>37226</v>
      </c>
      <c r="B316" s="20">
        <v>1.774</v>
      </c>
      <c r="C316" s="9">
        <v>1.1679999999999999</v>
      </c>
      <c r="D316" s="9">
        <f t="shared" si="4"/>
        <v>2.0659437835400225</v>
      </c>
    </row>
    <row r="317" spans="1:4" x14ac:dyDescent="0.25">
      <c r="A317" s="10">
        <v>37257</v>
      </c>
      <c r="B317" s="20">
        <v>1.7769999999999999</v>
      </c>
      <c r="C317" s="9">
        <v>1.1499999999999999</v>
      </c>
      <c r="D317" s="9">
        <f t="shared" si="4"/>
        <v>2.0306715531795159</v>
      </c>
    </row>
    <row r="318" spans="1:4" x14ac:dyDescent="0.25">
      <c r="A318" s="10">
        <v>37288</v>
      </c>
      <c r="B318" s="20">
        <v>1.78</v>
      </c>
      <c r="C318" s="9">
        <v>1.1519999999999999</v>
      </c>
      <c r="D318" s="9">
        <f t="shared" si="4"/>
        <v>2.0307747235955054</v>
      </c>
    </row>
    <row r="319" spans="1:4" x14ac:dyDescent="0.25">
      <c r="A319" s="10">
        <v>37316</v>
      </c>
      <c r="B319" s="20">
        <v>1.7849999999999999</v>
      </c>
      <c r="C319" s="9">
        <v>1.23</v>
      </c>
      <c r="D319" s="9">
        <f t="shared" si="4"/>
        <v>2.1622014957983193</v>
      </c>
    </row>
    <row r="320" spans="1:4" x14ac:dyDescent="0.25">
      <c r="A320" s="10">
        <v>37347</v>
      </c>
      <c r="B320" s="20">
        <v>1.7929999999999999</v>
      </c>
      <c r="C320" s="9">
        <v>1.3089999999999999</v>
      </c>
      <c r="D320" s="9">
        <f t="shared" si="4"/>
        <v>2.2908076748466257</v>
      </c>
    </row>
    <row r="321" spans="1:4" x14ac:dyDescent="0.25">
      <c r="A321" s="10">
        <v>37377</v>
      </c>
      <c r="B321" s="20">
        <v>1.7949999999999999</v>
      </c>
      <c r="C321" s="9">
        <v>1.3049999999999999</v>
      </c>
      <c r="D321" s="9">
        <f t="shared" si="4"/>
        <v>2.2812628662952643</v>
      </c>
    </row>
    <row r="322" spans="1:4" x14ac:dyDescent="0.25">
      <c r="A322" s="10">
        <v>37408</v>
      </c>
      <c r="B322" s="20">
        <v>1.796</v>
      </c>
      <c r="C322" s="9">
        <v>1.286</v>
      </c>
      <c r="D322" s="9">
        <f t="shared" si="4"/>
        <v>2.2467973797327394</v>
      </c>
    </row>
    <row r="323" spans="1:4" x14ac:dyDescent="0.25">
      <c r="A323" s="10">
        <v>37438</v>
      </c>
      <c r="B323" s="20">
        <v>1.8</v>
      </c>
      <c r="C323" s="9">
        <v>1.2989999999999999</v>
      </c>
      <c r="D323" s="9">
        <f t="shared" si="4"/>
        <v>2.264466595</v>
      </c>
    </row>
    <row r="324" spans="1:4" x14ac:dyDescent="0.25">
      <c r="A324" s="10">
        <v>37469</v>
      </c>
      <c r="B324" s="20">
        <v>1.8049999999999999</v>
      </c>
      <c r="C324" s="9">
        <v>1.33</v>
      </c>
      <c r="D324" s="9">
        <f t="shared" si="4"/>
        <v>2.3120845263157896</v>
      </c>
    </row>
    <row r="325" spans="1:4" x14ac:dyDescent="0.25">
      <c r="A325" s="10">
        <v>37500</v>
      </c>
      <c r="B325" s="20">
        <v>1.8080000000000001</v>
      </c>
      <c r="C325" s="9">
        <v>1.411</v>
      </c>
      <c r="D325" s="9">
        <f t="shared" si="4"/>
        <v>2.4488256189159294</v>
      </c>
    </row>
    <row r="326" spans="1:4" x14ac:dyDescent="0.25">
      <c r="A326" s="10">
        <v>37530</v>
      </c>
      <c r="B326" s="20">
        <v>1.8120000000000001</v>
      </c>
      <c r="C326" s="9">
        <v>1.462</v>
      </c>
      <c r="D326" s="9">
        <f t="shared" si="4"/>
        <v>2.5317362019867549</v>
      </c>
    </row>
    <row r="327" spans="1:4" x14ac:dyDescent="0.25">
      <c r="A327" s="10">
        <v>37561</v>
      </c>
      <c r="B327" s="20">
        <v>1.8149999999999999</v>
      </c>
      <c r="C327" s="9">
        <v>1.42</v>
      </c>
      <c r="D327" s="9">
        <f t="shared" si="4"/>
        <v>2.4549405950413221</v>
      </c>
    </row>
    <row r="328" spans="1:4" x14ac:dyDescent="0.25">
      <c r="A328" s="10">
        <v>37591</v>
      </c>
      <c r="B328" s="20">
        <v>1.8180000000000001</v>
      </c>
      <c r="C328" s="9">
        <v>1.4279999999999999</v>
      </c>
      <c r="D328" s="9">
        <f t="shared" si="4"/>
        <v>2.4646973663366336</v>
      </c>
    </row>
    <row r="329" spans="1:4" x14ac:dyDescent="0.25">
      <c r="A329" s="10">
        <v>37622</v>
      </c>
      <c r="B329" s="20">
        <v>1.8260000000000001</v>
      </c>
      <c r="C329" s="9">
        <v>1.488</v>
      </c>
      <c r="D329" s="9">
        <f t="shared" si="4"/>
        <v>2.557004135815991</v>
      </c>
    </row>
    <row r="330" spans="1:4" x14ac:dyDescent="0.25">
      <c r="A330" s="10">
        <v>37653</v>
      </c>
      <c r="B330" s="20">
        <v>1.8360000000000001</v>
      </c>
      <c r="C330" s="9">
        <v>1.6539999999999999</v>
      </c>
      <c r="D330" s="9">
        <f t="shared" si="4"/>
        <v>2.826780591503268</v>
      </c>
    </row>
    <row r="331" spans="1:4" x14ac:dyDescent="0.25">
      <c r="A331" s="10">
        <v>37681</v>
      </c>
      <c r="B331" s="20">
        <v>1.839</v>
      </c>
      <c r="C331" s="9">
        <v>1.708</v>
      </c>
      <c r="D331" s="9">
        <f t="shared" si="4"/>
        <v>2.9143077389885805</v>
      </c>
    </row>
    <row r="332" spans="1:4" x14ac:dyDescent="0.25">
      <c r="A332" s="10">
        <v>37712</v>
      </c>
      <c r="B332" s="20">
        <v>1.8320000000000001</v>
      </c>
      <c r="C332" s="9">
        <v>1.5329999999999999</v>
      </c>
      <c r="D332" s="9">
        <f t="shared" si="4"/>
        <v>2.6257051621179035</v>
      </c>
    </row>
    <row r="333" spans="1:4" x14ac:dyDescent="0.25">
      <c r="A333" s="10">
        <v>37742</v>
      </c>
      <c r="B333" s="20">
        <v>1.829</v>
      </c>
      <c r="C333" s="9">
        <v>1.4510000000000001</v>
      </c>
      <c r="D333" s="9">
        <f t="shared" si="4"/>
        <v>2.4893329026790596</v>
      </c>
    </row>
    <row r="334" spans="1:4" x14ac:dyDescent="0.25">
      <c r="A334" s="10">
        <v>37773</v>
      </c>
      <c r="B334" s="20">
        <v>1.831</v>
      </c>
      <c r="C334" s="9">
        <v>1.4239999999999999</v>
      </c>
      <c r="D334" s="9">
        <f t="shared" si="4"/>
        <v>2.4403432528672853</v>
      </c>
    </row>
    <row r="335" spans="1:4" x14ac:dyDescent="0.25">
      <c r="A335" s="10">
        <v>37803</v>
      </c>
      <c r="B335" s="20">
        <v>1.837</v>
      </c>
      <c r="C335" s="9">
        <v>1.4350000000000001</v>
      </c>
      <c r="D335" s="9">
        <f t="shared" si="4"/>
        <v>2.4511620114316823</v>
      </c>
    </row>
    <row r="336" spans="1:4" x14ac:dyDescent="0.25">
      <c r="A336" s="10">
        <v>37834</v>
      </c>
      <c r="B336" s="20">
        <v>1.845</v>
      </c>
      <c r="C336" s="9">
        <v>1.4850000000000001</v>
      </c>
      <c r="D336" s="9">
        <f t="shared" si="4"/>
        <v>2.5255696829268293</v>
      </c>
    </row>
    <row r="337" spans="1:4" x14ac:dyDescent="0.25">
      <c r="A337" s="10">
        <v>37865</v>
      </c>
      <c r="B337" s="20">
        <v>1.851</v>
      </c>
      <c r="C337" s="9">
        <v>1.4610000000000001</v>
      </c>
      <c r="D337" s="9">
        <f t="shared" si="4"/>
        <v>2.4766980923824962</v>
      </c>
    </row>
    <row r="338" spans="1:4" x14ac:dyDescent="0.25">
      <c r="A338" s="10">
        <v>37895</v>
      </c>
      <c r="B338" s="20">
        <v>1.849</v>
      </c>
      <c r="C338" s="9">
        <v>1.4810000000000001</v>
      </c>
      <c r="D338" s="9">
        <f t="shared" si="4"/>
        <v>2.5133178739859385</v>
      </c>
    </row>
    <row r="339" spans="1:4" x14ac:dyDescent="0.25">
      <c r="A339" s="10">
        <v>37926</v>
      </c>
      <c r="B339" s="20">
        <v>1.85</v>
      </c>
      <c r="C339" s="9">
        <v>1.482</v>
      </c>
      <c r="D339" s="9">
        <f t="shared" si="4"/>
        <v>2.513655447567567</v>
      </c>
    </row>
    <row r="340" spans="1:4" x14ac:dyDescent="0.25">
      <c r="A340" s="10">
        <v>37956</v>
      </c>
      <c r="B340" s="20">
        <v>1.855</v>
      </c>
      <c r="C340" s="9">
        <v>1.49</v>
      </c>
      <c r="D340" s="9">
        <f t="shared" si="4"/>
        <v>2.5204125121293801</v>
      </c>
    </row>
    <row r="341" spans="1:4" x14ac:dyDescent="0.25">
      <c r="A341" s="10">
        <v>37987</v>
      </c>
      <c r="B341" s="20">
        <v>1.863</v>
      </c>
      <c r="C341" s="9">
        <v>1.5509999999999999</v>
      </c>
      <c r="D341" s="9">
        <f t="shared" si="4"/>
        <v>2.6123310676328502</v>
      </c>
    </row>
    <row r="342" spans="1:4" x14ac:dyDescent="0.25">
      <c r="A342" s="10">
        <v>38018</v>
      </c>
      <c r="B342" s="20">
        <v>1.867</v>
      </c>
      <c r="C342" s="9">
        <v>1.5820000000000001</v>
      </c>
      <c r="D342" s="9">
        <f t="shared" si="4"/>
        <v>2.6588352854847348</v>
      </c>
    </row>
    <row r="343" spans="1:4" x14ac:dyDescent="0.25">
      <c r="A343" s="10">
        <v>38047</v>
      </c>
      <c r="B343" s="20">
        <v>1.871</v>
      </c>
      <c r="C343" s="9">
        <v>1.629</v>
      </c>
      <c r="D343" s="9">
        <f t="shared" si="4"/>
        <v>2.7319740464991984</v>
      </c>
    </row>
    <row r="344" spans="1:4" x14ac:dyDescent="0.25">
      <c r="A344" s="10">
        <v>38078</v>
      </c>
      <c r="B344" s="20">
        <v>1.8740000000000001</v>
      </c>
      <c r="C344" s="9">
        <v>1.6919999999999999</v>
      </c>
      <c r="D344" s="9">
        <f t="shared" si="4"/>
        <v>2.8330878697972248</v>
      </c>
    </row>
    <row r="345" spans="1:4" x14ac:dyDescent="0.25">
      <c r="A345" s="10">
        <v>38108</v>
      </c>
      <c r="B345" s="20">
        <v>1.8819999999999999</v>
      </c>
      <c r="C345" s="9">
        <v>1.746</v>
      </c>
      <c r="D345" s="9">
        <f t="shared" si="4"/>
        <v>2.9110783390010631</v>
      </c>
    </row>
    <row r="346" spans="1:4" x14ac:dyDescent="0.25">
      <c r="A346" s="10">
        <v>38139</v>
      </c>
      <c r="B346" s="20">
        <v>1.889</v>
      </c>
      <c r="C346" s="9">
        <v>1.7110000000000001</v>
      </c>
      <c r="D346" s="9">
        <f t="shared" si="4"/>
        <v>2.8421521540497618</v>
      </c>
    </row>
    <row r="347" spans="1:4" x14ac:dyDescent="0.25">
      <c r="A347" s="10">
        <v>38169</v>
      </c>
      <c r="B347" s="20">
        <v>1.891</v>
      </c>
      <c r="C347" s="9">
        <v>1.7390000000000001</v>
      </c>
      <c r="D347" s="9">
        <f t="shared" si="4"/>
        <v>2.8856079487043891</v>
      </c>
    </row>
    <row r="348" spans="1:4" x14ac:dyDescent="0.25">
      <c r="A348" s="10">
        <v>38200</v>
      </c>
      <c r="B348" s="20">
        <v>1.8919999999999999</v>
      </c>
      <c r="C348" s="9">
        <v>1.833</v>
      </c>
      <c r="D348" s="9">
        <f t="shared" si="4"/>
        <v>3.0399791527484146</v>
      </c>
    </row>
    <row r="349" spans="1:4" x14ac:dyDescent="0.25">
      <c r="A349" s="10">
        <v>38231</v>
      </c>
      <c r="B349" s="20">
        <v>1.8979999999999999</v>
      </c>
      <c r="C349" s="9">
        <v>1.917</v>
      </c>
      <c r="D349" s="9">
        <f t="shared" si="4"/>
        <v>3.1692403545837724</v>
      </c>
    </row>
    <row r="350" spans="1:4" x14ac:dyDescent="0.25">
      <c r="A350" s="10">
        <v>38261</v>
      </c>
      <c r="B350" s="20">
        <v>1.9079999999999999</v>
      </c>
      <c r="C350" s="9">
        <v>2.1339999999999999</v>
      </c>
      <c r="D350" s="9">
        <f t="shared" si="4"/>
        <v>3.5095005691823897</v>
      </c>
    </row>
    <row r="351" spans="1:4" x14ac:dyDescent="0.25">
      <c r="A351" s="10">
        <v>38292</v>
      </c>
      <c r="B351" s="20">
        <v>1.917</v>
      </c>
      <c r="C351" s="9">
        <v>2.1469999999999998</v>
      </c>
      <c r="D351" s="9">
        <f t="shared" si="4"/>
        <v>3.5143030062597806</v>
      </c>
    </row>
    <row r="352" spans="1:4" x14ac:dyDescent="0.25">
      <c r="A352" s="10">
        <v>38322</v>
      </c>
      <c r="B352" s="20">
        <v>1.917</v>
      </c>
      <c r="C352" s="9">
        <v>2.0089999999999999</v>
      </c>
      <c r="D352" s="9">
        <f t="shared" si="4"/>
        <v>3.2884186025039117</v>
      </c>
    </row>
    <row r="353" spans="1:4" x14ac:dyDescent="0.25">
      <c r="A353" s="10">
        <v>38353</v>
      </c>
      <c r="B353" s="20">
        <v>1.9159999999999999</v>
      </c>
      <c r="C353" s="9">
        <v>1.9588000000000001</v>
      </c>
      <c r="D353" s="9">
        <f t="shared" si="4"/>
        <v>3.2079224661795407</v>
      </c>
    </row>
    <row r="354" spans="1:4" x14ac:dyDescent="0.25">
      <c r="A354" s="10">
        <v>38384</v>
      </c>
      <c r="B354" s="20">
        <v>1.9239999999999999</v>
      </c>
      <c r="C354" s="9">
        <v>2.0267499999999998</v>
      </c>
      <c r="D354" s="9">
        <f t="shared" si="4"/>
        <v>3.3054027680613305</v>
      </c>
    </row>
    <row r="355" spans="1:4" x14ac:dyDescent="0.25">
      <c r="A355" s="10">
        <v>38412</v>
      </c>
      <c r="B355" s="20">
        <v>1.931</v>
      </c>
      <c r="C355" s="9">
        <v>2.2137500000000001</v>
      </c>
      <c r="D355" s="9">
        <f t="shared" si="4"/>
        <v>3.5972910143707924</v>
      </c>
    </row>
    <row r="356" spans="1:4" x14ac:dyDescent="0.25">
      <c r="A356" s="10">
        <v>38443</v>
      </c>
      <c r="B356" s="20">
        <v>1.9370000000000001</v>
      </c>
      <c r="C356" s="9">
        <v>2.29175</v>
      </c>
      <c r="D356" s="9">
        <f t="shared" si="4"/>
        <v>3.7125036710118735</v>
      </c>
    </row>
    <row r="357" spans="1:4" x14ac:dyDescent="0.25">
      <c r="A357" s="10">
        <v>38473</v>
      </c>
      <c r="B357" s="20">
        <v>1.9359999999999999</v>
      </c>
      <c r="C357" s="9">
        <v>2.1987999999999999</v>
      </c>
      <c r="D357" s="9">
        <f t="shared" si="4"/>
        <v>3.5637698373966944</v>
      </c>
    </row>
    <row r="358" spans="1:4" x14ac:dyDescent="0.25">
      <c r="A358" s="10">
        <v>38504</v>
      </c>
      <c r="B358" s="20">
        <v>1.9370000000000001</v>
      </c>
      <c r="C358" s="9">
        <v>2.2897500000000002</v>
      </c>
      <c r="D358" s="9">
        <f t="shared" si="4"/>
        <v>3.7092637856220962</v>
      </c>
    </row>
    <row r="359" spans="1:4" x14ac:dyDescent="0.25">
      <c r="A359" s="10">
        <v>38534</v>
      </c>
      <c r="B359" s="20">
        <v>1.9490000000000001</v>
      </c>
      <c r="C359" s="9">
        <v>2.3725000000000001</v>
      </c>
      <c r="D359" s="9">
        <f t="shared" si="4"/>
        <v>3.8196507452539761</v>
      </c>
    </row>
    <row r="360" spans="1:4" x14ac:dyDescent="0.25">
      <c r="A360" s="10">
        <v>38565</v>
      </c>
      <c r="B360" s="20">
        <v>1.9610000000000001</v>
      </c>
      <c r="C360" s="9">
        <v>2.5</v>
      </c>
      <c r="D360" s="9">
        <f t="shared" si="4"/>
        <v>4.0002919428862826</v>
      </c>
    </row>
    <row r="361" spans="1:4" x14ac:dyDescent="0.25">
      <c r="A361" s="10">
        <v>38596</v>
      </c>
      <c r="B361" s="20">
        <v>1.988</v>
      </c>
      <c r="C361" s="9">
        <v>2.8187500000000001</v>
      </c>
      <c r="D361" s="9">
        <f t="shared" ref="D361:D424" si="5">C361*$B$605/B361</f>
        <v>4.4490721799547286</v>
      </c>
    </row>
    <row r="362" spans="1:4" x14ac:dyDescent="0.25">
      <c r="A362" s="10">
        <v>38626</v>
      </c>
      <c r="B362" s="20">
        <v>1.9910000000000001</v>
      </c>
      <c r="C362" s="9">
        <v>3.0950000000000002</v>
      </c>
      <c r="D362" s="9">
        <f t="shared" si="5"/>
        <v>4.8777402084379702</v>
      </c>
    </row>
    <row r="363" spans="1:4" x14ac:dyDescent="0.25">
      <c r="A363" s="10">
        <v>38657</v>
      </c>
      <c r="B363" s="20">
        <v>1.9810000000000001</v>
      </c>
      <c r="C363" s="9">
        <v>2.573</v>
      </c>
      <c r="D363" s="9">
        <f t="shared" si="5"/>
        <v>4.0755345870772333</v>
      </c>
    </row>
    <row r="364" spans="1:4" x14ac:dyDescent="0.25">
      <c r="A364" s="10">
        <v>38687</v>
      </c>
      <c r="B364" s="20">
        <v>1.9810000000000001</v>
      </c>
      <c r="C364" s="9">
        <v>2.4427500000000002</v>
      </c>
      <c r="D364" s="9">
        <f t="shared" si="5"/>
        <v>3.8692235182988393</v>
      </c>
    </row>
    <row r="365" spans="1:4" x14ac:dyDescent="0.25">
      <c r="A365" s="10">
        <v>38718</v>
      </c>
      <c r="B365" s="20">
        <v>1.9930000000000001</v>
      </c>
      <c r="C365" s="9">
        <v>2.4674</v>
      </c>
      <c r="D365" s="9">
        <f t="shared" si="5"/>
        <v>3.8847362140491719</v>
      </c>
    </row>
    <row r="366" spans="1:4" x14ac:dyDescent="0.25">
      <c r="A366" s="10">
        <v>38749</v>
      </c>
      <c r="B366" s="20">
        <v>1.994</v>
      </c>
      <c r="C366" s="9">
        <v>2.47525</v>
      </c>
      <c r="D366" s="9">
        <f t="shared" si="5"/>
        <v>3.8951410392427284</v>
      </c>
    </row>
    <row r="367" spans="1:4" x14ac:dyDescent="0.25">
      <c r="A367" s="10">
        <v>38777</v>
      </c>
      <c r="B367" s="20">
        <v>1.9970000000000001</v>
      </c>
      <c r="C367" s="9">
        <v>2.5585</v>
      </c>
      <c r="D367" s="9">
        <f t="shared" si="5"/>
        <v>4.020097895092638</v>
      </c>
    </row>
    <row r="368" spans="1:4" x14ac:dyDescent="0.25">
      <c r="A368" s="10">
        <v>38808</v>
      </c>
      <c r="B368" s="20">
        <v>2.0070000000000001</v>
      </c>
      <c r="C368" s="9">
        <v>2.7280000000000002</v>
      </c>
      <c r="D368" s="9">
        <f t="shared" si="5"/>
        <v>4.2650710074738418</v>
      </c>
    </row>
    <row r="369" spans="1:4" x14ac:dyDescent="0.25">
      <c r="A369" s="10">
        <v>38838</v>
      </c>
      <c r="B369" s="20">
        <v>2.0129999999999999</v>
      </c>
      <c r="C369" s="9">
        <v>2.8965999999999998</v>
      </c>
      <c r="D369" s="9">
        <f t="shared" si="5"/>
        <v>4.5151691412816692</v>
      </c>
    </row>
    <row r="370" spans="1:4" x14ac:dyDescent="0.25">
      <c r="A370" s="10">
        <v>38869</v>
      </c>
      <c r="B370" s="20">
        <v>2.0179999999999998</v>
      </c>
      <c r="C370" s="9">
        <v>2.8975</v>
      </c>
      <c r="D370" s="9">
        <f t="shared" si="5"/>
        <v>4.5053813317641236</v>
      </c>
    </row>
    <row r="371" spans="1:4" x14ac:dyDescent="0.25">
      <c r="A371" s="10">
        <v>38899</v>
      </c>
      <c r="B371" s="20">
        <v>2.0289999999999999</v>
      </c>
      <c r="C371" s="9">
        <v>2.9336000000000002</v>
      </c>
      <c r="D371" s="9">
        <f t="shared" si="5"/>
        <v>4.5367842062099557</v>
      </c>
    </row>
    <row r="372" spans="1:4" x14ac:dyDescent="0.25">
      <c r="A372" s="10">
        <v>38930</v>
      </c>
      <c r="B372" s="20">
        <v>2.0379999999999998</v>
      </c>
      <c r="C372" s="9">
        <v>3.0449999999999999</v>
      </c>
      <c r="D372" s="9">
        <f t="shared" si="5"/>
        <v>4.6882675686947994</v>
      </c>
    </row>
    <row r="373" spans="1:4" x14ac:dyDescent="0.25">
      <c r="A373" s="10">
        <v>38961</v>
      </c>
      <c r="B373" s="20">
        <v>2.028</v>
      </c>
      <c r="C373" s="9">
        <v>2.7829999999999999</v>
      </c>
      <c r="D373" s="9">
        <f t="shared" si="5"/>
        <v>4.3060049837278109</v>
      </c>
    </row>
    <row r="374" spans="1:4" x14ac:dyDescent="0.25">
      <c r="A374" s="10">
        <v>38991</v>
      </c>
      <c r="B374" s="20">
        <v>2.0190000000000001</v>
      </c>
      <c r="C374" s="9">
        <v>2.5192000000000001</v>
      </c>
      <c r="D374" s="9">
        <f t="shared" si="5"/>
        <v>3.9152148671619615</v>
      </c>
    </row>
    <row r="375" spans="1:4" x14ac:dyDescent="0.25">
      <c r="A375" s="10">
        <v>39022</v>
      </c>
      <c r="B375" s="20">
        <v>2.02</v>
      </c>
      <c r="C375" s="9">
        <v>2.5445000000000002</v>
      </c>
      <c r="D375" s="9">
        <f t="shared" si="5"/>
        <v>3.9525771735148516</v>
      </c>
    </row>
    <row r="376" spans="1:4" x14ac:dyDescent="0.25">
      <c r="A376" s="10">
        <v>39052</v>
      </c>
      <c r="B376" s="20">
        <v>2.0310000000000001</v>
      </c>
      <c r="C376" s="9">
        <v>2.6102500000000002</v>
      </c>
      <c r="D376" s="9">
        <f t="shared" si="5"/>
        <v>4.0327514265140323</v>
      </c>
    </row>
    <row r="377" spans="1:4" x14ac:dyDescent="0.25">
      <c r="A377" s="10">
        <v>39083</v>
      </c>
      <c r="B377" s="20">
        <v>2.03437</v>
      </c>
      <c r="C377" s="9">
        <v>2.4845999999999999</v>
      </c>
      <c r="D377" s="9">
        <f t="shared" si="5"/>
        <v>3.8322674505620902</v>
      </c>
    </row>
    <row r="378" spans="1:4" x14ac:dyDescent="0.25">
      <c r="A378" s="10">
        <v>39114</v>
      </c>
      <c r="B378" s="20">
        <v>2.0422600000000002</v>
      </c>
      <c r="C378" s="9">
        <v>2.4882499999999999</v>
      </c>
      <c r="D378" s="9">
        <f t="shared" si="5"/>
        <v>3.8230700347898887</v>
      </c>
    </row>
    <row r="379" spans="1:4" x14ac:dyDescent="0.25">
      <c r="A379" s="10">
        <v>39142</v>
      </c>
      <c r="B379" s="20">
        <v>2.05288</v>
      </c>
      <c r="C379" s="9">
        <v>2.6669999999999998</v>
      </c>
      <c r="D379" s="9">
        <f t="shared" si="5"/>
        <v>4.0765119943688868</v>
      </c>
    </row>
    <row r="380" spans="1:4" x14ac:dyDescent="0.25">
      <c r="A380" s="10">
        <v>39173</v>
      </c>
      <c r="B380" s="20">
        <v>2.05904</v>
      </c>
      <c r="C380" s="9">
        <v>2.8338000000000001</v>
      </c>
      <c r="D380" s="9">
        <f t="shared" si="5"/>
        <v>4.3185075667301263</v>
      </c>
    </row>
    <row r="381" spans="1:4" x14ac:dyDescent="0.25">
      <c r="A381" s="10">
        <v>39203</v>
      </c>
      <c r="B381" s="20">
        <v>2.0675500000000002</v>
      </c>
      <c r="C381" s="9">
        <v>2.7962500000000001</v>
      </c>
      <c r="D381" s="9">
        <f t="shared" si="5"/>
        <v>4.2437446935987033</v>
      </c>
    </row>
    <row r="382" spans="1:4" x14ac:dyDescent="0.25">
      <c r="A382" s="10">
        <v>39234</v>
      </c>
      <c r="B382" s="20">
        <v>2.0723400000000001</v>
      </c>
      <c r="C382" s="9">
        <v>2.80775</v>
      </c>
      <c r="D382" s="9">
        <f t="shared" si="5"/>
        <v>4.2513484151973122</v>
      </c>
    </row>
    <row r="383" spans="1:4" x14ac:dyDescent="0.25">
      <c r="A383" s="10">
        <v>39264</v>
      </c>
      <c r="B383" s="20">
        <v>2.0760299999999998</v>
      </c>
      <c r="C383" s="9">
        <v>2.8683999999999998</v>
      </c>
      <c r="D383" s="9">
        <f t="shared" si="5"/>
        <v>4.3354617725177382</v>
      </c>
    </row>
    <row r="384" spans="1:4" x14ac:dyDescent="0.25">
      <c r="A384" s="10">
        <v>39295</v>
      </c>
      <c r="B384" s="20">
        <v>2.07667</v>
      </c>
      <c r="C384" s="9">
        <v>2.8690000000000002</v>
      </c>
      <c r="D384" s="9">
        <f t="shared" si="5"/>
        <v>4.3350322395951215</v>
      </c>
    </row>
    <row r="385" spans="1:4" x14ac:dyDescent="0.25">
      <c r="A385" s="10">
        <v>39326</v>
      </c>
      <c r="B385" s="20">
        <v>2.0854699999999999</v>
      </c>
      <c r="C385" s="9">
        <v>2.9532500000000002</v>
      </c>
      <c r="D385" s="9">
        <f t="shared" si="5"/>
        <v>4.4435036199274034</v>
      </c>
    </row>
    <row r="386" spans="1:4" x14ac:dyDescent="0.25">
      <c r="A386" s="10">
        <v>39356</v>
      </c>
      <c r="B386" s="20">
        <v>2.0918999999999999</v>
      </c>
      <c r="C386" s="9">
        <v>3.0746000000000002</v>
      </c>
      <c r="D386" s="9">
        <f t="shared" si="5"/>
        <v>4.6118691349490897</v>
      </c>
    </row>
    <row r="387" spans="1:4" x14ac:dyDescent="0.25">
      <c r="A387" s="10">
        <v>39387</v>
      </c>
      <c r="B387" s="20">
        <v>2.1083400000000001</v>
      </c>
      <c r="C387" s="9">
        <v>3.3955000000000002</v>
      </c>
      <c r="D387" s="9">
        <f t="shared" si="5"/>
        <v>5.0535010337516724</v>
      </c>
    </row>
    <row r="388" spans="1:4" x14ac:dyDescent="0.25">
      <c r="A388" s="10">
        <v>39417</v>
      </c>
      <c r="B388" s="20">
        <v>2.1144500000000002</v>
      </c>
      <c r="C388" s="9">
        <v>3.3405999999999998</v>
      </c>
      <c r="D388" s="9">
        <f t="shared" si="5"/>
        <v>4.9574270176168733</v>
      </c>
    </row>
    <row r="389" spans="1:4" x14ac:dyDescent="0.25">
      <c r="A389" s="10">
        <v>39448</v>
      </c>
      <c r="B389" s="20">
        <v>2.12174</v>
      </c>
      <c r="C389" s="9">
        <v>3.30775</v>
      </c>
      <c r="D389" s="9">
        <f t="shared" si="5"/>
        <v>4.891812321373024</v>
      </c>
    </row>
    <row r="390" spans="1:4" x14ac:dyDescent="0.25">
      <c r="A390" s="10">
        <v>39479</v>
      </c>
      <c r="B390" s="20">
        <v>2.1268699999999998</v>
      </c>
      <c r="C390" s="9">
        <v>3.3769999999999998</v>
      </c>
      <c r="D390" s="9">
        <f t="shared" si="5"/>
        <v>4.9821796973957033</v>
      </c>
    </row>
    <row r="391" spans="1:4" x14ac:dyDescent="0.25">
      <c r="A391" s="10">
        <v>39508</v>
      </c>
      <c r="B391" s="20">
        <v>2.1344799999999999</v>
      </c>
      <c r="C391" s="9">
        <v>3.8807999999999998</v>
      </c>
      <c r="D391" s="9">
        <f t="shared" si="5"/>
        <v>5.7050367223867173</v>
      </c>
    </row>
    <row r="392" spans="1:4" x14ac:dyDescent="0.25">
      <c r="A392" s="10">
        <v>39539</v>
      </c>
      <c r="B392" s="20">
        <v>2.1394199999999999</v>
      </c>
      <c r="C392" s="9">
        <v>4.0834999999999999</v>
      </c>
      <c r="D392" s="9">
        <f t="shared" si="5"/>
        <v>5.9891581463667718</v>
      </c>
    </row>
    <row r="393" spans="1:4" x14ac:dyDescent="0.25">
      <c r="A393" s="10">
        <v>39569</v>
      </c>
      <c r="B393" s="20">
        <v>2.1520800000000002</v>
      </c>
      <c r="C393" s="9">
        <v>4.4249999999999998</v>
      </c>
      <c r="D393" s="9">
        <f t="shared" si="5"/>
        <v>6.4518481306457005</v>
      </c>
    </row>
    <row r="394" spans="1:4" x14ac:dyDescent="0.25">
      <c r="A394" s="10">
        <v>39600</v>
      </c>
      <c r="B394" s="20">
        <v>2.1746300000000001</v>
      </c>
      <c r="C394" s="9">
        <v>4.6768000000000001</v>
      </c>
      <c r="D394" s="9">
        <f t="shared" si="5"/>
        <v>6.7482738062107117</v>
      </c>
    </row>
    <row r="395" spans="1:4" x14ac:dyDescent="0.25">
      <c r="A395" s="10">
        <v>39630</v>
      </c>
      <c r="B395" s="20">
        <v>2.1901600000000001</v>
      </c>
      <c r="C395" s="9">
        <v>4.7030000000000003</v>
      </c>
      <c r="D395" s="9">
        <f t="shared" si="5"/>
        <v>6.7379596865069216</v>
      </c>
    </row>
    <row r="396" spans="1:4" x14ac:dyDescent="0.25">
      <c r="A396" s="10">
        <v>39661</v>
      </c>
      <c r="B396" s="20">
        <v>2.1869000000000001</v>
      </c>
      <c r="C396" s="9">
        <v>4.3017500000000002</v>
      </c>
      <c r="D396" s="9">
        <f t="shared" si="5"/>
        <v>6.1722785224518724</v>
      </c>
    </row>
    <row r="397" spans="1:4" x14ac:dyDescent="0.25">
      <c r="A397" s="10">
        <v>39692</v>
      </c>
      <c r="B397" s="20">
        <v>2.1887699999999999</v>
      </c>
      <c r="C397" s="9">
        <v>4.024</v>
      </c>
      <c r="D397" s="9">
        <f t="shared" si="5"/>
        <v>5.7688217108238877</v>
      </c>
    </row>
    <row r="398" spans="1:4" x14ac:dyDescent="0.25">
      <c r="A398" s="10">
        <v>39722</v>
      </c>
      <c r="B398" s="20">
        <v>2.16995</v>
      </c>
      <c r="C398" s="9">
        <v>3.5760000000000001</v>
      </c>
      <c r="D398" s="9">
        <f t="shared" si="5"/>
        <v>5.1710299794926149</v>
      </c>
    </row>
    <row r="399" spans="1:4" x14ac:dyDescent="0.25">
      <c r="A399" s="10">
        <v>39753</v>
      </c>
      <c r="B399" s="20">
        <v>2.1315300000000001</v>
      </c>
      <c r="C399" s="9">
        <v>2.8762500000000002</v>
      </c>
      <c r="D399" s="9">
        <f t="shared" si="5"/>
        <v>4.2341326001745232</v>
      </c>
    </row>
    <row r="400" spans="1:4" x14ac:dyDescent="0.25">
      <c r="A400" s="10">
        <v>39783</v>
      </c>
      <c r="B400" s="20">
        <v>2.1139800000000002</v>
      </c>
      <c r="C400" s="9">
        <v>2.4489999999999998</v>
      </c>
      <c r="D400" s="9">
        <f t="shared" si="5"/>
        <v>3.6351068699798477</v>
      </c>
    </row>
    <row r="401" spans="1:4" x14ac:dyDescent="0.25">
      <c r="A401" s="10">
        <v>39814</v>
      </c>
      <c r="B401" s="20">
        <v>2.1193300000000002</v>
      </c>
      <c r="C401" s="9">
        <v>2.2922500000000001</v>
      </c>
      <c r="D401" s="9">
        <f t="shared" si="5"/>
        <v>3.3938501909801682</v>
      </c>
    </row>
    <row r="402" spans="1:4" x14ac:dyDescent="0.25">
      <c r="A402" s="10">
        <v>39845</v>
      </c>
      <c r="B402" s="20">
        <v>2.1270500000000001</v>
      </c>
      <c r="C402" s="9">
        <v>2.1952500000000001</v>
      </c>
      <c r="D402" s="9">
        <f t="shared" si="5"/>
        <v>3.238437795185821</v>
      </c>
    </row>
    <row r="403" spans="1:4" x14ac:dyDescent="0.25">
      <c r="A403" s="10">
        <v>39873</v>
      </c>
      <c r="B403" s="20">
        <v>2.1249500000000001</v>
      </c>
      <c r="C403" s="9">
        <v>2.0920000000000001</v>
      </c>
      <c r="D403" s="9">
        <f t="shared" si="5"/>
        <v>3.0891730478364194</v>
      </c>
    </row>
    <row r="404" spans="1:4" x14ac:dyDescent="0.25">
      <c r="A404" s="10">
        <v>39904</v>
      </c>
      <c r="B404" s="20">
        <v>2.1270899999999999</v>
      </c>
      <c r="C404" s="9">
        <v>2.2197499999999999</v>
      </c>
      <c r="D404" s="9">
        <f t="shared" si="5"/>
        <v>3.2745186723410855</v>
      </c>
    </row>
    <row r="405" spans="1:4" x14ac:dyDescent="0.25">
      <c r="A405" s="10">
        <v>39934</v>
      </c>
      <c r="B405" s="20">
        <v>2.13022</v>
      </c>
      <c r="C405" s="9">
        <v>2.2265000000000001</v>
      </c>
      <c r="D405" s="9">
        <f t="shared" si="5"/>
        <v>3.2796501152463131</v>
      </c>
    </row>
    <row r="406" spans="1:4" x14ac:dyDescent="0.25">
      <c r="A406" s="10">
        <v>39965</v>
      </c>
      <c r="B406" s="20">
        <v>2.1478999999999999</v>
      </c>
      <c r="C406" s="9">
        <v>2.5291999999999999</v>
      </c>
      <c r="D406" s="9">
        <f t="shared" si="5"/>
        <v>3.694863404627776</v>
      </c>
    </row>
    <row r="407" spans="1:4" x14ac:dyDescent="0.25">
      <c r="A407" s="10">
        <v>39995</v>
      </c>
      <c r="B407" s="20">
        <v>2.1472600000000002</v>
      </c>
      <c r="C407" s="9">
        <v>2.54</v>
      </c>
      <c r="D407" s="9">
        <f t="shared" si="5"/>
        <v>3.7117469053584564</v>
      </c>
    </row>
    <row r="408" spans="1:4" x14ac:dyDescent="0.25">
      <c r="A408" s="10">
        <v>40026</v>
      </c>
      <c r="B408" s="20">
        <v>2.1544500000000002</v>
      </c>
      <c r="C408" s="9">
        <v>2.6337999999999999</v>
      </c>
      <c r="D408" s="9">
        <f t="shared" si="5"/>
        <v>3.8359739238320683</v>
      </c>
    </row>
    <row r="409" spans="1:4" x14ac:dyDescent="0.25">
      <c r="A409" s="10">
        <v>40057</v>
      </c>
      <c r="B409" s="20">
        <v>2.1586099999999999</v>
      </c>
      <c r="C409" s="9">
        <v>2.6259999999999999</v>
      </c>
      <c r="D409" s="9">
        <f t="shared" si="5"/>
        <v>3.817243019350415</v>
      </c>
    </row>
    <row r="410" spans="1:4" x14ac:dyDescent="0.25">
      <c r="A410" s="10">
        <v>40087</v>
      </c>
      <c r="B410" s="20">
        <v>2.1650900000000002</v>
      </c>
      <c r="C410" s="9">
        <v>2.6720000000000002</v>
      </c>
      <c r="D410" s="9">
        <f t="shared" si="5"/>
        <v>3.8724852491120458</v>
      </c>
    </row>
    <row r="411" spans="1:4" x14ac:dyDescent="0.25">
      <c r="A411" s="10">
        <v>40118</v>
      </c>
      <c r="B411" s="20">
        <v>2.1723400000000002</v>
      </c>
      <c r="C411" s="9">
        <v>2.7921999999999998</v>
      </c>
      <c r="D411" s="9">
        <f t="shared" si="5"/>
        <v>4.0331836332250015</v>
      </c>
    </row>
    <row r="412" spans="1:4" x14ac:dyDescent="0.25">
      <c r="A412" s="10">
        <v>40148</v>
      </c>
      <c r="B412" s="20">
        <v>2.17347</v>
      </c>
      <c r="C412" s="9">
        <v>2.7444999999999999</v>
      </c>
      <c r="D412" s="9">
        <f t="shared" si="5"/>
        <v>3.9622224785711326</v>
      </c>
    </row>
    <row r="413" spans="1:4" x14ac:dyDescent="0.25">
      <c r="A413" s="10">
        <v>40179</v>
      </c>
      <c r="B413" s="20">
        <v>2.1748799999999999</v>
      </c>
      <c r="C413" s="9">
        <v>2.8447499999999999</v>
      </c>
      <c r="D413" s="9">
        <f t="shared" si="5"/>
        <v>4.1042903736068199</v>
      </c>
    </row>
    <row r="414" spans="1:4" x14ac:dyDescent="0.25">
      <c r="A414" s="10">
        <v>40210</v>
      </c>
      <c r="B414" s="20">
        <v>2.1728100000000001</v>
      </c>
      <c r="C414" s="9">
        <v>2.7845</v>
      </c>
      <c r="D414" s="9">
        <f t="shared" si="5"/>
        <v>4.0211913837381088</v>
      </c>
    </row>
    <row r="415" spans="1:4" x14ac:dyDescent="0.25">
      <c r="A415" s="10">
        <v>40238</v>
      </c>
      <c r="B415" s="20">
        <v>2.17353</v>
      </c>
      <c r="C415" s="9">
        <v>2.9148000000000001</v>
      </c>
      <c r="D415" s="9">
        <f t="shared" si="5"/>
        <v>4.2079676697354076</v>
      </c>
    </row>
    <row r="416" spans="1:4" x14ac:dyDescent="0.25">
      <c r="A416" s="10">
        <v>40269</v>
      </c>
      <c r="B416" s="20">
        <v>2.1740300000000001</v>
      </c>
      <c r="C416" s="9">
        <v>3.0590000000000002</v>
      </c>
      <c r="D416" s="9">
        <f t="shared" si="5"/>
        <v>4.4151271652185118</v>
      </c>
    </row>
    <row r="417" spans="1:4" x14ac:dyDescent="0.25">
      <c r="A417" s="10">
        <v>40299</v>
      </c>
      <c r="B417" s="20">
        <v>2.1728999999999998</v>
      </c>
      <c r="C417" s="9">
        <v>3.0688</v>
      </c>
      <c r="D417" s="9">
        <f t="shared" si="5"/>
        <v>4.4315751462101343</v>
      </c>
    </row>
    <row r="418" spans="1:4" x14ac:dyDescent="0.25">
      <c r="A418" s="10">
        <v>40330</v>
      </c>
      <c r="B418" s="20">
        <v>2.1719900000000001</v>
      </c>
      <c r="C418" s="9">
        <v>2.9477500000000001</v>
      </c>
      <c r="D418" s="9">
        <f t="shared" si="5"/>
        <v>4.2585534163370911</v>
      </c>
    </row>
    <row r="419" spans="1:4" x14ac:dyDescent="0.25">
      <c r="A419" s="10">
        <v>40360</v>
      </c>
      <c r="B419" s="20">
        <v>2.17605</v>
      </c>
      <c r="C419" s="9">
        <v>2.9112499999999999</v>
      </c>
      <c r="D419" s="9">
        <f t="shared" si="5"/>
        <v>4.1979755411180806</v>
      </c>
    </row>
    <row r="420" spans="1:4" x14ac:dyDescent="0.25">
      <c r="A420" s="10">
        <v>40391</v>
      </c>
      <c r="B420" s="20">
        <v>2.17923</v>
      </c>
      <c r="C420" s="9">
        <v>2.9586000000000001</v>
      </c>
      <c r="D420" s="9">
        <f t="shared" si="5"/>
        <v>4.260028027973183</v>
      </c>
    </row>
    <row r="421" spans="1:4" x14ac:dyDescent="0.25">
      <c r="A421" s="10">
        <v>40422</v>
      </c>
      <c r="B421" s="20">
        <v>2.18275</v>
      </c>
      <c r="C421" s="9">
        <v>2.94625</v>
      </c>
      <c r="D421" s="9">
        <f t="shared" si="5"/>
        <v>4.2354042795785132</v>
      </c>
    </row>
    <row r="422" spans="1:4" x14ac:dyDescent="0.25">
      <c r="A422" s="10">
        <v>40452</v>
      </c>
      <c r="B422" s="20">
        <v>2.19035</v>
      </c>
      <c r="C422" s="9">
        <v>3.0514999999999999</v>
      </c>
      <c r="D422" s="9">
        <f t="shared" si="5"/>
        <v>4.3714863804871369</v>
      </c>
    </row>
    <row r="423" spans="1:4" x14ac:dyDescent="0.25">
      <c r="A423" s="10">
        <v>40483</v>
      </c>
      <c r="B423" s="20">
        <v>2.1959</v>
      </c>
      <c r="C423" s="9">
        <v>3.14</v>
      </c>
      <c r="D423" s="9">
        <f t="shared" si="5"/>
        <v>4.4868997039938066</v>
      </c>
    </row>
    <row r="424" spans="1:4" x14ac:dyDescent="0.25">
      <c r="A424" s="10">
        <v>40513</v>
      </c>
      <c r="B424" s="20">
        <v>2.20472</v>
      </c>
      <c r="C424" s="9">
        <v>3.2425000000000002</v>
      </c>
      <c r="D424" s="9">
        <f t="shared" si="5"/>
        <v>4.6148311497605139</v>
      </c>
    </row>
    <row r="425" spans="1:4" x14ac:dyDescent="0.25">
      <c r="A425" s="10">
        <v>40544</v>
      </c>
      <c r="B425" s="20">
        <v>2.2118699999999998</v>
      </c>
      <c r="C425" s="9">
        <v>3.3877999999999999</v>
      </c>
      <c r="D425" s="9">
        <f t="shared" ref="D425:D488" si="6">C425*$B$605/B425</f>
        <v>4.8060406290604787</v>
      </c>
    </row>
    <row r="426" spans="1:4" x14ac:dyDescent="0.25">
      <c r="A426" s="10">
        <v>40575</v>
      </c>
      <c r="B426" s="20">
        <v>2.2189800000000002</v>
      </c>
      <c r="C426" s="9">
        <v>3.5840000000000001</v>
      </c>
      <c r="D426" s="9">
        <f t="shared" si="6"/>
        <v>5.0680849471378737</v>
      </c>
    </row>
    <row r="427" spans="1:4" x14ac:dyDescent="0.25">
      <c r="A427" s="10">
        <v>40603</v>
      </c>
      <c r="B427" s="20">
        <v>2.2304599999999999</v>
      </c>
      <c r="C427" s="9">
        <v>3.9045000000000001</v>
      </c>
      <c r="D427" s="9">
        <f t="shared" si="6"/>
        <v>5.4928818855751729</v>
      </c>
    </row>
    <row r="428" spans="1:4" x14ac:dyDescent="0.25">
      <c r="A428" s="10">
        <v>40634</v>
      </c>
      <c r="B428" s="20">
        <v>2.2409300000000001</v>
      </c>
      <c r="C428" s="9">
        <v>4.0642500000000004</v>
      </c>
      <c r="D428" s="9">
        <f t="shared" si="6"/>
        <v>5.6909057905646323</v>
      </c>
    </row>
    <row r="429" spans="1:4" x14ac:dyDescent="0.25">
      <c r="A429" s="10">
        <v>40664</v>
      </c>
      <c r="B429" s="20">
        <v>2.2480600000000002</v>
      </c>
      <c r="C429" s="9">
        <v>4.0468000000000002</v>
      </c>
      <c r="D429" s="9">
        <f t="shared" si="6"/>
        <v>5.648499771892209</v>
      </c>
    </row>
    <row r="430" spans="1:4" x14ac:dyDescent="0.25">
      <c r="A430" s="10">
        <v>40695</v>
      </c>
      <c r="B430" s="20">
        <v>2.2480600000000002</v>
      </c>
      <c r="C430" s="9">
        <v>3.9329999999999998</v>
      </c>
      <c r="D430" s="9">
        <f t="shared" si="6"/>
        <v>5.4896583974627005</v>
      </c>
    </row>
    <row r="431" spans="1:4" x14ac:dyDescent="0.25">
      <c r="A431" s="10">
        <v>40725</v>
      </c>
      <c r="B431" s="20">
        <v>2.2539500000000001</v>
      </c>
      <c r="C431" s="9">
        <v>3.9052500000000001</v>
      </c>
      <c r="D431" s="9">
        <f t="shared" si="6"/>
        <v>5.4366808058075824</v>
      </c>
    </row>
    <row r="432" spans="1:4" x14ac:dyDescent="0.25">
      <c r="A432" s="10">
        <v>40756</v>
      </c>
      <c r="B432" s="20">
        <v>2.2610600000000001</v>
      </c>
      <c r="C432" s="9">
        <v>3.8597999999999999</v>
      </c>
      <c r="D432" s="9">
        <f t="shared" si="6"/>
        <v>5.3565108286378953</v>
      </c>
    </row>
    <row r="433" spans="1:4" x14ac:dyDescent="0.25">
      <c r="A433" s="10">
        <v>40787</v>
      </c>
      <c r="B433" s="20">
        <v>2.2659699999999998</v>
      </c>
      <c r="C433" s="9">
        <v>3.83725</v>
      </c>
      <c r="D433" s="9">
        <f t="shared" si="6"/>
        <v>5.3136777319426125</v>
      </c>
    </row>
    <row r="434" spans="1:4" x14ac:dyDescent="0.25">
      <c r="A434" s="10">
        <v>40817</v>
      </c>
      <c r="B434" s="20">
        <v>2.2675000000000001</v>
      </c>
      <c r="C434" s="9">
        <v>3.7976000000000001</v>
      </c>
      <c r="D434" s="9">
        <f t="shared" si="6"/>
        <v>5.2552235547519297</v>
      </c>
    </row>
    <row r="435" spans="1:4" x14ac:dyDescent="0.25">
      <c r="A435" s="10">
        <v>40848</v>
      </c>
      <c r="B435" s="20">
        <v>2.27169</v>
      </c>
      <c r="C435" s="9">
        <v>3.9620000000000002</v>
      </c>
      <c r="D435" s="9">
        <f t="shared" si="6"/>
        <v>5.4726122393460379</v>
      </c>
    </row>
    <row r="436" spans="1:4" x14ac:dyDescent="0.25">
      <c r="A436" s="10">
        <v>40878</v>
      </c>
      <c r="B436" s="20">
        <v>2.27223</v>
      </c>
      <c r="C436" s="9">
        <v>3.8610000000000002</v>
      </c>
      <c r="D436" s="9">
        <f t="shared" si="6"/>
        <v>5.3318360240820697</v>
      </c>
    </row>
    <row r="437" spans="1:4" x14ac:dyDescent="0.25">
      <c r="A437" s="10">
        <v>40909</v>
      </c>
      <c r="B437" s="20">
        <v>2.2784200000000001</v>
      </c>
      <c r="C437" s="9">
        <v>3.8325999999999998</v>
      </c>
      <c r="D437" s="9">
        <f t="shared" si="6"/>
        <v>5.2782381761922732</v>
      </c>
    </row>
    <row r="438" spans="1:4" x14ac:dyDescent="0.25">
      <c r="A438" s="10">
        <v>40940</v>
      </c>
      <c r="B438" s="20">
        <v>2.28329</v>
      </c>
      <c r="C438" s="9">
        <v>3.9525000000000001</v>
      </c>
      <c r="D438" s="9">
        <f t="shared" si="6"/>
        <v>5.4317537949625319</v>
      </c>
    </row>
    <row r="439" spans="1:4" x14ac:dyDescent="0.25">
      <c r="A439" s="10">
        <v>40969</v>
      </c>
      <c r="B439" s="20">
        <v>2.2880699999999998</v>
      </c>
      <c r="C439" s="9">
        <v>4.1265000000000001</v>
      </c>
      <c r="D439" s="9">
        <f t="shared" si="6"/>
        <v>5.6590276383589666</v>
      </c>
    </row>
    <row r="440" spans="1:4" x14ac:dyDescent="0.25">
      <c r="A440" s="10">
        <v>41000</v>
      </c>
      <c r="B440" s="20">
        <v>2.2918699999999999</v>
      </c>
      <c r="C440" s="9">
        <v>4.1150000000000002</v>
      </c>
      <c r="D440" s="9">
        <f t="shared" si="6"/>
        <v>5.6338999746931551</v>
      </c>
    </row>
    <row r="441" spans="1:4" x14ac:dyDescent="0.25">
      <c r="A441" s="10">
        <v>41030</v>
      </c>
      <c r="B441" s="20">
        <v>2.2871299999999999</v>
      </c>
      <c r="C441" s="9">
        <v>3.9784999999999999</v>
      </c>
      <c r="D441" s="9">
        <f t="shared" si="6"/>
        <v>5.4583048084280303</v>
      </c>
    </row>
    <row r="442" spans="1:4" x14ac:dyDescent="0.25">
      <c r="A442" s="10">
        <v>41061</v>
      </c>
      <c r="B442" s="20">
        <v>2.2852399999999999</v>
      </c>
      <c r="C442" s="9">
        <v>3.7585000000000002</v>
      </c>
      <c r="D442" s="9">
        <f t="shared" si="6"/>
        <v>5.1607403583431068</v>
      </c>
    </row>
    <row r="443" spans="1:4" x14ac:dyDescent="0.25">
      <c r="A443" s="10">
        <v>41091</v>
      </c>
      <c r="B443" s="20">
        <v>2.2858999999999998</v>
      </c>
      <c r="C443" s="9">
        <v>3.7210000000000001</v>
      </c>
      <c r="D443" s="9">
        <f t="shared" si="6"/>
        <v>5.1077744910101055</v>
      </c>
    </row>
    <row r="444" spans="1:4" x14ac:dyDescent="0.25">
      <c r="A444" s="10">
        <v>41122</v>
      </c>
      <c r="B444" s="20">
        <v>2.2991799999999998</v>
      </c>
      <c r="C444" s="9">
        <v>3.9824999999999999</v>
      </c>
      <c r="D444" s="9">
        <f t="shared" si="6"/>
        <v>5.4351568787567741</v>
      </c>
    </row>
    <row r="445" spans="1:4" x14ac:dyDescent="0.25">
      <c r="A445" s="10">
        <v>41153</v>
      </c>
      <c r="B445" s="20">
        <v>2.3101500000000001</v>
      </c>
      <c r="C445" s="9">
        <v>4.12</v>
      </c>
      <c r="D445" s="9">
        <f t="shared" si="6"/>
        <v>5.5961108499448082</v>
      </c>
    </row>
    <row r="446" spans="1:4" x14ac:dyDescent="0.25">
      <c r="A446" s="10">
        <v>41183</v>
      </c>
      <c r="B446" s="20">
        <v>2.3163800000000001</v>
      </c>
      <c r="C446" s="9">
        <v>4.0937999999999999</v>
      </c>
      <c r="D446" s="9">
        <f t="shared" si="6"/>
        <v>5.5455686718932125</v>
      </c>
    </row>
    <row r="447" spans="1:4" x14ac:dyDescent="0.25">
      <c r="A447" s="10">
        <v>41214</v>
      </c>
      <c r="B447" s="20">
        <v>2.3124899999999999</v>
      </c>
      <c r="C447" s="9">
        <v>4</v>
      </c>
      <c r="D447" s="9">
        <f t="shared" si="6"/>
        <v>5.4276195788954764</v>
      </c>
    </row>
    <row r="448" spans="1:4" x14ac:dyDescent="0.25">
      <c r="A448" s="10">
        <v>41244</v>
      </c>
      <c r="B448" s="20">
        <v>2.3122099999999999</v>
      </c>
      <c r="C448" s="9">
        <v>3.9607999999999999</v>
      </c>
      <c r="D448" s="9">
        <f t="shared" si="6"/>
        <v>5.3750797303013131</v>
      </c>
    </row>
    <row r="449" spans="1:4" x14ac:dyDescent="0.25">
      <c r="A449" s="10">
        <v>41275</v>
      </c>
      <c r="B449" s="20">
        <v>2.3167900000000001</v>
      </c>
      <c r="C449" s="9">
        <v>3.9085000000000001</v>
      </c>
      <c r="D449" s="9">
        <f t="shared" si="6"/>
        <v>5.293619467668627</v>
      </c>
    </row>
    <row r="450" spans="1:4" x14ac:dyDescent="0.25">
      <c r="A450" s="10">
        <v>41306</v>
      </c>
      <c r="B450" s="20">
        <v>2.3293699999999999</v>
      </c>
      <c r="C450" s="9">
        <v>4.1105</v>
      </c>
      <c r="D450" s="9">
        <f t="shared" si="6"/>
        <v>5.537139271348047</v>
      </c>
    </row>
    <row r="451" spans="1:4" x14ac:dyDescent="0.25">
      <c r="A451" s="10">
        <v>41334</v>
      </c>
      <c r="B451" s="20">
        <v>2.3228200000000001</v>
      </c>
      <c r="C451" s="9">
        <v>4.0677500000000002</v>
      </c>
      <c r="D451" s="9">
        <f t="shared" si="6"/>
        <v>5.495003450439552</v>
      </c>
    </row>
    <row r="452" spans="1:4" x14ac:dyDescent="0.25">
      <c r="A452" s="10">
        <v>41365</v>
      </c>
      <c r="B452" s="20">
        <v>2.3179699999999999</v>
      </c>
      <c r="C452" s="9">
        <v>3.93</v>
      </c>
      <c r="D452" s="9">
        <f t="shared" si="6"/>
        <v>5.3200291505066932</v>
      </c>
    </row>
    <row r="453" spans="1:4" x14ac:dyDescent="0.25">
      <c r="A453" s="10">
        <v>41395</v>
      </c>
      <c r="B453" s="20">
        <v>2.3189299999999999</v>
      </c>
      <c r="C453" s="9">
        <v>3.87025</v>
      </c>
      <c r="D453" s="9">
        <f t="shared" si="6"/>
        <v>5.236976832957442</v>
      </c>
    </row>
    <row r="454" spans="1:4" x14ac:dyDescent="0.25">
      <c r="A454" s="10">
        <v>41426</v>
      </c>
      <c r="B454" s="20">
        <v>2.3244500000000001</v>
      </c>
      <c r="C454" s="9">
        <v>3.8492500000000001</v>
      </c>
      <c r="D454" s="9">
        <f t="shared" si="6"/>
        <v>5.1961919070102605</v>
      </c>
    </row>
    <row r="455" spans="1:4" x14ac:dyDescent="0.25">
      <c r="A455" s="10">
        <v>41456</v>
      </c>
      <c r="B455" s="20">
        <v>2.3290000000000002</v>
      </c>
      <c r="C455" s="9">
        <v>3.8660000000000001</v>
      </c>
      <c r="D455" s="9">
        <f t="shared" si="6"/>
        <v>5.2086075199656507</v>
      </c>
    </row>
    <row r="456" spans="1:4" x14ac:dyDescent="0.25">
      <c r="A456" s="10">
        <v>41487</v>
      </c>
      <c r="B456" s="20">
        <v>2.3345600000000002</v>
      </c>
      <c r="C456" s="9">
        <v>3.9045000000000001</v>
      </c>
      <c r="D456" s="9">
        <f t="shared" si="6"/>
        <v>5.247949648113563</v>
      </c>
    </row>
    <row r="457" spans="1:4" x14ac:dyDescent="0.25">
      <c r="A457" s="10">
        <v>41518</v>
      </c>
      <c r="B457" s="20">
        <v>2.3354400000000002</v>
      </c>
      <c r="C457" s="9">
        <v>3.9607999999999999</v>
      </c>
      <c r="D457" s="9">
        <f t="shared" si="6"/>
        <v>5.3216152430377139</v>
      </c>
    </row>
    <row r="458" spans="1:4" x14ac:dyDescent="0.25">
      <c r="A458" s="10">
        <v>41548</v>
      </c>
      <c r="B458" s="20">
        <v>2.3366899999999999</v>
      </c>
      <c r="C458" s="9">
        <v>3.8847499999999999</v>
      </c>
      <c r="D458" s="9">
        <f t="shared" si="6"/>
        <v>5.2166445731996971</v>
      </c>
    </row>
    <row r="459" spans="1:4" x14ac:dyDescent="0.25">
      <c r="A459" s="10">
        <v>41579</v>
      </c>
      <c r="B459" s="20">
        <v>2.3410000000000002</v>
      </c>
      <c r="C459" s="9">
        <v>3.8387500000000001</v>
      </c>
      <c r="D459" s="9">
        <f t="shared" si="6"/>
        <v>5.1453827739214004</v>
      </c>
    </row>
    <row r="460" spans="1:4" x14ac:dyDescent="0.25">
      <c r="A460" s="10">
        <v>41609</v>
      </c>
      <c r="B460" s="20">
        <v>2.3471899999999999</v>
      </c>
      <c r="C460" s="9">
        <v>3.8818000000000001</v>
      </c>
      <c r="D460" s="9">
        <f t="shared" si="6"/>
        <v>5.1893645645218323</v>
      </c>
    </row>
    <row r="461" spans="1:4" x14ac:dyDescent="0.25">
      <c r="A461" s="10">
        <v>41640</v>
      </c>
      <c r="B461" s="20">
        <v>2.3528799999999999</v>
      </c>
      <c r="C461" s="9">
        <v>3.8932500000000001</v>
      </c>
      <c r="D461" s="9">
        <f t="shared" si="6"/>
        <v>5.1920849147640338</v>
      </c>
    </row>
    <row r="462" spans="1:4" x14ac:dyDescent="0.25">
      <c r="A462" s="10">
        <v>41671</v>
      </c>
      <c r="B462" s="20">
        <v>2.35547</v>
      </c>
      <c r="C462" s="9">
        <v>3.9834999999999998</v>
      </c>
      <c r="D462" s="9">
        <f t="shared" si="6"/>
        <v>5.3066020036340937</v>
      </c>
    </row>
    <row r="463" spans="1:4" x14ac:dyDescent="0.25">
      <c r="A463" s="10">
        <v>41699</v>
      </c>
      <c r="B463" s="20">
        <v>2.3602799999999999</v>
      </c>
      <c r="C463" s="9">
        <v>4.0006000000000004</v>
      </c>
      <c r="D463" s="9">
        <f t="shared" si="6"/>
        <v>5.3185209794600645</v>
      </c>
    </row>
    <row r="464" spans="1:4" x14ac:dyDescent="0.25">
      <c r="A464" s="10">
        <v>41730</v>
      </c>
      <c r="B464" s="20">
        <v>2.3646799999999999</v>
      </c>
      <c r="C464" s="9">
        <v>3.9642499999999998</v>
      </c>
      <c r="D464" s="9">
        <f t="shared" si="6"/>
        <v>5.2603898257903818</v>
      </c>
    </row>
    <row r="465" spans="1:4" x14ac:dyDescent="0.25">
      <c r="A465" s="10">
        <v>41760</v>
      </c>
      <c r="B465" s="20">
        <v>2.3691800000000001</v>
      </c>
      <c r="C465" s="9">
        <v>3.9427500000000002</v>
      </c>
      <c r="D465" s="9">
        <f t="shared" si="6"/>
        <v>5.2219228972682528</v>
      </c>
    </row>
    <row r="466" spans="1:4" x14ac:dyDescent="0.25">
      <c r="A466" s="10">
        <v>41791</v>
      </c>
      <c r="B466" s="20">
        <v>2.3723100000000001</v>
      </c>
      <c r="C466" s="9">
        <v>3.9062000000000001</v>
      </c>
      <c r="D466" s="9">
        <f t="shared" si="6"/>
        <v>5.1666888559252371</v>
      </c>
    </row>
    <row r="467" spans="1:4" x14ac:dyDescent="0.25">
      <c r="A467" s="10">
        <v>41821</v>
      </c>
      <c r="B467" s="20">
        <v>2.3749799999999999</v>
      </c>
      <c r="C467" s="9">
        <v>3.8835000000000002</v>
      </c>
      <c r="D467" s="9">
        <f t="shared" si="6"/>
        <v>5.1308890691711087</v>
      </c>
    </row>
    <row r="468" spans="1:4" x14ac:dyDescent="0.25">
      <c r="A468" s="10">
        <v>41852</v>
      </c>
      <c r="B468" s="20">
        <v>2.3746</v>
      </c>
      <c r="C468" s="9">
        <v>3.8380000000000001</v>
      </c>
      <c r="D468" s="9">
        <f t="shared" si="6"/>
        <v>5.0715858258232966</v>
      </c>
    </row>
    <row r="469" spans="1:4" x14ac:dyDescent="0.25">
      <c r="A469" s="10">
        <v>41883</v>
      </c>
      <c r="B469" s="20">
        <v>2.3747699999999998</v>
      </c>
      <c r="C469" s="9">
        <v>3.7924000000000002</v>
      </c>
      <c r="D469" s="9">
        <f t="shared" si="6"/>
        <v>5.010970620144267</v>
      </c>
    </row>
    <row r="470" spans="1:4" x14ac:dyDescent="0.25">
      <c r="A470" s="10">
        <v>41913</v>
      </c>
      <c r="B470" s="20">
        <v>2.3742999999999999</v>
      </c>
      <c r="C470" s="9">
        <v>3.6804999999999999</v>
      </c>
      <c r="D470" s="9">
        <f t="shared" si="6"/>
        <v>4.8640776795265968</v>
      </c>
    </row>
    <row r="471" spans="1:4" x14ac:dyDescent="0.25">
      <c r="A471" s="10">
        <v>41944</v>
      </c>
      <c r="B471" s="20">
        <v>2.3698299999999999</v>
      </c>
      <c r="C471" s="9">
        <v>3.6472500000000001</v>
      </c>
      <c r="D471" s="9">
        <f t="shared" si="6"/>
        <v>4.8292269151162746</v>
      </c>
    </row>
    <row r="472" spans="1:4" x14ac:dyDescent="0.25">
      <c r="A472" s="10">
        <v>41974</v>
      </c>
      <c r="B472" s="20">
        <v>2.36252</v>
      </c>
      <c r="C472" s="9">
        <v>3.4106000000000001</v>
      </c>
      <c r="D472" s="9">
        <f t="shared" si="6"/>
        <v>4.5298577736484775</v>
      </c>
    </row>
    <row r="473" spans="1:4" x14ac:dyDescent="0.25">
      <c r="A473" s="10">
        <v>42005</v>
      </c>
      <c r="B473" s="20">
        <v>2.3474699999999999</v>
      </c>
      <c r="C473" s="9">
        <v>2.9972500000000002</v>
      </c>
      <c r="D473" s="9">
        <f t="shared" si="6"/>
        <v>4.0063804735523778</v>
      </c>
    </row>
    <row r="474" spans="1:4" x14ac:dyDescent="0.25">
      <c r="A474" s="10">
        <v>42036</v>
      </c>
      <c r="B474" s="20">
        <v>2.3534199999999998</v>
      </c>
      <c r="C474" s="9">
        <v>2.8577499999999998</v>
      </c>
      <c r="D474" s="9">
        <f t="shared" si="6"/>
        <v>3.8102552135827858</v>
      </c>
    </row>
    <row r="475" spans="1:4" x14ac:dyDescent="0.25">
      <c r="A475" s="10">
        <v>42064</v>
      </c>
      <c r="B475" s="20">
        <v>2.3597600000000001</v>
      </c>
      <c r="C475" s="9">
        <v>2.8969999999999998</v>
      </c>
      <c r="D475" s="9">
        <f t="shared" si="6"/>
        <v>3.8522098065057455</v>
      </c>
    </row>
    <row r="476" spans="1:4" x14ac:dyDescent="0.25">
      <c r="A476" s="10">
        <v>42095</v>
      </c>
      <c r="B476" s="20">
        <v>2.3622200000000002</v>
      </c>
      <c r="C476" s="9">
        <v>2.7822499999999999</v>
      </c>
      <c r="D476" s="9">
        <f t="shared" si="6"/>
        <v>3.6957712386018229</v>
      </c>
    </row>
    <row r="477" spans="1:4" x14ac:dyDescent="0.25">
      <c r="A477" s="10">
        <v>42125</v>
      </c>
      <c r="B477" s="20">
        <v>2.3700100000000002</v>
      </c>
      <c r="C477" s="9">
        <v>2.8875000000000002</v>
      </c>
      <c r="D477" s="9">
        <f t="shared" si="6"/>
        <v>3.8229717332416322</v>
      </c>
    </row>
    <row r="478" spans="1:4" x14ac:dyDescent="0.25">
      <c r="A478" s="10">
        <v>42156</v>
      </c>
      <c r="B478" s="20">
        <v>2.3765700000000001</v>
      </c>
      <c r="C478" s="9">
        <v>2.8730000000000002</v>
      </c>
      <c r="D478" s="9">
        <f t="shared" si="6"/>
        <v>3.7932746424468879</v>
      </c>
    </row>
    <row r="479" spans="1:4" x14ac:dyDescent="0.25">
      <c r="A479" s="10">
        <v>42186</v>
      </c>
      <c r="B479" s="20">
        <v>2.3803399999999999</v>
      </c>
      <c r="C479" s="9">
        <v>2.78775</v>
      </c>
      <c r="D479" s="9">
        <f t="shared" si="6"/>
        <v>3.6748879549770197</v>
      </c>
    </row>
    <row r="480" spans="1:4" x14ac:dyDescent="0.25">
      <c r="A480" s="10">
        <v>42217</v>
      </c>
      <c r="B480" s="20">
        <v>2.3803299999999998</v>
      </c>
      <c r="C480" s="9">
        <v>2.5950000000000002</v>
      </c>
      <c r="D480" s="9">
        <f t="shared" si="6"/>
        <v>3.4208140278868897</v>
      </c>
    </row>
    <row r="481" spans="1:4" x14ac:dyDescent="0.25">
      <c r="A481" s="10">
        <v>42248</v>
      </c>
      <c r="B481" s="20">
        <v>2.3749799999999999</v>
      </c>
      <c r="C481" s="9">
        <v>2.5049999999999999</v>
      </c>
      <c r="D481" s="9">
        <f t="shared" si="6"/>
        <v>3.3096117209408078</v>
      </c>
    </row>
    <row r="482" spans="1:4" x14ac:dyDescent="0.25">
      <c r="A482" s="10">
        <v>42278</v>
      </c>
      <c r="B482" s="20">
        <v>2.3773300000000002</v>
      </c>
      <c r="C482" s="9">
        <v>2.51925</v>
      </c>
      <c r="D482" s="9">
        <f t="shared" si="6"/>
        <v>3.3251486786647204</v>
      </c>
    </row>
    <row r="483" spans="1:4" x14ac:dyDescent="0.25">
      <c r="A483" s="10">
        <v>42309</v>
      </c>
      <c r="B483" s="20">
        <v>2.3801700000000001</v>
      </c>
      <c r="C483" s="9">
        <v>2.4670000000000001</v>
      </c>
      <c r="D483" s="9">
        <f t="shared" si="6"/>
        <v>3.2522988454606185</v>
      </c>
    </row>
    <row r="484" spans="1:4" x14ac:dyDescent="0.25">
      <c r="A484" s="10">
        <v>42339</v>
      </c>
      <c r="B484" s="20">
        <v>2.3776099999999998</v>
      </c>
      <c r="C484" s="9">
        <v>2.3090000000000002</v>
      </c>
      <c r="D484" s="9">
        <f t="shared" si="6"/>
        <v>3.0472815815041163</v>
      </c>
    </row>
    <row r="485" spans="1:4" x14ac:dyDescent="0.25">
      <c r="A485" s="10">
        <v>42370</v>
      </c>
      <c r="B485" s="20">
        <v>2.3765200000000002</v>
      </c>
      <c r="C485" s="9">
        <v>2.1427499999999999</v>
      </c>
      <c r="D485" s="9">
        <f t="shared" si="6"/>
        <v>2.8291716837013783</v>
      </c>
    </row>
    <row r="486" spans="1:4" x14ac:dyDescent="0.25">
      <c r="A486" s="10">
        <v>42401</v>
      </c>
      <c r="B486" s="20">
        <v>2.3733599999999999</v>
      </c>
      <c r="C486" s="9">
        <v>1.9982</v>
      </c>
      <c r="D486" s="9">
        <f t="shared" si="6"/>
        <v>2.6418284237536658</v>
      </c>
    </row>
    <row r="487" spans="1:4" x14ac:dyDescent="0.25">
      <c r="A487" s="10">
        <v>42430</v>
      </c>
      <c r="B487" s="20">
        <v>2.3807999999999998</v>
      </c>
      <c r="C487" s="9">
        <v>2.09</v>
      </c>
      <c r="D487" s="9">
        <f t="shared" si="6"/>
        <v>2.754562588205645</v>
      </c>
    </row>
    <row r="488" spans="1:4" x14ac:dyDescent="0.25">
      <c r="A488" s="10">
        <v>42461</v>
      </c>
      <c r="B488" s="20">
        <v>2.38992</v>
      </c>
      <c r="C488" s="9">
        <v>2.1515</v>
      </c>
      <c r="D488" s="9">
        <f t="shared" si="6"/>
        <v>2.8247971034595301</v>
      </c>
    </row>
    <row r="489" spans="1:4" x14ac:dyDescent="0.25">
      <c r="A489" s="10">
        <v>42491</v>
      </c>
      <c r="B489" s="20">
        <v>2.3955700000000002</v>
      </c>
      <c r="C489" s="9">
        <v>2.3146</v>
      </c>
      <c r="D489" s="9">
        <f t="shared" ref="D489:D552" si="7">C489*$B$605/B489</f>
        <v>3.031770728219171</v>
      </c>
    </row>
    <row r="490" spans="1:4" x14ac:dyDescent="0.25">
      <c r="A490" s="10">
        <v>42522</v>
      </c>
      <c r="B490" s="20">
        <v>2.4022199999999998</v>
      </c>
      <c r="C490" s="9">
        <v>2.4224999999999999</v>
      </c>
      <c r="D490" s="9">
        <f t="shared" si="7"/>
        <v>3.1643191516597149</v>
      </c>
    </row>
    <row r="491" spans="1:4" x14ac:dyDescent="0.25">
      <c r="A491" s="10">
        <v>42552</v>
      </c>
      <c r="B491" s="20">
        <v>2.4010099999999999</v>
      </c>
      <c r="C491" s="9">
        <v>2.4045000000000001</v>
      </c>
      <c r="D491" s="9">
        <f t="shared" si="7"/>
        <v>3.1423900069137574</v>
      </c>
    </row>
    <row r="492" spans="1:4" x14ac:dyDescent="0.25">
      <c r="A492" s="10">
        <v>42583</v>
      </c>
      <c r="B492" s="20">
        <v>2.4054500000000001</v>
      </c>
      <c r="C492" s="9">
        <v>2.3506</v>
      </c>
      <c r="D492" s="9">
        <f t="shared" si="7"/>
        <v>3.0662790111621523</v>
      </c>
    </row>
    <row r="493" spans="1:4" x14ac:dyDescent="0.25">
      <c r="A493" s="10">
        <v>42614</v>
      </c>
      <c r="B493" s="20">
        <v>2.4117600000000001</v>
      </c>
      <c r="C493" s="9">
        <v>2.39425</v>
      </c>
      <c r="D493" s="9">
        <f t="shared" si="7"/>
        <v>3.1150475516842469</v>
      </c>
    </row>
    <row r="494" spans="1:4" x14ac:dyDescent="0.25">
      <c r="A494" s="10">
        <v>42644</v>
      </c>
      <c r="B494" s="20">
        <v>2.4174099999999998</v>
      </c>
      <c r="C494" s="9">
        <v>2.4544000000000001</v>
      </c>
      <c r="D494" s="9">
        <f t="shared" si="7"/>
        <v>3.1858424915922416</v>
      </c>
    </row>
    <row r="495" spans="1:4" x14ac:dyDescent="0.25">
      <c r="A495" s="10">
        <v>42675</v>
      </c>
      <c r="B495" s="20">
        <v>2.4202599999999999</v>
      </c>
      <c r="C495" s="9">
        <v>2.4384999999999999</v>
      </c>
      <c r="D495" s="9">
        <f t="shared" si="7"/>
        <v>3.161476872939271</v>
      </c>
    </row>
    <row r="496" spans="1:4" x14ac:dyDescent="0.25">
      <c r="A496" s="10">
        <v>42705</v>
      </c>
      <c r="B496" s="20">
        <v>2.4263699999999999</v>
      </c>
      <c r="C496" s="9">
        <v>2.5099999999999998</v>
      </c>
      <c r="D496" s="9">
        <f t="shared" si="7"/>
        <v>3.2459809468465237</v>
      </c>
    </row>
    <row r="497" spans="1:4" x14ac:dyDescent="0.25">
      <c r="A497" s="10">
        <v>42736</v>
      </c>
      <c r="B497" s="20">
        <v>2.4361799999999998</v>
      </c>
      <c r="C497" s="9">
        <v>2.5798000000000001</v>
      </c>
      <c r="D497" s="9">
        <f t="shared" si="7"/>
        <v>3.3228132790680496</v>
      </c>
    </row>
    <row r="498" spans="1:4" x14ac:dyDescent="0.25">
      <c r="A498" s="10">
        <v>42767</v>
      </c>
      <c r="B498" s="20">
        <v>2.4400599999999999</v>
      </c>
      <c r="C498" s="9">
        <v>2.5680000000000001</v>
      </c>
      <c r="D498" s="9">
        <f t="shared" si="7"/>
        <v>3.302355217494652</v>
      </c>
    </row>
    <row r="499" spans="1:4" x14ac:dyDescent="0.25">
      <c r="A499" s="10">
        <v>42795</v>
      </c>
      <c r="B499" s="20">
        <v>2.43892</v>
      </c>
      <c r="C499" s="9">
        <v>2.5535000000000001</v>
      </c>
      <c r="D499" s="9">
        <f t="shared" si="7"/>
        <v>3.2852436125416165</v>
      </c>
    </row>
    <row r="500" spans="1:4" x14ac:dyDescent="0.25">
      <c r="A500" s="10">
        <v>42826</v>
      </c>
      <c r="B500" s="20">
        <v>2.4419300000000002</v>
      </c>
      <c r="C500" s="9">
        <v>2.5825</v>
      </c>
      <c r="D500" s="9">
        <f t="shared" si="7"/>
        <v>3.318458511300487</v>
      </c>
    </row>
    <row r="501" spans="1:4" x14ac:dyDescent="0.25">
      <c r="A501" s="10">
        <v>42856</v>
      </c>
      <c r="B501" s="20">
        <v>2.4400400000000002</v>
      </c>
      <c r="C501" s="9">
        <v>2.5604</v>
      </c>
      <c r="D501" s="9">
        <f t="shared" si="7"/>
        <v>3.2926088800183599</v>
      </c>
    </row>
    <row r="502" spans="1:4" x14ac:dyDescent="0.25">
      <c r="A502" s="10">
        <v>42887</v>
      </c>
      <c r="B502" s="20">
        <v>2.44163</v>
      </c>
      <c r="C502" s="9">
        <v>2.5105</v>
      </c>
      <c r="D502" s="9">
        <f t="shared" si="7"/>
        <v>3.2263363836863079</v>
      </c>
    </row>
    <row r="503" spans="1:4" x14ac:dyDescent="0.25">
      <c r="A503" s="10">
        <v>42917</v>
      </c>
      <c r="B503" s="20">
        <v>2.4424299999999999</v>
      </c>
      <c r="C503" s="9">
        <v>2.4964</v>
      </c>
      <c r="D503" s="9">
        <f t="shared" si="7"/>
        <v>3.2071651247323363</v>
      </c>
    </row>
    <row r="504" spans="1:4" x14ac:dyDescent="0.25">
      <c r="A504" s="10">
        <v>42948</v>
      </c>
      <c r="B504" s="20">
        <v>2.4518300000000002</v>
      </c>
      <c r="C504" s="9">
        <v>2.5950000000000002</v>
      </c>
      <c r="D504" s="9">
        <f t="shared" si="7"/>
        <v>3.3210566209729055</v>
      </c>
    </row>
    <row r="505" spans="1:4" x14ac:dyDescent="0.25">
      <c r="A505" s="10">
        <v>42979</v>
      </c>
      <c r="B505" s="20">
        <v>2.46435</v>
      </c>
      <c r="C505" s="9">
        <v>2.7847499999999998</v>
      </c>
      <c r="D505" s="9">
        <f t="shared" si="7"/>
        <v>3.5457906984600398</v>
      </c>
    </row>
    <row r="506" spans="1:4" x14ac:dyDescent="0.25">
      <c r="A506" s="10">
        <v>43009</v>
      </c>
      <c r="B506" s="20">
        <v>2.4662600000000001</v>
      </c>
      <c r="C506" s="9">
        <v>2.7942</v>
      </c>
      <c r="D506" s="9">
        <f t="shared" si="7"/>
        <v>3.5550679132775942</v>
      </c>
    </row>
    <row r="507" spans="1:4" x14ac:dyDescent="0.25">
      <c r="A507" s="10">
        <v>43040</v>
      </c>
      <c r="B507" s="20">
        <v>2.4728400000000001</v>
      </c>
      <c r="C507" s="9">
        <v>2.9087499999999999</v>
      </c>
      <c r="D507" s="9">
        <f t="shared" si="7"/>
        <v>3.6909626598364635</v>
      </c>
    </row>
    <row r="508" spans="1:4" x14ac:dyDescent="0.25">
      <c r="A508" s="10">
        <v>43070</v>
      </c>
      <c r="B508" s="20">
        <v>2.4780500000000001</v>
      </c>
      <c r="C508" s="9">
        <v>2.9089999999999998</v>
      </c>
      <c r="D508" s="9">
        <f t="shared" si="7"/>
        <v>3.6835191222937387</v>
      </c>
    </row>
    <row r="509" spans="1:4" x14ac:dyDescent="0.25">
      <c r="A509" s="10">
        <v>43101</v>
      </c>
      <c r="B509" s="20">
        <v>2.4885899999999999</v>
      </c>
      <c r="C509" s="9">
        <v>3.0184000000000002</v>
      </c>
      <c r="D509" s="9">
        <f t="shared" si="7"/>
        <v>3.8058591626583733</v>
      </c>
    </row>
    <row r="510" spans="1:4" x14ac:dyDescent="0.25">
      <c r="A510" s="10">
        <v>43132</v>
      </c>
      <c r="B510" s="20">
        <v>2.4952899999999998</v>
      </c>
      <c r="C510" s="9">
        <v>3.04575</v>
      </c>
      <c r="D510" s="9">
        <f t="shared" si="7"/>
        <v>3.8300328525942877</v>
      </c>
    </row>
    <row r="511" spans="1:4" x14ac:dyDescent="0.25">
      <c r="A511" s="10">
        <v>43160</v>
      </c>
      <c r="B511" s="20">
        <v>2.4957699999999998</v>
      </c>
      <c r="C511" s="9">
        <v>2.9874999999999998</v>
      </c>
      <c r="D511" s="9">
        <f t="shared" si="7"/>
        <v>3.756060910059821</v>
      </c>
    </row>
    <row r="512" spans="1:4" x14ac:dyDescent="0.25">
      <c r="A512" s="10">
        <v>43191</v>
      </c>
      <c r="B512" s="20">
        <v>2.5022700000000002</v>
      </c>
      <c r="C512" s="9">
        <v>3.0958000000000001</v>
      </c>
      <c r="D512" s="9">
        <f t="shared" si="7"/>
        <v>3.882111450083324</v>
      </c>
    </row>
    <row r="513" spans="1:4" x14ac:dyDescent="0.25">
      <c r="A513" s="10">
        <v>43221</v>
      </c>
      <c r="B513" s="20">
        <v>2.5079199999999999</v>
      </c>
      <c r="C513" s="9">
        <v>3.2437499999999999</v>
      </c>
      <c r="D513" s="9">
        <f t="shared" si="7"/>
        <v>4.0584758759250699</v>
      </c>
    </row>
    <row r="514" spans="1:4" x14ac:dyDescent="0.25">
      <c r="A514" s="10">
        <v>43252</v>
      </c>
      <c r="B514" s="20">
        <v>2.5101800000000001</v>
      </c>
      <c r="C514" s="9">
        <v>3.2527499999999998</v>
      </c>
      <c r="D514" s="9">
        <f t="shared" si="7"/>
        <v>4.0660722656343369</v>
      </c>
    </row>
    <row r="515" spans="1:4" x14ac:dyDescent="0.25">
      <c r="A515" s="10">
        <v>43282</v>
      </c>
      <c r="B515" s="20">
        <v>2.51214</v>
      </c>
      <c r="C515" s="9">
        <v>3.2328000000000001</v>
      </c>
      <c r="D515" s="9">
        <f t="shared" si="7"/>
        <v>4.0379810007404044</v>
      </c>
    </row>
    <row r="516" spans="1:4" x14ac:dyDescent="0.25">
      <c r="A516" s="10">
        <v>43313</v>
      </c>
      <c r="B516" s="20">
        <v>2.5166300000000001</v>
      </c>
      <c r="C516" s="9">
        <v>3.2182499999999998</v>
      </c>
      <c r="D516" s="9">
        <f t="shared" si="7"/>
        <v>4.0126352222019124</v>
      </c>
    </row>
    <row r="517" spans="1:4" x14ac:dyDescent="0.25">
      <c r="A517" s="10">
        <v>43344</v>
      </c>
      <c r="B517" s="20">
        <v>2.52182</v>
      </c>
      <c r="C517" s="9">
        <v>3.2622499999999999</v>
      </c>
      <c r="D517" s="9">
        <f t="shared" si="7"/>
        <v>4.0591250189347372</v>
      </c>
    </row>
    <row r="518" spans="1:4" x14ac:dyDescent="0.25">
      <c r="A518" s="10">
        <v>43374</v>
      </c>
      <c r="B518" s="20">
        <v>2.52772</v>
      </c>
      <c r="C518" s="9">
        <v>3.3654000000000002</v>
      </c>
      <c r="D518" s="9">
        <f t="shared" si="7"/>
        <v>4.1776975759182191</v>
      </c>
    </row>
    <row r="519" spans="1:4" x14ac:dyDescent="0.25">
      <c r="A519" s="10">
        <v>43405</v>
      </c>
      <c r="B519" s="20">
        <v>2.5259399999999999</v>
      </c>
      <c r="C519" s="9">
        <v>3.2995000000000001</v>
      </c>
      <c r="D519" s="9">
        <f t="shared" si="7"/>
        <v>4.0987777957908742</v>
      </c>
    </row>
    <row r="520" spans="1:4" x14ac:dyDescent="0.25">
      <c r="A520" s="10">
        <v>43435</v>
      </c>
      <c r="B520" s="20">
        <v>2.5276700000000001</v>
      </c>
      <c r="C520" s="9">
        <v>3.1227999999999998</v>
      </c>
      <c r="D520" s="9">
        <f t="shared" si="7"/>
        <v>3.876618546408352</v>
      </c>
    </row>
    <row r="521" spans="1:4" x14ac:dyDescent="0.25">
      <c r="A521" s="10">
        <v>43466</v>
      </c>
      <c r="B521" s="20">
        <v>2.5256099999999999</v>
      </c>
      <c r="C521" s="9">
        <v>2.9797500000000001</v>
      </c>
      <c r="D521" s="9">
        <f t="shared" si="7"/>
        <v>3.702054538408543</v>
      </c>
    </row>
    <row r="522" spans="1:4" x14ac:dyDescent="0.25">
      <c r="A522" s="10">
        <v>43497</v>
      </c>
      <c r="B522" s="20">
        <v>2.5331899999999998</v>
      </c>
      <c r="C522" s="9">
        <v>2.9965000000000002</v>
      </c>
      <c r="D522" s="9">
        <f t="shared" si="7"/>
        <v>3.7117249785843152</v>
      </c>
    </row>
    <row r="523" spans="1:4" x14ac:dyDescent="0.25">
      <c r="A523" s="10">
        <v>43525</v>
      </c>
      <c r="B523" s="20">
        <v>2.54277</v>
      </c>
      <c r="C523" s="9">
        <v>3.0762499999999999</v>
      </c>
      <c r="D523" s="9">
        <f t="shared" si="7"/>
        <v>3.7961539821729846</v>
      </c>
    </row>
    <row r="524" spans="1:4" x14ac:dyDescent="0.25">
      <c r="A524" s="10">
        <v>43556</v>
      </c>
      <c r="B524" s="20">
        <v>2.55233</v>
      </c>
      <c r="C524" s="9">
        <v>3.121</v>
      </c>
      <c r="D524" s="9">
        <f t="shared" si="7"/>
        <v>3.8369506721309548</v>
      </c>
    </row>
    <row r="525" spans="1:4" x14ac:dyDescent="0.25">
      <c r="A525" s="10">
        <v>43586</v>
      </c>
      <c r="B525" s="20">
        <v>2.5529600000000001</v>
      </c>
      <c r="C525" s="9">
        <v>3.1612499999999999</v>
      </c>
      <c r="D525" s="9">
        <f t="shared" si="7"/>
        <v>3.8854748708362052</v>
      </c>
    </row>
    <row r="526" spans="1:4" x14ac:dyDescent="0.25">
      <c r="A526" s="10">
        <v>43617</v>
      </c>
      <c r="B526" s="20">
        <v>2.55213</v>
      </c>
      <c r="C526" s="9">
        <v>3.0884999999999998</v>
      </c>
      <c r="D526" s="9">
        <f t="shared" si="7"/>
        <v>3.7972927971929322</v>
      </c>
    </row>
    <row r="527" spans="1:4" x14ac:dyDescent="0.25">
      <c r="A527" s="10">
        <v>43647</v>
      </c>
      <c r="B527" s="20">
        <v>2.55802</v>
      </c>
      <c r="C527" s="9">
        <v>3.0451999999999999</v>
      </c>
      <c r="D527" s="9">
        <f t="shared" si="7"/>
        <v>3.7354347779923538</v>
      </c>
    </row>
    <row r="528" spans="1:4" x14ac:dyDescent="0.25">
      <c r="A528" s="10">
        <v>43678</v>
      </c>
      <c r="B528" s="20">
        <v>2.5603600000000002</v>
      </c>
      <c r="C528" s="9">
        <v>3.0049999999999999</v>
      </c>
      <c r="D528" s="9">
        <f t="shared" si="7"/>
        <v>3.6827540443531372</v>
      </c>
    </row>
    <row r="529" spans="1:4" x14ac:dyDescent="0.25">
      <c r="A529" s="10">
        <v>43709</v>
      </c>
      <c r="B529" s="20">
        <v>2.5642999999999998</v>
      </c>
      <c r="C529" s="9">
        <v>3.0162</v>
      </c>
      <c r="D529" s="9">
        <f t="shared" si="7"/>
        <v>3.6908005419802676</v>
      </c>
    </row>
    <row r="530" spans="1:4" x14ac:dyDescent="0.25">
      <c r="A530" s="10">
        <v>43739</v>
      </c>
      <c r="B530" s="20">
        <v>2.5715499999999998</v>
      </c>
      <c r="C530" s="9">
        <v>3.0529999999999999</v>
      </c>
      <c r="D530" s="9">
        <f t="shared" si="7"/>
        <v>3.7252987252824172</v>
      </c>
    </row>
    <row r="531" spans="1:4" x14ac:dyDescent="0.25">
      <c r="A531" s="10">
        <v>43770</v>
      </c>
      <c r="B531" s="20">
        <v>2.5787900000000001</v>
      </c>
      <c r="C531" s="9">
        <v>3.0687500000000001</v>
      </c>
      <c r="D531" s="9">
        <f t="shared" si="7"/>
        <v>3.7340042204871278</v>
      </c>
    </row>
    <row r="532" spans="1:4" x14ac:dyDescent="0.25">
      <c r="A532" s="10">
        <v>43800</v>
      </c>
      <c r="B532" s="20">
        <v>2.5863</v>
      </c>
      <c r="C532" s="9">
        <v>3.0550000000000002</v>
      </c>
      <c r="D532" s="9">
        <f t="shared" si="7"/>
        <v>3.706479370142675</v>
      </c>
    </row>
    <row r="533" spans="1:4" x14ac:dyDescent="0.25">
      <c r="A533" s="10">
        <v>43831</v>
      </c>
      <c r="B533" s="20">
        <v>2.5890599999999999</v>
      </c>
      <c r="C533" s="9">
        <v>3.0474999999999999</v>
      </c>
      <c r="D533" s="9">
        <f t="shared" si="7"/>
        <v>3.6934384979490629</v>
      </c>
    </row>
    <row r="534" spans="1:4" x14ac:dyDescent="0.25">
      <c r="A534" s="10">
        <v>43862</v>
      </c>
      <c r="B534" s="20">
        <v>2.59246</v>
      </c>
      <c r="C534" s="9">
        <v>2.9095</v>
      </c>
      <c r="D534" s="9">
        <f t="shared" si="7"/>
        <v>3.5215638719594513</v>
      </c>
    </row>
    <row r="535" spans="1:4" x14ac:dyDescent="0.25">
      <c r="A535" s="10">
        <v>43891</v>
      </c>
      <c r="B535" s="20">
        <v>2.5815000000000001</v>
      </c>
      <c r="C535" s="9">
        <v>2.7286000000000001</v>
      </c>
      <c r="D535" s="9">
        <f t="shared" si="7"/>
        <v>3.3166299474723995</v>
      </c>
    </row>
    <row r="536" spans="1:4" x14ac:dyDescent="0.25">
      <c r="A536" s="10">
        <v>43922</v>
      </c>
      <c r="B536" s="20">
        <v>2.5612599999999999</v>
      </c>
      <c r="C536" s="9">
        <v>2.4929999999999999</v>
      </c>
      <c r="D536" s="9">
        <f t="shared" si="7"/>
        <v>3.0542028911551347</v>
      </c>
    </row>
    <row r="537" spans="1:4" x14ac:dyDescent="0.25">
      <c r="A537" s="10">
        <v>43952</v>
      </c>
      <c r="B537" s="20">
        <v>2.5584799999999999</v>
      </c>
      <c r="C537" s="9">
        <v>2.3922500000000002</v>
      </c>
      <c r="D537" s="9">
        <f t="shared" si="7"/>
        <v>2.9339574377169262</v>
      </c>
    </row>
    <row r="538" spans="1:4" x14ac:dyDescent="0.25">
      <c r="A538" s="10">
        <v>43983</v>
      </c>
      <c r="B538" s="20">
        <v>2.5700400000000001</v>
      </c>
      <c r="C538" s="9">
        <v>2.4079999999999999</v>
      </c>
      <c r="D538" s="9">
        <f t="shared" si="7"/>
        <v>2.9399901293365081</v>
      </c>
    </row>
    <row r="539" spans="1:4" x14ac:dyDescent="0.25">
      <c r="A539" s="10">
        <v>44013</v>
      </c>
      <c r="B539" s="20">
        <v>2.5840800000000002</v>
      </c>
      <c r="C539" s="9">
        <v>2.4337499999999999</v>
      </c>
      <c r="D539" s="9">
        <f t="shared" si="7"/>
        <v>2.9552844063457786</v>
      </c>
    </row>
    <row r="540" spans="1:4" x14ac:dyDescent="0.25">
      <c r="A540" s="10">
        <v>44044</v>
      </c>
      <c r="B540" s="20">
        <v>2.5936599999999999</v>
      </c>
      <c r="C540" s="9">
        <v>2.4291999999999998</v>
      </c>
      <c r="D540" s="9">
        <f t="shared" si="7"/>
        <v>2.9388640788692428</v>
      </c>
    </row>
    <row r="541" spans="1:4" x14ac:dyDescent="0.25">
      <c r="A541" s="10">
        <v>44075</v>
      </c>
      <c r="B541" s="20">
        <v>2.59951</v>
      </c>
      <c r="C541" s="9">
        <v>2.4137499999999998</v>
      </c>
      <c r="D541" s="9">
        <f t="shared" si="7"/>
        <v>2.9136009281556907</v>
      </c>
    </row>
    <row r="542" spans="1:4" x14ac:dyDescent="0.25">
      <c r="A542" s="10">
        <v>44105</v>
      </c>
      <c r="B542" s="20">
        <v>2.60249</v>
      </c>
      <c r="C542" s="9">
        <v>2.3887499999999999</v>
      </c>
      <c r="D542" s="9">
        <f t="shared" si="7"/>
        <v>2.8801221229476384</v>
      </c>
    </row>
    <row r="543" spans="1:4" x14ac:dyDescent="0.25">
      <c r="A543" s="10">
        <v>44136</v>
      </c>
      <c r="B543" s="20">
        <v>2.6089500000000001</v>
      </c>
      <c r="C543" s="9">
        <v>2.4319999999999999</v>
      </c>
      <c r="D543" s="9">
        <f t="shared" si="7"/>
        <v>2.9250081941010748</v>
      </c>
    </row>
    <row r="544" spans="1:4" x14ac:dyDescent="0.25">
      <c r="A544" s="10">
        <v>44166</v>
      </c>
      <c r="B544" s="20">
        <v>2.62005</v>
      </c>
      <c r="C544" s="9">
        <v>2.5847500000000001</v>
      </c>
      <c r="D544" s="9">
        <f t="shared" si="7"/>
        <v>3.0955529504207933</v>
      </c>
    </row>
    <row r="545" spans="1:4" x14ac:dyDescent="0.25">
      <c r="A545" s="10">
        <v>44197</v>
      </c>
      <c r="B545" s="20">
        <v>2.6251799999999998</v>
      </c>
      <c r="C545" s="9">
        <v>2.6804999999999999</v>
      </c>
      <c r="D545" s="9">
        <f t="shared" si="7"/>
        <v>3.2039519707220072</v>
      </c>
    </row>
    <row r="546" spans="1:4" x14ac:dyDescent="0.25">
      <c r="A546" s="10">
        <v>44228</v>
      </c>
      <c r="B546" s="20">
        <v>2.6358299999999999</v>
      </c>
      <c r="C546" s="9">
        <v>2.847</v>
      </c>
      <c r="D546" s="9">
        <f t="shared" si="7"/>
        <v>3.3892167412162397</v>
      </c>
    </row>
    <row r="547" spans="1:4" x14ac:dyDescent="0.25">
      <c r="A547" s="10">
        <v>44256</v>
      </c>
      <c r="B547" s="20">
        <v>2.6490999999999998</v>
      </c>
      <c r="C547" s="9">
        <v>3.1522000000000001</v>
      </c>
      <c r="D547" s="9">
        <f t="shared" si="7"/>
        <v>3.7337452620890117</v>
      </c>
    </row>
    <row r="548" spans="1:4" x14ac:dyDescent="0.25">
      <c r="A548" s="10">
        <v>44287</v>
      </c>
      <c r="B548" s="20">
        <v>2.6675200000000001</v>
      </c>
      <c r="C548" s="9">
        <v>3.1302500000000002</v>
      </c>
      <c r="D548" s="9">
        <f t="shared" si="7"/>
        <v>3.6821426745628898</v>
      </c>
    </row>
    <row r="549" spans="1:4" x14ac:dyDescent="0.25">
      <c r="A549" s="10">
        <v>44317</v>
      </c>
      <c r="B549" s="20">
        <v>2.68452</v>
      </c>
      <c r="C549" s="9">
        <v>3.2170000000000001</v>
      </c>
      <c r="D549" s="9">
        <f t="shared" si="7"/>
        <v>3.7602237617898169</v>
      </c>
    </row>
    <row r="550" spans="1:4" x14ac:dyDescent="0.25">
      <c r="A550" s="10">
        <v>44348</v>
      </c>
      <c r="B550" s="20">
        <v>2.7066400000000002</v>
      </c>
      <c r="C550" s="9">
        <v>3.2867500000000001</v>
      </c>
      <c r="D550" s="9">
        <f t="shared" si="7"/>
        <v>3.810355077051252</v>
      </c>
    </row>
    <row r="551" spans="1:4" x14ac:dyDescent="0.25">
      <c r="A551" s="10">
        <v>44378</v>
      </c>
      <c r="B551" s="20">
        <v>2.7199399999999998</v>
      </c>
      <c r="C551" s="9">
        <v>3.3387500000000001</v>
      </c>
      <c r="D551" s="9">
        <f t="shared" si="7"/>
        <v>3.8517123810635532</v>
      </c>
    </row>
    <row r="552" spans="1:4" x14ac:dyDescent="0.25">
      <c r="A552" s="10">
        <v>44409</v>
      </c>
      <c r="B552" s="20">
        <v>2.7278899999999999</v>
      </c>
      <c r="C552" s="9">
        <v>3.35</v>
      </c>
      <c r="D552" s="9">
        <f t="shared" si="7"/>
        <v>3.8534277958422081</v>
      </c>
    </row>
    <row r="553" spans="1:4" x14ac:dyDescent="0.25">
      <c r="A553" s="10">
        <v>44440</v>
      </c>
      <c r="B553" s="20">
        <v>2.7388699999999999</v>
      </c>
      <c r="C553" s="9">
        <v>3.3839999999999999</v>
      </c>
      <c r="D553" s="9">
        <f t="shared" ref="D553:D604" si="8">C553*$B$605/B553</f>
        <v>3.8769322151106111</v>
      </c>
    </row>
    <row r="554" spans="1:4" x14ac:dyDescent="0.25">
      <c r="A554" s="10">
        <v>44470</v>
      </c>
      <c r="B554" s="20">
        <v>2.7643399999999998</v>
      </c>
      <c r="C554" s="9">
        <v>3.6117499999999998</v>
      </c>
      <c r="D554" s="9">
        <f t="shared" si="8"/>
        <v>4.0997322654774742</v>
      </c>
    </row>
    <row r="555" spans="1:4" x14ac:dyDescent="0.25">
      <c r="A555" s="10">
        <v>44501</v>
      </c>
      <c r="B555" s="20">
        <v>2.7879900000000002</v>
      </c>
      <c r="C555" s="9">
        <v>3.7269999999999999</v>
      </c>
      <c r="D555" s="9">
        <f t="shared" si="8"/>
        <v>4.1946666533954566</v>
      </c>
    </row>
    <row r="556" spans="1:4" x14ac:dyDescent="0.25">
      <c r="A556" s="10">
        <v>44531</v>
      </c>
      <c r="B556" s="20">
        <v>2.8080799999999999</v>
      </c>
      <c r="C556" s="9">
        <v>3.641</v>
      </c>
      <c r="D556" s="9">
        <f t="shared" si="8"/>
        <v>4.0685576582575997</v>
      </c>
    </row>
    <row r="557" spans="1:4" x14ac:dyDescent="0.25">
      <c r="A557" s="10">
        <v>44562</v>
      </c>
      <c r="B557" s="20">
        <v>2.8239000000000001</v>
      </c>
      <c r="C557" s="9">
        <v>3.7242000000000002</v>
      </c>
      <c r="D557" s="9">
        <f t="shared" si="8"/>
        <v>4.1382140875385112</v>
      </c>
    </row>
    <row r="558" spans="1:4" x14ac:dyDescent="0.25">
      <c r="A558" s="10">
        <v>44593</v>
      </c>
      <c r="B558" s="20">
        <v>2.8453499999999998</v>
      </c>
      <c r="C558" s="9">
        <v>4.0322500000000003</v>
      </c>
      <c r="D558" s="9">
        <f t="shared" si="8"/>
        <v>4.4467327341979024</v>
      </c>
    </row>
    <row r="559" spans="1:4" x14ac:dyDescent="0.25">
      <c r="A559" s="10">
        <v>44621</v>
      </c>
      <c r="B559" s="20">
        <v>2.8755299999999999</v>
      </c>
      <c r="C559" s="9">
        <v>5.1044999999999998</v>
      </c>
      <c r="D559" s="9">
        <f t="shared" si="8"/>
        <v>5.5701203362510565</v>
      </c>
    </row>
    <row r="560" spans="1:4" x14ac:dyDescent="0.25">
      <c r="A560" s="10">
        <v>44652</v>
      </c>
      <c r="B560" s="20">
        <v>2.8876400000000002</v>
      </c>
      <c r="C560" s="9">
        <v>5.1195000000000004</v>
      </c>
      <c r="D560" s="9">
        <f t="shared" si="8"/>
        <v>5.5630603418362394</v>
      </c>
    </row>
    <row r="561" spans="1:4" x14ac:dyDescent="0.25">
      <c r="A561" s="10">
        <v>44682</v>
      </c>
      <c r="B561" s="20">
        <v>2.9135900000000001</v>
      </c>
      <c r="C561" s="9">
        <v>5.5709999999999997</v>
      </c>
      <c r="D561" s="9">
        <f t="shared" si="8"/>
        <v>5.9997615858785895</v>
      </c>
    </row>
    <row r="562" spans="1:4" x14ac:dyDescent="0.25">
      <c r="A562" s="10">
        <v>44713</v>
      </c>
      <c r="B562" s="20">
        <v>2.9499599999999999</v>
      </c>
      <c r="C562" s="9">
        <v>5.7534999999999998</v>
      </c>
      <c r="D562" s="9">
        <f t="shared" si="8"/>
        <v>6.1199132027213929</v>
      </c>
    </row>
    <row r="563" spans="1:4" x14ac:dyDescent="0.25">
      <c r="A563" s="10">
        <v>44743</v>
      </c>
      <c r="B563" s="20">
        <v>2.94977</v>
      </c>
      <c r="C563" s="9">
        <v>5.4857500000000003</v>
      </c>
      <c r="D563" s="9">
        <f t="shared" si="8"/>
        <v>5.8354873216386363</v>
      </c>
    </row>
    <row r="564" spans="1:4" x14ac:dyDescent="0.25">
      <c r="A564" s="10">
        <v>44774</v>
      </c>
      <c r="B564" s="20">
        <v>2.9520900000000001</v>
      </c>
      <c r="C564" s="9">
        <v>5.0132000000000003</v>
      </c>
      <c r="D564" s="9">
        <f t="shared" si="8"/>
        <v>5.328619501031473</v>
      </c>
    </row>
    <row r="565" spans="1:4" x14ac:dyDescent="0.25">
      <c r="A565" s="10">
        <v>44805</v>
      </c>
      <c r="B565" s="20">
        <v>2.9634100000000001</v>
      </c>
      <c r="C565" s="9">
        <v>4.9924999999999997</v>
      </c>
      <c r="D565" s="9">
        <f t="shared" si="8"/>
        <v>5.2863462303562443</v>
      </c>
    </row>
    <row r="566" spans="1:4" x14ac:dyDescent="0.25">
      <c r="A566" s="10">
        <v>44835</v>
      </c>
      <c r="B566" s="20">
        <v>2.9786299999999999</v>
      </c>
      <c r="C566" s="9">
        <v>5.2114000000000003</v>
      </c>
      <c r="D566" s="9">
        <f t="shared" si="8"/>
        <v>5.489933979916942</v>
      </c>
    </row>
    <row r="567" spans="1:4" x14ac:dyDescent="0.25">
      <c r="A567" s="10">
        <v>44866</v>
      </c>
      <c r="B567" s="20">
        <v>2.9864799999999998</v>
      </c>
      <c r="C567" s="9">
        <v>5.2549999999999999</v>
      </c>
      <c r="D567" s="9">
        <f t="shared" si="8"/>
        <v>5.5213131830784068</v>
      </c>
    </row>
    <row r="568" spans="1:4" x14ac:dyDescent="0.25">
      <c r="A568" s="10">
        <v>44896</v>
      </c>
      <c r="B568" s="20">
        <v>2.9881199999999999</v>
      </c>
      <c r="C568" s="9">
        <v>4.7134999999999998</v>
      </c>
      <c r="D568" s="9">
        <f t="shared" si="8"/>
        <v>4.9496529562065783</v>
      </c>
    </row>
    <row r="569" spans="1:4" x14ac:dyDescent="0.25">
      <c r="A569" s="10">
        <v>44927</v>
      </c>
      <c r="B569" s="20">
        <v>3.0035599999999998</v>
      </c>
      <c r="C569" s="9">
        <v>4.5763999999999996</v>
      </c>
      <c r="D569" s="9">
        <f t="shared" si="8"/>
        <v>4.7809801154629836</v>
      </c>
    </row>
    <row r="570" spans="1:4" x14ac:dyDescent="0.25">
      <c r="A570" s="10">
        <v>44958</v>
      </c>
      <c r="B570" s="20">
        <v>3.0150899999999998</v>
      </c>
      <c r="C570" s="9">
        <v>4.4132499999999997</v>
      </c>
      <c r="D570" s="9">
        <f t="shared" si="8"/>
        <v>4.5929056294339468</v>
      </c>
    </row>
    <row r="571" spans="1:4" x14ac:dyDescent="0.25">
      <c r="A571" s="10">
        <v>44986</v>
      </c>
      <c r="B571" s="20">
        <v>3.0174400000000001</v>
      </c>
      <c r="C571" s="9">
        <v>4.2104999999999997</v>
      </c>
      <c r="D571" s="9">
        <f t="shared" si="8"/>
        <v>4.3784893832188869</v>
      </c>
    </row>
    <row r="572" spans="1:4" x14ac:dyDescent="0.25">
      <c r="A572" s="10">
        <v>45017</v>
      </c>
      <c r="B572" s="20">
        <v>3.0303200000000001</v>
      </c>
      <c r="C572" s="9">
        <v>4.0990000000000002</v>
      </c>
      <c r="D572" s="9">
        <f t="shared" si="8"/>
        <v>4.2444233846590462</v>
      </c>
    </row>
    <row r="573" spans="1:4" x14ac:dyDescent="0.25">
      <c r="A573" s="10">
        <v>45047</v>
      </c>
      <c r="B573" s="20">
        <v>3.0336500000000002</v>
      </c>
      <c r="C573" s="9">
        <v>3.915</v>
      </c>
      <c r="D573" s="9">
        <f t="shared" si="8"/>
        <v>4.0494455639246443</v>
      </c>
    </row>
    <row r="574" spans="1:4" x14ac:dyDescent="0.25">
      <c r="A574" s="10">
        <v>45078</v>
      </c>
      <c r="B574" s="20">
        <v>3.0400299999999998</v>
      </c>
      <c r="C574" s="9">
        <v>3.8017500000000002</v>
      </c>
      <c r="D574" s="9">
        <f t="shared" si="8"/>
        <v>3.9240538418206405</v>
      </c>
    </row>
    <row r="575" spans="1:4" x14ac:dyDescent="0.25">
      <c r="A575" s="10">
        <v>45108</v>
      </c>
      <c r="B575" s="20">
        <v>3.0462799999999999</v>
      </c>
      <c r="C575" s="9">
        <v>3.8822000000000001</v>
      </c>
      <c r="D575" s="9">
        <f t="shared" si="8"/>
        <v>3.9988706697348899</v>
      </c>
    </row>
    <row r="576" spans="1:4" x14ac:dyDescent="0.25">
      <c r="A576" s="10">
        <v>45139</v>
      </c>
      <c r="B576" s="20">
        <v>3.0618699999999999</v>
      </c>
      <c r="C576" s="9">
        <v>4.3702500000000004</v>
      </c>
      <c r="D576" s="9">
        <f t="shared" si="8"/>
        <v>4.478667346180603</v>
      </c>
    </row>
    <row r="577" spans="1:5" x14ac:dyDescent="0.25">
      <c r="A577" s="10">
        <v>45170</v>
      </c>
      <c r="B577" s="20">
        <v>3.0728800000000001</v>
      </c>
      <c r="C577" s="9">
        <v>4.5627500000000003</v>
      </c>
      <c r="D577" s="9">
        <f t="shared" si="8"/>
        <v>4.6591891872608109</v>
      </c>
    </row>
    <row r="578" spans="1:5" x14ac:dyDescent="0.25">
      <c r="A578" s="10">
        <v>45200</v>
      </c>
      <c r="B578" s="20">
        <v>3.07531</v>
      </c>
      <c r="C578" s="9">
        <v>4.5068000000000001</v>
      </c>
      <c r="D578" s="9">
        <f t="shared" si="8"/>
        <v>4.5984202363989324</v>
      </c>
    </row>
    <row r="579" spans="1:5" x14ac:dyDescent="0.25">
      <c r="A579" s="10">
        <v>45231</v>
      </c>
      <c r="B579" s="20">
        <v>3.0802399999999999</v>
      </c>
      <c r="C579" s="9">
        <v>4.2537500000000001</v>
      </c>
      <c r="D579" s="9">
        <f t="shared" si="8"/>
        <v>4.3332792603011452</v>
      </c>
      <c r="E579" s="8" t="s">
        <v>182</v>
      </c>
    </row>
    <row r="580" spans="1:5" x14ac:dyDescent="0.25">
      <c r="A580" s="10">
        <v>45261</v>
      </c>
      <c r="B580" s="20">
        <v>3.0874199999999998</v>
      </c>
      <c r="C580" s="9">
        <v>3.9717500000000001</v>
      </c>
      <c r="D580" s="9">
        <f t="shared" si="8"/>
        <v>4.0365976545950994</v>
      </c>
      <c r="E580" s="8" t="s">
        <v>183</v>
      </c>
    </row>
    <row r="581" spans="1:5" x14ac:dyDescent="0.25">
      <c r="A581" s="10">
        <v>45292</v>
      </c>
      <c r="B581" s="20">
        <v>3.0968499999999999</v>
      </c>
      <c r="C581" s="9">
        <v>3.8544</v>
      </c>
      <c r="D581" s="9">
        <f t="shared" si="8"/>
        <v>3.9054032638326044</v>
      </c>
      <c r="E581">
        <f t="shared" ref="E581:E604" si="9">IF(A582&gt;$C$1,1,0)</f>
        <v>0</v>
      </c>
    </row>
    <row r="582" spans="1:5" x14ac:dyDescent="0.25">
      <c r="A582" s="10">
        <v>45323</v>
      </c>
      <c r="B582" s="20">
        <v>3.1105399999999999</v>
      </c>
      <c r="C582" s="9">
        <v>4.0437500000000002</v>
      </c>
      <c r="D582" s="9">
        <f t="shared" si="8"/>
        <v>4.07922612110759</v>
      </c>
      <c r="E582">
        <f t="shared" si="9"/>
        <v>0</v>
      </c>
    </row>
    <row r="583" spans="1:5" x14ac:dyDescent="0.25">
      <c r="A583" s="10">
        <v>45352</v>
      </c>
      <c r="B583" s="20">
        <v>3.1223000000000001</v>
      </c>
      <c r="C583" s="9">
        <v>4.0220000000000002</v>
      </c>
      <c r="D583" s="9">
        <f t="shared" si="8"/>
        <v>4.0420037273804565</v>
      </c>
      <c r="E583">
        <f t="shared" si="9"/>
        <v>0</v>
      </c>
    </row>
    <row r="584" spans="1:5" x14ac:dyDescent="0.25">
      <c r="A584" s="10">
        <v>45383</v>
      </c>
      <c r="B584" s="20">
        <v>3.1320700000000001</v>
      </c>
      <c r="C584" s="9">
        <v>4.0022000000000002</v>
      </c>
      <c r="D584" s="9">
        <f t="shared" si="8"/>
        <v>4.009558925502942</v>
      </c>
      <c r="E584">
        <f t="shared" si="9"/>
        <v>0</v>
      </c>
    </row>
    <row r="585" spans="1:5" x14ac:dyDescent="0.25">
      <c r="A585" s="10">
        <v>45413</v>
      </c>
      <c r="B585" s="20">
        <v>3.1318783086000002</v>
      </c>
      <c r="C585" s="9">
        <v>3.8222499999999999</v>
      </c>
      <c r="D585" s="9">
        <f t="shared" si="8"/>
        <v>3.829512424641849</v>
      </c>
      <c r="E585">
        <f t="shared" si="9"/>
        <v>0</v>
      </c>
    </row>
    <row r="586" spans="1:5" x14ac:dyDescent="0.25">
      <c r="A586" s="10">
        <v>45444</v>
      </c>
      <c r="B586" s="20">
        <v>3.137829</v>
      </c>
      <c r="C586" s="9">
        <v>3.7018659999999999</v>
      </c>
      <c r="D586" s="9">
        <f t="shared" si="8"/>
        <v>3.7018659999999994</v>
      </c>
      <c r="E586">
        <f t="shared" si="9"/>
        <v>1</v>
      </c>
    </row>
    <row r="587" spans="1:5" x14ac:dyDescent="0.25">
      <c r="A587" s="10">
        <v>45474</v>
      </c>
      <c r="B587" s="20">
        <v>3.1411709999999999</v>
      </c>
      <c r="C587" s="9">
        <v>3.6346620000000001</v>
      </c>
      <c r="D587" s="9">
        <f t="shared" si="8"/>
        <v>3.6307949579306573</v>
      </c>
      <c r="E587">
        <f t="shared" si="9"/>
        <v>1</v>
      </c>
    </row>
    <row r="588" spans="1:5" x14ac:dyDescent="0.25">
      <c r="A588" s="10">
        <v>45505</v>
      </c>
      <c r="B588" s="20">
        <v>3.1472859999999998</v>
      </c>
      <c r="C588" s="9">
        <v>3.667945</v>
      </c>
      <c r="D588" s="9">
        <f t="shared" si="8"/>
        <v>3.6569235180422117</v>
      </c>
      <c r="E588">
        <f t="shared" si="9"/>
        <v>1</v>
      </c>
    </row>
    <row r="589" spans="1:5" x14ac:dyDescent="0.25">
      <c r="A589" s="10">
        <v>45536</v>
      </c>
      <c r="B589" s="20">
        <v>3.154217</v>
      </c>
      <c r="C589" s="9">
        <v>3.7996379999999998</v>
      </c>
      <c r="D589" s="9">
        <f t="shared" si="8"/>
        <v>3.7798966608518056</v>
      </c>
      <c r="E589">
        <f t="shared" si="9"/>
        <v>1</v>
      </c>
    </row>
    <row r="590" spans="1:5" x14ac:dyDescent="0.25">
      <c r="A590" s="10">
        <v>45566</v>
      </c>
      <c r="B590" s="20">
        <v>3.1635819999999999</v>
      </c>
      <c r="C590" s="9">
        <v>3.8984459999999999</v>
      </c>
      <c r="D590" s="9">
        <f t="shared" si="8"/>
        <v>3.8667108719590639</v>
      </c>
      <c r="E590">
        <f t="shared" si="9"/>
        <v>1</v>
      </c>
    </row>
    <row r="591" spans="1:5" x14ac:dyDescent="0.25">
      <c r="A591" s="10">
        <v>45597</v>
      </c>
      <c r="B591" s="20">
        <v>3.1709309999999999</v>
      </c>
      <c r="C591" s="9">
        <v>4.0239690000000001</v>
      </c>
      <c r="D591" s="9">
        <f t="shared" si="8"/>
        <v>3.9819619611088983</v>
      </c>
      <c r="E591">
        <f t="shared" si="9"/>
        <v>1</v>
      </c>
    </row>
    <row r="592" spans="1:5" x14ac:dyDescent="0.25">
      <c r="A592" s="10">
        <v>45627</v>
      </c>
      <c r="B592" s="20">
        <v>3.1778819999999999</v>
      </c>
      <c r="C592" s="9">
        <v>4.0759299999999996</v>
      </c>
      <c r="D592" s="9">
        <f t="shared" si="8"/>
        <v>4.0245582925892149</v>
      </c>
      <c r="E592">
        <f t="shared" si="9"/>
        <v>1</v>
      </c>
    </row>
    <row r="593" spans="1:5" x14ac:dyDescent="0.25">
      <c r="A593" s="10">
        <v>45658</v>
      </c>
      <c r="B593" s="20">
        <v>3.1849850000000002</v>
      </c>
      <c r="C593" s="9">
        <v>4.0577690000000004</v>
      </c>
      <c r="D593" s="9">
        <f t="shared" si="8"/>
        <v>3.9976908034106913</v>
      </c>
      <c r="E593">
        <f t="shared" si="9"/>
        <v>1</v>
      </c>
    </row>
    <row r="594" spans="1:5" x14ac:dyDescent="0.25">
      <c r="A594" s="10">
        <v>45689</v>
      </c>
      <c r="B594" s="20">
        <v>3.190728</v>
      </c>
      <c r="C594" s="9">
        <v>4.0554110000000003</v>
      </c>
      <c r="D594" s="9">
        <f t="shared" si="8"/>
        <v>3.9881764420906456</v>
      </c>
      <c r="E594">
        <f t="shared" si="9"/>
        <v>1</v>
      </c>
    </row>
    <row r="595" spans="1:5" x14ac:dyDescent="0.25">
      <c r="A595" s="10">
        <v>45717</v>
      </c>
      <c r="B595" s="20">
        <v>3.1956609999999999</v>
      </c>
      <c r="C595" s="9">
        <v>4.0744809999999996</v>
      </c>
      <c r="D595" s="9">
        <f t="shared" si="8"/>
        <v>4.0007449606666663</v>
      </c>
      <c r="E595">
        <f t="shared" si="9"/>
        <v>1</v>
      </c>
    </row>
    <row r="596" spans="1:5" x14ac:dyDescent="0.25">
      <c r="A596" s="10">
        <v>45748</v>
      </c>
      <c r="B596" s="20">
        <v>3.1985320000000002</v>
      </c>
      <c r="C596" s="9">
        <v>3.989045</v>
      </c>
      <c r="D596" s="9">
        <f t="shared" si="8"/>
        <v>3.9133393329518036</v>
      </c>
      <c r="E596">
        <f t="shared" si="9"/>
        <v>1</v>
      </c>
    </row>
    <row r="597" spans="1:5" x14ac:dyDescent="0.25">
      <c r="A597" s="10">
        <v>45778</v>
      </c>
      <c r="B597" s="20">
        <v>3.2027830000000002</v>
      </c>
      <c r="C597" s="9">
        <v>3.9641660000000001</v>
      </c>
      <c r="D597" s="9">
        <f t="shared" si="8"/>
        <v>3.883770781727641</v>
      </c>
      <c r="E597">
        <f t="shared" si="9"/>
        <v>1</v>
      </c>
    </row>
    <row r="598" spans="1:5" x14ac:dyDescent="0.25">
      <c r="A598" s="10">
        <v>45809</v>
      </c>
      <c r="B598" s="20">
        <v>3.207163</v>
      </c>
      <c r="C598" s="9">
        <v>3.9085760000000001</v>
      </c>
      <c r="D598" s="9">
        <f t="shared" si="8"/>
        <v>3.8240785147197069</v>
      </c>
      <c r="E598">
        <f t="shared" si="9"/>
        <v>1</v>
      </c>
    </row>
    <row r="599" spans="1:5" x14ac:dyDescent="0.25">
      <c r="A599" s="10">
        <v>45839</v>
      </c>
      <c r="B599" s="20">
        <v>3.2109329999999998</v>
      </c>
      <c r="C599" s="9">
        <v>3.868995</v>
      </c>
      <c r="D599" s="9">
        <f t="shared" si="8"/>
        <v>3.7809087613646875</v>
      </c>
      <c r="E599">
        <f t="shared" si="9"/>
        <v>1</v>
      </c>
    </row>
    <row r="600" spans="1:5" x14ac:dyDescent="0.25">
      <c r="A600" s="10">
        <v>45870</v>
      </c>
      <c r="B600" s="20">
        <v>3.2161230000000001</v>
      </c>
      <c r="C600" s="9">
        <v>3.94095</v>
      </c>
      <c r="D600" s="9">
        <f t="shared" si="8"/>
        <v>3.8450106533705335</v>
      </c>
      <c r="E600">
        <f t="shared" si="9"/>
        <v>1</v>
      </c>
    </row>
    <row r="601" spans="1:5" x14ac:dyDescent="0.25">
      <c r="A601" s="10">
        <v>45901</v>
      </c>
      <c r="B601" s="20">
        <v>3.221994</v>
      </c>
      <c r="C601" s="9">
        <v>4.0161550000000004</v>
      </c>
      <c r="D601" s="9">
        <f t="shared" si="8"/>
        <v>3.9112449084309282</v>
      </c>
      <c r="E601">
        <f t="shared" si="9"/>
        <v>1</v>
      </c>
    </row>
    <row r="602" spans="1:5" x14ac:dyDescent="0.25">
      <c r="A602" s="10">
        <v>45931</v>
      </c>
      <c r="B602" s="20">
        <v>3.2306509999999999</v>
      </c>
      <c r="C602" s="9">
        <v>4.0014880000000002</v>
      </c>
      <c r="D602" s="9">
        <f t="shared" si="8"/>
        <v>3.8865185653145455</v>
      </c>
      <c r="E602">
        <f t="shared" si="9"/>
        <v>1</v>
      </c>
    </row>
    <row r="603" spans="1:5" x14ac:dyDescent="0.25">
      <c r="A603" s="10">
        <v>45962</v>
      </c>
      <c r="B603" s="20">
        <v>3.2363080000000002</v>
      </c>
      <c r="C603" s="9">
        <v>3.9888150000000002</v>
      </c>
      <c r="D603" s="9">
        <f t="shared" si="8"/>
        <v>3.8674376427197288</v>
      </c>
      <c r="E603">
        <f t="shared" si="9"/>
        <v>1</v>
      </c>
    </row>
    <row r="604" spans="1:5" x14ac:dyDescent="0.25">
      <c r="A604" s="10">
        <v>45992</v>
      </c>
      <c r="B604" s="20">
        <v>3.241069</v>
      </c>
      <c r="C604" s="9">
        <v>3.9712529999999999</v>
      </c>
      <c r="D604" s="9">
        <f t="shared" si="8"/>
        <v>3.8447539468419212</v>
      </c>
      <c r="E604">
        <f t="shared" si="9"/>
        <v>1</v>
      </c>
    </row>
    <row r="605" spans="1:5" x14ac:dyDescent="0.25">
      <c r="A605" s="12" t="str">
        <f>"Base CPI ("&amp;TEXT('Notes and Sources'!$G$7,"m/yyyy")&amp;")"</f>
        <v>Base CPI (6/2024)</v>
      </c>
      <c r="B605" s="22">
        <v>3.137829</v>
      </c>
      <c r="C605" s="13"/>
      <c r="D605" s="13"/>
      <c r="E605" s="15"/>
    </row>
    <row r="606" spans="1:5" x14ac:dyDescent="0.25">
      <c r="A606" s="34" t="str">
        <f>A1&amp;" "&amp;TEXT(C1,"Mmmm yyyy")</f>
        <v>EIA Short-Term Energy Outlook, June 2024</v>
      </c>
      <c r="B606" s="34"/>
      <c r="C606" s="34"/>
      <c r="D606" s="34"/>
      <c r="E606" s="34"/>
    </row>
    <row r="607" spans="1:5" x14ac:dyDescent="0.25">
      <c r="A607" s="29" t="s">
        <v>184</v>
      </c>
      <c r="B607" s="29"/>
      <c r="C607" s="29"/>
      <c r="D607" s="29"/>
      <c r="E607" s="29"/>
    </row>
    <row r="608" spans="1:5" x14ac:dyDescent="0.25">
      <c r="A608" t="str">
        <f>"Real Price ("&amp;TEXT($C$1,"mmm yyyy")&amp;" $)"</f>
        <v>Real Price (Jun 2024 $)</v>
      </c>
    </row>
    <row r="609" spans="1:5" x14ac:dyDescent="0.25">
      <c r="A609" s="30"/>
      <c r="B609" s="30"/>
      <c r="C609" s="30"/>
      <c r="D609" s="30"/>
      <c r="E609" s="30"/>
    </row>
  </sheetData>
  <mergeCells count="6">
    <mergeCell ref="A609:E609"/>
    <mergeCell ref="C39:D39"/>
    <mergeCell ref="A1:B1"/>
    <mergeCell ref="C1:D1"/>
    <mergeCell ref="A606:E606"/>
    <mergeCell ref="A607:E607"/>
  </mergeCells>
  <phoneticPr fontId="3" type="noConversion"/>
  <conditionalFormatting sqref="B425:D434 B437:D446 B449:D458 B461:D470 B473:D482 B509:D518 B521:D530 B533:D542 B545:D554 B557:D566 B569:D578 B581:D604">
    <cfRule type="expression" dxfId="96" priority="6" stopIfTrue="1">
      <formula>$E425=1</formula>
    </cfRule>
  </conditionalFormatting>
  <conditionalFormatting sqref="B435:D436 B447:D448">
    <cfRule type="expression" dxfId="95" priority="7" stopIfTrue="1">
      <formula>#REF!=1</formula>
    </cfRule>
  </conditionalFormatting>
  <conditionalFormatting sqref="B459:D460">
    <cfRule type="expression" dxfId="94" priority="9" stopIfTrue="1">
      <formula>#REF!=1</formula>
    </cfRule>
  </conditionalFormatting>
  <conditionalFormatting sqref="B471:D472">
    <cfRule type="expression" dxfId="93" priority="34" stopIfTrue="1">
      <formula>#REF!=1</formula>
    </cfRule>
  </conditionalFormatting>
  <conditionalFormatting sqref="B483:D484">
    <cfRule type="expression" dxfId="92" priority="61" stopIfTrue="1">
      <formula>#REF!=1</formula>
    </cfRule>
  </conditionalFormatting>
  <conditionalFormatting sqref="B485:D494">
    <cfRule type="expression" dxfId="91" priority="110" stopIfTrue="1">
      <formula>$E497=1</formula>
    </cfRule>
  </conditionalFormatting>
  <conditionalFormatting sqref="B495:D496">
    <cfRule type="expression" dxfId="90" priority="83" stopIfTrue="1">
      <formula>#REF!=1</formula>
    </cfRule>
  </conditionalFormatting>
  <conditionalFormatting sqref="B497:D508">
    <cfRule type="expression" dxfId="89" priority="111" stopIfTrue="1">
      <formula>#REF!=1</formula>
    </cfRule>
  </conditionalFormatting>
  <conditionalFormatting sqref="B519:D520">
    <cfRule type="expression" dxfId="88" priority="142" stopIfTrue="1">
      <formula>#REF!=1</formula>
    </cfRule>
  </conditionalFormatting>
  <conditionalFormatting sqref="B531:D532">
    <cfRule type="expression" dxfId="87" priority="164" stopIfTrue="1">
      <formula>#REF!=1</formula>
    </cfRule>
  </conditionalFormatting>
  <conditionalFormatting sqref="B543:D544">
    <cfRule type="expression" dxfId="86" priority="193" stopIfTrue="1">
      <formula>#REF!=1</formula>
    </cfRule>
  </conditionalFormatting>
  <conditionalFormatting sqref="B555:D556">
    <cfRule type="expression" dxfId="85" priority="217" stopIfTrue="1">
      <formula>#REF!=1</formula>
    </cfRule>
  </conditionalFormatting>
  <conditionalFormatting sqref="B567:D568">
    <cfRule type="expression" dxfId="84" priority="236" stopIfTrue="1">
      <formula>#REF!=1</formula>
    </cfRule>
  </conditionalFormatting>
  <conditionalFormatting sqref="B579:D580">
    <cfRule type="expression" dxfId="83" priority="264" stopIfTrue="1">
      <formula>#REF!=1</formula>
    </cfRule>
  </conditionalFormatting>
  <hyperlinks>
    <hyperlink ref="A3" location="Contents!B4" display="Return to Contents" xr:uid="{00000000-0004-0000-0900-000000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174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175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1979</v>
      </c>
      <c r="B41" s="20">
        <v>0.72583333333</v>
      </c>
      <c r="C41" s="9">
        <v>0.71564735210999997</v>
      </c>
      <c r="D41" s="9">
        <f t="shared" ref="D41:D78" si="0">C41*$B$88/B41</f>
        <v>3.0937942804605489</v>
      </c>
    </row>
    <row r="42" spans="1:4" x14ac:dyDescent="0.25">
      <c r="A42" s="11">
        <v>1980</v>
      </c>
      <c r="B42" s="20">
        <v>0.82383333332999997</v>
      </c>
      <c r="C42" s="9">
        <v>1.0075481476000001</v>
      </c>
      <c r="D42" s="9">
        <f t="shared" ref="D42" si="1">C42*$B$88/B42</f>
        <v>3.8375647943941162</v>
      </c>
    </row>
    <row r="43" spans="1:4" x14ac:dyDescent="0.25">
      <c r="A43" s="11">
        <v>1981</v>
      </c>
      <c r="B43" s="20">
        <v>0.90933333332999999</v>
      </c>
      <c r="C43" s="9">
        <v>1.2420686258</v>
      </c>
      <c r="D43" s="9">
        <f t="shared" si="0"/>
        <v>4.285995917199056</v>
      </c>
    </row>
    <row r="44" spans="1:4" x14ac:dyDescent="0.25">
      <c r="A44" s="11">
        <v>1982</v>
      </c>
      <c r="B44" s="20">
        <v>0.96533333333000004</v>
      </c>
      <c r="C44" s="9">
        <v>1.2103497159000001</v>
      </c>
      <c r="D44" s="9">
        <f t="shared" si="0"/>
        <v>3.9342580511456098</v>
      </c>
    </row>
    <row r="45" spans="1:4" x14ac:dyDescent="0.25">
      <c r="A45" s="11">
        <v>1983</v>
      </c>
      <c r="B45" s="20">
        <v>0.99583333333000001</v>
      </c>
      <c r="C45" s="9">
        <v>1.1015459512000001</v>
      </c>
      <c r="D45" s="9">
        <f t="shared" si="0"/>
        <v>3.4709250180949103</v>
      </c>
    </row>
    <row r="46" spans="1:4" x14ac:dyDescent="0.25">
      <c r="A46" s="11">
        <v>1984</v>
      </c>
      <c r="B46" s="20">
        <v>1.0393333333000001</v>
      </c>
      <c r="C46" s="9">
        <v>1.1207819103000001</v>
      </c>
      <c r="D46" s="9">
        <f t="shared" si="0"/>
        <v>3.3837286538751088</v>
      </c>
    </row>
    <row r="47" spans="1:4" x14ac:dyDescent="0.25">
      <c r="A47" s="11">
        <v>1985</v>
      </c>
      <c r="B47" s="20">
        <v>1.0760000000000001</v>
      </c>
      <c r="C47" s="9">
        <v>1.0781275431999999</v>
      </c>
      <c r="D47" s="9">
        <f t="shared" si="0"/>
        <v>3.1440333371298443</v>
      </c>
    </row>
    <row r="48" spans="1:4" x14ac:dyDescent="0.25">
      <c r="A48" s="11">
        <v>1986</v>
      </c>
      <c r="B48" s="20">
        <v>1.0969166667000001</v>
      </c>
      <c r="C48" s="9">
        <v>0.84233427757000001</v>
      </c>
      <c r="D48" s="9">
        <f t="shared" si="0"/>
        <v>2.4095731281071577</v>
      </c>
    </row>
    <row r="49" spans="1:4" x14ac:dyDescent="0.25">
      <c r="A49" s="11">
        <v>1987</v>
      </c>
      <c r="B49" s="20">
        <v>1.1361666667000001</v>
      </c>
      <c r="C49" s="9">
        <v>0.85170842104</v>
      </c>
      <c r="D49" s="9">
        <f t="shared" si="0"/>
        <v>2.352221255395436</v>
      </c>
    </row>
    <row r="50" spans="1:4" x14ac:dyDescent="0.25">
      <c r="A50" s="11">
        <v>1988</v>
      </c>
      <c r="B50" s="20">
        <v>1.18275</v>
      </c>
      <c r="C50" s="9">
        <v>0.84712379140000005</v>
      </c>
      <c r="D50" s="9">
        <f t="shared" si="0"/>
        <v>2.2474145840159552</v>
      </c>
    </row>
    <row r="51" spans="1:4" x14ac:dyDescent="0.25">
      <c r="A51" s="11">
        <v>1989</v>
      </c>
      <c r="B51" s="20">
        <v>1.2394166666999999</v>
      </c>
      <c r="C51" s="9">
        <v>0.89052508554999998</v>
      </c>
      <c r="D51" s="9">
        <f t="shared" si="0"/>
        <v>2.2545407962814119</v>
      </c>
    </row>
    <row r="52" spans="1:4" x14ac:dyDescent="0.25">
      <c r="A52" s="11">
        <v>1990</v>
      </c>
      <c r="B52" s="20">
        <v>1.3065833333000001</v>
      </c>
      <c r="C52" s="9">
        <v>1.0883325612000001</v>
      </c>
      <c r="D52" s="9">
        <f t="shared" si="0"/>
        <v>2.6136882241965109</v>
      </c>
    </row>
    <row r="53" spans="1:4" x14ac:dyDescent="0.25">
      <c r="A53" s="11">
        <v>1991</v>
      </c>
      <c r="B53" s="20">
        <v>1.3616666666999999</v>
      </c>
      <c r="C53" s="9">
        <v>1.0220711745</v>
      </c>
      <c r="D53" s="9">
        <f t="shared" si="0"/>
        <v>2.3552640670734282</v>
      </c>
    </row>
    <row r="54" spans="1:4" x14ac:dyDescent="0.25">
      <c r="A54" s="11">
        <v>1992</v>
      </c>
      <c r="B54" s="20">
        <v>1.4030833332999999</v>
      </c>
      <c r="C54" s="9">
        <v>0.9616121151</v>
      </c>
      <c r="D54" s="9">
        <f t="shared" si="0"/>
        <v>2.1505311266262175</v>
      </c>
    </row>
    <row r="55" spans="1:4" x14ac:dyDescent="0.25">
      <c r="A55" s="11">
        <v>1993</v>
      </c>
      <c r="B55" s="20">
        <v>1.44475</v>
      </c>
      <c r="C55" s="9">
        <v>0.94394018081999997</v>
      </c>
      <c r="D55" s="9">
        <f t="shared" si="0"/>
        <v>2.0501283084563005</v>
      </c>
    </row>
    <row r="56" spans="1:4" x14ac:dyDescent="0.25">
      <c r="A56" s="11">
        <v>1994</v>
      </c>
      <c r="B56" s="20">
        <v>1.4822500000000001</v>
      </c>
      <c r="C56" s="9">
        <v>0.91687730879999996</v>
      </c>
      <c r="D56" s="9">
        <f t="shared" si="0"/>
        <v>1.9409709623846145</v>
      </c>
    </row>
    <row r="57" spans="1:4" x14ac:dyDescent="0.25">
      <c r="A57" s="11">
        <v>1995</v>
      </c>
      <c r="B57" s="20">
        <v>1.5238333333</v>
      </c>
      <c r="C57" s="9">
        <v>0.89386872151999996</v>
      </c>
      <c r="D57" s="9">
        <f t="shared" si="0"/>
        <v>1.8406259630141535</v>
      </c>
    </row>
    <row r="58" spans="1:4" x14ac:dyDescent="0.25">
      <c r="A58" s="11">
        <v>1996</v>
      </c>
      <c r="B58" s="20">
        <v>1.5685833333000001</v>
      </c>
      <c r="C58" s="9">
        <v>1.0208790393</v>
      </c>
      <c r="D58" s="9">
        <f t="shared" si="0"/>
        <v>2.042189144180472</v>
      </c>
    </row>
    <row r="59" spans="1:4" x14ac:dyDescent="0.25">
      <c r="A59" s="11">
        <v>1997</v>
      </c>
      <c r="B59" s="20">
        <v>1.6052500000000001</v>
      </c>
      <c r="C59" s="9">
        <v>1.0152484359</v>
      </c>
      <c r="D59" s="9">
        <f t="shared" si="0"/>
        <v>1.9845357323604804</v>
      </c>
    </row>
    <row r="60" spans="1:4" x14ac:dyDescent="0.25">
      <c r="A60" s="11">
        <v>1998</v>
      </c>
      <c r="B60" s="20">
        <v>1.6300833333</v>
      </c>
      <c r="C60" s="9">
        <v>0.88025811123999997</v>
      </c>
      <c r="D60" s="9">
        <f t="shared" si="0"/>
        <v>1.6944528985167913</v>
      </c>
    </row>
    <row r="61" spans="1:4" x14ac:dyDescent="0.25">
      <c r="A61" s="11">
        <v>1999</v>
      </c>
      <c r="B61" s="20">
        <v>1.6658333332999999</v>
      </c>
      <c r="C61" s="9">
        <v>0.90191901748000003</v>
      </c>
      <c r="D61" s="9">
        <f t="shared" si="0"/>
        <v>1.6988900342712641</v>
      </c>
    </row>
    <row r="62" spans="1:4" x14ac:dyDescent="0.25">
      <c r="A62" s="11">
        <v>2000</v>
      </c>
      <c r="B62" s="20">
        <v>1.7219166667000001</v>
      </c>
      <c r="C62" s="9">
        <v>1.3629331773</v>
      </c>
      <c r="D62" s="9">
        <f t="shared" si="0"/>
        <v>2.483657503002251</v>
      </c>
    </row>
    <row r="63" spans="1:4" x14ac:dyDescent="0.25">
      <c r="A63" s="11">
        <v>2001</v>
      </c>
      <c r="B63" s="20">
        <v>1.7704166667000001</v>
      </c>
      <c r="C63" s="9">
        <v>1.3138319252999999</v>
      </c>
      <c r="D63" s="9">
        <f t="shared" si="0"/>
        <v>2.3285930334222003</v>
      </c>
    </row>
    <row r="64" spans="1:4" x14ac:dyDescent="0.25">
      <c r="A64" s="11">
        <v>2002</v>
      </c>
      <c r="B64" s="20">
        <v>1.7986666667</v>
      </c>
      <c r="C64" s="9">
        <v>1.1625234705</v>
      </c>
      <c r="D64" s="9">
        <f t="shared" si="0"/>
        <v>2.0280577421319177</v>
      </c>
    </row>
    <row r="65" spans="1:4" x14ac:dyDescent="0.25">
      <c r="A65" s="11">
        <v>2003</v>
      </c>
      <c r="B65" s="20">
        <v>1.84</v>
      </c>
      <c r="C65" s="9">
        <v>1.4033071575</v>
      </c>
      <c r="D65" s="9">
        <f t="shared" si="0"/>
        <v>2.3931184210386234</v>
      </c>
    </row>
    <row r="66" spans="1:4" x14ac:dyDescent="0.25">
      <c r="A66" s="11">
        <v>2004</v>
      </c>
      <c r="B66" s="20">
        <v>1.8890833332999999</v>
      </c>
      <c r="C66" s="9">
        <v>1.6464902479000001</v>
      </c>
      <c r="D66" s="9">
        <f t="shared" si="0"/>
        <v>2.7348739767095007</v>
      </c>
    </row>
    <row r="67" spans="1:4" x14ac:dyDescent="0.25">
      <c r="A67" s="11">
        <v>2005</v>
      </c>
      <c r="B67" s="20">
        <v>1.9526666667000001</v>
      </c>
      <c r="C67" s="9">
        <v>2.2208726649999999</v>
      </c>
      <c r="D67" s="9">
        <f t="shared" si="0"/>
        <v>3.5688214339836071</v>
      </c>
    </row>
    <row r="68" spans="1:4" x14ac:dyDescent="0.25">
      <c r="A68" s="11">
        <v>2006</v>
      </c>
      <c r="B68" s="20">
        <v>2.0155833332999999</v>
      </c>
      <c r="C68" s="9">
        <v>2.4939271723999998</v>
      </c>
      <c r="D68" s="9">
        <f t="shared" si="0"/>
        <v>3.8825073000739914</v>
      </c>
    </row>
    <row r="69" spans="1:4" x14ac:dyDescent="0.25">
      <c r="A69" s="11">
        <v>2007</v>
      </c>
      <c r="B69" s="20">
        <v>2.0734416667</v>
      </c>
      <c r="C69" s="9">
        <v>2.6787104317999999</v>
      </c>
      <c r="D69" s="9">
        <f t="shared" si="0"/>
        <v>4.0538084145295148</v>
      </c>
    </row>
    <row r="70" spans="1:4" x14ac:dyDescent="0.25">
      <c r="A70" s="11">
        <v>2008</v>
      </c>
      <c r="B70" s="20">
        <v>2.1525425</v>
      </c>
      <c r="C70" s="9">
        <v>3.7403965563999999</v>
      </c>
      <c r="D70" s="9">
        <f t="shared" si="0"/>
        <v>5.4524938700035221</v>
      </c>
    </row>
    <row r="71" spans="1:4" x14ac:dyDescent="0.25">
      <c r="A71" s="11">
        <v>2009</v>
      </c>
      <c r="B71" s="20">
        <v>2.1456466666999998</v>
      </c>
      <c r="C71" s="9">
        <v>2.5166063024000001</v>
      </c>
      <c r="D71" s="9">
        <f t="shared" si="0"/>
        <v>3.6803264767719504</v>
      </c>
    </row>
    <row r="72" spans="1:4" x14ac:dyDescent="0.25">
      <c r="A72" s="11">
        <v>2010</v>
      </c>
      <c r="B72" s="20">
        <v>2.1807616667</v>
      </c>
      <c r="C72" s="9">
        <v>2.9285381827000001</v>
      </c>
      <c r="D72" s="9">
        <f t="shared" si="0"/>
        <v>4.213780981939597</v>
      </c>
    </row>
    <row r="73" spans="1:4" x14ac:dyDescent="0.25">
      <c r="A73" s="11">
        <v>2011</v>
      </c>
      <c r="B73" s="20">
        <v>2.2492299999999998</v>
      </c>
      <c r="C73" s="9">
        <v>3.7104339050999999</v>
      </c>
      <c r="D73" s="9">
        <f t="shared" si="0"/>
        <v>5.1763079409424684</v>
      </c>
    </row>
    <row r="74" spans="1:4" x14ac:dyDescent="0.25">
      <c r="A74" s="11">
        <v>2012</v>
      </c>
      <c r="B74" s="20">
        <v>2.2958608332999999</v>
      </c>
      <c r="C74" s="9">
        <v>3.7536990811000002</v>
      </c>
      <c r="D74" s="9">
        <f>C74*$B$88/B74</f>
        <v>5.1303047916100937</v>
      </c>
    </row>
    <row r="75" spans="1:4" x14ac:dyDescent="0.25">
      <c r="A75" s="11">
        <v>2013</v>
      </c>
      <c r="B75" s="20">
        <v>2.3295175000000001</v>
      </c>
      <c r="C75" s="9">
        <v>3.7213637579999999</v>
      </c>
      <c r="D75" s="9">
        <f>C75*$B$88/B75</f>
        <v>5.0126273442467726</v>
      </c>
    </row>
    <row r="76" spans="1:4" x14ac:dyDescent="0.25">
      <c r="A76" s="11">
        <v>2014</v>
      </c>
      <c r="B76" s="20">
        <v>2.3671500000000001</v>
      </c>
      <c r="C76" s="9">
        <v>3.7048540469</v>
      </c>
      <c r="D76" s="9">
        <f>C76*$B$88/B76</f>
        <v>4.9110527297087971</v>
      </c>
    </row>
    <row r="77" spans="1:4" x14ac:dyDescent="0.25">
      <c r="A77" s="11">
        <v>2015</v>
      </c>
      <c r="B77" s="20">
        <v>2.3700174999999999</v>
      </c>
      <c r="C77" s="9">
        <v>2.6057114364</v>
      </c>
      <c r="D77" s="9">
        <f t="shared" ref="D77" si="2">C77*$B$88/B77</f>
        <v>3.4498803957217934</v>
      </c>
    </row>
    <row r="78" spans="1:4" x14ac:dyDescent="0.25">
      <c r="A78" s="11">
        <v>2016</v>
      </c>
      <c r="B78" s="20">
        <v>2.4000541666999999</v>
      </c>
      <c r="C78" s="9">
        <v>2.1139545955000001</v>
      </c>
      <c r="D78" s="9">
        <f t="shared" si="0"/>
        <v>2.7637826372742467</v>
      </c>
    </row>
    <row r="79" spans="1:4" x14ac:dyDescent="0.25">
      <c r="A79" s="11">
        <v>2017</v>
      </c>
      <c r="B79" s="20">
        <v>2.4512100000000001</v>
      </c>
      <c r="C79" s="9">
        <v>2.4475720490000001</v>
      </c>
      <c r="D79" s="9">
        <f t="shared" ref="D79:D87" si="3">C79*$B$88/B79</f>
        <v>3.1331720068625786</v>
      </c>
    </row>
    <row r="80" spans="1:4" x14ac:dyDescent="0.25">
      <c r="A80" s="11">
        <v>2018</v>
      </c>
      <c r="B80" s="20">
        <v>2.5109949999999999</v>
      </c>
      <c r="C80" s="9">
        <v>3.0905196085000002</v>
      </c>
      <c r="D80" s="9">
        <f t="shared" si="3"/>
        <v>3.8620236410745332</v>
      </c>
    </row>
    <row r="81" spans="1:5" x14ac:dyDescent="0.25">
      <c r="A81" s="11">
        <v>2019</v>
      </c>
      <c r="B81" s="20">
        <v>2.5565258332999998</v>
      </c>
      <c r="C81" s="9">
        <v>2.9850930510999998</v>
      </c>
      <c r="D81" s="9">
        <f t="shared" ref="D81:D82" si="4">C81*$B$88/B81</f>
        <v>3.663843885883749</v>
      </c>
    </row>
    <row r="82" spans="1:5" x14ac:dyDescent="0.25">
      <c r="A82" s="11">
        <v>2020</v>
      </c>
      <c r="B82" s="20">
        <v>2.5884616667000002</v>
      </c>
      <c r="C82" s="9">
        <v>2.3009714097999998</v>
      </c>
      <c r="D82" s="9">
        <f t="shared" si="4"/>
        <v>2.789322674052225</v>
      </c>
    </row>
    <row r="83" spans="1:5" x14ac:dyDescent="0.25">
      <c r="A83" s="11">
        <v>2021</v>
      </c>
      <c r="B83" s="20">
        <v>2.7096583333000002</v>
      </c>
      <c r="C83" s="9">
        <v>3.0085117471</v>
      </c>
      <c r="D83" s="9">
        <f t="shared" ref="D83:D86" si="5">C83*$B$88/B83</f>
        <v>3.4839061777187812</v>
      </c>
    </row>
    <row r="84" spans="1:5" x14ac:dyDescent="0.25">
      <c r="A84" s="11">
        <v>2022</v>
      </c>
      <c r="B84" s="20">
        <v>2.9262058333000001</v>
      </c>
      <c r="C84" s="9">
        <v>5.0083758963999996</v>
      </c>
      <c r="D84" s="9">
        <f t="shared" si="5"/>
        <v>5.3705815741956862</v>
      </c>
      <c r="E84" s="8" t="s">
        <v>182</v>
      </c>
    </row>
    <row r="85" spans="1:5" x14ac:dyDescent="0.25">
      <c r="A85" s="11">
        <v>2023</v>
      </c>
      <c r="B85" s="20">
        <v>3.0470074999999999</v>
      </c>
      <c r="C85" s="9">
        <v>3.8402236013</v>
      </c>
      <c r="D85" s="9">
        <f t="shared" si="5"/>
        <v>3.9546883237548904</v>
      </c>
      <c r="E85" s="8" t="s">
        <v>183</v>
      </c>
    </row>
    <row r="86" spans="1:5" x14ac:dyDescent="0.25">
      <c r="A86" s="11">
        <v>2024</v>
      </c>
      <c r="B86" s="21">
        <v>3.1405446923999998</v>
      </c>
      <c r="C86" s="16">
        <v>3.6483261643999998</v>
      </c>
      <c r="D86" s="16">
        <f t="shared" si="5"/>
        <v>3.6451713831095578</v>
      </c>
      <c r="E86">
        <v>1</v>
      </c>
    </row>
    <row r="87" spans="1:5" x14ac:dyDescent="0.25">
      <c r="A87" s="11">
        <v>2025</v>
      </c>
      <c r="B87" s="21">
        <v>3.2114108333</v>
      </c>
      <c r="C87" s="16">
        <v>3.6655815197999999</v>
      </c>
      <c r="D87" s="16">
        <f t="shared" si="3"/>
        <v>3.5815934465392756</v>
      </c>
      <c r="E87">
        <v>1</v>
      </c>
    </row>
    <row r="88" spans="1:5" x14ac:dyDescent="0.25">
      <c r="A88" s="12" t="str">
        <f>"Base CPI ("&amp;TEXT('Notes and Sources'!$G$7,"m/yyyy")&amp;")"</f>
        <v>Base CPI (6/2024)</v>
      </c>
      <c r="B88" s="22">
        <v>3.137829</v>
      </c>
      <c r="C88" s="13"/>
      <c r="D88" s="13"/>
      <c r="E88" s="15"/>
    </row>
    <row r="89" spans="1:5" x14ac:dyDescent="0.25">
      <c r="A89" s="34" t="str">
        <f>A1&amp;" "&amp;TEXT(C1,"Mmmm yyyy")</f>
        <v>EIA Short-Term Energy Outlook, June 2024</v>
      </c>
      <c r="B89" s="34"/>
      <c r="C89" s="34"/>
      <c r="D89" s="34"/>
      <c r="E89" s="34"/>
    </row>
    <row r="90" spans="1:5" x14ac:dyDescent="0.25">
      <c r="A90" s="29" t="s">
        <v>184</v>
      </c>
      <c r="B90" s="29"/>
      <c r="C90" s="29"/>
      <c r="D90" s="29"/>
      <c r="E90" s="29"/>
    </row>
    <row r="91" spans="1:5" x14ac:dyDescent="0.25">
      <c r="A91" t="str">
        <f>"Real Price ("&amp;TEXT($C$1,"mmm yyyy")&amp;" $)"</f>
        <v>Real Price (Jun 2024 $)</v>
      </c>
    </row>
    <row r="92" spans="1:5" x14ac:dyDescent="0.25">
      <c r="A92" s="30" t="s">
        <v>167</v>
      </c>
      <c r="B92" s="30"/>
      <c r="C92" s="30"/>
      <c r="D92" s="30"/>
      <c r="E92" s="30"/>
    </row>
  </sheetData>
  <mergeCells count="6">
    <mergeCell ref="A92:E92"/>
    <mergeCell ref="C39:D39"/>
    <mergeCell ref="A1:B1"/>
    <mergeCell ref="C1:D1"/>
    <mergeCell ref="A89:E89"/>
    <mergeCell ref="A90:E90"/>
  </mergeCells>
  <phoneticPr fontId="3" type="noConversion"/>
  <hyperlinks>
    <hyperlink ref="A3" location="Contents!B4" display="Return to Contents" xr:uid="{00000000-0004-0000-0A00-000000000000}"/>
    <hyperlink ref="A92" location="'Notes and Sources'!A7" display="See Notes and Sources for more information" xr:uid="{00000000-0004-0000-0A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3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176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175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11" t="s">
        <v>35</v>
      </c>
      <c r="B41" s="20">
        <v>0.69199999999999995</v>
      </c>
      <c r="C41" s="9">
        <v>0.57714559908999996</v>
      </c>
      <c r="D41" s="9">
        <f t="shared" ref="D41:D72" si="0">C41*$B$229/B41</f>
        <v>2.6170291879291554</v>
      </c>
    </row>
    <row r="42" spans="1:4" x14ac:dyDescent="0.25">
      <c r="A42" s="11" t="s">
        <v>36</v>
      </c>
      <c r="B42" s="20">
        <v>0.71399999999999997</v>
      </c>
      <c r="C42" s="9">
        <v>0.66235320309000001</v>
      </c>
      <c r="D42" s="9">
        <f t="shared" si="0"/>
        <v>2.9108558668048903</v>
      </c>
    </row>
    <row r="43" spans="1:4" x14ac:dyDescent="0.25">
      <c r="A43" s="11" t="s">
        <v>37</v>
      </c>
      <c r="B43" s="20">
        <v>0.73699999999999999</v>
      </c>
      <c r="C43" s="9">
        <v>0.79999077518999995</v>
      </c>
      <c r="D43" s="9">
        <f t="shared" si="0"/>
        <v>3.4060166270334631</v>
      </c>
    </row>
    <row r="44" spans="1:4" x14ac:dyDescent="0.25">
      <c r="A44" s="11" t="s">
        <v>38</v>
      </c>
      <c r="B44" s="20">
        <v>0.76033333332999997</v>
      </c>
      <c r="C44" s="9">
        <v>0.86951012609</v>
      </c>
      <c r="D44" s="9">
        <f t="shared" si="0"/>
        <v>3.5883920510094081</v>
      </c>
    </row>
    <row r="45" spans="1:4" x14ac:dyDescent="0.25">
      <c r="A45" s="11" t="s">
        <v>39</v>
      </c>
      <c r="B45" s="20">
        <v>0.79033333333</v>
      </c>
      <c r="C45" s="9">
        <v>0.96869639290999998</v>
      </c>
      <c r="D45" s="9">
        <f t="shared" si="0"/>
        <v>3.8459767615536218</v>
      </c>
    </row>
    <row r="46" spans="1:4" x14ac:dyDescent="0.25">
      <c r="A46" s="11" t="s">
        <v>40</v>
      </c>
      <c r="B46" s="20">
        <v>0.81699999999999995</v>
      </c>
      <c r="C46" s="9">
        <v>1.0125158488999999</v>
      </c>
      <c r="D46" s="9">
        <f t="shared" si="0"/>
        <v>3.8887412406830331</v>
      </c>
    </row>
    <row r="47" spans="1:4" x14ac:dyDescent="0.25">
      <c r="A47" s="11" t="s">
        <v>41</v>
      </c>
      <c r="B47" s="20">
        <v>0.83233333333000004</v>
      </c>
      <c r="C47" s="9">
        <v>1.0205995581</v>
      </c>
      <c r="D47" s="9">
        <f t="shared" si="0"/>
        <v>3.8475773618015903</v>
      </c>
    </row>
    <row r="48" spans="1:4" x14ac:dyDescent="0.25">
      <c r="A48" s="11" t="s">
        <v>42</v>
      </c>
      <c r="B48" s="20">
        <v>0.85566666667000002</v>
      </c>
      <c r="C48" s="9">
        <v>1.0370532509999999</v>
      </c>
      <c r="D48" s="9">
        <f t="shared" si="0"/>
        <v>3.8029946616899903</v>
      </c>
    </row>
    <row r="49" spans="1:4" x14ac:dyDescent="0.25">
      <c r="A49" s="11" t="s">
        <v>43</v>
      </c>
      <c r="B49" s="20">
        <v>0.87933333332999997</v>
      </c>
      <c r="C49" s="9">
        <v>1.2237301948999999</v>
      </c>
      <c r="D49" s="9">
        <f t="shared" si="0"/>
        <v>4.3667810012290689</v>
      </c>
    </row>
    <row r="50" spans="1:4" x14ac:dyDescent="0.25">
      <c r="A50" s="11" t="s">
        <v>44</v>
      </c>
      <c r="B50" s="20">
        <v>0.89766666666999995</v>
      </c>
      <c r="C50" s="9">
        <v>1.2687626822</v>
      </c>
      <c r="D50" s="9">
        <f t="shared" si="0"/>
        <v>4.435009660204412</v>
      </c>
    </row>
    <row r="51" spans="1:4" x14ac:dyDescent="0.25">
      <c r="A51" s="11" t="s">
        <v>45</v>
      </c>
      <c r="B51" s="20">
        <v>0.92266666666999997</v>
      </c>
      <c r="C51" s="9">
        <v>1.2452868557000001</v>
      </c>
      <c r="D51" s="9">
        <f t="shared" si="0"/>
        <v>4.23500420063601</v>
      </c>
    </row>
    <row r="52" spans="1:4" x14ac:dyDescent="0.25">
      <c r="A52" s="11" t="s">
        <v>46</v>
      </c>
      <c r="B52" s="20">
        <v>0.93766666666999998</v>
      </c>
      <c r="C52" s="9">
        <v>1.2384234772</v>
      </c>
      <c r="D52" s="9">
        <f t="shared" si="0"/>
        <v>4.144288412042501</v>
      </c>
    </row>
    <row r="53" spans="1:4" x14ac:dyDescent="0.25">
      <c r="A53" s="11" t="s">
        <v>47</v>
      </c>
      <c r="B53" s="20">
        <v>0.94599999999999995</v>
      </c>
      <c r="C53" s="9">
        <v>1.2374866788000001</v>
      </c>
      <c r="D53" s="9">
        <f t="shared" si="0"/>
        <v>4.1046739829305769</v>
      </c>
    </row>
    <row r="54" spans="1:4" x14ac:dyDescent="0.25">
      <c r="A54" s="11" t="s">
        <v>48</v>
      </c>
      <c r="B54" s="20">
        <v>0.95966666667</v>
      </c>
      <c r="C54" s="9">
        <v>1.1747188285000001</v>
      </c>
      <c r="D54" s="9">
        <f t="shared" si="0"/>
        <v>3.8409865997574055</v>
      </c>
    </row>
    <row r="55" spans="1:4" x14ac:dyDescent="0.25">
      <c r="A55" s="11" t="s">
        <v>49</v>
      </c>
      <c r="B55" s="20">
        <v>0.97633333333000005</v>
      </c>
      <c r="C55" s="9">
        <v>1.1950873323</v>
      </c>
      <c r="D55" s="9">
        <f t="shared" si="0"/>
        <v>3.840880527999023</v>
      </c>
    </row>
    <row r="56" spans="1:4" x14ac:dyDescent="0.25">
      <c r="A56" s="11" t="s">
        <v>50</v>
      </c>
      <c r="B56" s="20">
        <v>0.97933333333000006</v>
      </c>
      <c r="C56" s="9">
        <v>1.2265024395999999</v>
      </c>
      <c r="D56" s="9">
        <f t="shared" si="0"/>
        <v>3.9297701738196671</v>
      </c>
    </row>
    <row r="57" spans="1:4" x14ac:dyDescent="0.25">
      <c r="A57" s="11" t="s">
        <v>51</v>
      </c>
      <c r="B57" s="20">
        <v>0.98</v>
      </c>
      <c r="C57" s="9">
        <v>1.1504519109</v>
      </c>
      <c r="D57" s="9">
        <f t="shared" si="0"/>
        <v>3.6835932338035065</v>
      </c>
    </row>
    <row r="58" spans="1:4" x14ac:dyDescent="0.25">
      <c r="A58" s="11" t="s">
        <v>52</v>
      </c>
      <c r="B58" s="20">
        <v>0.99133333332999996</v>
      </c>
      <c r="C58" s="9">
        <v>1.0816445670999999</v>
      </c>
      <c r="D58" s="9">
        <f t="shared" si="0"/>
        <v>3.4236876499834277</v>
      </c>
    </row>
    <row r="59" spans="1:4" x14ac:dyDescent="0.25">
      <c r="A59" s="11" t="s">
        <v>53</v>
      </c>
      <c r="B59" s="20">
        <v>1.0009999999999999</v>
      </c>
      <c r="C59" s="9">
        <v>1.0843737175999999</v>
      </c>
      <c r="D59" s="9">
        <f t="shared" si="0"/>
        <v>3.399180117805285</v>
      </c>
    </row>
    <row r="60" spans="1:4" x14ac:dyDescent="0.25">
      <c r="A60" s="11" t="s">
        <v>54</v>
      </c>
      <c r="B60" s="20">
        <v>1.0109999999999999</v>
      </c>
      <c r="C60" s="9">
        <v>1.0865101652</v>
      </c>
      <c r="D60" s="9">
        <f t="shared" si="0"/>
        <v>3.3721890258747291</v>
      </c>
    </row>
    <row r="61" spans="1:4" x14ac:dyDescent="0.25">
      <c r="A61" s="11" t="s">
        <v>55</v>
      </c>
      <c r="B61" s="20">
        <v>1.0253333333000001</v>
      </c>
      <c r="C61" s="9">
        <v>1.1619715576</v>
      </c>
      <c r="D61" s="9">
        <f t="shared" si="0"/>
        <v>3.5559831444060301</v>
      </c>
    </row>
    <row r="62" spans="1:4" x14ac:dyDescent="0.25">
      <c r="A62" s="11" t="s">
        <v>56</v>
      </c>
      <c r="B62" s="20">
        <v>1.0349999999999999</v>
      </c>
      <c r="C62" s="9">
        <v>1.1328875299000001</v>
      </c>
      <c r="D62" s="9">
        <f t="shared" si="0"/>
        <v>3.4345964686556401</v>
      </c>
    </row>
    <row r="63" spans="1:4" x14ac:dyDescent="0.25">
      <c r="A63" s="11" t="s">
        <v>57</v>
      </c>
      <c r="B63" s="20">
        <v>1.044</v>
      </c>
      <c r="C63" s="9">
        <v>1.0925339600999999</v>
      </c>
      <c r="D63" s="9">
        <f t="shared" si="0"/>
        <v>3.2837018615772249</v>
      </c>
    </row>
    <row r="64" spans="1:4" x14ac:dyDescent="0.25">
      <c r="A64" s="11" t="s">
        <v>58</v>
      </c>
      <c r="B64" s="20">
        <v>1.0529999999999999</v>
      </c>
      <c r="C64" s="9">
        <v>1.0882912981999999</v>
      </c>
      <c r="D64" s="9">
        <f t="shared" si="0"/>
        <v>3.2429933484706623</v>
      </c>
    </row>
    <row r="65" spans="1:4" x14ac:dyDescent="0.25">
      <c r="A65" s="11" t="s">
        <v>59</v>
      </c>
      <c r="B65" s="20">
        <v>1.0626666667</v>
      </c>
      <c r="C65" s="9">
        <v>1.0811710841</v>
      </c>
      <c r="D65" s="9">
        <f t="shared" si="0"/>
        <v>3.1924686150037673</v>
      </c>
    </row>
    <row r="66" spans="1:4" x14ac:dyDescent="0.25">
      <c r="A66" s="11" t="s">
        <v>60</v>
      </c>
      <c r="B66" s="20">
        <v>1.0723333333</v>
      </c>
      <c r="C66" s="9">
        <v>1.0776349747</v>
      </c>
      <c r="D66" s="9">
        <f t="shared" si="0"/>
        <v>3.1533425009011853</v>
      </c>
    </row>
    <row r="67" spans="1:4" x14ac:dyDescent="0.25">
      <c r="A67" s="11" t="s">
        <v>61</v>
      </c>
      <c r="B67" s="20">
        <v>1.079</v>
      </c>
      <c r="C67" s="9">
        <v>1.0364006880000001</v>
      </c>
      <c r="D67" s="9">
        <f t="shared" si="0"/>
        <v>3.01394637110876</v>
      </c>
    </row>
    <row r="68" spans="1:4" x14ac:dyDescent="0.25">
      <c r="A68" s="11" t="s">
        <v>62</v>
      </c>
      <c r="B68" s="20">
        <v>1.0900000000000001</v>
      </c>
      <c r="C68" s="9">
        <v>1.1110741733</v>
      </c>
      <c r="D68" s="9">
        <f t="shared" si="0"/>
        <v>3.1984961120474913</v>
      </c>
    </row>
    <row r="69" spans="1:4" x14ac:dyDescent="0.25">
      <c r="A69" s="11" t="s">
        <v>63</v>
      </c>
      <c r="B69" s="20">
        <v>1.0956666666999999</v>
      </c>
      <c r="C69" s="9">
        <v>1.0264927151000001</v>
      </c>
      <c r="D69" s="9">
        <f t="shared" si="0"/>
        <v>2.9397249251276492</v>
      </c>
    </row>
    <row r="70" spans="1:4" x14ac:dyDescent="0.25">
      <c r="A70" s="11" t="s">
        <v>64</v>
      </c>
      <c r="B70" s="20">
        <v>1.0903333333</v>
      </c>
      <c r="C70" s="9">
        <v>0.83838656850000004</v>
      </c>
      <c r="D70" s="9">
        <f t="shared" si="0"/>
        <v>2.4127609488812705</v>
      </c>
    </row>
    <row r="71" spans="1:4" x14ac:dyDescent="0.25">
      <c r="A71" s="11" t="s">
        <v>65</v>
      </c>
      <c r="B71" s="20">
        <v>1.097</v>
      </c>
      <c r="C71" s="9">
        <v>0.73765255295999999</v>
      </c>
      <c r="D71" s="9">
        <f t="shared" si="0"/>
        <v>2.1099613241585451</v>
      </c>
    </row>
    <row r="72" spans="1:4" x14ac:dyDescent="0.25">
      <c r="A72" s="11" t="s">
        <v>66</v>
      </c>
      <c r="B72" s="20">
        <v>1.1046666667</v>
      </c>
      <c r="C72" s="9">
        <v>0.73927002484000004</v>
      </c>
      <c r="D72" s="9">
        <f t="shared" si="0"/>
        <v>2.0999121207335625</v>
      </c>
    </row>
    <row r="73" spans="1:4" x14ac:dyDescent="0.25">
      <c r="A73" s="11" t="s">
        <v>67</v>
      </c>
      <c r="B73" s="20">
        <v>1.1180000000000001</v>
      </c>
      <c r="C73" s="9">
        <v>0.83644883657000002</v>
      </c>
      <c r="D73" s="9">
        <f t="shared" ref="D73:D104" si="1">C73*$B$229/B73</f>
        <v>2.3476148626168216</v>
      </c>
    </row>
    <row r="74" spans="1:4" x14ac:dyDescent="0.25">
      <c r="A74" s="11" t="s">
        <v>68</v>
      </c>
      <c r="B74" s="20">
        <v>1.1306666667</v>
      </c>
      <c r="C74" s="9">
        <v>0.84105095175</v>
      </c>
      <c r="D74" s="9">
        <f t="shared" si="1"/>
        <v>2.3340867336093289</v>
      </c>
    </row>
    <row r="75" spans="1:4" x14ac:dyDescent="0.25">
      <c r="A75" s="11" t="s">
        <v>69</v>
      </c>
      <c r="B75" s="20">
        <v>1.1426666667000001</v>
      </c>
      <c r="C75" s="9">
        <v>0.84797643957000002</v>
      </c>
      <c r="D75" s="9">
        <f t="shared" si="1"/>
        <v>2.3285925291614995</v>
      </c>
    </row>
    <row r="76" spans="1:4" x14ac:dyDescent="0.25">
      <c r="A76" s="11" t="s">
        <v>70</v>
      </c>
      <c r="B76" s="20">
        <v>1.1533333333</v>
      </c>
      <c r="C76" s="9">
        <v>0.87989148066</v>
      </c>
      <c r="D76" s="9">
        <f t="shared" si="1"/>
        <v>2.3938864204748698</v>
      </c>
    </row>
    <row r="77" spans="1:4" x14ac:dyDescent="0.25">
      <c r="A77" s="11" t="s">
        <v>71</v>
      </c>
      <c r="B77" s="20">
        <v>1.1623333333000001</v>
      </c>
      <c r="C77" s="9">
        <v>0.88630648529</v>
      </c>
      <c r="D77" s="9">
        <f t="shared" si="1"/>
        <v>2.3926683617815807</v>
      </c>
    </row>
    <row r="78" spans="1:4" x14ac:dyDescent="0.25">
      <c r="A78" s="11" t="s">
        <v>72</v>
      </c>
      <c r="B78" s="20">
        <v>1.1756666667</v>
      </c>
      <c r="C78" s="9">
        <v>0.87068600420999998</v>
      </c>
      <c r="D78" s="9">
        <f t="shared" si="1"/>
        <v>2.3238421835782237</v>
      </c>
    </row>
    <row r="79" spans="1:4" x14ac:dyDescent="0.25">
      <c r="A79" s="11" t="s">
        <v>73</v>
      </c>
      <c r="B79" s="20">
        <v>1.19</v>
      </c>
      <c r="C79" s="9">
        <v>0.82354686912999997</v>
      </c>
      <c r="D79" s="9">
        <f t="shared" si="1"/>
        <v>2.1715539906011081</v>
      </c>
    </row>
    <row r="80" spans="1:4" x14ac:dyDescent="0.25">
      <c r="A80" s="11" t="s">
        <v>74</v>
      </c>
      <c r="B80" s="20">
        <v>1.2030000000000001</v>
      </c>
      <c r="C80" s="9">
        <v>0.80550044370999996</v>
      </c>
      <c r="D80" s="9">
        <f t="shared" si="1"/>
        <v>2.1010163356492977</v>
      </c>
    </row>
    <row r="81" spans="1:4" x14ac:dyDescent="0.25">
      <c r="A81" s="11" t="s">
        <v>75</v>
      </c>
      <c r="B81" s="20">
        <v>1.2166666666999999</v>
      </c>
      <c r="C81" s="9">
        <v>0.88736573963999998</v>
      </c>
      <c r="D81" s="9">
        <f t="shared" si="1"/>
        <v>2.2885495490733341</v>
      </c>
    </row>
    <row r="82" spans="1:4" x14ac:dyDescent="0.25">
      <c r="A82" s="11" t="s">
        <v>76</v>
      </c>
      <c r="B82" s="20">
        <v>1.2363333332999999</v>
      </c>
      <c r="C82" s="9">
        <v>0.88595061110999995</v>
      </c>
      <c r="D82" s="9">
        <f t="shared" si="1"/>
        <v>2.2485533999867604</v>
      </c>
    </row>
    <row r="83" spans="1:4" x14ac:dyDescent="0.25">
      <c r="A83" s="11" t="s">
        <v>77</v>
      </c>
      <c r="B83" s="20">
        <v>1.246</v>
      </c>
      <c r="C83" s="9">
        <v>0.85075512807999998</v>
      </c>
      <c r="D83" s="9">
        <f t="shared" si="1"/>
        <v>2.1424752109054079</v>
      </c>
    </row>
    <row r="84" spans="1:4" x14ac:dyDescent="0.25">
      <c r="A84" s="11" t="s">
        <v>78</v>
      </c>
      <c r="B84" s="20">
        <v>1.2586666666999999</v>
      </c>
      <c r="C84" s="9">
        <v>0.92989926811000001</v>
      </c>
      <c r="D84" s="9">
        <f t="shared" si="1"/>
        <v>2.3182189278154604</v>
      </c>
    </row>
    <row r="85" spans="1:4" x14ac:dyDescent="0.25">
      <c r="A85" s="11" t="s">
        <v>79</v>
      </c>
      <c r="B85" s="20">
        <v>1.2803333333</v>
      </c>
      <c r="C85" s="9">
        <v>1.0903717566</v>
      </c>
      <c r="D85" s="9">
        <f t="shared" si="1"/>
        <v>2.6722729383463917</v>
      </c>
    </row>
    <row r="86" spans="1:4" x14ac:dyDescent="0.25">
      <c r="A86" s="11" t="s">
        <v>80</v>
      </c>
      <c r="B86" s="20">
        <v>1.2929999999999999</v>
      </c>
      <c r="C86" s="9">
        <v>0.94340819302000001</v>
      </c>
      <c r="D86" s="9">
        <f t="shared" si="1"/>
        <v>2.2894459295404128</v>
      </c>
    </row>
    <row r="87" spans="1:4" x14ac:dyDescent="0.25">
      <c r="A87" s="11" t="s">
        <v>81</v>
      </c>
      <c r="B87" s="20">
        <v>1.3153333332999999</v>
      </c>
      <c r="C87" s="9">
        <v>1.0141973757</v>
      </c>
      <c r="D87" s="9">
        <f t="shared" si="1"/>
        <v>2.4194459736006109</v>
      </c>
    </row>
    <row r="88" spans="1:4" x14ac:dyDescent="0.25">
      <c r="A88" s="11" t="s">
        <v>82</v>
      </c>
      <c r="B88" s="20">
        <v>1.3376666666999999</v>
      </c>
      <c r="C88" s="9">
        <v>1.3031623648999999</v>
      </c>
      <c r="D88" s="9">
        <f t="shared" si="1"/>
        <v>3.0568906006901861</v>
      </c>
    </row>
    <row r="89" spans="1:4" x14ac:dyDescent="0.25">
      <c r="A89" s="11" t="s">
        <v>83</v>
      </c>
      <c r="B89" s="20">
        <v>1.3476666666999999</v>
      </c>
      <c r="C89" s="9">
        <v>1.166476662</v>
      </c>
      <c r="D89" s="9">
        <f t="shared" si="1"/>
        <v>2.7159566889114024</v>
      </c>
    </row>
    <row r="90" spans="1:4" x14ac:dyDescent="0.25">
      <c r="A90" s="11" t="s">
        <v>84</v>
      </c>
      <c r="B90" s="20">
        <v>1.3556666666999999</v>
      </c>
      <c r="C90" s="9">
        <v>0.97655364453000004</v>
      </c>
      <c r="D90" s="9">
        <f t="shared" si="1"/>
        <v>2.2603331785984127</v>
      </c>
    </row>
    <row r="91" spans="1:4" x14ac:dyDescent="0.25">
      <c r="A91" s="11" t="s">
        <v>85</v>
      </c>
      <c r="B91" s="20">
        <v>1.3660000000000001</v>
      </c>
      <c r="C91" s="9">
        <v>0.93175413077000002</v>
      </c>
      <c r="D91" s="9">
        <f t="shared" si="1"/>
        <v>2.1403258655928976</v>
      </c>
    </row>
    <row r="92" spans="1:4" x14ac:dyDescent="0.25">
      <c r="A92" s="11" t="s">
        <v>86</v>
      </c>
      <c r="B92" s="20">
        <v>1.3773333333</v>
      </c>
      <c r="C92" s="9">
        <v>1.0006051600999999</v>
      </c>
      <c r="D92" s="9">
        <f t="shared" si="1"/>
        <v>2.279570103330645</v>
      </c>
    </row>
    <row r="93" spans="1:4" x14ac:dyDescent="0.25">
      <c r="A93" s="11" t="s">
        <v>87</v>
      </c>
      <c r="B93" s="20">
        <v>1.3866666667000001</v>
      </c>
      <c r="C93" s="9">
        <v>0.97366853681999999</v>
      </c>
      <c r="D93" s="9">
        <f t="shared" si="1"/>
        <v>2.2032731041932125</v>
      </c>
    </row>
    <row r="94" spans="1:4" x14ac:dyDescent="0.25">
      <c r="A94" s="11" t="s">
        <v>88</v>
      </c>
      <c r="B94" s="20">
        <v>1.3973333333</v>
      </c>
      <c r="C94" s="9">
        <v>0.95227088776000002</v>
      </c>
      <c r="D94" s="9">
        <f t="shared" si="1"/>
        <v>2.1384040130298327</v>
      </c>
    </row>
    <row r="95" spans="1:4" x14ac:dyDescent="0.25">
      <c r="A95" s="11" t="s">
        <v>89</v>
      </c>
      <c r="B95" s="20">
        <v>1.4079999999999999</v>
      </c>
      <c r="C95" s="9">
        <v>0.94500121648000002</v>
      </c>
      <c r="D95" s="9">
        <f t="shared" si="1"/>
        <v>2.1060029986549873</v>
      </c>
    </row>
    <row r="96" spans="1:4" x14ac:dyDescent="0.25">
      <c r="A96" s="11" t="s">
        <v>90</v>
      </c>
      <c r="B96" s="20">
        <v>1.4203333332999999</v>
      </c>
      <c r="C96" s="9">
        <v>0.97249151467999995</v>
      </c>
      <c r="D96" s="9">
        <f t="shared" si="1"/>
        <v>2.1484478364856452</v>
      </c>
    </row>
    <row r="97" spans="1:4" x14ac:dyDescent="0.25">
      <c r="A97" s="11" t="s">
        <v>91</v>
      </c>
      <c r="B97" s="20">
        <v>1.4306666667000001</v>
      </c>
      <c r="C97" s="9">
        <v>0.97312052366000001</v>
      </c>
      <c r="D97" s="9">
        <f t="shared" si="1"/>
        <v>2.1343097387449137</v>
      </c>
    </row>
    <row r="98" spans="1:4" x14ac:dyDescent="0.25">
      <c r="A98" s="11" t="s">
        <v>92</v>
      </c>
      <c r="B98" s="20">
        <v>1.4410000000000001</v>
      </c>
      <c r="C98" s="9">
        <v>0.96346521466000001</v>
      </c>
      <c r="D98" s="9">
        <f t="shared" si="1"/>
        <v>2.097979938272986</v>
      </c>
    </row>
    <row r="99" spans="1:4" x14ac:dyDescent="0.25">
      <c r="A99" s="11" t="s">
        <v>93</v>
      </c>
      <c r="B99" s="20">
        <v>1.4476666667</v>
      </c>
      <c r="C99" s="9">
        <v>0.91624723530999996</v>
      </c>
      <c r="D99" s="9">
        <f t="shared" si="1"/>
        <v>1.9859731609896449</v>
      </c>
    </row>
    <row r="100" spans="1:4" x14ac:dyDescent="0.25">
      <c r="A100" s="11" t="s">
        <v>94</v>
      </c>
      <c r="B100" s="20">
        <v>1.4596666667</v>
      </c>
      <c r="C100" s="9">
        <v>0.92143768636000001</v>
      </c>
      <c r="D100" s="9">
        <f t="shared" si="1"/>
        <v>1.980804220521091</v>
      </c>
    </row>
    <row r="101" spans="1:4" x14ac:dyDescent="0.25">
      <c r="A101" s="11" t="s">
        <v>95</v>
      </c>
      <c r="B101" s="20">
        <v>1.4670000000000001</v>
      </c>
      <c r="C101" s="9">
        <v>0.95281582316000002</v>
      </c>
      <c r="D101" s="9">
        <f t="shared" si="1"/>
        <v>2.0380184877779954</v>
      </c>
    </row>
    <row r="102" spans="1:4" x14ac:dyDescent="0.25">
      <c r="A102" s="11" t="s">
        <v>96</v>
      </c>
      <c r="B102" s="20">
        <v>1.4753333333</v>
      </c>
      <c r="C102" s="9">
        <v>0.92009312284</v>
      </c>
      <c r="D102" s="9">
        <f t="shared" si="1"/>
        <v>1.9569102238679243</v>
      </c>
    </row>
    <row r="103" spans="1:4" x14ac:dyDescent="0.25">
      <c r="A103" s="11" t="s">
        <v>97</v>
      </c>
      <c r="B103" s="20">
        <v>1.4890000000000001</v>
      </c>
      <c r="C103" s="9">
        <v>0.89521623380000004</v>
      </c>
      <c r="D103" s="9">
        <f t="shared" si="1"/>
        <v>1.8865248218189525</v>
      </c>
    </row>
    <row r="104" spans="1:4" x14ac:dyDescent="0.25">
      <c r="A104" s="11" t="s">
        <v>98</v>
      </c>
      <c r="B104" s="20">
        <v>1.4976666667</v>
      </c>
      <c r="C104" s="9">
        <v>0.89474382557999999</v>
      </c>
      <c r="D104" s="9">
        <f t="shared" si="1"/>
        <v>1.8746181549610808</v>
      </c>
    </row>
    <row r="105" spans="1:4" x14ac:dyDescent="0.25">
      <c r="A105" s="11" t="s">
        <v>99</v>
      </c>
      <c r="B105" s="20">
        <v>1.5086666666999999</v>
      </c>
      <c r="C105" s="9">
        <v>0.91133200755999999</v>
      </c>
      <c r="D105" s="9">
        <f t="shared" ref="D105:D136" si="2">C105*$B$229/B105</f>
        <v>1.8954511722625755</v>
      </c>
    </row>
    <row r="106" spans="1:4" x14ac:dyDescent="0.25">
      <c r="A106" s="11" t="s">
        <v>100</v>
      </c>
      <c r="B106" s="20">
        <v>1.5209999999999999</v>
      </c>
      <c r="C106" s="9">
        <v>0.89857621979000002</v>
      </c>
      <c r="D106" s="9">
        <f t="shared" si="2"/>
        <v>1.8537662861061381</v>
      </c>
    </row>
    <row r="107" spans="1:4" x14ac:dyDescent="0.25">
      <c r="A107" s="11" t="s">
        <v>101</v>
      </c>
      <c r="B107" s="20">
        <v>1.5286666667</v>
      </c>
      <c r="C107" s="9">
        <v>0.87763561972000004</v>
      </c>
      <c r="D107" s="9">
        <f t="shared" si="2"/>
        <v>1.8014852805911505</v>
      </c>
    </row>
    <row r="108" spans="1:4" x14ac:dyDescent="0.25">
      <c r="A108" s="11" t="s">
        <v>102</v>
      </c>
      <c r="B108" s="20">
        <v>1.5369999999999999</v>
      </c>
      <c r="C108" s="9">
        <v>0.88633965019000005</v>
      </c>
      <c r="D108" s="9">
        <f t="shared" si="2"/>
        <v>1.8094874809473245</v>
      </c>
    </row>
    <row r="109" spans="1:4" x14ac:dyDescent="0.25">
      <c r="A109" s="11" t="s">
        <v>103</v>
      </c>
      <c r="B109" s="20">
        <v>1.5506666667</v>
      </c>
      <c r="C109" s="9">
        <v>1.0092744817999999</v>
      </c>
      <c r="D109" s="9">
        <f t="shared" si="2"/>
        <v>2.0423027114470775</v>
      </c>
    </row>
    <row r="110" spans="1:4" x14ac:dyDescent="0.25">
      <c r="A110" s="11" t="s">
        <v>104</v>
      </c>
      <c r="B110" s="20">
        <v>1.5640000000000001</v>
      </c>
      <c r="C110" s="9">
        <v>1.0248554687</v>
      </c>
      <c r="D110" s="9">
        <f t="shared" si="2"/>
        <v>2.056151669114739</v>
      </c>
    </row>
    <row r="111" spans="1:4" x14ac:dyDescent="0.25">
      <c r="A111" s="11" t="s">
        <v>105</v>
      </c>
      <c r="B111" s="20">
        <v>1.573</v>
      </c>
      <c r="C111" s="9">
        <v>0.94955774150000005</v>
      </c>
      <c r="D111" s="9">
        <f t="shared" si="2"/>
        <v>1.8941829742232699</v>
      </c>
    </row>
    <row r="112" spans="1:4" x14ac:dyDescent="0.25">
      <c r="A112" s="11" t="s">
        <v>106</v>
      </c>
      <c r="B112" s="20">
        <v>1.5866666667</v>
      </c>
      <c r="C112" s="9">
        <v>1.0931651925000001</v>
      </c>
      <c r="D112" s="9">
        <f t="shared" si="2"/>
        <v>2.1618689765199708</v>
      </c>
    </row>
    <row r="113" spans="1:4" x14ac:dyDescent="0.25">
      <c r="A113" s="11" t="s">
        <v>107</v>
      </c>
      <c r="B113" s="20">
        <v>1.5963333333</v>
      </c>
      <c r="C113" s="9">
        <v>1.1140816550999999</v>
      </c>
      <c r="D113" s="9">
        <f t="shared" si="2"/>
        <v>2.1898920813199672</v>
      </c>
    </row>
    <row r="114" spans="1:4" x14ac:dyDescent="0.25">
      <c r="A114" s="11" t="s">
        <v>108</v>
      </c>
      <c r="B114" s="20">
        <v>1.6</v>
      </c>
      <c r="C114" s="9">
        <v>1.0265679026000001</v>
      </c>
      <c r="D114" s="9">
        <f t="shared" si="2"/>
        <v>2.0132465845296599</v>
      </c>
    </row>
    <row r="115" spans="1:4" x14ac:dyDescent="0.25">
      <c r="A115" s="11" t="s">
        <v>109</v>
      </c>
      <c r="B115" s="20">
        <v>1.6080000000000001</v>
      </c>
      <c r="C115" s="9">
        <v>0.94908985603999996</v>
      </c>
      <c r="D115" s="9">
        <f t="shared" si="2"/>
        <v>1.8520408419702343</v>
      </c>
    </row>
    <row r="116" spans="1:4" x14ac:dyDescent="0.25">
      <c r="A116" s="11" t="s">
        <v>110</v>
      </c>
      <c r="B116" s="20">
        <v>1.6166666667</v>
      </c>
      <c r="C116" s="9">
        <v>0.96834684658000003</v>
      </c>
      <c r="D116" s="9">
        <f t="shared" si="2"/>
        <v>1.8794887529038919</v>
      </c>
    </row>
    <row r="117" spans="1:4" x14ac:dyDescent="0.25">
      <c r="A117" s="11" t="s">
        <v>111</v>
      </c>
      <c r="B117" s="20">
        <v>1.62</v>
      </c>
      <c r="C117" s="9">
        <v>0.94896994235999999</v>
      </c>
      <c r="D117" s="9">
        <f t="shared" si="2"/>
        <v>1.8380897563367509</v>
      </c>
    </row>
    <row r="118" spans="1:4" x14ac:dyDescent="0.25">
      <c r="A118" s="11" t="s">
        <v>112</v>
      </c>
      <c r="B118" s="20">
        <v>1.6253333333</v>
      </c>
      <c r="C118" s="9">
        <v>0.89704082125999995</v>
      </c>
      <c r="D118" s="9">
        <f t="shared" si="2"/>
        <v>1.7318051906426404</v>
      </c>
    </row>
    <row r="119" spans="1:4" x14ac:dyDescent="0.25">
      <c r="A119" s="11" t="s">
        <v>113</v>
      </c>
      <c r="B119" s="20">
        <v>1.6336666666999999</v>
      </c>
      <c r="C119" s="9">
        <v>0.83934593141000002</v>
      </c>
      <c r="D119" s="9">
        <f t="shared" si="2"/>
        <v>1.612155073182965</v>
      </c>
    </row>
    <row r="120" spans="1:4" x14ac:dyDescent="0.25">
      <c r="A120" s="11" t="s">
        <v>114</v>
      </c>
      <c r="B120" s="20">
        <v>1.6413333333</v>
      </c>
      <c r="C120" s="9">
        <v>0.83381481985999994</v>
      </c>
      <c r="D120" s="9">
        <f t="shared" si="2"/>
        <v>1.5940505620062666</v>
      </c>
    </row>
    <row r="121" spans="1:4" x14ac:dyDescent="0.25">
      <c r="A121" s="11" t="s">
        <v>115</v>
      </c>
      <c r="B121" s="20">
        <v>1.6473333333</v>
      </c>
      <c r="C121" s="9">
        <v>0.83010977126999996</v>
      </c>
      <c r="D121" s="9">
        <f t="shared" si="2"/>
        <v>1.5811872805708695</v>
      </c>
    </row>
    <row r="122" spans="1:4" x14ac:dyDescent="0.25">
      <c r="A122" s="11" t="s">
        <v>116</v>
      </c>
      <c r="B122" s="20">
        <v>1.6596666667</v>
      </c>
      <c r="C122" s="9">
        <v>0.85000546429000001</v>
      </c>
      <c r="D122" s="9">
        <f t="shared" si="2"/>
        <v>1.6070526989078477</v>
      </c>
    </row>
    <row r="123" spans="1:4" x14ac:dyDescent="0.25">
      <c r="A123" s="11" t="s">
        <v>117</v>
      </c>
      <c r="B123" s="20">
        <v>1.6719999999999999</v>
      </c>
      <c r="C123" s="9">
        <v>0.89031397646999999</v>
      </c>
      <c r="D123" s="9">
        <f t="shared" si="2"/>
        <v>1.6708451043498109</v>
      </c>
    </row>
    <row r="124" spans="1:4" x14ac:dyDescent="0.25">
      <c r="A124" s="11" t="s">
        <v>118</v>
      </c>
      <c r="B124" s="20">
        <v>1.6843333332999999</v>
      </c>
      <c r="C124" s="9">
        <v>1.0283275283</v>
      </c>
      <c r="D124" s="9">
        <f t="shared" si="2"/>
        <v>1.915722901164804</v>
      </c>
    </row>
    <row r="125" spans="1:4" x14ac:dyDescent="0.25">
      <c r="A125" s="11" t="s">
        <v>119</v>
      </c>
      <c r="B125" s="20">
        <v>1.7010000000000001</v>
      </c>
      <c r="C125" s="9">
        <v>1.3821580916</v>
      </c>
      <c r="D125" s="9">
        <f t="shared" si="2"/>
        <v>2.5496624000041952</v>
      </c>
    </row>
    <row r="126" spans="1:4" x14ac:dyDescent="0.25">
      <c r="A126" s="11" t="s">
        <v>120</v>
      </c>
      <c r="B126" s="20">
        <v>1.7143333332999999</v>
      </c>
      <c r="C126" s="9">
        <v>1.2657544435000001</v>
      </c>
      <c r="D126" s="9">
        <f t="shared" si="2"/>
        <v>2.3167728950634188</v>
      </c>
    </row>
    <row r="127" spans="1:4" x14ac:dyDescent="0.25">
      <c r="A127" s="11" t="s">
        <v>121</v>
      </c>
      <c r="B127" s="20">
        <v>1.73</v>
      </c>
      <c r="C127" s="9">
        <v>1.3020819284</v>
      </c>
      <c r="D127" s="9">
        <f t="shared" si="2"/>
        <v>2.3616823325488112</v>
      </c>
    </row>
    <row r="128" spans="1:4" x14ac:dyDescent="0.25">
      <c r="A128" s="11" t="s">
        <v>122</v>
      </c>
      <c r="B128" s="20">
        <v>1.7423333333</v>
      </c>
      <c r="C128" s="9">
        <v>1.4879393668000001</v>
      </c>
      <c r="D128" s="9">
        <f t="shared" si="2"/>
        <v>2.6796820138565143</v>
      </c>
    </row>
    <row r="129" spans="1:4" x14ac:dyDescent="0.25">
      <c r="A129" s="11" t="s">
        <v>123</v>
      </c>
      <c r="B129" s="20">
        <v>1.7589999999999999</v>
      </c>
      <c r="C129" s="9">
        <v>1.4559188245000001</v>
      </c>
      <c r="D129" s="9">
        <f t="shared" si="2"/>
        <v>2.5971712957146171</v>
      </c>
    </row>
    <row r="130" spans="1:4" x14ac:dyDescent="0.25">
      <c r="A130" s="11" t="s">
        <v>124</v>
      </c>
      <c r="B130" s="20">
        <v>1.7713333333000001</v>
      </c>
      <c r="C130" s="9">
        <v>1.3443353729</v>
      </c>
      <c r="D130" s="9">
        <f t="shared" si="2"/>
        <v>2.3814233264344078</v>
      </c>
    </row>
    <row r="131" spans="1:4" x14ac:dyDescent="0.25">
      <c r="A131" s="11" t="s">
        <v>125</v>
      </c>
      <c r="B131" s="20">
        <v>1.7763333333</v>
      </c>
      <c r="C131" s="9">
        <v>1.2593334042</v>
      </c>
      <c r="D131" s="9">
        <f t="shared" si="2"/>
        <v>2.2245672038515485</v>
      </c>
    </row>
    <row r="132" spans="1:4" x14ac:dyDescent="0.25">
      <c r="A132" s="11" t="s">
        <v>126</v>
      </c>
      <c r="B132" s="20">
        <v>1.7749999999999999</v>
      </c>
      <c r="C132" s="9">
        <v>1.1802533899000001</v>
      </c>
      <c r="D132" s="9">
        <f t="shared" si="2"/>
        <v>2.0864413037614242</v>
      </c>
    </row>
    <row r="133" spans="1:4" x14ac:dyDescent="0.25">
      <c r="A133" s="11" t="s">
        <v>127</v>
      </c>
      <c r="B133" s="20">
        <v>1.7806666667</v>
      </c>
      <c r="C133" s="9">
        <v>1.118300962</v>
      </c>
      <c r="D133" s="9">
        <f t="shared" si="2"/>
        <v>1.9706311433316044</v>
      </c>
    </row>
    <row r="134" spans="1:4" x14ac:dyDescent="0.25">
      <c r="A134" s="11" t="s">
        <v>128</v>
      </c>
      <c r="B134" s="20">
        <v>1.7946666667</v>
      </c>
      <c r="C134" s="9">
        <v>1.1526565556999999</v>
      </c>
      <c r="D134" s="9">
        <f t="shared" si="2"/>
        <v>2.0153264305990328</v>
      </c>
    </row>
    <row r="135" spans="1:4" x14ac:dyDescent="0.25">
      <c r="A135" s="11" t="s">
        <v>129</v>
      </c>
      <c r="B135" s="20">
        <v>1.8043333333</v>
      </c>
      <c r="C135" s="9">
        <v>1.1451001352000001</v>
      </c>
      <c r="D135" s="9">
        <f t="shared" si="2"/>
        <v>1.991388368114277</v>
      </c>
    </row>
    <row r="136" spans="1:4" x14ac:dyDescent="0.25">
      <c r="A136" s="11" t="s">
        <v>130</v>
      </c>
      <c r="B136" s="20">
        <v>1.8149999999999999</v>
      </c>
      <c r="C136" s="9">
        <v>1.2307374409</v>
      </c>
      <c r="D136" s="9">
        <f t="shared" si="2"/>
        <v>2.1277375390863944</v>
      </c>
    </row>
    <row r="137" spans="1:4" x14ac:dyDescent="0.25">
      <c r="A137" s="11" t="s">
        <v>131</v>
      </c>
      <c r="B137" s="20">
        <v>1.8336666666999999</v>
      </c>
      <c r="C137" s="9">
        <v>1.5957771253999999</v>
      </c>
      <c r="D137" s="9">
        <f t="shared" ref="D137:D168" si="3">C137*$B$229/B137</f>
        <v>2.7307448145023079</v>
      </c>
    </row>
    <row r="138" spans="1:4" x14ac:dyDescent="0.25">
      <c r="A138" s="11" t="s">
        <v>132</v>
      </c>
      <c r="B138" s="20">
        <v>1.8306666667</v>
      </c>
      <c r="C138" s="9">
        <v>1.3908481595</v>
      </c>
      <c r="D138" s="9">
        <f t="shared" si="3"/>
        <v>2.3839641420591371</v>
      </c>
    </row>
    <row r="139" spans="1:4" x14ac:dyDescent="0.25">
      <c r="A139" s="11" t="s">
        <v>133</v>
      </c>
      <c r="B139" s="20">
        <v>1.8443333333</v>
      </c>
      <c r="C139" s="9">
        <v>1.2820181907999999</v>
      </c>
      <c r="D139" s="9">
        <f t="shared" si="3"/>
        <v>2.1811425217924154</v>
      </c>
    </row>
    <row r="140" spans="1:4" x14ac:dyDescent="0.25">
      <c r="A140" s="11" t="s">
        <v>134</v>
      </c>
      <c r="B140" s="20">
        <v>1.8513333332999999</v>
      </c>
      <c r="C140" s="9">
        <v>1.3295399711</v>
      </c>
      <c r="D140" s="9">
        <f t="shared" si="3"/>
        <v>2.2534402654223209</v>
      </c>
    </row>
    <row r="141" spans="1:4" x14ac:dyDescent="0.25">
      <c r="A141" s="11" t="s">
        <v>135</v>
      </c>
      <c r="B141" s="20">
        <v>1.867</v>
      </c>
      <c r="C141" s="9">
        <v>1.5349156493</v>
      </c>
      <c r="D141" s="9">
        <f t="shared" si="3"/>
        <v>2.5797015730730419</v>
      </c>
    </row>
    <row r="142" spans="1:4" x14ac:dyDescent="0.25">
      <c r="A142" s="11" t="s">
        <v>136</v>
      </c>
      <c r="B142" s="20">
        <v>1.8816666666999999</v>
      </c>
      <c r="C142" s="9">
        <v>1.5294604616</v>
      </c>
      <c r="D142" s="9">
        <f t="shared" si="3"/>
        <v>2.5504971075341984</v>
      </c>
    </row>
    <row r="143" spans="1:4" x14ac:dyDescent="0.25">
      <c r="A143" s="11" t="s">
        <v>137</v>
      </c>
      <c r="B143" s="20">
        <v>1.8936666666999999</v>
      </c>
      <c r="C143" s="9">
        <v>1.6052873043</v>
      </c>
      <c r="D143" s="9">
        <f t="shared" si="3"/>
        <v>2.6599808431661849</v>
      </c>
    </row>
    <row r="144" spans="1:4" x14ac:dyDescent="0.25">
      <c r="A144" s="11" t="s">
        <v>138</v>
      </c>
      <c r="B144" s="20">
        <v>1.9139999999999999</v>
      </c>
      <c r="C144" s="9">
        <v>1.9108969082</v>
      </c>
      <c r="D144" s="9">
        <f t="shared" si="3"/>
        <v>3.1327417630931547</v>
      </c>
    </row>
    <row r="145" spans="1:4" x14ac:dyDescent="0.25">
      <c r="A145" s="11" t="s">
        <v>139</v>
      </c>
      <c r="B145" s="20">
        <v>1.9236666667</v>
      </c>
      <c r="C145" s="9">
        <v>1.9676250363000001</v>
      </c>
      <c r="D145" s="9">
        <f t="shared" si="3"/>
        <v>3.2095326112915656</v>
      </c>
    </row>
    <row r="146" spans="1:4" x14ac:dyDescent="0.25">
      <c r="A146" s="11" t="s">
        <v>140</v>
      </c>
      <c r="B146" s="20">
        <v>1.9366666667000001</v>
      </c>
      <c r="C146" s="9">
        <v>2.0715284576999999</v>
      </c>
      <c r="D146" s="9">
        <f t="shared" si="3"/>
        <v>3.3563349752759666</v>
      </c>
    </row>
    <row r="147" spans="1:4" x14ac:dyDescent="0.25">
      <c r="A147" s="11" t="s">
        <v>141</v>
      </c>
      <c r="B147" s="20">
        <v>1.966</v>
      </c>
      <c r="C147" s="9">
        <v>2.3490010859999999</v>
      </c>
      <c r="D147" s="9">
        <f t="shared" si="3"/>
        <v>3.7491168508048287</v>
      </c>
    </row>
    <row r="148" spans="1:4" x14ac:dyDescent="0.25">
      <c r="A148" s="11" t="s">
        <v>142</v>
      </c>
      <c r="B148" s="20">
        <v>1.9843333332999999</v>
      </c>
      <c r="C148" s="9">
        <v>2.4955788825999998</v>
      </c>
      <c r="D148" s="9">
        <f t="shared" si="3"/>
        <v>3.9462622827522678</v>
      </c>
    </row>
    <row r="149" spans="1:4" x14ac:dyDescent="0.25">
      <c r="A149" s="11" t="s">
        <v>143</v>
      </c>
      <c r="B149" s="20">
        <v>1.9946666666999999</v>
      </c>
      <c r="C149" s="9">
        <v>2.4234477187999999</v>
      </c>
      <c r="D149" s="9">
        <f t="shared" si="3"/>
        <v>3.8123485286968948</v>
      </c>
    </row>
    <row r="150" spans="1:4" x14ac:dyDescent="0.25">
      <c r="A150" s="11" t="s">
        <v>144</v>
      </c>
      <c r="B150" s="20">
        <v>2.0126666666999999</v>
      </c>
      <c r="C150" s="9">
        <v>2.5548258590000001</v>
      </c>
      <c r="D150" s="9">
        <f t="shared" si="3"/>
        <v>3.9830771796227276</v>
      </c>
    </row>
    <row r="151" spans="1:4" x14ac:dyDescent="0.25">
      <c r="A151" s="11" t="s">
        <v>145</v>
      </c>
      <c r="B151" s="20">
        <v>2.0316666667000001</v>
      </c>
      <c r="C151" s="9">
        <v>2.5930339475999999</v>
      </c>
      <c r="D151" s="9">
        <f t="shared" si="3"/>
        <v>4.0048386145842159</v>
      </c>
    </row>
    <row r="152" spans="1:4" x14ac:dyDescent="0.25">
      <c r="A152" s="11" t="s">
        <v>146</v>
      </c>
      <c r="B152" s="20">
        <v>2.0233333333000001</v>
      </c>
      <c r="C152" s="9">
        <v>2.4109022327999998</v>
      </c>
      <c r="D152" s="9">
        <f t="shared" si="3"/>
        <v>3.7388792136915421</v>
      </c>
    </row>
    <row r="153" spans="1:4" x14ac:dyDescent="0.25">
      <c r="A153" s="11" t="s">
        <v>147</v>
      </c>
      <c r="B153" s="20">
        <v>2.0431699999999999</v>
      </c>
      <c r="C153" s="9">
        <v>2.4331779478</v>
      </c>
      <c r="D153" s="9">
        <f t="shared" si="3"/>
        <v>3.736789560715617</v>
      </c>
    </row>
    <row r="154" spans="1:4" x14ac:dyDescent="0.25">
      <c r="A154" s="11" t="s">
        <v>148</v>
      </c>
      <c r="B154" s="20">
        <v>2.0663100000000001</v>
      </c>
      <c r="C154" s="9">
        <v>2.5609949929</v>
      </c>
      <c r="D154" s="9">
        <f t="shared" si="3"/>
        <v>3.8890410236491206</v>
      </c>
    </row>
    <row r="155" spans="1:4" x14ac:dyDescent="0.25">
      <c r="A155" s="11" t="s">
        <v>149</v>
      </c>
      <c r="B155" s="20">
        <v>2.0793900000000001</v>
      </c>
      <c r="C155" s="9">
        <v>2.6534750092000001</v>
      </c>
      <c r="D155" s="9">
        <f t="shared" si="3"/>
        <v>4.0041314205815297</v>
      </c>
    </row>
    <row r="156" spans="1:4" x14ac:dyDescent="0.25">
      <c r="A156" s="11" t="s">
        <v>150</v>
      </c>
      <c r="B156" s="20">
        <v>2.1048966667000002</v>
      </c>
      <c r="C156" s="9">
        <v>3.0723271288</v>
      </c>
      <c r="D156" s="9">
        <f t="shared" si="3"/>
        <v>4.5800049545184525</v>
      </c>
    </row>
    <row r="157" spans="1:4" x14ac:dyDescent="0.25">
      <c r="A157" s="11" t="s">
        <v>151</v>
      </c>
      <c r="B157" s="20">
        <v>2.1276966666999999</v>
      </c>
      <c r="C157" s="9">
        <v>3.4592058967999999</v>
      </c>
      <c r="D157" s="9">
        <f t="shared" si="3"/>
        <v>5.1014774567396035</v>
      </c>
    </row>
    <row r="158" spans="1:4" x14ac:dyDescent="0.25">
      <c r="A158" s="11" t="s">
        <v>152</v>
      </c>
      <c r="B158" s="20">
        <v>2.1553766667000001</v>
      </c>
      <c r="C158" s="9">
        <v>4.2057374599999999</v>
      </c>
      <c r="D158" s="9">
        <f t="shared" si="3"/>
        <v>6.1227743494966447</v>
      </c>
    </row>
    <row r="159" spans="1:4" x14ac:dyDescent="0.25">
      <c r="A159" s="11" t="s">
        <v>153</v>
      </c>
      <c r="B159" s="20">
        <v>2.1886100000000002</v>
      </c>
      <c r="C159" s="9">
        <v>4.2748278560999999</v>
      </c>
      <c r="D159" s="9">
        <f t="shared" si="3"/>
        <v>6.1288575017378175</v>
      </c>
    </row>
    <row r="160" spans="1:4" x14ac:dyDescent="0.25">
      <c r="A160" s="11" t="s">
        <v>154</v>
      </c>
      <c r="B160" s="20">
        <v>2.1384866667</v>
      </c>
      <c r="C160" s="9">
        <v>3.0779483879999998</v>
      </c>
      <c r="D160" s="9">
        <f t="shared" si="3"/>
        <v>4.5163132708577907</v>
      </c>
    </row>
    <row r="161" spans="1:4" x14ac:dyDescent="0.25">
      <c r="A161" s="11" t="s">
        <v>155</v>
      </c>
      <c r="B161" s="20">
        <v>2.1237766667</v>
      </c>
      <c r="C161" s="9">
        <v>2.4282279560000002</v>
      </c>
      <c r="D161" s="9">
        <f t="shared" si="3"/>
        <v>3.5876484653100387</v>
      </c>
    </row>
    <row r="162" spans="1:4" x14ac:dyDescent="0.25">
      <c r="A162" s="11" t="s">
        <v>156</v>
      </c>
      <c r="B162" s="20">
        <v>2.1350699999999998</v>
      </c>
      <c r="C162" s="9">
        <v>2.3823520137999998</v>
      </c>
      <c r="D162" s="9">
        <f t="shared" si="3"/>
        <v>3.501249718796124</v>
      </c>
    </row>
    <row r="163" spans="1:4" x14ac:dyDescent="0.25">
      <c r="A163" s="11" t="s">
        <v>157</v>
      </c>
      <c r="B163" s="20">
        <v>2.1534399999999998</v>
      </c>
      <c r="C163" s="9">
        <v>2.5216060329999999</v>
      </c>
      <c r="D163" s="9">
        <f t="shared" si="3"/>
        <v>3.6742925444509051</v>
      </c>
    </row>
    <row r="164" spans="1:4" x14ac:dyDescent="0.25">
      <c r="A164" s="11" t="s">
        <v>158</v>
      </c>
      <c r="B164" s="20">
        <v>2.1703000000000001</v>
      </c>
      <c r="C164" s="9">
        <v>2.7271525726000001</v>
      </c>
      <c r="D164" s="9">
        <f t="shared" si="3"/>
        <v>3.9429288253830737</v>
      </c>
    </row>
    <row r="165" spans="1:4" x14ac:dyDescent="0.25">
      <c r="A165" s="11" t="s">
        <v>159</v>
      </c>
      <c r="B165" s="20">
        <v>2.17374</v>
      </c>
      <c r="C165" s="9">
        <v>2.9221299956000002</v>
      </c>
      <c r="D165" s="9">
        <f t="shared" si="3"/>
        <v>4.2181421154156213</v>
      </c>
    </row>
    <row r="166" spans="1:4" x14ac:dyDescent="0.25">
      <c r="A166" s="11" t="s">
        <v>160</v>
      </c>
      <c r="B166" s="20">
        <v>2.1729733332999999</v>
      </c>
      <c r="C166" s="9">
        <v>2.9074462422999998</v>
      </c>
      <c r="D166" s="9">
        <f t="shared" si="3"/>
        <v>4.1984266420679726</v>
      </c>
    </row>
    <row r="167" spans="1:4" x14ac:dyDescent="0.25">
      <c r="A167" s="11" t="s">
        <v>161</v>
      </c>
      <c r="B167" s="20">
        <v>2.1793433332999999</v>
      </c>
      <c r="C167" s="9">
        <v>2.8149480818999999</v>
      </c>
      <c r="D167" s="9">
        <f t="shared" si="3"/>
        <v>4.0529757702313818</v>
      </c>
    </row>
    <row r="168" spans="1:4" x14ac:dyDescent="0.25">
      <c r="A168" s="11" t="s">
        <v>162</v>
      </c>
      <c r="B168" s="20">
        <v>2.19699</v>
      </c>
      <c r="C168" s="9">
        <v>3.0623533597999999</v>
      </c>
      <c r="D168" s="9">
        <f t="shared" si="3"/>
        <v>4.3737755659460786</v>
      </c>
    </row>
    <row r="169" spans="1:4" x14ac:dyDescent="0.25">
      <c r="A169" s="11" t="s">
        <v>163</v>
      </c>
      <c r="B169" s="20">
        <v>2.2204366667</v>
      </c>
      <c r="C169" s="9">
        <v>3.6182658394999998</v>
      </c>
      <c r="D169" s="9">
        <f t="shared" ref="D169:D200" si="4">C169*$B$229/B169</f>
        <v>5.1131832090333607</v>
      </c>
    </row>
    <row r="170" spans="1:4" x14ac:dyDescent="0.25">
      <c r="A170" s="11" t="s">
        <v>164</v>
      </c>
      <c r="B170" s="20">
        <v>2.2456833333000001</v>
      </c>
      <c r="C170" s="9">
        <v>3.9030456846999999</v>
      </c>
      <c r="D170" s="9">
        <f t="shared" si="4"/>
        <v>5.4536139428792882</v>
      </c>
    </row>
    <row r="171" spans="1:4" x14ac:dyDescent="0.25">
      <c r="A171" s="11" t="s">
        <v>165</v>
      </c>
      <c r="B171" s="20">
        <v>2.2603266667000002</v>
      </c>
      <c r="C171" s="9">
        <v>3.6709465916999999</v>
      </c>
      <c r="D171" s="9">
        <f t="shared" si="4"/>
        <v>5.0960787405585402</v>
      </c>
    </row>
    <row r="172" spans="1:4" x14ac:dyDescent="0.25">
      <c r="A172" s="11" t="s">
        <v>166</v>
      </c>
      <c r="B172" s="20">
        <v>2.2704733333</v>
      </c>
      <c r="C172" s="9">
        <v>3.6567452712000001</v>
      </c>
      <c r="D172" s="9">
        <f t="shared" si="4"/>
        <v>5.0536780984373362</v>
      </c>
    </row>
    <row r="173" spans="1:4" x14ac:dyDescent="0.25">
      <c r="A173" s="11" t="s">
        <v>213</v>
      </c>
      <c r="B173" s="20">
        <v>2.2832599999999998</v>
      </c>
      <c r="C173" s="9">
        <v>3.8019490043999999</v>
      </c>
      <c r="D173" s="9">
        <f t="shared" si="4"/>
        <v>5.2249265710113821</v>
      </c>
    </row>
    <row r="174" spans="1:4" x14ac:dyDescent="0.25">
      <c r="A174" s="11" t="s">
        <v>214</v>
      </c>
      <c r="B174" s="20">
        <v>2.2880799999999999</v>
      </c>
      <c r="C174" s="9">
        <v>3.7070425481</v>
      </c>
      <c r="D174" s="9">
        <f t="shared" si="4"/>
        <v>5.0837670062506888</v>
      </c>
    </row>
    <row r="175" spans="1:4" x14ac:dyDescent="0.25">
      <c r="A175" s="11" t="s">
        <v>215</v>
      </c>
      <c r="B175" s="20">
        <v>2.2984100000000001</v>
      </c>
      <c r="C175" s="9">
        <v>3.6563838395000001</v>
      </c>
      <c r="D175" s="9">
        <f t="shared" si="4"/>
        <v>4.9917583228033484</v>
      </c>
    </row>
    <row r="176" spans="1:4" x14ac:dyDescent="0.25">
      <c r="A176" s="11" t="s">
        <v>216</v>
      </c>
      <c r="B176" s="20">
        <v>2.3136933332999998</v>
      </c>
      <c r="C176" s="9">
        <v>3.8460466662999999</v>
      </c>
      <c r="D176" s="9">
        <f t="shared" si="4"/>
        <v>5.216005332762335</v>
      </c>
    </row>
    <row r="177" spans="1:4" x14ac:dyDescent="0.25">
      <c r="A177" s="11" t="s">
        <v>243</v>
      </c>
      <c r="B177" s="20">
        <v>2.3229933332999999</v>
      </c>
      <c r="C177" s="9">
        <v>3.8925741619999998</v>
      </c>
      <c r="D177" s="9">
        <f t="shared" si="4"/>
        <v>5.2579712197550705</v>
      </c>
    </row>
    <row r="178" spans="1:4" x14ac:dyDescent="0.25">
      <c r="A178" s="11" t="s">
        <v>244</v>
      </c>
      <c r="B178" s="20">
        <v>2.3204500000000001</v>
      </c>
      <c r="C178" s="9">
        <v>3.6238665052000001</v>
      </c>
      <c r="D178" s="9">
        <f t="shared" si="4"/>
        <v>4.9003742429895976</v>
      </c>
    </row>
    <row r="179" spans="1:4" x14ac:dyDescent="0.25">
      <c r="A179" s="11" t="s">
        <v>245</v>
      </c>
      <c r="B179" s="20">
        <v>2.3330000000000002</v>
      </c>
      <c r="C179" s="9">
        <v>3.6496083493000002</v>
      </c>
      <c r="D179" s="9">
        <f t="shared" si="4"/>
        <v>4.9086356266933855</v>
      </c>
    </row>
    <row r="180" spans="1:4" x14ac:dyDescent="0.25">
      <c r="A180" s="11" t="s">
        <v>246</v>
      </c>
      <c r="B180" s="20">
        <v>2.3416266666999999</v>
      </c>
      <c r="C180" s="9">
        <v>3.7129286093</v>
      </c>
      <c r="D180" s="9">
        <f t="shared" si="4"/>
        <v>4.9754024545723334</v>
      </c>
    </row>
    <row r="181" spans="1:4" x14ac:dyDescent="0.25">
      <c r="A181" s="11" t="s">
        <v>247</v>
      </c>
      <c r="B181" s="20">
        <v>2.3562099999999999</v>
      </c>
      <c r="C181" s="9">
        <v>3.9719443488000001</v>
      </c>
      <c r="D181" s="9">
        <f t="shared" si="4"/>
        <v>5.2895464173612519</v>
      </c>
    </row>
    <row r="182" spans="1:4" x14ac:dyDescent="0.25">
      <c r="A182" s="11" t="s">
        <v>248</v>
      </c>
      <c r="B182" s="20">
        <v>2.3687233333000002</v>
      </c>
      <c r="C182" s="9">
        <v>3.8082684423000002</v>
      </c>
      <c r="D182" s="9">
        <f t="shared" si="4"/>
        <v>5.0447829807907461</v>
      </c>
    </row>
    <row r="183" spans="1:4" x14ac:dyDescent="0.25">
      <c r="A183" s="11" t="s">
        <v>249</v>
      </c>
      <c r="B183" s="20">
        <v>2.3747833332999999</v>
      </c>
      <c r="C183" s="9">
        <v>3.7003046843999998</v>
      </c>
      <c r="D183" s="9">
        <f t="shared" si="4"/>
        <v>4.8892558679918068</v>
      </c>
    </row>
    <row r="184" spans="1:4" x14ac:dyDescent="0.25">
      <c r="A184" s="11" t="s">
        <v>250</v>
      </c>
      <c r="B184" s="20">
        <v>2.3688833332999999</v>
      </c>
      <c r="C184" s="9">
        <v>3.3456722060000001</v>
      </c>
      <c r="D184" s="9">
        <f t="shared" si="4"/>
        <v>4.4316860711988761</v>
      </c>
    </row>
    <row r="185" spans="1:4" x14ac:dyDescent="0.25">
      <c r="A185" s="11" t="s">
        <v>251</v>
      </c>
      <c r="B185" s="20">
        <v>2.3535499999999998</v>
      </c>
      <c r="C185" s="9">
        <v>2.8971345517999998</v>
      </c>
      <c r="D185" s="9">
        <f t="shared" si="4"/>
        <v>3.8625535100337971</v>
      </c>
    </row>
    <row r="186" spans="1:4" x14ac:dyDescent="0.25">
      <c r="A186" s="11" t="s">
        <v>252</v>
      </c>
      <c r="B186" s="20">
        <v>2.3696000000000002</v>
      </c>
      <c r="C186" s="9">
        <v>2.7619372775</v>
      </c>
      <c r="D186" s="9">
        <f t="shared" si="4"/>
        <v>3.6573627977382452</v>
      </c>
    </row>
    <row r="187" spans="1:4" x14ac:dyDescent="0.25">
      <c r="A187" s="11" t="s">
        <v>253</v>
      </c>
      <c r="B187" s="20">
        <v>2.3785500000000002</v>
      </c>
      <c r="C187" s="9">
        <v>2.4876484804999999</v>
      </c>
      <c r="D187" s="9">
        <f t="shared" si="4"/>
        <v>3.2817538180483208</v>
      </c>
    </row>
    <row r="188" spans="1:4" x14ac:dyDescent="0.25">
      <c r="A188" s="11" t="s">
        <v>254</v>
      </c>
      <c r="B188" s="20">
        <v>2.3783699999999999</v>
      </c>
      <c r="C188" s="9">
        <v>2.2559833978000001</v>
      </c>
      <c r="D188" s="9">
        <f t="shared" si="4"/>
        <v>2.9763620164799325</v>
      </c>
    </row>
    <row r="189" spans="1:4" x14ac:dyDescent="0.25">
      <c r="A189" s="11" t="s">
        <v>259</v>
      </c>
      <c r="B189" s="20">
        <v>2.3768933333</v>
      </c>
      <c r="C189" s="9">
        <v>1.9468991887</v>
      </c>
      <c r="D189" s="9">
        <f t="shared" si="4"/>
        <v>2.5701770663379948</v>
      </c>
    </row>
    <row r="190" spans="1:4" x14ac:dyDescent="0.25">
      <c r="A190" s="11" t="s">
        <v>260</v>
      </c>
      <c r="B190" s="20">
        <v>2.3959033333000002</v>
      </c>
      <c r="C190" s="9">
        <v>2.0807660267000001</v>
      </c>
      <c r="D190" s="9">
        <f t="shared" si="4"/>
        <v>2.7251049280862212</v>
      </c>
    </row>
    <row r="191" spans="1:4" x14ac:dyDescent="0.25">
      <c r="A191" s="11" t="s">
        <v>261</v>
      </c>
      <c r="B191" s="20">
        <v>2.4060733333000002</v>
      </c>
      <c r="C191" s="9">
        <v>2.1076743034000001</v>
      </c>
      <c r="D191" s="9">
        <f t="shared" si="4"/>
        <v>2.7486782968051435</v>
      </c>
    </row>
    <row r="192" spans="1:4" x14ac:dyDescent="0.25">
      <c r="A192" s="11" t="s">
        <v>262</v>
      </c>
      <c r="B192" s="20">
        <v>2.4213466666999999</v>
      </c>
      <c r="C192" s="9">
        <v>2.3138938019999999</v>
      </c>
      <c r="D192" s="9">
        <f t="shared" si="4"/>
        <v>2.9985805728227981</v>
      </c>
    </row>
    <row r="193" spans="1:4" x14ac:dyDescent="0.25">
      <c r="A193" s="11" t="s">
        <v>263</v>
      </c>
      <c r="B193" s="20">
        <v>2.4383866667</v>
      </c>
      <c r="C193" s="9">
        <v>2.4675809633000001</v>
      </c>
      <c r="D193" s="9">
        <f t="shared" si="4"/>
        <v>3.175397574236857</v>
      </c>
    </row>
    <row r="194" spans="1:4" x14ac:dyDescent="0.25">
      <c r="A194" s="11" t="s">
        <v>264</v>
      </c>
      <c r="B194" s="20">
        <v>2.4411999999999998</v>
      </c>
      <c r="C194" s="9">
        <v>2.3655729671999999</v>
      </c>
      <c r="D194" s="9">
        <f t="shared" si="4"/>
        <v>3.0406207840800463</v>
      </c>
    </row>
    <row r="195" spans="1:4" x14ac:dyDescent="0.25">
      <c r="A195" s="11" t="s">
        <v>265</v>
      </c>
      <c r="B195" s="20">
        <v>2.4528699999999999</v>
      </c>
      <c r="C195" s="9">
        <v>2.3301804259000001</v>
      </c>
      <c r="D195" s="9">
        <f t="shared" si="4"/>
        <v>2.980878609800508</v>
      </c>
    </row>
    <row r="196" spans="1:4" x14ac:dyDescent="0.25">
      <c r="A196" s="11" t="s">
        <v>266</v>
      </c>
      <c r="B196" s="20">
        <v>2.4723833332999998</v>
      </c>
      <c r="C196" s="9">
        <v>2.6184288408</v>
      </c>
      <c r="D196" s="9">
        <f t="shared" si="4"/>
        <v>3.3231828739648233</v>
      </c>
    </row>
    <row r="197" spans="1:4" x14ac:dyDescent="0.25">
      <c r="A197" s="11" t="s">
        <v>267</v>
      </c>
      <c r="B197" s="20">
        <v>2.4932166667</v>
      </c>
      <c r="C197" s="9">
        <v>2.8629118081999998</v>
      </c>
      <c r="D197" s="9">
        <f t="shared" si="4"/>
        <v>3.603107510147785</v>
      </c>
    </row>
    <row r="198" spans="1:4" x14ac:dyDescent="0.25">
      <c r="A198" s="11" t="s">
        <v>268</v>
      </c>
      <c r="B198" s="20">
        <v>2.5067900000000001</v>
      </c>
      <c r="C198" s="9">
        <v>3.0465423482</v>
      </c>
      <c r="D198" s="9">
        <f t="shared" si="4"/>
        <v>3.8134542302745973</v>
      </c>
    </row>
    <row r="199" spans="1:4" x14ac:dyDescent="0.25">
      <c r="A199" s="11" t="s">
        <v>269</v>
      </c>
      <c r="B199" s="20">
        <v>2.5168633332999999</v>
      </c>
      <c r="C199" s="9">
        <v>3.2421906603999999</v>
      </c>
      <c r="D199" s="9">
        <f t="shared" si="4"/>
        <v>4.0421105679954845</v>
      </c>
    </row>
    <row r="200" spans="1:4" x14ac:dyDescent="0.25">
      <c r="A200" s="11" t="s">
        <v>270</v>
      </c>
      <c r="B200" s="20">
        <v>2.52711</v>
      </c>
      <c r="C200" s="9">
        <v>3.2109351179000001</v>
      </c>
      <c r="D200" s="9">
        <f t="shared" si="4"/>
        <v>3.986912057672614</v>
      </c>
    </row>
    <row r="201" spans="1:4" x14ac:dyDescent="0.25">
      <c r="A201" s="11" t="s">
        <v>271</v>
      </c>
      <c r="B201" s="20">
        <v>2.5338566667000002</v>
      </c>
      <c r="C201" s="9">
        <v>3.0032501597999999</v>
      </c>
      <c r="D201" s="9">
        <f t="shared" ref="D201:D204" si="5">C201*$B$229/B201</f>
        <v>3.7191075444484905</v>
      </c>
    </row>
    <row r="202" spans="1:4" x14ac:dyDescent="0.25">
      <c r="A202" s="11" t="s">
        <v>272</v>
      </c>
      <c r="B202" s="20">
        <v>2.5524733333</v>
      </c>
      <c r="C202" s="9">
        <v>3.0271924706000002</v>
      </c>
      <c r="D202" s="9">
        <f t="shared" si="5"/>
        <v>3.721414911140192</v>
      </c>
    </row>
    <row r="203" spans="1:4" x14ac:dyDescent="0.25">
      <c r="A203" s="11" t="s">
        <v>273</v>
      </c>
      <c r="B203" s="20">
        <v>2.5608933333000001</v>
      </c>
      <c r="C203" s="9">
        <v>2.8984242998999998</v>
      </c>
      <c r="D203" s="9">
        <f t="shared" si="5"/>
        <v>3.5514012646560689</v>
      </c>
    </row>
    <row r="204" spans="1:4" x14ac:dyDescent="0.25">
      <c r="A204" s="11" t="s">
        <v>274</v>
      </c>
      <c r="B204" s="20">
        <v>2.5788799999999998</v>
      </c>
      <c r="C204" s="9">
        <v>3.0086916289999999</v>
      </c>
      <c r="D204" s="9">
        <f t="shared" si="5"/>
        <v>3.6607984262677755</v>
      </c>
    </row>
    <row r="205" spans="1:4" x14ac:dyDescent="0.25">
      <c r="A205" s="11" t="s">
        <v>275</v>
      </c>
      <c r="B205" s="20">
        <v>2.5876733333000002</v>
      </c>
      <c r="C205" s="9">
        <v>2.7572414206999998</v>
      </c>
      <c r="D205" s="9">
        <f t="shared" ref="D205:D208" si="6">C205*$B$229/B205</f>
        <v>3.3434483319578359</v>
      </c>
    </row>
    <row r="206" spans="1:4" x14ac:dyDescent="0.25">
      <c r="A206" s="11" t="s">
        <v>276</v>
      </c>
      <c r="B206" s="20">
        <v>2.5632600000000001</v>
      </c>
      <c r="C206" s="9">
        <v>2.0015231698</v>
      </c>
      <c r="D206" s="9">
        <f t="shared" si="6"/>
        <v>2.4501757318299213</v>
      </c>
    </row>
    <row r="207" spans="1:4" x14ac:dyDescent="0.25">
      <c r="A207" s="11" t="s">
        <v>277</v>
      </c>
      <c r="B207" s="20">
        <v>2.5924166667000001</v>
      </c>
      <c r="C207" s="9">
        <v>2.1393246445999998</v>
      </c>
      <c r="D207" s="9">
        <f t="shared" si="6"/>
        <v>2.5894120325902827</v>
      </c>
    </row>
    <row r="208" spans="1:4" x14ac:dyDescent="0.25">
      <c r="A208" s="11" t="s">
        <v>278</v>
      </c>
      <c r="B208" s="20">
        <v>2.6104966667</v>
      </c>
      <c r="C208" s="9">
        <v>2.2543991229000002</v>
      </c>
      <c r="D208" s="9">
        <f t="shared" si="6"/>
        <v>2.7097981145298755</v>
      </c>
    </row>
    <row r="209" spans="1:5" x14ac:dyDescent="0.25">
      <c r="A209" s="11" t="s">
        <v>279</v>
      </c>
      <c r="B209" s="20">
        <v>2.6367033332999998</v>
      </c>
      <c r="C209" s="9">
        <v>2.7373801278999998</v>
      </c>
      <c r="D209" s="9">
        <f t="shared" ref="D209:D220" si="7">C209*$B$229/B209</f>
        <v>3.2576401906384049</v>
      </c>
    </row>
    <row r="210" spans="1:5" x14ac:dyDescent="0.25">
      <c r="A210" s="11" t="s">
        <v>280</v>
      </c>
      <c r="B210" s="20">
        <v>2.6862266667000001</v>
      </c>
      <c r="C210" s="9">
        <v>2.8532074131999998</v>
      </c>
      <c r="D210" s="9">
        <f t="shared" si="7"/>
        <v>3.3328821707932983</v>
      </c>
    </row>
    <row r="211" spans="1:5" x14ac:dyDescent="0.25">
      <c r="A211" s="11" t="s">
        <v>281</v>
      </c>
      <c r="B211" s="20">
        <v>2.7288999999999999</v>
      </c>
      <c r="C211" s="9">
        <v>2.9698698369000001</v>
      </c>
      <c r="D211" s="9">
        <f t="shared" si="7"/>
        <v>3.4149084614497016</v>
      </c>
    </row>
    <row r="212" spans="1:5" x14ac:dyDescent="0.25">
      <c r="A212" s="11" t="s">
        <v>282</v>
      </c>
      <c r="B212" s="20">
        <v>2.7868033333</v>
      </c>
      <c r="C212" s="9">
        <v>3.4594118251000001</v>
      </c>
      <c r="D212" s="9">
        <f t="shared" si="7"/>
        <v>3.8951592378381727</v>
      </c>
    </row>
    <row r="213" spans="1:5" x14ac:dyDescent="0.25">
      <c r="A213" s="11" t="s">
        <v>284</v>
      </c>
      <c r="B213" s="20">
        <v>2.8482599999999998</v>
      </c>
      <c r="C213" s="9">
        <v>4.2599759264000001</v>
      </c>
      <c r="D213" s="9">
        <f t="shared" si="7"/>
        <v>4.6930673467870863</v>
      </c>
    </row>
    <row r="214" spans="1:5" x14ac:dyDescent="0.25">
      <c r="A214" s="11" t="s">
        <v>285</v>
      </c>
      <c r="B214" s="20">
        <v>2.9170633332999998</v>
      </c>
      <c r="C214" s="9">
        <v>5.6616757475000004</v>
      </c>
      <c r="D214" s="9">
        <f t="shared" si="7"/>
        <v>6.0901558585650122</v>
      </c>
    </row>
    <row r="215" spans="1:5" x14ac:dyDescent="0.25">
      <c r="A215" s="11" t="s">
        <v>286</v>
      </c>
      <c r="B215" s="20">
        <v>2.9550900000000002</v>
      </c>
      <c r="C215" s="9">
        <v>5.0030747296999998</v>
      </c>
      <c r="D215" s="9">
        <f t="shared" si="7"/>
        <v>5.3124584956870411</v>
      </c>
    </row>
    <row r="216" spans="1:5" x14ac:dyDescent="0.25">
      <c r="A216" s="11" t="s">
        <v>287</v>
      </c>
      <c r="B216" s="20">
        <v>2.98441</v>
      </c>
      <c r="C216" s="9">
        <v>5.1453039360000004</v>
      </c>
      <c r="D216" s="9">
        <f t="shared" si="7"/>
        <v>5.4098076015677954</v>
      </c>
    </row>
    <row r="217" spans="1:5" x14ac:dyDescent="0.25">
      <c r="A217" s="11" t="s">
        <v>288</v>
      </c>
      <c r="B217" s="20">
        <v>3.0120300000000002</v>
      </c>
      <c r="C217" s="9">
        <v>4.0539634874999999</v>
      </c>
      <c r="D217" s="9">
        <f t="shared" si="7"/>
        <v>4.2232793816856526</v>
      </c>
    </row>
    <row r="218" spans="1:5" x14ac:dyDescent="0.25">
      <c r="A218" s="11" t="s">
        <v>289</v>
      </c>
      <c r="B218" s="20">
        <v>3.0346666667000002</v>
      </c>
      <c r="C218" s="9">
        <v>3.5072839299999998</v>
      </c>
      <c r="D218" s="9">
        <f t="shared" si="7"/>
        <v>3.6265127065027745</v>
      </c>
    </row>
    <row r="219" spans="1:5" x14ac:dyDescent="0.25">
      <c r="A219" s="11" t="s">
        <v>290</v>
      </c>
      <c r="B219" s="20">
        <v>3.0603433333000001</v>
      </c>
      <c r="C219" s="9">
        <v>3.8184906890999999</v>
      </c>
      <c r="D219" s="9">
        <f t="shared" si="7"/>
        <v>3.9151720952720344</v>
      </c>
      <c r="E219" s="8" t="s">
        <v>182</v>
      </c>
    </row>
    <row r="220" spans="1:5" x14ac:dyDescent="0.25">
      <c r="A220" s="11" t="s">
        <v>291</v>
      </c>
      <c r="B220" s="20">
        <v>3.0809899999999999</v>
      </c>
      <c r="C220" s="9">
        <v>3.9790549569000002</v>
      </c>
      <c r="D220" s="9">
        <f t="shared" si="7"/>
        <v>4.0524617205361171</v>
      </c>
      <c r="E220" s="8" t="s">
        <v>183</v>
      </c>
    </row>
    <row r="221" spans="1:5" x14ac:dyDescent="0.25">
      <c r="A221" s="11" t="s">
        <v>292</v>
      </c>
      <c r="B221" s="20">
        <v>3.1098966667000001</v>
      </c>
      <c r="C221" s="9">
        <v>3.7889010746</v>
      </c>
      <c r="D221" s="9">
        <f t="shared" ref="D221:D228" si="8">C221*$B$229/B221</f>
        <v>3.8229320598702463</v>
      </c>
      <c r="E221">
        <f>MAX('Heat Oil-M'!E583:E585)</f>
        <v>0</v>
      </c>
    </row>
    <row r="222" spans="1:5" x14ac:dyDescent="0.25">
      <c r="A222" s="11" t="s">
        <v>293</v>
      </c>
      <c r="B222" s="20">
        <v>3.1339257694999998</v>
      </c>
      <c r="C222" s="9">
        <v>3.5414989894</v>
      </c>
      <c r="D222" s="9">
        <f t="shared" si="8"/>
        <v>3.5459098427155689</v>
      </c>
      <c r="E222">
        <f>MAX('Heat Oil-M'!E586:E588)</f>
        <v>1</v>
      </c>
    </row>
    <row r="223" spans="1:5" x14ac:dyDescent="0.25">
      <c r="A223" s="11" t="s">
        <v>294</v>
      </c>
      <c r="B223" s="20">
        <v>3.1475580000000001</v>
      </c>
      <c r="C223" s="9">
        <v>3.3792828829000001</v>
      </c>
      <c r="D223" s="9">
        <f t="shared" si="8"/>
        <v>3.3688376287799064</v>
      </c>
      <c r="E223">
        <f>MAX('Heat Oil-M'!E589:E591)</f>
        <v>1</v>
      </c>
    </row>
    <row r="224" spans="1:5" x14ac:dyDescent="0.25">
      <c r="A224" s="11" t="s">
        <v>295</v>
      </c>
      <c r="B224" s="20">
        <v>3.1707983333</v>
      </c>
      <c r="C224" s="9">
        <v>3.8791064879000001</v>
      </c>
      <c r="D224" s="9">
        <f t="shared" si="8"/>
        <v>3.8387723066426682</v>
      </c>
      <c r="E224">
        <f>MAX('Heat Oil-M'!E592:E594)</f>
        <v>1</v>
      </c>
    </row>
    <row r="225" spans="1:5" x14ac:dyDescent="0.25">
      <c r="A225" s="11" t="s">
        <v>296</v>
      </c>
      <c r="B225" s="20">
        <v>3.190458</v>
      </c>
      <c r="C225" s="9">
        <v>3.8460844209</v>
      </c>
      <c r="D225" s="9">
        <f t="shared" si="8"/>
        <v>3.782640370864693</v>
      </c>
      <c r="E225">
        <f>MAX('Heat Oil-M'!E595:E597)</f>
        <v>1</v>
      </c>
    </row>
    <row r="226" spans="1:5" x14ac:dyDescent="0.25">
      <c r="A226" s="11" t="s">
        <v>297</v>
      </c>
      <c r="B226" s="20">
        <v>3.202826</v>
      </c>
      <c r="C226" s="9">
        <v>3.5764461828999998</v>
      </c>
      <c r="D226" s="9">
        <f t="shared" si="8"/>
        <v>3.5038670691579639</v>
      </c>
      <c r="E226">
        <f>MAX('Heat Oil-M'!E598:E600)</f>
        <v>1</v>
      </c>
    </row>
    <row r="227" spans="1:5" x14ac:dyDescent="0.25">
      <c r="A227" s="11" t="s">
        <v>298</v>
      </c>
      <c r="B227" s="20">
        <v>3.2163499999999998</v>
      </c>
      <c r="C227" s="9">
        <v>3.5069597454000001</v>
      </c>
      <c r="D227" s="9">
        <f t="shared" si="8"/>
        <v>3.4213440673274791</v>
      </c>
      <c r="E227">
        <f>MAX('Heat Oil-M'!E601:E603)</f>
        <v>1</v>
      </c>
    </row>
    <row r="228" spans="1:5" x14ac:dyDescent="0.25">
      <c r="A228" s="11" t="s">
        <v>299</v>
      </c>
      <c r="B228" s="20">
        <v>3.2360093333000002</v>
      </c>
      <c r="C228" s="9">
        <v>3.7317850348000001</v>
      </c>
      <c r="D228" s="9">
        <f t="shared" si="8"/>
        <v>3.6185628958060487</v>
      </c>
      <c r="E228">
        <f>MAX('Heat Oil-M'!E604:E606)</f>
        <v>1</v>
      </c>
    </row>
    <row r="229" spans="1:5" x14ac:dyDescent="0.25">
      <c r="A229" s="12" t="str">
        <f>"Base CPI ("&amp;TEXT('Notes and Sources'!$G$7,"m/yyyy")&amp;")"</f>
        <v>Base CPI (6/2024)</v>
      </c>
      <c r="B229" s="22">
        <v>3.137829</v>
      </c>
      <c r="C229" s="13"/>
      <c r="D229" s="13"/>
      <c r="E229" s="15"/>
    </row>
    <row r="230" spans="1:5" x14ac:dyDescent="0.25">
      <c r="A230" s="34" t="str">
        <f>A1&amp;" "&amp;TEXT(C1,"Mmmm yyyy")</f>
        <v>EIA Short-Term Energy Outlook, June 2024</v>
      </c>
      <c r="B230" s="34"/>
      <c r="C230" s="34"/>
      <c r="D230" s="34"/>
      <c r="E230" s="34"/>
    </row>
    <row r="231" spans="1:5" x14ac:dyDescent="0.25">
      <c r="A231" s="29" t="s">
        <v>184</v>
      </c>
      <c r="B231" s="29"/>
      <c r="C231" s="29"/>
      <c r="D231" s="29"/>
      <c r="E231" s="29"/>
    </row>
    <row r="232" spans="1:5" x14ac:dyDescent="0.25">
      <c r="A232" s="29" t="s">
        <v>207</v>
      </c>
      <c r="B232" s="29"/>
      <c r="C232" s="29"/>
      <c r="D232" s="29"/>
      <c r="E232" s="29"/>
    </row>
    <row r="233" spans="1:5" x14ac:dyDescent="0.25">
      <c r="A233" s="29" t="str">
        <f>"Real Price ("&amp;TEXT($C$1,"mmm yyyy")&amp;" $)"</f>
        <v>Real Price (Jun 2024 $)</v>
      </c>
      <c r="B233" s="29"/>
      <c r="C233" s="29"/>
      <c r="D233" s="29"/>
      <c r="E233" s="29"/>
    </row>
    <row r="234" spans="1:5" x14ac:dyDescent="0.25">
      <c r="A234" s="30" t="s">
        <v>167</v>
      </c>
      <c r="B234" s="30"/>
      <c r="C234" s="30"/>
      <c r="D234" s="30"/>
      <c r="E234" s="30"/>
    </row>
  </sheetData>
  <mergeCells count="8">
    <mergeCell ref="A234:E234"/>
    <mergeCell ref="A232:E232"/>
    <mergeCell ref="C39:D39"/>
    <mergeCell ref="A1:B1"/>
    <mergeCell ref="C1:D1"/>
    <mergeCell ref="A230:E230"/>
    <mergeCell ref="A231:E231"/>
    <mergeCell ref="A233:E233"/>
  </mergeCells>
  <phoneticPr fontId="3" type="noConversion"/>
  <conditionalFormatting sqref="B169:D170 B173:D174 B177:D178 B181:D182 B185:D186 B205:D206 B209:D210 B213:D214 B217:D218 B221:D228">
    <cfRule type="expression" dxfId="82" priority="6" stopIfTrue="1">
      <formula>$E169=1</formula>
    </cfRule>
  </conditionalFormatting>
  <conditionalFormatting sqref="B171:D172 B175:D176 B179:D180">
    <cfRule type="expression" dxfId="81" priority="7" stopIfTrue="1">
      <formula>#REF!=1</formula>
    </cfRule>
  </conditionalFormatting>
  <conditionalFormatting sqref="B179:D180">
    <cfRule type="expression" dxfId="80" priority="20" stopIfTrue="1">
      <formula>#REF!=1</formula>
    </cfRule>
  </conditionalFormatting>
  <conditionalFormatting sqref="B183:D184">
    <cfRule type="expression" dxfId="79" priority="44" stopIfTrue="1">
      <formula>#REF!=1</formula>
    </cfRule>
  </conditionalFormatting>
  <conditionalFormatting sqref="B187:D188">
    <cfRule type="expression" dxfId="78" priority="67" stopIfTrue="1">
      <formula>#REF!=1</formula>
    </cfRule>
  </conditionalFormatting>
  <conditionalFormatting sqref="B189:D190 B197:D198">
    <cfRule type="expression" dxfId="77" priority="118" stopIfTrue="1">
      <formula>$E193=1</formula>
    </cfRule>
  </conditionalFormatting>
  <conditionalFormatting sqref="B191:D192">
    <cfRule type="expression" dxfId="76" priority="91" stopIfTrue="1">
      <formula>#REF!=1</formula>
    </cfRule>
  </conditionalFormatting>
  <conditionalFormatting sqref="B193:D196">
    <cfRule type="expression" dxfId="75" priority="120" stopIfTrue="1">
      <formula>#REF!=1</formula>
    </cfRule>
  </conditionalFormatting>
  <conditionalFormatting sqref="B199:D204">
    <cfRule type="expression" dxfId="74" priority="144" stopIfTrue="1">
      <formula>#REF!=1</formula>
    </cfRule>
  </conditionalFormatting>
  <conditionalFormatting sqref="B207:D208">
    <cfRule type="expression" dxfId="73" priority="188" stopIfTrue="1">
      <formula>#REF!=1</formula>
    </cfRule>
  </conditionalFormatting>
  <conditionalFormatting sqref="B211:D212">
    <cfRule type="expression" dxfId="72" priority="215" stopIfTrue="1">
      <formula>#REF!=1</formula>
    </cfRule>
  </conditionalFormatting>
  <conditionalFormatting sqref="B215:D216">
    <cfRule type="expression" dxfId="71" priority="242" stopIfTrue="1">
      <formula>#REF!=1</formula>
    </cfRule>
  </conditionalFormatting>
  <conditionalFormatting sqref="B219:D220">
    <cfRule type="expression" dxfId="70" priority="262" stopIfTrue="1">
      <formula>#REF!=1</formula>
    </cfRule>
  </conditionalFormatting>
  <hyperlinks>
    <hyperlink ref="A3" location="Contents!B4" display="Return to Contents" xr:uid="{00000000-0004-0000-0B00-000000000000}"/>
    <hyperlink ref="A234" location="'Notes and Sources'!A7" display="See Notes and Sources for more information" xr:uid="{00000000-0004-0000-0B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1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177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175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28795</v>
      </c>
      <c r="B41" s="20">
        <v>0.67500000000000004</v>
      </c>
      <c r="C41" s="9">
        <v>0.53300000000000003</v>
      </c>
      <c r="D41" s="9">
        <f t="shared" ref="D41:D104" si="0">C41*$B$607/B41</f>
        <v>2.4777227511111111</v>
      </c>
    </row>
    <row r="42" spans="1:4" x14ac:dyDescent="0.25">
      <c r="A42" s="10">
        <v>28825</v>
      </c>
      <c r="B42" s="20">
        <v>0.67900000000000005</v>
      </c>
      <c r="C42" s="9">
        <v>0.54500000000000004</v>
      </c>
      <c r="D42" s="9">
        <f t="shared" si="0"/>
        <v>2.5185814506627393</v>
      </c>
    </row>
    <row r="43" spans="1:4" x14ac:dyDescent="0.25">
      <c r="A43" s="10">
        <v>28856</v>
      </c>
      <c r="B43" s="20">
        <v>0.68500000000000005</v>
      </c>
      <c r="C43" s="9">
        <v>0.55500000000000005</v>
      </c>
      <c r="D43" s="9">
        <f t="shared" si="0"/>
        <v>2.5423286058394159</v>
      </c>
    </row>
    <row r="44" spans="1:4" x14ac:dyDescent="0.25">
      <c r="A44" s="10">
        <v>28887</v>
      </c>
      <c r="B44" s="20">
        <v>0.69199999999999995</v>
      </c>
      <c r="C44" s="9">
        <v>0.57699999999999996</v>
      </c>
      <c r="D44" s="9">
        <f t="shared" si="0"/>
        <v>2.6163689783236994</v>
      </c>
    </row>
    <row r="45" spans="1:4" x14ac:dyDescent="0.25">
      <c r="A45" s="10">
        <v>28915</v>
      </c>
      <c r="B45" s="20">
        <v>0.69899999999999995</v>
      </c>
      <c r="C45" s="9">
        <v>0.60499999999999998</v>
      </c>
      <c r="D45" s="9">
        <f t="shared" si="0"/>
        <v>2.7158605793991417</v>
      </c>
    </row>
    <row r="46" spans="1:4" x14ac:dyDescent="0.25">
      <c r="A46" s="10">
        <v>28946</v>
      </c>
      <c r="B46" s="20">
        <v>0.70599999999999996</v>
      </c>
      <c r="C46" s="9">
        <v>0.627</v>
      </c>
      <c r="D46" s="9">
        <f t="shared" si="0"/>
        <v>2.7867121572237963</v>
      </c>
    </row>
    <row r="47" spans="1:4" x14ac:dyDescent="0.25">
      <c r="A47" s="10">
        <v>28976</v>
      </c>
      <c r="B47" s="20">
        <v>0.71399999999999997</v>
      </c>
      <c r="C47" s="9">
        <v>0.65600000000000003</v>
      </c>
      <c r="D47" s="9">
        <f t="shared" si="0"/>
        <v>2.8829353277310923</v>
      </c>
    </row>
    <row r="48" spans="1:4" x14ac:dyDescent="0.25">
      <c r="A48" s="10">
        <v>29007</v>
      </c>
      <c r="B48" s="20">
        <v>0.72199999999999998</v>
      </c>
      <c r="C48" s="9">
        <v>0.70899999999999996</v>
      </c>
      <c r="D48" s="9">
        <f t="shared" si="0"/>
        <v>3.0813306939058172</v>
      </c>
    </row>
    <row r="49" spans="1:4" x14ac:dyDescent="0.25">
      <c r="A49" s="10">
        <v>29037</v>
      </c>
      <c r="B49" s="20">
        <v>0.73</v>
      </c>
      <c r="C49" s="9">
        <v>0.752</v>
      </c>
      <c r="D49" s="9">
        <f t="shared" si="0"/>
        <v>3.2323937095890409</v>
      </c>
    </row>
    <row r="50" spans="1:4" x14ac:dyDescent="0.25">
      <c r="A50" s="10">
        <v>29068</v>
      </c>
      <c r="B50" s="20">
        <v>0.73699999999999999</v>
      </c>
      <c r="C50" s="9">
        <v>0.8</v>
      </c>
      <c r="D50" s="9">
        <f t="shared" si="0"/>
        <v>3.4060559023066488</v>
      </c>
    </row>
    <row r="51" spans="1:4" x14ac:dyDescent="0.25">
      <c r="A51" s="10">
        <v>29099</v>
      </c>
      <c r="B51" s="20">
        <v>0.74399999999999999</v>
      </c>
      <c r="C51" s="9">
        <v>0.84799999999999998</v>
      </c>
      <c r="D51" s="9">
        <f t="shared" si="0"/>
        <v>3.5764502580645159</v>
      </c>
    </row>
    <row r="52" spans="1:4" x14ac:dyDescent="0.25">
      <c r="A52" s="10">
        <v>29129</v>
      </c>
      <c r="B52" s="20">
        <v>0.752</v>
      </c>
      <c r="C52" s="9">
        <v>0.85599999999999998</v>
      </c>
      <c r="D52" s="9">
        <f t="shared" si="0"/>
        <v>3.5717840744680851</v>
      </c>
    </row>
    <row r="53" spans="1:4" x14ac:dyDescent="0.25">
      <c r="A53" s="10">
        <v>29160</v>
      </c>
      <c r="B53" s="20">
        <v>0.76</v>
      </c>
      <c r="C53" s="9">
        <v>0.86699999999999999</v>
      </c>
      <c r="D53" s="9">
        <f t="shared" si="0"/>
        <v>3.5796022934210527</v>
      </c>
    </row>
    <row r="54" spans="1:4" x14ac:dyDescent="0.25">
      <c r="A54" s="10">
        <v>29190</v>
      </c>
      <c r="B54" s="20">
        <v>0.76900000000000002</v>
      </c>
      <c r="C54" s="9">
        <v>0.88300000000000001</v>
      </c>
      <c r="D54" s="9">
        <f t="shared" si="0"/>
        <v>3.6029948075422622</v>
      </c>
    </row>
    <row r="55" spans="1:4" x14ac:dyDescent="0.25">
      <c r="A55" s="10">
        <v>29221</v>
      </c>
      <c r="B55" s="20">
        <v>0.78</v>
      </c>
      <c r="C55" s="9">
        <v>0.92900000000000005</v>
      </c>
      <c r="D55" s="9">
        <f t="shared" si="0"/>
        <v>3.7372347961538459</v>
      </c>
    </row>
    <row r="56" spans="1:4" x14ac:dyDescent="0.25">
      <c r="A56" s="10">
        <v>29252</v>
      </c>
      <c r="B56" s="20">
        <v>0.79</v>
      </c>
      <c r="C56" s="9">
        <v>0.97699999999999998</v>
      </c>
      <c r="D56" s="9">
        <f t="shared" si="0"/>
        <v>3.8805809278481012</v>
      </c>
    </row>
    <row r="57" spans="1:4" x14ac:dyDescent="0.25">
      <c r="A57" s="10">
        <v>29281</v>
      </c>
      <c r="B57" s="20">
        <v>0.80100000000000005</v>
      </c>
      <c r="C57" s="9">
        <v>1.006</v>
      </c>
      <c r="D57" s="9">
        <f t="shared" si="0"/>
        <v>3.9408938501872655</v>
      </c>
    </row>
    <row r="58" spans="1:4" x14ac:dyDescent="0.25">
      <c r="A58" s="10">
        <v>29312</v>
      </c>
      <c r="B58" s="20">
        <v>0.80900000000000005</v>
      </c>
      <c r="C58" s="9">
        <v>1.01</v>
      </c>
      <c r="D58" s="9">
        <f t="shared" si="0"/>
        <v>3.9174379357231151</v>
      </c>
    </row>
    <row r="59" spans="1:4" x14ac:dyDescent="0.25">
      <c r="A59" s="10">
        <v>29342</v>
      </c>
      <c r="B59" s="20">
        <v>0.81699999999999995</v>
      </c>
      <c r="C59" s="9">
        <v>1.0109999999999999</v>
      </c>
      <c r="D59" s="9">
        <f t="shared" si="0"/>
        <v>3.8829193623011014</v>
      </c>
    </row>
    <row r="60" spans="1:4" x14ac:dyDescent="0.25">
      <c r="A60" s="10">
        <v>29373</v>
      </c>
      <c r="B60" s="20">
        <v>0.82499999999999996</v>
      </c>
      <c r="C60" s="9">
        <v>1.0169999999999999</v>
      </c>
      <c r="D60" s="9">
        <f t="shared" si="0"/>
        <v>3.8680873854545452</v>
      </c>
    </row>
    <row r="61" spans="1:4" x14ac:dyDescent="0.25">
      <c r="A61" s="10">
        <v>29403</v>
      </c>
      <c r="B61" s="20">
        <v>0.82599999999999996</v>
      </c>
      <c r="C61" s="9">
        <v>1.022</v>
      </c>
      <c r="D61" s="9">
        <f t="shared" si="0"/>
        <v>3.8823985932203393</v>
      </c>
    </row>
    <row r="62" spans="1:4" x14ac:dyDescent="0.25">
      <c r="A62" s="10">
        <v>29434</v>
      </c>
      <c r="B62" s="20">
        <v>0.83199999999999996</v>
      </c>
      <c r="C62" s="9">
        <v>1.0209999999999999</v>
      </c>
      <c r="D62" s="9">
        <f t="shared" si="0"/>
        <v>3.8506290973557693</v>
      </c>
    </row>
    <row r="63" spans="1:4" x14ac:dyDescent="0.25">
      <c r="A63" s="10">
        <v>29465</v>
      </c>
      <c r="B63" s="20">
        <v>0.83899999999999997</v>
      </c>
      <c r="C63" s="9">
        <v>1.0189999999999999</v>
      </c>
      <c r="D63" s="9">
        <f t="shared" si="0"/>
        <v>3.8110223492252682</v>
      </c>
    </row>
    <row r="64" spans="1:4" x14ac:dyDescent="0.25">
      <c r="A64" s="10">
        <v>29495</v>
      </c>
      <c r="B64" s="20">
        <v>0.84699999999999998</v>
      </c>
      <c r="C64" s="9">
        <v>1.0129999999999999</v>
      </c>
      <c r="D64" s="9">
        <f t="shared" si="0"/>
        <v>3.7527990283353003</v>
      </c>
    </row>
    <row r="65" spans="1:4" x14ac:dyDescent="0.25">
      <c r="A65" s="10">
        <v>29526</v>
      </c>
      <c r="B65" s="20">
        <v>0.85599999999999998</v>
      </c>
      <c r="C65" s="9">
        <v>1.0249999999999999</v>
      </c>
      <c r="D65" s="9">
        <f t="shared" si="0"/>
        <v>3.7573302862149531</v>
      </c>
    </row>
    <row r="66" spans="1:4" x14ac:dyDescent="0.25">
      <c r="A66" s="10">
        <v>29556</v>
      </c>
      <c r="B66" s="20">
        <v>0.86399999999999999</v>
      </c>
      <c r="C66" s="9">
        <v>1.0660000000000001</v>
      </c>
      <c r="D66" s="9">
        <f t="shared" si="0"/>
        <v>3.8714417986111118</v>
      </c>
    </row>
    <row r="67" spans="1:4" x14ac:dyDescent="0.25">
      <c r="A67" s="10">
        <v>29587</v>
      </c>
      <c r="B67" s="20">
        <v>0.872</v>
      </c>
      <c r="C67" s="9">
        <v>1.1499999999999999</v>
      </c>
      <c r="D67" s="9">
        <f t="shared" si="0"/>
        <v>4.1381919151376145</v>
      </c>
    </row>
    <row r="68" spans="1:4" x14ac:dyDescent="0.25">
      <c r="A68" s="10">
        <v>29618</v>
      </c>
      <c r="B68" s="20">
        <v>0.88</v>
      </c>
      <c r="C68" s="9">
        <v>1.26</v>
      </c>
      <c r="D68" s="9">
        <f t="shared" si="0"/>
        <v>4.4928006136363638</v>
      </c>
    </row>
    <row r="69" spans="1:4" x14ac:dyDescent="0.25">
      <c r="A69" s="10">
        <v>29646</v>
      </c>
      <c r="B69" s="20">
        <v>0.88600000000000001</v>
      </c>
      <c r="C69" s="9">
        <v>1.29</v>
      </c>
      <c r="D69" s="9">
        <f t="shared" si="0"/>
        <v>4.5686223589164783</v>
      </c>
    </row>
    <row r="70" spans="1:4" x14ac:dyDescent="0.25">
      <c r="A70" s="10">
        <v>29677</v>
      </c>
      <c r="B70" s="20">
        <v>0.89100000000000001</v>
      </c>
      <c r="C70" s="9">
        <v>1.28</v>
      </c>
      <c r="D70" s="9">
        <f t="shared" si="0"/>
        <v>4.5077678114478115</v>
      </c>
    </row>
    <row r="71" spans="1:4" x14ac:dyDescent="0.25">
      <c r="A71" s="10">
        <v>29707</v>
      </c>
      <c r="B71" s="20">
        <v>0.89700000000000002</v>
      </c>
      <c r="C71" s="9">
        <v>1.2669999999999999</v>
      </c>
      <c r="D71" s="9">
        <f t="shared" si="0"/>
        <v>4.4321397357859524</v>
      </c>
    </row>
    <row r="72" spans="1:4" x14ac:dyDescent="0.25">
      <c r="A72" s="10">
        <v>29738</v>
      </c>
      <c r="B72" s="20">
        <v>0.90500000000000003</v>
      </c>
      <c r="C72" s="9">
        <v>1.2589999999999999</v>
      </c>
      <c r="D72" s="9">
        <f t="shared" si="0"/>
        <v>4.3652228850828729</v>
      </c>
    </row>
    <row r="73" spans="1:4" x14ac:dyDescent="0.25">
      <c r="A73" s="10">
        <v>29768</v>
      </c>
      <c r="B73" s="20">
        <v>0.91500000000000004</v>
      </c>
      <c r="C73" s="9">
        <v>1.2509999999999999</v>
      </c>
      <c r="D73" s="9">
        <f t="shared" si="0"/>
        <v>4.2900809606557369</v>
      </c>
    </row>
    <row r="74" spans="1:4" x14ac:dyDescent="0.25">
      <c r="A74" s="10">
        <v>29799</v>
      </c>
      <c r="B74" s="20">
        <v>0.92200000000000004</v>
      </c>
      <c r="C74" s="9">
        <v>1.246</v>
      </c>
      <c r="D74" s="9">
        <f t="shared" si="0"/>
        <v>4.2404934208242944</v>
      </c>
    </row>
    <row r="75" spans="1:4" x14ac:dyDescent="0.25">
      <c r="A75" s="10">
        <v>29830</v>
      </c>
      <c r="B75" s="20">
        <v>0.93100000000000005</v>
      </c>
      <c r="C75" s="9">
        <v>1.2390000000000001</v>
      </c>
      <c r="D75" s="9">
        <f t="shared" si="0"/>
        <v>4.1759077669172937</v>
      </c>
    </row>
    <row r="76" spans="1:4" x14ac:dyDescent="0.25">
      <c r="A76" s="10">
        <v>29860</v>
      </c>
      <c r="B76" s="20">
        <v>0.93400000000000005</v>
      </c>
      <c r="C76" s="9">
        <v>1.232</v>
      </c>
      <c r="D76" s="9">
        <f t="shared" si="0"/>
        <v>4.1389778672376867</v>
      </c>
    </row>
    <row r="77" spans="1:4" x14ac:dyDescent="0.25">
      <c r="A77" s="10">
        <v>29891</v>
      </c>
      <c r="B77" s="20">
        <v>0.93799999999999994</v>
      </c>
      <c r="C77" s="9">
        <v>1.2350000000000001</v>
      </c>
      <c r="D77" s="9">
        <f t="shared" si="0"/>
        <v>4.1313633422174849</v>
      </c>
    </row>
    <row r="78" spans="1:4" x14ac:dyDescent="0.25">
      <c r="A78" s="10">
        <v>29921</v>
      </c>
      <c r="B78" s="20">
        <v>0.94099999999999995</v>
      </c>
      <c r="C78" s="9">
        <v>1.2470000000000001</v>
      </c>
      <c r="D78" s="9">
        <f t="shared" si="0"/>
        <v>4.1582069744952186</v>
      </c>
    </row>
    <row r="79" spans="1:4" x14ac:dyDescent="0.25">
      <c r="A79" s="10">
        <v>29952</v>
      </c>
      <c r="B79" s="20">
        <v>0.94399999999999995</v>
      </c>
      <c r="C79" s="9">
        <v>1.254</v>
      </c>
      <c r="D79" s="9">
        <f t="shared" si="0"/>
        <v>4.1682601334745764</v>
      </c>
    </row>
    <row r="80" spans="1:4" x14ac:dyDescent="0.25">
      <c r="A80" s="10">
        <v>29983</v>
      </c>
      <c r="B80" s="20">
        <v>0.94699999999999995</v>
      </c>
      <c r="C80" s="9">
        <v>1.248</v>
      </c>
      <c r="D80" s="9">
        <f t="shared" si="0"/>
        <v>4.1351748595564946</v>
      </c>
    </row>
    <row r="81" spans="1:4" x14ac:dyDescent="0.25">
      <c r="A81" s="10">
        <v>30011</v>
      </c>
      <c r="B81" s="20">
        <v>0.94699999999999995</v>
      </c>
      <c r="C81" s="9">
        <v>1.208</v>
      </c>
      <c r="D81" s="9">
        <f t="shared" si="0"/>
        <v>4.0026372038014788</v>
      </c>
    </row>
    <row r="82" spans="1:4" x14ac:dyDescent="0.25">
      <c r="A82" s="10">
        <v>30042</v>
      </c>
      <c r="B82" s="20">
        <v>0.95</v>
      </c>
      <c r="C82" s="9">
        <v>1.1619999999999999</v>
      </c>
      <c r="D82" s="9">
        <f t="shared" si="0"/>
        <v>3.8380603136842106</v>
      </c>
    </row>
    <row r="83" spans="1:4" x14ac:dyDescent="0.25">
      <c r="A83" s="10">
        <v>30072</v>
      </c>
      <c r="B83" s="20">
        <v>0.95899999999999996</v>
      </c>
      <c r="C83" s="9">
        <v>1.171</v>
      </c>
      <c r="D83" s="9">
        <f t="shared" si="0"/>
        <v>3.8314887997914497</v>
      </c>
    </row>
    <row r="84" spans="1:4" x14ac:dyDescent="0.25">
      <c r="A84" s="10">
        <v>30103</v>
      </c>
      <c r="B84" s="20">
        <v>0.97</v>
      </c>
      <c r="C84" s="9">
        <v>1.194</v>
      </c>
      <c r="D84" s="9">
        <f t="shared" si="0"/>
        <v>3.8624410577319588</v>
      </c>
    </row>
    <row r="85" spans="1:4" x14ac:dyDescent="0.25">
      <c r="A85" s="10">
        <v>30133</v>
      </c>
      <c r="B85" s="20">
        <v>0.97499999999999998</v>
      </c>
      <c r="C85" s="9">
        <v>1.2</v>
      </c>
      <c r="D85" s="9">
        <f t="shared" si="0"/>
        <v>3.8619433846153846</v>
      </c>
    </row>
    <row r="86" spans="1:4" x14ac:dyDescent="0.25">
      <c r="A86" s="10">
        <v>30164</v>
      </c>
      <c r="B86" s="20">
        <v>0.97699999999999998</v>
      </c>
      <c r="C86" s="9">
        <v>1.1950000000000001</v>
      </c>
      <c r="D86" s="9">
        <f t="shared" si="0"/>
        <v>3.8379791760491302</v>
      </c>
    </row>
    <row r="87" spans="1:4" x14ac:dyDescent="0.25">
      <c r="A87" s="10">
        <v>30195</v>
      </c>
      <c r="B87" s="20">
        <v>0.97699999999999998</v>
      </c>
      <c r="C87" s="9">
        <v>1.1910000000000001</v>
      </c>
      <c r="D87" s="9">
        <f t="shared" si="0"/>
        <v>3.8251323838280453</v>
      </c>
    </row>
    <row r="88" spans="1:4" x14ac:dyDescent="0.25">
      <c r="A88" s="10">
        <v>30225</v>
      </c>
      <c r="B88" s="20">
        <v>0.98099999999999998</v>
      </c>
      <c r="C88" s="9">
        <v>1.214</v>
      </c>
      <c r="D88" s="9">
        <f t="shared" si="0"/>
        <v>3.883103370030581</v>
      </c>
    </row>
    <row r="89" spans="1:4" x14ac:dyDescent="0.25">
      <c r="A89" s="10">
        <v>30256</v>
      </c>
      <c r="B89" s="20">
        <v>0.98</v>
      </c>
      <c r="C89" s="9">
        <v>1.2370000000000001</v>
      </c>
      <c r="D89" s="9">
        <f t="shared" si="0"/>
        <v>3.960708645918368</v>
      </c>
    </row>
    <row r="90" spans="1:4" x14ac:dyDescent="0.25">
      <c r="A90" s="10">
        <v>30286</v>
      </c>
      <c r="B90" s="20">
        <v>0.97699999999999998</v>
      </c>
      <c r="C90" s="9">
        <v>1.2290000000000001</v>
      </c>
      <c r="D90" s="9">
        <f t="shared" si="0"/>
        <v>3.9471769099283525</v>
      </c>
    </row>
    <row r="91" spans="1:4" x14ac:dyDescent="0.25">
      <c r="A91" s="10">
        <v>30317</v>
      </c>
      <c r="B91" s="20">
        <v>0.97899999999999998</v>
      </c>
      <c r="C91" s="9">
        <v>1.194</v>
      </c>
      <c r="D91" s="9">
        <f t="shared" si="0"/>
        <v>3.8269334279877425</v>
      </c>
    </row>
    <row r="92" spans="1:4" x14ac:dyDescent="0.25">
      <c r="A92" s="10">
        <v>30348</v>
      </c>
      <c r="B92" s="20">
        <v>0.98</v>
      </c>
      <c r="C92" s="9">
        <v>1.1599999999999999</v>
      </c>
      <c r="D92" s="9">
        <f t="shared" si="0"/>
        <v>3.71416493877551</v>
      </c>
    </row>
    <row r="93" spans="1:4" x14ac:dyDescent="0.25">
      <c r="A93" s="10">
        <v>30376</v>
      </c>
      <c r="B93" s="20">
        <v>0.98099999999999998</v>
      </c>
      <c r="C93" s="9">
        <v>1.101</v>
      </c>
      <c r="D93" s="9">
        <f t="shared" si="0"/>
        <v>3.5216612935779819</v>
      </c>
    </row>
    <row r="94" spans="1:4" x14ac:dyDescent="0.25">
      <c r="A94" s="10">
        <v>30407</v>
      </c>
      <c r="B94" s="20">
        <v>0.98799999999999999</v>
      </c>
      <c r="C94" s="9">
        <v>1.07</v>
      </c>
      <c r="D94" s="9">
        <f t="shared" si="0"/>
        <v>3.3982561032388667</v>
      </c>
    </row>
    <row r="95" spans="1:4" x14ac:dyDescent="0.25">
      <c r="A95" s="10">
        <v>30437</v>
      </c>
      <c r="B95" s="20">
        <v>0.99199999999999999</v>
      </c>
      <c r="C95" s="9">
        <v>1.089</v>
      </c>
      <c r="D95" s="9">
        <f t="shared" si="0"/>
        <v>3.4446530050403226</v>
      </c>
    </row>
    <row r="96" spans="1:4" x14ac:dyDescent="0.25">
      <c r="A96" s="10">
        <v>30468</v>
      </c>
      <c r="B96" s="20">
        <v>0.99399999999999999</v>
      </c>
      <c r="C96" s="9">
        <v>1.087</v>
      </c>
      <c r="D96" s="9">
        <f t="shared" si="0"/>
        <v>3.4314085744466798</v>
      </c>
    </row>
    <row r="97" spans="1:4" x14ac:dyDescent="0.25">
      <c r="A97" s="10">
        <v>30498</v>
      </c>
      <c r="B97" s="20">
        <v>0.998</v>
      </c>
      <c r="C97" s="9">
        <v>1.083</v>
      </c>
      <c r="D97" s="9">
        <f t="shared" si="0"/>
        <v>3.4050789649298596</v>
      </c>
    </row>
    <row r="98" spans="1:4" x14ac:dyDescent="0.25">
      <c r="A98" s="10">
        <v>30529</v>
      </c>
      <c r="B98" s="20">
        <v>1.0009999999999999</v>
      </c>
      <c r="C98" s="9">
        <v>1.083</v>
      </c>
      <c r="D98" s="9">
        <f t="shared" si="0"/>
        <v>3.3948739330669335</v>
      </c>
    </row>
    <row r="99" spans="1:4" x14ac:dyDescent="0.25">
      <c r="A99" s="10">
        <v>30560</v>
      </c>
      <c r="B99" s="20">
        <v>1.004</v>
      </c>
      <c r="C99" s="9">
        <v>1.087</v>
      </c>
      <c r="D99" s="9">
        <f t="shared" si="0"/>
        <v>3.3972311982071708</v>
      </c>
    </row>
    <row r="100" spans="1:4" x14ac:dyDescent="0.25">
      <c r="A100" s="10">
        <v>30590</v>
      </c>
      <c r="B100" s="20">
        <v>1.008</v>
      </c>
      <c r="C100" s="9">
        <v>1.089</v>
      </c>
      <c r="D100" s="9">
        <f t="shared" si="0"/>
        <v>3.3899759732142858</v>
      </c>
    </row>
    <row r="101" spans="1:4" x14ac:dyDescent="0.25">
      <c r="A101" s="10">
        <v>30621</v>
      </c>
      <c r="B101" s="20">
        <v>1.0109999999999999</v>
      </c>
      <c r="C101" s="9">
        <v>1.0860000000000001</v>
      </c>
      <c r="D101" s="9">
        <f t="shared" si="0"/>
        <v>3.3706056320474782</v>
      </c>
    </row>
    <row r="102" spans="1:4" x14ac:dyDescent="0.25">
      <c r="A102" s="10">
        <v>30651</v>
      </c>
      <c r="B102" s="20">
        <v>1.014</v>
      </c>
      <c r="C102" s="9">
        <v>1.085</v>
      </c>
      <c r="D102" s="9">
        <f t="shared" si="0"/>
        <v>3.3575389201183432</v>
      </c>
    </row>
    <row r="103" spans="1:4" x14ac:dyDescent="0.25">
      <c r="A103" s="10">
        <v>30682</v>
      </c>
      <c r="B103" s="20">
        <v>1.0209999999999999</v>
      </c>
      <c r="C103" s="9">
        <v>1.1220000000000001</v>
      </c>
      <c r="D103" s="9">
        <f t="shared" si="0"/>
        <v>3.4482312810969642</v>
      </c>
    </row>
    <row r="104" spans="1:4" x14ac:dyDescent="0.25">
      <c r="A104" s="10">
        <v>30713</v>
      </c>
      <c r="B104" s="20">
        <v>1.026</v>
      </c>
      <c r="C104" s="9">
        <v>1.22</v>
      </c>
      <c r="D104" s="9">
        <f t="shared" si="0"/>
        <v>3.7311416959064325</v>
      </c>
    </row>
    <row r="105" spans="1:4" x14ac:dyDescent="0.25">
      <c r="A105" s="10">
        <v>30742</v>
      </c>
      <c r="B105" s="20">
        <v>1.0289999999999999</v>
      </c>
      <c r="C105" s="9">
        <v>1.1579999999999999</v>
      </c>
      <c r="D105" s="9">
        <f t="shared" ref="D105:D168" si="1">C105*$B$607/B105</f>
        <v>3.5312011486880466</v>
      </c>
    </row>
    <row r="106" spans="1:4" x14ac:dyDescent="0.25">
      <c r="A106" s="10">
        <v>30773</v>
      </c>
      <c r="B106" s="20">
        <v>1.0329999999999999</v>
      </c>
      <c r="C106" s="9">
        <v>1.137</v>
      </c>
      <c r="D106" s="9">
        <f t="shared" si="1"/>
        <v>3.4537382120038727</v>
      </c>
    </row>
    <row r="107" spans="1:4" x14ac:dyDescent="0.25">
      <c r="A107" s="10">
        <v>30803</v>
      </c>
      <c r="B107" s="20">
        <v>1.0349999999999999</v>
      </c>
      <c r="C107" s="9">
        <v>1.1339999999999999</v>
      </c>
      <c r="D107" s="9">
        <f t="shared" si="1"/>
        <v>3.4379691652173912</v>
      </c>
    </row>
    <row r="108" spans="1:4" x14ac:dyDescent="0.25">
      <c r="A108" s="10">
        <v>30834</v>
      </c>
      <c r="B108" s="20">
        <v>1.0369999999999999</v>
      </c>
      <c r="C108" s="9">
        <v>1.127</v>
      </c>
      <c r="D108" s="9">
        <f t="shared" si="1"/>
        <v>3.4101574570877533</v>
      </c>
    </row>
    <row r="109" spans="1:4" x14ac:dyDescent="0.25">
      <c r="A109" s="10">
        <v>30864</v>
      </c>
      <c r="B109" s="20">
        <v>1.0409999999999999</v>
      </c>
      <c r="C109" s="9">
        <v>1.109</v>
      </c>
      <c r="D109" s="9">
        <f t="shared" si="1"/>
        <v>3.3427976570605189</v>
      </c>
    </row>
    <row r="110" spans="1:4" x14ac:dyDescent="0.25">
      <c r="A110" s="10">
        <v>30895</v>
      </c>
      <c r="B110" s="20">
        <v>1.044</v>
      </c>
      <c r="C110" s="9">
        <v>1.0880000000000001</v>
      </c>
      <c r="D110" s="9">
        <f t="shared" si="1"/>
        <v>3.2700746666666665</v>
      </c>
    </row>
    <row r="111" spans="1:4" x14ac:dyDescent="0.25">
      <c r="A111" s="10">
        <v>30926</v>
      </c>
      <c r="B111" s="20">
        <v>1.0469999999999999</v>
      </c>
      <c r="C111" s="9">
        <v>1.081</v>
      </c>
      <c r="D111" s="9">
        <f t="shared" si="1"/>
        <v>3.2397260257879656</v>
      </c>
    </row>
    <row r="112" spans="1:4" x14ac:dyDescent="0.25">
      <c r="A112" s="10">
        <v>30956</v>
      </c>
      <c r="B112" s="20">
        <v>1.0509999999999999</v>
      </c>
      <c r="C112" s="9">
        <v>1.091</v>
      </c>
      <c r="D112" s="9">
        <f t="shared" si="1"/>
        <v>3.2572516070409137</v>
      </c>
    </row>
    <row r="113" spans="1:4" x14ac:dyDescent="0.25">
      <c r="A113" s="10">
        <v>30987</v>
      </c>
      <c r="B113" s="20">
        <v>1.0529999999999999</v>
      </c>
      <c r="C113" s="9">
        <v>1.089</v>
      </c>
      <c r="D113" s="9">
        <f t="shared" si="1"/>
        <v>3.2451052051282052</v>
      </c>
    </row>
    <row r="114" spans="1:4" x14ac:dyDescent="0.25">
      <c r="A114" s="10">
        <v>31017</v>
      </c>
      <c r="B114" s="20">
        <v>1.0549999999999999</v>
      </c>
      <c r="C114" s="9">
        <v>1.085</v>
      </c>
      <c r="D114" s="9">
        <f t="shared" si="1"/>
        <v>3.2270563649289099</v>
      </c>
    </row>
    <row r="115" spans="1:4" x14ac:dyDescent="0.25">
      <c r="A115" s="10">
        <v>31048</v>
      </c>
      <c r="B115" s="20">
        <v>1.0569999999999999</v>
      </c>
      <c r="C115" s="9">
        <v>1.0780000000000001</v>
      </c>
      <c r="D115" s="9">
        <f t="shared" si="1"/>
        <v>3.2001699735099343</v>
      </c>
    </row>
    <row r="116" spans="1:4" x14ac:dyDescent="0.25">
      <c r="A116" s="10">
        <v>31079</v>
      </c>
      <c r="B116" s="20">
        <v>1.0629999999999999</v>
      </c>
      <c r="C116" s="9">
        <v>1.085</v>
      </c>
      <c r="D116" s="9">
        <f t="shared" si="1"/>
        <v>3.2027699576669804</v>
      </c>
    </row>
    <row r="117" spans="1:4" x14ac:dyDescent="0.25">
      <c r="A117" s="10">
        <v>31107</v>
      </c>
      <c r="B117" s="20">
        <v>1.0680000000000001</v>
      </c>
      <c r="C117" s="9">
        <v>1.081</v>
      </c>
      <c r="D117" s="9">
        <f t="shared" si="1"/>
        <v>3.1760235477528087</v>
      </c>
    </row>
    <row r="118" spans="1:4" x14ac:dyDescent="0.25">
      <c r="A118" s="10">
        <v>31138</v>
      </c>
      <c r="B118" s="20">
        <v>1.07</v>
      </c>
      <c r="C118" s="9">
        <v>1.087</v>
      </c>
      <c r="D118" s="9">
        <f t="shared" si="1"/>
        <v>3.1876823579439248</v>
      </c>
    </row>
    <row r="119" spans="1:4" x14ac:dyDescent="0.25">
      <c r="A119" s="10">
        <v>31168</v>
      </c>
      <c r="B119" s="20">
        <v>1.0720000000000001</v>
      </c>
      <c r="C119" s="9">
        <v>1.0820000000000001</v>
      </c>
      <c r="D119" s="9">
        <f t="shared" si="1"/>
        <v>3.1670997929104479</v>
      </c>
    </row>
    <row r="120" spans="1:4" x14ac:dyDescent="0.25">
      <c r="A120" s="10">
        <v>31199</v>
      </c>
      <c r="B120" s="20">
        <v>1.075</v>
      </c>
      <c r="C120" s="9">
        <v>1.0629999999999999</v>
      </c>
      <c r="D120" s="9">
        <f t="shared" si="1"/>
        <v>3.1028020716279068</v>
      </c>
    </row>
    <row r="121" spans="1:4" x14ac:dyDescent="0.25">
      <c r="A121" s="10">
        <v>31229</v>
      </c>
      <c r="B121" s="20">
        <v>1.077</v>
      </c>
      <c r="C121" s="9">
        <v>1.04</v>
      </c>
      <c r="D121" s="9">
        <f t="shared" si="1"/>
        <v>3.0300298607242344</v>
      </c>
    </row>
    <row r="122" spans="1:4" x14ac:dyDescent="0.25">
      <c r="A122" s="10">
        <v>31260</v>
      </c>
      <c r="B122" s="20">
        <v>1.079</v>
      </c>
      <c r="C122" s="9">
        <v>1.024</v>
      </c>
      <c r="D122" s="9">
        <f t="shared" si="1"/>
        <v>2.9778840556070438</v>
      </c>
    </row>
    <row r="123" spans="1:4" x14ac:dyDescent="0.25">
      <c r="A123" s="10">
        <v>31291</v>
      </c>
      <c r="B123" s="20">
        <v>1.081</v>
      </c>
      <c r="C123" s="9">
        <v>1.046</v>
      </c>
      <c r="D123" s="9">
        <f t="shared" si="1"/>
        <v>3.0362341665124886</v>
      </c>
    </row>
    <row r="124" spans="1:4" x14ac:dyDescent="0.25">
      <c r="A124" s="10">
        <v>31321</v>
      </c>
      <c r="B124" s="20">
        <v>1.085</v>
      </c>
      <c r="C124" s="9">
        <v>1.0680000000000001</v>
      </c>
      <c r="D124" s="9">
        <f t="shared" si="1"/>
        <v>3.0886648589861756</v>
      </c>
    </row>
    <row r="125" spans="1:4" x14ac:dyDescent="0.25">
      <c r="A125" s="10">
        <v>31352</v>
      </c>
      <c r="B125" s="20">
        <v>1.0900000000000001</v>
      </c>
      <c r="C125" s="9">
        <v>1.119</v>
      </c>
      <c r="D125" s="9">
        <f t="shared" si="1"/>
        <v>3.2213125238532108</v>
      </c>
    </row>
    <row r="126" spans="1:4" x14ac:dyDescent="0.25">
      <c r="A126" s="10">
        <v>31382</v>
      </c>
      <c r="B126" s="20">
        <v>1.095</v>
      </c>
      <c r="C126" s="9">
        <v>1.143</v>
      </c>
      <c r="D126" s="9">
        <f t="shared" si="1"/>
        <v>3.2753776684931508</v>
      </c>
    </row>
    <row r="127" spans="1:4" x14ac:dyDescent="0.25">
      <c r="A127" s="10">
        <v>31413</v>
      </c>
      <c r="B127" s="20">
        <v>1.099</v>
      </c>
      <c r="C127" s="9">
        <v>1.1259999999999999</v>
      </c>
      <c r="D127" s="9">
        <f t="shared" si="1"/>
        <v>3.214918520473157</v>
      </c>
    </row>
    <row r="128" spans="1:4" x14ac:dyDescent="0.25">
      <c r="A128" s="10">
        <v>31444</v>
      </c>
      <c r="B128" s="20">
        <v>1.097</v>
      </c>
      <c r="C128" s="9">
        <v>1.0109999999999999</v>
      </c>
      <c r="D128" s="9">
        <f t="shared" si="1"/>
        <v>2.8918369361896077</v>
      </c>
    </row>
    <row r="129" spans="1:4" x14ac:dyDescent="0.25">
      <c r="A129" s="10">
        <v>31472</v>
      </c>
      <c r="B129" s="20">
        <v>1.091</v>
      </c>
      <c r="C129" s="9">
        <v>0.93700000000000006</v>
      </c>
      <c r="D129" s="9">
        <f t="shared" si="1"/>
        <v>2.6949090494958758</v>
      </c>
    </row>
    <row r="130" spans="1:4" x14ac:dyDescent="0.25">
      <c r="A130" s="10">
        <v>31503</v>
      </c>
      <c r="B130" s="20">
        <v>1.087</v>
      </c>
      <c r="C130" s="9">
        <v>0.875</v>
      </c>
      <c r="D130" s="9">
        <f t="shared" si="1"/>
        <v>2.5258513109475622</v>
      </c>
    </row>
    <row r="131" spans="1:4" x14ac:dyDescent="0.25">
      <c r="A131" s="10">
        <v>31533</v>
      </c>
      <c r="B131" s="20">
        <v>1.0900000000000001</v>
      </c>
      <c r="C131" s="9">
        <v>0.83</v>
      </c>
      <c r="D131" s="9">
        <f t="shared" si="1"/>
        <v>2.3893560275229353</v>
      </c>
    </row>
    <row r="132" spans="1:4" x14ac:dyDescent="0.25">
      <c r="A132" s="10">
        <v>31564</v>
      </c>
      <c r="B132" s="20">
        <v>1.0940000000000001</v>
      </c>
      <c r="C132" s="9">
        <v>0.80600000000000005</v>
      </c>
      <c r="D132" s="9">
        <f t="shared" si="1"/>
        <v>2.311782608775137</v>
      </c>
    </row>
    <row r="133" spans="1:4" x14ac:dyDescent="0.25">
      <c r="A133" s="10">
        <v>31594</v>
      </c>
      <c r="B133" s="20">
        <v>1.095</v>
      </c>
      <c r="C133" s="9">
        <v>0.751</v>
      </c>
      <c r="D133" s="9">
        <f t="shared" si="1"/>
        <v>2.1520635424657533</v>
      </c>
    </row>
    <row r="134" spans="1:4" x14ac:dyDescent="0.25">
      <c r="A134" s="10">
        <v>31625</v>
      </c>
      <c r="B134" s="20">
        <v>1.0960000000000001</v>
      </c>
      <c r="C134" s="9">
        <v>0.72599999999999998</v>
      </c>
      <c r="D134" s="9">
        <f t="shared" si="1"/>
        <v>2.0785254142335763</v>
      </c>
    </row>
    <row r="135" spans="1:4" x14ac:dyDescent="0.25">
      <c r="A135" s="10">
        <v>31656</v>
      </c>
      <c r="B135" s="20">
        <v>1.1000000000000001</v>
      </c>
      <c r="C135" s="9">
        <v>0.73599999999999999</v>
      </c>
      <c r="D135" s="9">
        <f t="shared" si="1"/>
        <v>2.0994928581818182</v>
      </c>
    </row>
    <row r="136" spans="1:4" x14ac:dyDescent="0.25">
      <c r="A136" s="10">
        <v>31686</v>
      </c>
      <c r="B136" s="20">
        <v>1.1020000000000001</v>
      </c>
      <c r="C136" s="9">
        <v>0.73299999999999998</v>
      </c>
      <c r="D136" s="9">
        <f t="shared" si="1"/>
        <v>2.087140342105263</v>
      </c>
    </row>
    <row r="137" spans="1:4" x14ac:dyDescent="0.25">
      <c r="A137" s="10">
        <v>31717</v>
      </c>
      <c r="B137" s="20">
        <v>1.1040000000000001</v>
      </c>
      <c r="C137" s="9">
        <v>0.73299999999999998</v>
      </c>
      <c r="D137" s="9">
        <f t="shared" si="1"/>
        <v>2.0833592907608693</v>
      </c>
    </row>
    <row r="138" spans="1:4" x14ac:dyDescent="0.25">
      <c r="A138" s="10">
        <v>31747</v>
      </c>
      <c r="B138" s="20">
        <v>1.1080000000000001</v>
      </c>
      <c r="C138" s="9">
        <v>0.75</v>
      </c>
      <c r="D138" s="9">
        <f t="shared" si="1"/>
        <v>2.1239817238267147</v>
      </c>
    </row>
    <row r="139" spans="1:4" x14ac:dyDescent="0.25">
      <c r="A139" s="10">
        <v>31778</v>
      </c>
      <c r="B139" s="20">
        <v>1.1140000000000001</v>
      </c>
      <c r="C139" s="9">
        <v>0.81699999999999995</v>
      </c>
      <c r="D139" s="9">
        <f t="shared" si="1"/>
        <v>2.3012623815080788</v>
      </c>
    </row>
    <row r="140" spans="1:4" x14ac:dyDescent="0.25">
      <c r="A140" s="10">
        <v>31809</v>
      </c>
      <c r="B140" s="20">
        <v>1.1180000000000001</v>
      </c>
      <c r="C140" s="9">
        <v>0.85099999999999998</v>
      </c>
      <c r="D140" s="9">
        <f t="shared" si="1"/>
        <v>2.3884548112701252</v>
      </c>
    </row>
    <row r="141" spans="1:4" x14ac:dyDescent="0.25">
      <c r="A141" s="10">
        <v>31837</v>
      </c>
      <c r="B141" s="20">
        <v>1.1220000000000001</v>
      </c>
      <c r="C141" s="9">
        <v>0.84299999999999997</v>
      </c>
      <c r="D141" s="9">
        <f t="shared" si="1"/>
        <v>2.3575667085561491</v>
      </c>
    </row>
    <row r="142" spans="1:4" x14ac:dyDescent="0.25">
      <c r="A142" s="10">
        <v>31868</v>
      </c>
      <c r="B142" s="20">
        <v>1.127</v>
      </c>
      <c r="C142" s="9">
        <v>0.84299999999999997</v>
      </c>
      <c r="D142" s="9">
        <f t="shared" si="1"/>
        <v>2.3471072289263528</v>
      </c>
    </row>
    <row r="143" spans="1:4" x14ac:dyDescent="0.25">
      <c r="A143" s="10">
        <v>31898</v>
      </c>
      <c r="B143" s="20">
        <v>1.1299999999999999</v>
      </c>
      <c r="C143" s="9">
        <v>0.83899999999999997</v>
      </c>
      <c r="D143" s="9">
        <f t="shared" si="1"/>
        <v>2.3297686115044249</v>
      </c>
    </row>
    <row r="144" spans="1:4" x14ac:dyDescent="0.25">
      <c r="A144" s="10">
        <v>31929</v>
      </c>
      <c r="B144" s="20">
        <v>1.135</v>
      </c>
      <c r="C144" s="9">
        <v>0.84099999999999997</v>
      </c>
      <c r="D144" s="9">
        <f t="shared" si="1"/>
        <v>2.3250345277533038</v>
      </c>
    </row>
    <row r="145" spans="1:4" x14ac:dyDescent="0.25">
      <c r="A145" s="10">
        <v>31959</v>
      </c>
      <c r="B145" s="20">
        <v>1.1379999999999999</v>
      </c>
      <c r="C145" s="9">
        <v>0.84199999999999997</v>
      </c>
      <c r="D145" s="9">
        <f t="shared" si="1"/>
        <v>2.32166258172232</v>
      </c>
    </row>
    <row r="146" spans="1:4" x14ac:dyDescent="0.25">
      <c r="A146" s="10">
        <v>31990</v>
      </c>
      <c r="B146" s="20">
        <v>1.143</v>
      </c>
      <c r="C146" s="9">
        <v>0.85</v>
      </c>
      <c r="D146" s="9">
        <f t="shared" si="1"/>
        <v>2.3334686351706035</v>
      </c>
    </row>
    <row r="147" spans="1:4" x14ac:dyDescent="0.25">
      <c r="A147" s="10">
        <v>32021</v>
      </c>
      <c r="B147" s="20">
        <v>1.147</v>
      </c>
      <c r="C147" s="9">
        <v>0.85199999999999998</v>
      </c>
      <c r="D147" s="9">
        <f t="shared" si="1"/>
        <v>2.3308023609415867</v>
      </c>
    </row>
    <row r="148" spans="1:4" x14ac:dyDescent="0.25">
      <c r="A148" s="10">
        <v>32051</v>
      </c>
      <c r="B148" s="20">
        <v>1.1499999999999999</v>
      </c>
      <c r="C148" s="9">
        <v>0.86299999999999999</v>
      </c>
      <c r="D148" s="9">
        <f t="shared" si="1"/>
        <v>2.3547360234782611</v>
      </c>
    </row>
    <row r="149" spans="1:4" x14ac:dyDescent="0.25">
      <c r="A149" s="10">
        <v>32082</v>
      </c>
      <c r="B149" s="20">
        <v>1.1539999999999999</v>
      </c>
      <c r="C149" s="9">
        <v>0.88800000000000001</v>
      </c>
      <c r="D149" s="9">
        <f t="shared" si="1"/>
        <v>2.4145512582322359</v>
      </c>
    </row>
    <row r="150" spans="1:4" x14ac:dyDescent="0.25">
      <c r="A150" s="10">
        <v>32112</v>
      </c>
      <c r="B150" s="20">
        <v>1.1559999999999999</v>
      </c>
      <c r="C150" s="9">
        <v>0.88900000000000001</v>
      </c>
      <c r="D150" s="9">
        <f t="shared" si="1"/>
        <v>2.4130882188581313</v>
      </c>
    </row>
    <row r="151" spans="1:4" x14ac:dyDescent="0.25">
      <c r="A151" s="10">
        <v>32143</v>
      </c>
      <c r="B151" s="20">
        <v>1.1599999999999999</v>
      </c>
      <c r="C151" s="9">
        <v>0.89</v>
      </c>
      <c r="D151" s="9">
        <f t="shared" si="1"/>
        <v>2.4074722500000005</v>
      </c>
    </row>
    <row r="152" spans="1:4" x14ac:dyDescent="0.25">
      <c r="A152" s="10">
        <v>32174</v>
      </c>
      <c r="B152" s="20">
        <v>1.1619999999999999</v>
      </c>
      <c r="C152" s="9">
        <v>0.88800000000000001</v>
      </c>
      <c r="D152" s="9">
        <f t="shared" si="1"/>
        <v>2.3979278416523235</v>
      </c>
    </row>
    <row r="153" spans="1:4" x14ac:dyDescent="0.25">
      <c r="A153" s="10">
        <v>32203</v>
      </c>
      <c r="B153" s="20">
        <v>1.165</v>
      </c>
      <c r="C153" s="9">
        <v>0.88100000000000001</v>
      </c>
      <c r="D153" s="9">
        <f t="shared" si="1"/>
        <v>2.3728990120171671</v>
      </c>
    </row>
    <row r="154" spans="1:4" x14ac:dyDescent="0.25">
      <c r="A154" s="10">
        <v>32234</v>
      </c>
      <c r="B154" s="20">
        <v>1.1719999999999999</v>
      </c>
      <c r="C154" s="9">
        <v>0.876</v>
      </c>
      <c r="D154" s="9">
        <f t="shared" si="1"/>
        <v>2.3453397645051197</v>
      </c>
    </row>
    <row r="155" spans="1:4" x14ac:dyDescent="0.25">
      <c r="A155" s="10">
        <v>32264</v>
      </c>
      <c r="B155" s="20">
        <v>1.175</v>
      </c>
      <c r="C155" s="9">
        <v>0.874</v>
      </c>
      <c r="D155" s="9">
        <f t="shared" si="1"/>
        <v>2.3340106774468086</v>
      </c>
    </row>
    <row r="156" spans="1:4" x14ac:dyDescent="0.25">
      <c r="A156" s="10">
        <v>32295</v>
      </c>
      <c r="B156" s="20">
        <v>1.18</v>
      </c>
      <c r="C156" s="9">
        <v>0.86199999999999999</v>
      </c>
      <c r="D156" s="9">
        <f t="shared" si="1"/>
        <v>2.2922106762711865</v>
      </c>
    </row>
    <row r="157" spans="1:4" x14ac:dyDescent="0.25">
      <c r="A157" s="10">
        <v>32325</v>
      </c>
      <c r="B157" s="20">
        <v>1.1850000000000001</v>
      </c>
      <c r="C157" s="9">
        <v>0.83199999999999996</v>
      </c>
      <c r="D157" s="9">
        <f t="shared" si="1"/>
        <v>2.2031001924050631</v>
      </c>
    </row>
    <row r="158" spans="1:4" x14ac:dyDescent="0.25">
      <c r="A158" s="10">
        <v>32356</v>
      </c>
      <c r="B158" s="20">
        <v>1.19</v>
      </c>
      <c r="C158" s="9">
        <v>0.82199999999999995</v>
      </c>
      <c r="D158" s="9">
        <f t="shared" si="1"/>
        <v>2.1674751579831932</v>
      </c>
    </row>
    <row r="159" spans="1:4" x14ac:dyDescent="0.25">
      <c r="A159" s="10">
        <v>32387</v>
      </c>
      <c r="B159" s="20">
        <v>1.1950000000000001</v>
      </c>
      <c r="C159" s="9">
        <v>0.81699999999999995</v>
      </c>
      <c r="D159" s="9">
        <f t="shared" si="1"/>
        <v>2.145277232635983</v>
      </c>
    </row>
    <row r="160" spans="1:4" x14ac:dyDescent="0.25">
      <c r="A160" s="10">
        <v>32417</v>
      </c>
      <c r="B160" s="20">
        <v>1.1990000000000001</v>
      </c>
      <c r="C160" s="9">
        <v>0.79</v>
      </c>
      <c r="D160" s="9">
        <f t="shared" si="1"/>
        <v>2.0674603085904919</v>
      </c>
    </row>
    <row r="161" spans="1:4" x14ac:dyDescent="0.25">
      <c r="A161" s="10">
        <v>32448</v>
      </c>
      <c r="B161" s="20">
        <v>1.2030000000000001</v>
      </c>
      <c r="C161" s="9">
        <v>0.79800000000000004</v>
      </c>
      <c r="D161" s="9">
        <f t="shared" si="1"/>
        <v>2.0814526533665836</v>
      </c>
    </row>
    <row r="162" spans="1:4" x14ac:dyDescent="0.25">
      <c r="A162" s="10">
        <v>32478</v>
      </c>
      <c r="B162" s="20">
        <v>1.2070000000000001</v>
      </c>
      <c r="C162" s="9">
        <v>0.82599999999999996</v>
      </c>
      <c r="D162" s="9">
        <f t="shared" si="1"/>
        <v>2.1473461093620543</v>
      </c>
    </row>
    <row r="163" spans="1:4" x14ac:dyDescent="0.25">
      <c r="A163" s="10">
        <v>32509</v>
      </c>
      <c r="B163" s="20">
        <v>1.212</v>
      </c>
      <c r="C163" s="9">
        <v>0.88300000000000001</v>
      </c>
      <c r="D163" s="9">
        <f t="shared" si="1"/>
        <v>2.2860585866336631</v>
      </c>
    </row>
    <row r="164" spans="1:4" x14ac:dyDescent="0.25">
      <c r="A164" s="10">
        <v>32540</v>
      </c>
      <c r="B164" s="20">
        <v>1.216</v>
      </c>
      <c r="C164" s="9">
        <v>0.88800000000000001</v>
      </c>
      <c r="D164" s="9">
        <f t="shared" si="1"/>
        <v>2.291440914473684</v>
      </c>
    </row>
    <row r="165" spans="1:4" x14ac:dyDescent="0.25">
      <c r="A165" s="10">
        <v>32568</v>
      </c>
      <c r="B165" s="20">
        <v>1.222</v>
      </c>
      <c r="C165" s="9">
        <v>0.89100000000000001</v>
      </c>
      <c r="D165" s="9">
        <f t="shared" si="1"/>
        <v>2.2878933216039283</v>
      </c>
    </row>
    <row r="166" spans="1:4" x14ac:dyDescent="0.25">
      <c r="A166" s="10">
        <v>32599</v>
      </c>
      <c r="B166" s="20">
        <v>1.2310000000000001</v>
      </c>
      <c r="C166" s="9">
        <v>0.90400000000000003</v>
      </c>
      <c r="D166" s="9">
        <f t="shared" si="1"/>
        <v>2.3043033436230704</v>
      </c>
    </row>
    <row r="167" spans="1:4" x14ac:dyDescent="0.25">
      <c r="A167" s="10">
        <v>32629</v>
      </c>
      <c r="B167" s="20">
        <v>1.2370000000000001</v>
      </c>
      <c r="C167" s="9">
        <v>0.88700000000000001</v>
      </c>
      <c r="D167" s="9">
        <f t="shared" si="1"/>
        <v>2.2500034947453513</v>
      </c>
    </row>
    <row r="168" spans="1:4" x14ac:dyDescent="0.25">
      <c r="A168" s="10">
        <v>32660</v>
      </c>
      <c r="B168" s="20">
        <v>1.2410000000000001</v>
      </c>
      <c r="C168" s="9">
        <v>0.86699999999999999</v>
      </c>
      <c r="D168" s="9">
        <f t="shared" si="1"/>
        <v>2.1921819041095891</v>
      </c>
    </row>
    <row r="169" spans="1:4" x14ac:dyDescent="0.25">
      <c r="A169" s="10">
        <v>32690</v>
      </c>
      <c r="B169" s="20">
        <v>1.2450000000000001</v>
      </c>
      <c r="C169" s="9">
        <v>0.85699999999999998</v>
      </c>
      <c r="D169" s="9">
        <f t="shared" ref="D169:D232" si="2">C169*$B$607/B169</f>
        <v>2.1599353036144575</v>
      </c>
    </row>
    <row r="170" spans="1:4" x14ac:dyDescent="0.25">
      <c r="A170" s="10">
        <v>32721</v>
      </c>
      <c r="B170" s="20">
        <v>1.2450000000000001</v>
      </c>
      <c r="C170" s="9">
        <v>0.84599999999999997</v>
      </c>
      <c r="D170" s="9">
        <f t="shared" si="2"/>
        <v>2.1322115132530119</v>
      </c>
    </row>
    <row r="171" spans="1:4" x14ac:dyDescent="0.25">
      <c r="A171" s="10">
        <v>32752</v>
      </c>
      <c r="B171" s="20">
        <v>1.248</v>
      </c>
      <c r="C171" s="9">
        <v>0.85</v>
      </c>
      <c r="D171" s="9">
        <f t="shared" si="2"/>
        <v>2.1371431490384616</v>
      </c>
    </row>
    <row r="172" spans="1:4" x14ac:dyDescent="0.25">
      <c r="A172" s="10">
        <v>32782</v>
      </c>
      <c r="B172" s="20">
        <v>1.254</v>
      </c>
      <c r="C172" s="9">
        <v>0.88700000000000001</v>
      </c>
      <c r="D172" s="9">
        <f t="shared" si="2"/>
        <v>2.2195010550239234</v>
      </c>
    </row>
    <row r="173" spans="1:4" x14ac:dyDescent="0.25">
      <c r="A173" s="10">
        <v>32813</v>
      </c>
      <c r="B173" s="20">
        <v>1.2589999999999999</v>
      </c>
      <c r="C173" s="9">
        <v>0.91300000000000003</v>
      </c>
      <c r="D173" s="9">
        <f t="shared" si="2"/>
        <v>2.2754867966640195</v>
      </c>
    </row>
    <row r="174" spans="1:4" x14ac:dyDescent="0.25">
      <c r="A174" s="10">
        <v>32843</v>
      </c>
      <c r="B174" s="20">
        <v>1.2629999999999999</v>
      </c>
      <c r="C174" s="9">
        <v>0.97799999999999998</v>
      </c>
      <c r="D174" s="9">
        <f t="shared" si="2"/>
        <v>2.4297678242280285</v>
      </c>
    </row>
    <row r="175" spans="1:4" x14ac:dyDescent="0.25">
      <c r="A175" s="10">
        <v>32874</v>
      </c>
      <c r="B175" s="20">
        <v>1.2749999999999999</v>
      </c>
      <c r="C175" s="9">
        <v>1.2589999999999999</v>
      </c>
      <c r="D175" s="9">
        <f t="shared" si="2"/>
        <v>3.0984523223529412</v>
      </c>
    </row>
    <row r="176" spans="1:4" x14ac:dyDescent="0.25">
      <c r="A176" s="10">
        <v>32905</v>
      </c>
      <c r="B176" s="20">
        <v>1.28</v>
      </c>
      <c r="C176" s="9">
        <v>1.0229999999999999</v>
      </c>
      <c r="D176" s="9">
        <f t="shared" si="2"/>
        <v>2.5078117710937495</v>
      </c>
    </row>
    <row r="177" spans="1:4" x14ac:dyDescent="0.25">
      <c r="A177" s="10">
        <v>32933</v>
      </c>
      <c r="B177" s="20">
        <v>1.286</v>
      </c>
      <c r="C177" s="9">
        <v>0.98699999999999999</v>
      </c>
      <c r="D177" s="9">
        <f t="shared" si="2"/>
        <v>2.4082715575427684</v>
      </c>
    </row>
    <row r="178" spans="1:4" x14ac:dyDescent="0.25">
      <c r="A178" s="10">
        <v>32964</v>
      </c>
      <c r="B178" s="20">
        <v>1.2889999999999999</v>
      </c>
      <c r="C178" s="9">
        <v>0.96799999999999997</v>
      </c>
      <c r="D178" s="9">
        <f t="shared" si="2"/>
        <v>2.3564146408068267</v>
      </c>
    </row>
    <row r="179" spans="1:4" x14ac:dyDescent="0.25">
      <c r="A179" s="10">
        <v>32994</v>
      </c>
      <c r="B179" s="20">
        <v>1.2909999999999999</v>
      </c>
      <c r="C179" s="9">
        <v>0.95199999999999996</v>
      </c>
      <c r="D179" s="9">
        <f t="shared" si="2"/>
        <v>2.3138754515879163</v>
      </c>
    </row>
    <row r="180" spans="1:4" x14ac:dyDescent="0.25">
      <c r="A180" s="10">
        <v>33025</v>
      </c>
      <c r="B180" s="20">
        <v>1.2989999999999999</v>
      </c>
      <c r="C180" s="9">
        <v>0.90900000000000003</v>
      </c>
      <c r="D180" s="9">
        <f t="shared" si="2"/>
        <v>2.1957556281755197</v>
      </c>
    </row>
    <row r="181" spans="1:4" x14ac:dyDescent="0.25">
      <c r="A181" s="10">
        <v>33055</v>
      </c>
      <c r="B181" s="20">
        <v>1.3049999999999999</v>
      </c>
      <c r="C181" s="9">
        <v>0.88</v>
      </c>
      <c r="D181" s="9">
        <f t="shared" si="2"/>
        <v>2.1159306666666668</v>
      </c>
    </row>
    <row r="182" spans="1:4" x14ac:dyDescent="0.25">
      <c r="A182" s="10">
        <v>33086</v>
      </c>
      <c r="B182" s="20">
        <v>1.3160000000000001</v>
      </c>
      <c r="C182" s="9">
        <v>0.998</v>
      </c>
      <c r="D182" s="9">
        <f t="shared" si="2"/>
        <v>2.3795998039513679</v>
      </c>
    </row>
    <row r="183" spans="1:4" x14ac:dyDescent="0.25">
      <c r="A183" s="10">
        <v>33117</v>
      </c>
      <c r="B183" s="20">
        <v>1.325</v>
      </c>
      <c r="C183" s="9">
        <v>1.165</v>
      </c>
      <c r="D183" s="9">
        <f t="shared" si="2"/>
        <v>2.7589213471698115</v>
      </c>
    </row>
    <row r="184" spans="1:4" x14ac:dyDescent="0.25">
      <c r="A184" s="10">
        <v>33147</v>
      </c>
      <c r="B184" s="20">
        <v>1.3340000000000001</v>
      </c>
      <c r="C184" s="9">
        <v>1.33</v>
      </c>
      <c r="D184" s="9">
        <f t="shared" si="2"/>
        <v>3.1284202173913043</v>
      </c>
    </row>
    <row r="185" spans="1:4" x14ac:dyDescent="0.25">
      <c r="A185" s="10">
        <v>33178</v>
      </c>
      <c r="B185" s="20">
        <v>1.337</v>
      </c>
      <c r="C185" s="9">
        <v>1.3049999999999999</v>
      </c>
      <c r="D185" s="9">
        <f t="shared" si="2"/>
        <v>3.06272763275991</v>
      </c>
    </row>
    <row r="186" spans="1:4" x14ac:dyDescent="0.25">
      <c r="A186" s="10">
        <v>33208</v>
      </c>
      <c r="B186" s="20">
        <v>1.3420000000000001</v>
      </c>
      <c r="C186" s="9">
        <v>1.2729999999999999</v>
      </c>
      <c r="D186" s="9">
        <f t="shared" si="2"/>
        <v>2.9764950201192244</v>
      </c>
    </row>
    <row r="187" spans="1:4" x14ac:dyDescent="0.25">
      <c r="A187" s="10">
        <v>33239</v>
      </c>
      <c r="B187" s="20">
        <v>1.347</v>
      </c>
      <c r="C187" s="9">
        <v>1.2350000000000001</v>
      </c>
      <c r="D187" s="9">
        <f t="shared" si="2"/>
        <v>2.8769256236080181</v>
      </c>
    </row>
    <row r="188" spans="1:4" x14ac:dyDescent="0.25">
      <c r="A188" s="10">
        <v>33270</v>
      </c>
      <c r="B188" s="20">
        <v>1.3480000000000001</v>
      </c>
      <c r="C188" s="9">
        <v>1.17</v>
      </c>
      <c r="D188" s="9">
        <f t="shared" si="2"/>
        <v>2.7234865949554892</v>
      </c>
    </row>
    <row r="189" spans="1:4" x14ac:dyDescent="0.25">
      <c r="A189" s="10">
        <v>33298</v>
      </c>
      <c r="B189" s="20">
        <v>1.3480000000000001</v>
      </c>
      <c r="C189" s="9">
        <v>1.0860000000000001</v>
      </c>
      <c r="D189" s="9">
        <f t="shared" si="2"/>
        <v>2.5279542240356081</v>
      </c>
    </row>
    <row r="190" spans="1:4" x14ac:dyDescent="0.25">
      <c r="A190" s="10">
        <v>33329</v>
      </c>
      <c r="B190" s="20">
        <v>1.351</v>
      </c>
      <c r="C190" s="9">
        <v>1.016</v>
      </c>
      <c r="D190" s="9">
        <f t="shared" si="2"/>
        <v>2.3597588926720947</v>
      </c>
    </row>
    <row r="191" spans="1:4" x14ac:dyDescent="0.25">
      <c r="A191" s="10">
        <v>33359</v>
      </c>
      <c r="B191" s="20">
        <v>1.3560000000000001</v>
      </c>
      <c r="C191" s="9">
        <v>0.96799999999999997</v>
      </c>
      <c r="D191" s="9">
        <f t="shared" si="2"/>
        <v>2.2399841238938047</v>
      </c>
    </row>
    <row r="192" spans="1:4" x14ac:dyDescent="0.25">
      <c r="A192" s="10">
        <v>33390</v>
      </c>
      <c r="B192" s="20">
        <v>1.36</v>
      </c>
      <c r="C192" s="9">
        <v>0.94499999999999995</v>
      </c>
      <c r="D192" s="9">
        <f t="shared" si="2"/>
        <v>2.1803297095588232</v>
      </c>
    </row>
    <row r="193" spans="1:4" x14ac:dyDescent="0.25">
      <c r="A193" s="10">
        <v>33420</v>
      </c>
      <c r="B193" s="20">
        <v>1.3620000000000001</v>
      </c>
      <c r="C193" s="9">
        <v>0.92600000000000005</v>
      </c>
      <c r="D193" s="9">
        <f t="shared" si="2"/>
        <v>2.133355105726872</v>
      </c>
    </row>
    <row r="194" spans="1:4" x14ac:dyDescent="0.25">
      <c r="A194" s="10">
        <v>33451</v>
      </c>
      <c r="B194" s="20">
        <v>1.3660000000000001</v>
      </c>
      <c r="C194" s="9">
        <v>0.92700000000000005</v>
      </c>
      <c r="D194" s="9">
        <f t="shared" si="2"/>
        <v>2.1294051852122986</v>
      </c>
    </row>
    <row r="195" spans="1:4" x14ac:dyDescent="0.25">
      <c r="A195" s="10">
        <v>33482</v>
      </c>
      <c r="B195" s="20">
        <v>1.37</v>
      </c>
      <c r="C195" s="9">
        <v>0.94199999999999995</v>
      </c>
      <c r="D195" s="9">
        <f t="shared" si="2"/>
        <v>2.1575437357664229</v>
      </c>
    </row>
    <row r="196" spans="1:4" x14ac:dyDescent="0.25">
      <c r="A196" s="10">
        <v>33512</v>
      </c>
      <c r="B196" s="20">
        <v>1.3720000000000001</v>
      </c>
      <c r="C196" s="9">
        <v>0.96599999999999997</v>
      </c>
      <c r="D196" s="9">
        <f t="shared" si="2"/>
        <v>2.2092877653061223</v>
      </c>
    </row>
    <row r="197" spans="1:4" x14ac:dyDescent="0.25">
      <c r="A197" s="10">
        <v>33543</v>
      </c>
      <c r="B197" s="20">
        <v>1.3779999999999999</v>
      </c>
      <c r="C197" s="9">
        <v>1.02</v>
      </c>
      <c r="D197" s="9">
        <f t="shared" si="2"/>
        <v>2.3226310449927432</v>
      </c>
    </row>
    <row r="198" spans="1:4" x14ac:dyDescent="0.25">
      <c r="A198" s="10">
        <v>33573</v>
      </c>
      <c r="B198" s="20">
        <v>1.3819999999999999</v>
      </c>
      <c r="C198" s="9">
        <v>1.0169999999999999</v>
      </c>
      <c r="D198" s="9">
        <f t="shared" si="2"/>
        <v>2.3090970282199708</v>
      </c>
    </row>
    <row r="199" spans="1:4" x14ac:dyDescent="0.25">
      <c r="A199" s="10">
        <v>33604</v>
      </c>
      <c r="B199" s="20">
        <v>1.383</v>
      </c>
      <c r="C199" s="9">
        <v>0.98499999999999999</v>
      </c>
      <c r="D199" s="9">
        <f t="shared" si="2"/>
        <v>2.2348239804772234</v>
      </c>
    </row>
    <row r="200" spans="1:4" x14ac:dyDescent="0.25">
      <c r="A200" s="10">
        <v>33635</v>
      </c>
      <c r="B200" s="20">
        <v>1.3859999999999999</v>
      </c>
      <c r="C200" s="9">
        <v>0.97499999999999998</v>
      </c>
      <c r="D200" s="9">
        <f t="shared" si="2"/>
        <v>2.2073472402597405</v>
      </c>
    </row>
    <row r="201" spans="1:4" x14ac:dyDescent="0.25">
      <c r="A201" s="10">
        <v>33664</v>
      </c>
      <c r="B201" s="20">
        <v>1.391</v>
      </c>
      <c r="C201" s="9">
        <v>0.96099999999999997</v>
      </c>
      <c r="D201" s="9">
        <f t="shared" si="2"/>
        <v>2.1678315377426309</v>
      </c>
    </row>
    <row r="202" spans="1:4" x14ac:dyDescent="0.25">
      <c r="A202" s="10">
        <v>33695</v>
      </c>
      <c r="B202" s="20">
        <v>1.3939999999999999</v>
      </c>
      <c r="C202" s="9">
        <v>0.95099999999999996</v>
      </c>
      <c r="D202" s="9">
        <f t="shared" si="2"/>
        <v>2.1406566563845049</v>
      </c>
    </row>
    <row r="203" spans="1:4" x14ac:dyDescent="0.25">
      <c r="A203" s="10">
        <v>33725</v>
      </c>
      <c r="B203" s="20">
        <v>1.397</v>
      </c>
      <c r="C203" s="9">
        <v>0.95199999999999996</v>
      </c>
      <c r="D203" s="9">
        <f t="shared" si="2"/>
        <v>2.1383058038654257</v>
      </c>
    </row>
    <row r="204" spans="1:4" x14ac:dyDescent="0.25">
      <c r="A204" s="10">
        <v>33756</v>
      </c>
      <c r="B204" s="20">
        <v>1.401</v>
      </c>
      <c r="C204" s="9">
        <v>0.95399999999999996</v>
      </c>
      <c r="D204" s="9">
        <f t="shared" si="2"/>
        <v>2.1366801327623124</v>
      </c>
    </row>
    <row r="205" spans="1:4" x14ac:dyDescent="0.25">
      <c r="A205" s="10">
        <v>33786</v>
      </c>
      <c r="B205" s="20">
        <v>1.405</v>
      </c>
      <c r="C205" s="9">
        <v>0.94699999999999995</v>
      </c>
      <c r="D205" s="9">
        <f t="shared" si="2"/>
        <v>2.114963745907473</v>
      </c>
    </row>
    <row r="206" spans="1:4" x14ac:dyDescent="0.25">
      <c r="A206" s="10">
        <v>33817</v>
      </c>
      <c r="B206" s="20">
        <v>1.4079999999999999</v>
      </c>
      <c r="C206" s="9">
        <v>0.94299999999999995</v>
      </c>
      <c r="D206" s="9">
        <f t="shared" si="2"/>
        <v>2.1015431441761363</v>
      </c>
    </row>
    <row r="207" spans="1:4" x14ac:dyDescent="0.25">
      <c r="A207" s="10">
        <v>33848</v>
      </c>
      <c r="B207" s="20">
        <v>1.411</v>
      </c>
      <c r="C207" s="9">
        <v>0.94499999999999995</v>
      </c>
      <c r="D207" s="9">
        <f t="shared" si="2"/>
        <v>2.1015226116229622</v>
      </c>
    </row>
    <row r="208" spans="1:4" x14ac:dyDescent="0.25">
      <c r="A208" s="10">
        <v>33878</v>
      </c>
      <c r="B208" s="20">
        <v>1.417</v>
      </c>
      <c r="C208" s="9">
        <v>0.96899999999999997</v>
      </c>
      <c r="D208" s="9">
        <f t="shared" si="2"/>
        <v>2.1457701489061396</v>
      </c>
    </row>
    <row r="209" spans="1:4" x14ac:dyDescent="0.25">
      <c r="A209" s="10">
        <v>33909</v>
      </c>
      <c r="B209" s="20">
        <v>1.421</v>
      </c>
      <c r="C209" s="9">
        <v>0.97799999999999998</v>
      </c>
      <c r="D209" s="9">
        <f t="shared" si="2"/>
        <v>2.1596036326530612</v>
      </c>
    </row>
    <row r="210" spans="1:4" x14ac:dyDescent="0.25">
      <c r="A210" s="10">
        <v>33939</v>
      </c>
      <c r="B210" s="20">
        <v>1.423</v>
      </c>
      <c r="C210" s="9">
        <v>0.97099999999999997</v>
      </c>
      <c r="D210" s="9">
        <f t="shared" si="2"/>
        <v>2.1411327891777931</v>
      </c>
    </row>
    <row r="211" spans="1:4" x14ac:dyDescent="0.25">
      <c r="A211" s="10">
        <v>33970</v>
      </c>
      <c r="B211" s="20">
        <v>1.4279999999999999</v>
      </c>
      <c r="C211" s="9">
        <v>0.96899999999999997</v>
      </c>
      <c r="D211" s="9">
        <f t="shared" si="2"/>
        <v>2.1292411071428572</v>
      </c>
    </row>
    <row r="212" spans="1:4" x14ac:dyDescent="0.25">
      <c r="A212" s="10">
        <v>34001</v>
      </c>
      <c r="B212" s="20">
        <v>1.431</v>
      </c>
      <c r="C212" s="9">
        <v>0.97299999999999998</v>
      </c>
      <c r="D212" s="9">
        <f t="shared" si="2"/>
        <v>2.1335482997903563</v>
      </c>
    </row>
    <row r="213" spans="1:4" x14ac:dyDescent="0.25">
      <c r="A213" s="10">
        <v>34029</v>
      </c>
      <c r="B213" s="20">
        <v>1.4330000000000001</v>
      </c>
      <c r="C213" s="9">
        <v>0.97699999999999998</v>
      </c>
      <c r="D213" s="9">
        <f t="shared" si="2"/>
        <v>2.1393293321702722</v>
      </c>
    </row>
    <row r="214" spans="1:4" x14ac:dyDescent="0.25">
      <c r="A214" s="10">
        <v>34060</v>
      </c>
      <c r="B214" s="20">
        <v>1.4379999999999999</v>
      </c>
      <c r="C214" s="9">
        <v>0.97699999999999998</v>
      </c>
      <c r="D214" s="9">
        <f t="shared" si="2"/>
        <v>2.1318907739916551</v>
      </c>
    </row>
    <row r="215" spans="1:4" x14ac:dyDescent="0.25">
      <c r="A215" s="10">
        <v>34090</v>
      </c>
      <c r="B215" s="20">
        <v>1.4419999999999999</v>
      </c>
      <c r="C215" s="9">
        <v>0.96299999999999997</v>
      </c>
      <c r="D215" s="9">
        <f t="shared" si="2"/>
        <v>2.0955127094313455</v>
      </c>
    </row>
    <row r="216" spans="1:4" x14ac:dyDescent="0.25">
      <c r="A216" s="10">
        <v>34121</v>
      </c>
      <c r="B216" s="20">
        <v>1.4430000000000001</v>
      </c>
      <c r="C216" s="9">
        <v>0.95</v>
      </c>
      <c r="D216" s="9">
        <f t="shared" si="2"/>
        <v>2.0657917879417877</v>
      </c>
    </row>
    <row r="217" spans="1:4" x14ac:dyDescent="0.25">
      <c r="A217" s="10">
        <v>34151</v>
      </c>
      <c r="B217" s="20">
        <v>1.4450000000000001</v>
      </c>
      <c r="C217" s="9">
        <v>0.93700000000000006</v>
      </c>
      <c r="D217" s="9">
        <f t="shared" si="2"/>
        <v>2.0347029570934256</v>
      </c>
    </row>
    <row r="218" spans="1:4" x14ac:dyDescent="0.25">
      <c r="A218" s="10">
        <v>34182</v>
      </c>
      <c r="B218" s="20">
        <v>1.448</v>
      </c>
      <c r="C218" s="9">
        <v>0.90600000000000003</v>
      </c>
      <c r="D218" s="9">
        <f t="shared" si="2"/>
        <v>1.9633101339779004</v>
      </c>
    </row>
    <row r="219" spans="1:4" x14ac:dyDescent="0.25">
      <c r="A219" s="10">
        <v>34213</v>
      </c>
      <c r="B219" s="20">
        <v>1.45</v>
      </c>
      <c r="C219" s="9">
        <v>0.90700000000000003</v>
      </c>
      <c r="D219" s="9">
        <f t="shared" si="2"/>
        <v>1.9627661400000003</v>
      </c>
    </row>
    <row r="220" spans="1:4" x14ac:dyDescent="0.25">
      <c r="A220" s="10">
        <v>34243</v>
      </c>
      <c r="B220" s="20">
        <v>1.456</v>
      </c>
      <c r="C220" s="9">
        <v>0.92400000000000004</v>
      </c>
      <c r="D220" s="9">
        <f t="shared" si="2"/>
        <v>1.9913145576923079</v>
      </c>
    </row>
    <row r="221" spans="1:4" x14ac:dyDescent="0.25">
      <c r="A221" s="10">
        <v>34274</v>
      </c>
      <c r="B221" s="20">
        <v>1.46</v>
      </c>
      <c r="C221" s="9">
        <v>0.92700000000000005</v>
      </c>
      <c r="D221" s="9">
        <f t="shared" si="2"/>
        <v>1.9923064952054796</v>
      </c>
    </row>
    <row r="222" spans="1:4" x14ac:dyDescent="0.25">
      <c r="A222" s="10">
        <v>34304</v>
      </c>
      <c r="B222" s="20">
        <v>1.4630000000000001</v>
      </c>
      <c r="C222" s="9">
        <v>0.91400000000000003</v>
      </c>
      <c r="D222" s="9">
        <f t="shared" si="2"/>
        <v>1.9603388284347232</v>
      </c>
    </row>
    <row r="223" spans="1:4" x14ac:dyDescent="0.25">
      <c r="A223" s="10">
        <v>34335</v>
      </c>
      <c r="B223" s="20">
        <v>1.4630000000000001</v>
      </c>
      <c r="C223" s="9">
        <v>0.91900000000000004</v>
      </c>
      <c r="D223" s="9">
        <f t="shared" si="2"/>
        <v>1.9710627826384144</v>
      </c>
    </row>
    <row r="224" spans="1:4" x14ac:dyDescent="0.25">
      <c r="A224" s="10">
        <v>34366</v>
      </c>
      <c r="B224" s="20">
        <v>1.4670000000000001</v>
      </c>
      <c r="C224" s="9">
        <v>0.97799999999999998</v>
      </c>
      <c r="D224" s="9">
        <f t="shared" si="2"/>
        <v>2.0918859999999997</v>
      </c>
    </row>
    <row r="225" spans="1:4" x14ac:dyDescent="0.25">
      <c r="A225" s="10">
        <v>34394</v>
      </c>
      <c r="B225" s="20">
        <v>1.4710000000000001</v>
      </c>
      <c r="C225" s="9">
        <v>0.96599999999999997</v>
      </c>
      <c r="D225" s="9">
        <f t="shared" si="2"/>
        <v>2.0606001454792655</v>
      </c>
    </row>
    <row r="226" spans="1:4" x14ac:dyDescent="0.25">
      <c r="A226" s="10">
        <v>34425</v>
      </c>
      <c r="B226" s="20">
        <v>1.472</v>
      </c>
      <c r="C226" s="9">
        <v>0.93500000000000005</v>
      </c>
      <c r="D226" s="9">
        <f t="shared" si="2"/>
        <v>1.9931182846467392</v>
      </c>
    </row>
    <row r="227" spans="1:4" x14ac:dyDescent="0.25">
      <c r="A227" s="10">
        <v>34455</v>
      </c>
      <c r="B227" s="20">
        <v>1.4750000000000001</v>
      </c>
      <c r="C227" s="9">
        <v>0.91900000000000004</v>
      </c>
      <c r="D227" s="9">
        <f t="shared" si="2"/>
        <v>1.9550270176271187</v>
      </c>
    </row>
    <row r="228" spans="1:4" x14ac:dyDescent="0.25">
      <c r="A228" s="10">
        <v>34486</v>
      </c>
      <c r="B228" s="20">
        <v>1.4790000000000001</v>
      </c>
      <c r="C228" s="9">
        <v>0.90600000000000003</v>
      </c>
      <c r="D228" s="9">
        <f t="shared" si="2"/>
        <v>1.9221589411764703</v>
      </c>
    </row>
    <row r="229" spans="1:4" x14ac:dyDescent="0.25">
      <c r="A229" s="10">
        <v>34516</v>
      </c>
      <c r="B229" s="20">
        <v>1.484</v>
      </c>
      <c r="C229" s="9">
        <v>0.89800000000000002</v>
      </c>
      <c r="D229" s="9">
        <f t="shared" si="2"/>
        <v>1.8987671442048517</v>
      </c>
    </row>
    <row r="230" spans="1:4" x14ac:dyDescent="0.25">
      <c r="A230" s="10">
        <v>34547</v>
      </c>
      <c r="B230" s="20">
        <v>1.49</v>
      </c>
      <c r="C230" s="9">
        <v>0.89400000000000002</v>
      </c>
      <c r="D230" s="9">
        <f t="shared" si="2"/>
        <v>1.8826973999999999</v>
      </c>
    </row>
    <row r="231" spans="1:4" x14ac:dyDescent="0.25">
      <c r="A231" s="10">
        <v>34578</v>
      </c>
      <c r="B231" s="20">
        <v>1.4930000000000001</v>
      </c>
      <c r="C231" s="9">
        <v>0.89400000000000002</v>
      </c>
      <c r="D231" s="9">
        <f t="shared" si="2"/>
        <v>1.8789143509711987</v>
      </c>
    </row>
    <row r="232" spans="1:4" x14ac:dyDescent="0.25">
      <c r="A232" s="10">
        <v>34608</v>
      </c>
      <c r="B232" s="20">
        <v>1.494</v>
      </c>
      <c r="C232" s="9">
        <v>0.89</v>
      </c>
      <c r="D232" s="9">
        <f t="shared" si="2"/>
        <v>1.8692555622489961</v>
      </c>
    </row>
    <row r="233" spans="1:4" x14ac:dyDescent="0.25">
      <c r="A233" s="10">
        <v>34639</v>
      </c>
      <c r="B233" s="20">
        <v>1.498</v>
      </c>
      <c r="C233" s="9">
        <v>0.89400000000000002</v>
      </c>
      <c r="D233" s="9">
        <f t="shared" ref="D233:D296" si="3">C233*$B$607/B233</f>
        <v>1.8726429412550065</v>
      </c>
    </row>
    <row r="234" spans="1:4" x14ac:dyDescent="0.25">
      <c r="A234" s="10">
        <v>34669</v>
      </c>
      <c r="B234" s="20">
        <v>1.5009999999999999</v>
      </c>
      <c r="C234" s="9">
        <v>0.9</v>
      </c>
      <c r="D234" s="9">
        <f t="shared" si="3"/>
        <v>1.8814431045969355</v>
      </c>
    </row>
    <row r="235" spans="1:4" x14ac:dyDescent="0.25">
      <c r="A235" s="10">
        <v>34700</v>
      </c>
      <c r="B235" s="20">
        <v>1.5049999999999999</v>
      </c>
      <c r="C235" s="9">
        <v>0.91300000000000003</v>
      </c>
      <c r="D235" s="9">
        <f t="shared" si="3"/>
        <v>1.9035467621262461</v>
      </c>
    </row>
    <row r="236" spans="1:4" x14ac:dyDescent="0.25">
      <c r="A236" s="10">
        <v>34731</v>
      </c>
      <c r="B236" s="20">
        <v>1.5089999999999999</v>
      </c>
      <c r="C236" s="9">
        <v>0.91500000000000004</v>
      </c>
      <c r="D236" s="9">
        <f t="shared" si="3"/>
        <v>1.9026597316103382</v>
      </c>
    </row>
    <row r="237" spans="1:4" x14ac:dyDescent="0.25">
      <c r="A237" s="10">
        <v>34759</v>
      </c>
      <c r="B237" s="20">
        <v>1.512</v>
      </c>
      <c r="C237" s="9">
        <v>0.90600000000000003</v>
      </c>
      <c r="D237" s="9">
        <f t="shared" si="3"/>
        <v>1.8802070595238094</v>
      </c>
    </row>
    <row r="238" spans="1:4" x14ac:dyDescent="0.25">
      <c r="A238" s="10">
        <v>34790</v>
      </c>
      <c r="B238" s="20">
        <v>1.518</v>
      </c>
      <c r="C238" s="9">
        <v>0.9</v>
      </c>
      <c r="D238" s="9">
        <f t="shared" si="3"/>
        <v>1.8603729249011858</v>
      </c>
    </row>
    <row r="239" spans="1:4" x14ac:dyDescent="0.25">
      <c r="A239" s="10">
        <v>34820</v>
      </c>
      <c r="B239" s="20">
        <v>1.5209999999999999</v>
      </c>
      <c r="C239" s="9">
        <v>0.90100000000000002</v>
      </c>
      <c r="D239" s="9">
        <f t="shared" si="3"/>
        <v>1.8587665542406315</v>
      </c>
    </row>
    <row r="240" spans="1:4" x14ac:dyDescent="0.25">
      <c r="A240" s="10">
        <v>34851</v>
      </c>
      <c r="B240" s="20">
        <v>1.524</v>
      </c>
      <c r="C240" s="9">
        <v>0.89500000000000002</v>
      </c>
      <c r="D240" s="9">
        <f t="shared" si="3"/>
        <v>1.8427539074803148</v>
      </c>
    </row>
    <row r="241" spans="1:4" x14ac:dyDescent="0.25">
      <c r="A241" s="10">
        <v>34881</v>
      </c>
      <c r="B241" s="20">
        <v>1.526</v>
      </c>
      <c r="C241" s="9">
        <v>0.88500000000000001</v>
      </c>
      <c r="D241" s="9">
        <f t="shared" si="3"/>
        <v>1.8197763204456094</v>
      </c>
    </row>
    <row r="242" spans="1:4" x14ac:dyDescent="0.25">
      <c r="A242" s="10">
        <v>34912</v>
      </c>
      <c r="B242" s="20">
        <v>1.5289999999999999</v>
      </c>
      <c r="C242" s="9">
        <v>0.879</v>
      </c>
      <c r="D242" s="9">
        <f t="shared" si="3"/>
        <v>1.803892538260301</v>
      </c>
    </row>
    <row r="243" spans="1:4" x14ac:dyDescent="0.25">
      <c r="A243" s="10">
        <v>34943</v>
      </c>
      <c r="B243" s="20">
        <v>1.5309999999999999</v>
      </c>
      <c r="C243" s="9">
        <v>0.87</v>
      </c>
      <c r="D243" s="9">
        <f t="shared" si="3"/>
        <v>1.7830902873938603</v>
      </c>
    </row>
    <row r="244" spans="1:4" x14ac:dyDescent="0.25">
      <c r="A244" s="10">
        <v>34973</v>
      </c>
      <c r="B244" s="20">
        <v>1.5349999999999999</v>
      </c>
      <c r="C244" s="9">
        <v>0.873</v>
      </c>
      <c r="D244" s="9">
        <f t="shared" si="3"/>
        <v>1.7845763628664497</v>
      </c>
    </row>
    <row r="245" spans="1:4" x14ac:dyDescent="0.25">
      <c r="A245" s="10">
        <v>35004</v>
      </c>
      <c r="B245" s="20">
        <v>1.5369999999999999</v>
      </c>
      <c r="C245" s="9">
        <v>0.879</v>
      </c>
      <c r="D245" s="9">
        <f t="shared" si="3"/>
        <v>1.7945033773584906</v>
      </c>
    </row>
    <row r="246" spans="1:4" x14ac:dyDescent="0.25">
      <c r="A246" s="10">
        <v>35034</v>
      </c>
      <c r="B246" s="20">
        <v>1.5389999999999999</v>
      </c>
      <c r="C246" s="9">
        <v>0.90500000000000003</v>
      </c>
      <c r="D246" s="9">
        <f t="shared" si="3"/>
        <v>1.8451820955165692</v>
      </c>
    </row>
    <row r="247" spans="1:4" x14ac:dyDescent="0.25">
      <c r="A247" s="10">
        <v>35065</v>
      </c>
      <c r="B247" s="20">
        <v>1.5469999999999999</v>
      </c>
      <c r="C247" s="9">
        <v>1.0069999999999999</v>
      </c>
      <c r="D247" s="9">
        <f t="shared" si="3"/>
        <v>2.0425299308338718</v>
      </c>
    </row>
    <row r="248" spans="1:4" x14ac:dyDescent="0.25">
      <c r="A248" s="10">
        <v>35096</v>
      </c>
      <c r="B248" s="20">
        <v>1.55</v>
      </c>
      <c r="C248" s="9">
        <v>1.0009999999999999</v>
      </c>
      <c r="D248" s="9">
        <f t="shared" si="3"/>
        <v>2.026430212258064</v>
      </c>
    </row>
    <row r="249" spans="1:4" x14ac:dyDescent="0.25">
      <c r="A249" s="10">
        <v>35125</v>
      </c>
      <c r="B249" s="20">
        <v>1.5549999999999999</v>
      </c>
      <c r="C249" s="9">
        <v>1.02</v>
      </c>
      <c r="D249" s="9">
        <f t="shared" si="3"/>
        <v>2.0582543922829584</v>
      </c>
    </row>
    <row r="250" spans="1:4" x14ac:dyDescent="0.25">
      <c r="A250" s="10">
        <v>35156</v>
      </c>
      <c r="B250" s="20">
        <v>1.5609999999999999</v>
      </c>
      <c r="C250" s="9">
        <v>1.0649999999999999</v>
      </c>
      <c r="D250" s="9">
        <f t="shared" si="3"/>
        <v>2.1407994138372839</v>
      </c>
    </row>
    <row r="251" spans="1:4" x14ac:dyDescent="0.25">
      <c r="A251" s="10">
        <v>35186</v>
      </c>
      <c r="B251" s="20">
        <v>1.5640000000000001</v>
      </c>
      <c r="C251" s="9">
        <v>1.038</v>
      </c>
      <c r="D251" s="9">
        <f t="shared" si="3"/>
        <v>2.0825233388746804</v>
      </c>
    </row>
    <row r="252" spans="1:4" x14ac:dyDescent="0.25">
      <c r="A252" s="10">
        <v>35217</v>
      </c>
      <c r="B252" s="20">
        <v>1.5669999999999999</v>
      </c>
      <c r="C252" s="9">
        <v>0.96899999999999997</v>
      </c>
      <c r="D252" s="9">
        <f t="shared" si="3"/>
        <v>1.9403677734524569</v>
      </c>
    </row>
    <row r="253" spans="1:4" x14ac:dyDescent="0.25">
      <c r="A253" s="10">
        <v>35247</v>
      </c>
      <c r="B253" s="20">
        <v>1.57</v>
      </c>
      <c r="C253" s="9">
        <v>0.93500000000000005</v>
      </c>
      <c r="D253" s="9">
        <f t="shared" si="3"/>
        <v>1.8687070796178342</v>
      </c>
    </row>
    <row r="254" spans="1:4" x14ac:dyDescent="0.25">
      <c r="A254" s="10">
        <v>35278</v>
      </c>
      <c r="B254" s="20">
        <v>1.5720000000000001</v>
      </c>
      <c r="C254" s="9">
        <v>0.93400000000000005</v>
      </c>
      <c r="D254" s="9">
        <f t="shared" si="3"/>
        <v>1.8643335152671756</v>
      </c>
    </row>
    <row r="255" spans="1:4" x14ac:dyDescent="0.25">
      <c r="A255" s="10">
        <v>35309</v>
      </c>
      <c r="B255" s="20">
        <v>1.577</v>
      </c>
      <c r="C255" s="9">
        <v>0.98</v>
      </c>
      <c r="D255" s="9">
        <f t="shared" si="3"/>
        <v>1.9499508053265695</v>
      </c>
    </row>
    <row r="256" spans="1:4" x14ac:dyDescent="0.25">
      <c r="A256" s="10">
        <v>35339</v>
      </c>
      <c r="B256" s="20">
        <v>1.5820000000000001</v>
      </c>
      <c r="C256" s="9">
        <v>1.0629999999999999</v>
      </c>
      <c r="D256" s="9">
        <f t="shared" si="3"/>
        <v>2.1084148084702905</v>
      </c>
    </row>
    <row r="257" spans="1:4" x14ac:dyDescent="0.25">
      <c r="A257" s="10">
        <v>35370</v>
      </c>
      <c r="B257" s="20">
        <v>1.587</v>
      </c>
      <c r="C257" s="9">
        <v>1.097</v>
      </c>
      <c r="D257" s="9">
        <f t="shared" si="3"/>
        <v>2.1689971096408316</v>
      </c>
    </row>
    <row r="258" spans="1:4" x14ac:dyDescent="0.25">
      <c r="A258" s="10">
        <v>35400</v>
      </c>
      <c r="B258" s="20">
        <v>1.591</v>
      </c>
      <c r="C258" s="9">
        <v>1.121</v>
      </c>
      <c r="D258" s="9">
        <f t="shared" si="3"/>
        <v>2.2108776297925834</v>
      </c>
    </row>
    <row r="259" spans="1:4" x14ac:dyDescent="0.25">
      <c r="A259" s="10">
        <v>35431</v>
      </c>
      <c r="B259" s="20">
        <v>1.5940000000000001</v>
      </c>
      <c r="C259" s="9">
        <v>1.1359999999999999</v>
      </c>
      <c r="D259" s="9">
        <f t="shared" si="3"/>
        <v>2.2362445069008778</v>
      </c>
    </row>
    <row r="260" spans="1:4" x14ac:dyDescent="0.25">
      <c r="A260" s="10">
        <v>35462</v>
      </c>
      <c r="B260" s="20">
        <v>1.597</v>
      </c>
      <c r="C260" s="9">
        <v>1.127</v>
      </c>
      <c r="D260" s="9">
        <f t="shared" si="3"/>
        <v>2.2143602273011895</v>
      </c>
    </row>
    <row r="261" spans="1:4" x14ac:dyDescent="0.25">
      <c r="A261" s="10">
        <v>35490</v>
      </c>
      <c r="B261" s="20">
        <v>1.5980000000000001</v>
      </c>
      <c r="C261" s="9">
        <v>1.079</v>
      </c>
      <c r="D261" s="9">
        <f t="shared" si="3"/>
        <v>2.1187218341677094</v>
      </c>
    </row>
    <row r="262" spans="1:4" x14ac:dyDescent="0.25">
      <c r="A262" s="10">
        <v>35521</v>
      </c>
      <c r="B262" s="20">
        <v>1.599</v>
      </c>
      <c r="C262" s="9">
        <v>1.046</v>
      </c>
      <c r="D262" s="9">
        <f t="shared" si="3"/>
        <v>2.052638607879925</v>
      </c>
    </row>
    <row r="263" spans="1:4" x14ac:dyDescent="0.25">
      <c r="A263" s="10">
        <v>35551</v>
      </c>
      <c r="B263" s="20">
        <v>1.599</v>
      </c>
      <c r="C263" s="9">
        <v>1.0309999999999999</v>
      </c>
      <c r="D263" s="9">
        <f t="shared" si="3"/>
        <v>2.0232030637898686</v>
      </c>
    </row>
    <row r="264" spans="1:4" x14ac:dyDescent="0.25">
      <c r="A264" s="10">
        <v>35582</v>
      </c>
      <c r="B264" s="20">
        <v>1.6020000000000001</v>
      </c>
      <c r="C264" s="9">
        <v>1.0009999999999999</v>
      </c>
      <c r="D264" s="9">
        <f t="shared" si="3"/>
        <v>1.9606534513108609</v>
      </c>
    </row>
    <row r="265" spans="1:4" x14ac:dyDescent="0.25">
      <c r="A265" s="10">
        <v>35612</v>
      </c>
      <c r="B265" s="20">
        <v>1.6040000000000001</v>
      </c>
      <c r="C265" s="9">
        <v>0.95699999999999996</v>
      </c>
      <c r="D265" s="9">
        <f t="shared" si="3"/>
        <v>1.8721336365336658</v>
      </c>
    </row>
    <row r="266" spans="1:4" x14ac:dyDescent="0.25">
      <c r="A266" s="10">
        <v>35643</v>
      </c>
      <c r="B266" s="20">
        <v>1.6080000000000001</v>
      </c>
      <c r="C266" s="9">
        <v>0.94499999999999995</v>
      </c>
      <c r="D266" s="9">
        <f t="shared" si="3"/>
        <v>1.8440599533582087</v>
      </c>
    </row>
    <row r="267" spans="1:4" x14ac:dyDescent="0.25">
      <c r="A267" s="10">
        <v>35674</v>
      </c>
      <c r="B267" s="20">
        <v>1.6120000000000001</v>
      </c>
      <c r="C267" s="9">
        <v>0.94499999999999995</v>
      </c>
      <c r="D267" s="9">
        <f t="shared" si="3"/>
        <v>1.8394841222084364</v>
      </c>
    </row>
    <row r="268" spans="1:4" x14ac:dyDescent="0.25">
      <c r="A268" s="10">
        <v>35704</v>
      </c>
      <c r="B268" s="20">
        <v>1.615</v>
      </c>
      <c r="C268" s="9">
        <v>0.95599999999999996</v>
      </c>
      <c r="D268" s="9">
        <f t="shared" si="3"/>
        <v>1.8574393337461299</v>
      </c>
    </row>
    <row r="269" spans="1:4" x14ac:dyDescent="0.25">
      <c r="A269" s="10">
        <v>35735</v>
      </c>
      <c r="B269" s="20">
        <v>1.617</v>
      </c>
      <c r="C269" s="9">
        <v>0.97</v>
      </c>
      <c r="D269" s="9">
        <f t="shared" si="3"/>
        <v>1.8823092949907236</v>
      </c>
    </row>
    <row r="270" spans="1:4" x14ac:dyDescent="0.25">
      <c r="A270" s="10">
        <v>35765</v>
      </c>
      <c r="B270" s="20">
        <v>1.6180000000000001</v>
      </c>
      <c r="C270" s="9">
        <v>0.97899999999999998</v>
      </c>
      <c r="D270" s="9">
        <f t="shared" si="3"/>
        <v>1.8985998708281826</v>
      </c>
    </row>
    <row r="271" spans="1:4" x14ac:dyDescent="0.25">
      <c r="A271" s="10">
        <v>35796</v>
      </c>
      <c r="B271" s="20">
        <v>1.62</v>
      </c>
      <c r="C271" s="9">
        <v>0.96599999999999997</v>
      </c>
      <c r="D271" s="9">
        <f t="shared" si="3"/>
        <v>1.871075811111111</v>
      </c>
    </row>
    <row r="272" spans="1:4" x14ac:dyDescent="0.25">
      <c r="A272" s="10">
        <v>35827</v>
      </c>
      <c r="B272" s="20">
        <v>1.62</v>
      </c>
      <c r="C272" s="9">
        <v>0.94799999999999995</v>
      </c>
      <c r="D272" s="9">
        <f t="shared" si="3"/>
        <v>1.8362110444444442</v>
      </c>
    </row>
    <row r="273" spans="1:4" x14ac:dyDescent="0.25">
      <c r="A273" s="10">
        <v>35855</v>
      </c>
      <c r="B273" s="20">
        <v>1.62</v>
      </c>
      <c r="C273" s="9">
        <v>0.93300000000000005</v>
      </c>
      <c r="D273" s="9">
        <f t="shared" si="3"/>
        <v>1.8071570722222221</v>
      </c>
    </row>
    <row r="274" spans="1:4" x14ac:dyDescent="0.25">
      <c r="A274" s="10">
        <v>35886</v>
      </c>
      <c r="B274" s="20">
        <v>1.6220000000000001</v>
      </c>
      <c r="C274" s="9">
        <v>0.91500000000000004</v>
      </c>
      <c r="D274" s="9">
        <f t="shared" si="3"/>
        <v>1.7701069882860665</v>
      </c>
    </row>
    <row r="275" spans="1:4" x14ac:dyDescent="0.25">
      <c r="A275" s="10">
        <v>35916</v>
      </c>
      <c r="B275" s="20">
        <v>1.6259999999999999</v>
      </c>
      <c r="C275" s="9">
        <v>0.90300000000000002</v>
      </c>
      <c r="D275" s="9">
        <f t="shared" si="3"/>
        <v>1.7425950719557197</v>
      </c>
    </row>
    <row r="276" spans="1:4" x14ac:dyDescent="0.25">
      <c r="A276" s="10">
        <v>35947</v>
      </c>
      <c r="B276" s="20">
        <v>1.6279999999999999</v>
      </c>
      <c r="C276" s="9">
        <v>0.874</v>
      </c>
      <c r="D276" s="9">
        <f t="shared" si="3"/>
        <v>1.6845593034398036</v>
      </c>
    </row>
    <row r="277" spans="1:4" x14ac:dyDescent="0.25">
      <c r="A277" s="10">
        <v>35977</v>
      </c>
      <c r="B277" s="20">
        <v>1.6319999999999999</v>
      </c>
      <c r="C277" s="9">
        <v>0.85299999999999998</v>
      </c>
      <c r="D277" s="9">
        <f t="shared" si="3"/>
        <v>1.6400540055147059</v>
      </c>
    </row>
    <row r="278" spans="1:4" x14ac:dyDescent="0.25">
      <c r="A278" s="10">
        <v>36008</v>
      </c>
      <c r="B278" s="20">
        <v>1.6339999999999999</v>
      </c>
      <c r="C278" s="9">
        <v>0.83799999999999997</v>
      </c>
      <c r="D278" s="9">
        <f t="shared" si="3"/>
        <v>1.6092415556915547</v>
      </c>
    </row>
    <row r="279" spans="1:4" x14ac:dyDescent="0.25">
      <c r="A279" s="10">
        <v>36039</v>
      </c>
      <c r="B279" s="20">
        <v>1.635</v>
      </c>
      <c r="C279" s="9">
        <v>0.82699999999999996</v>
      </c>
      <c r="D279" s="9">
        <f t="shared" si="3"/>
        <v>1.5871465339449542</v>
      </c>
    </row>
    <row r="280" spans="1:4" x14ac:dyDescent="0.25">
      <c r="A280" s="10">
        <v>36069</v>
      </c>
      <c r="B280" s="20">
        <v>1.639</v>
      </c>
      <c r="C280" s="9">
        <v>0.83399999999999996</v>
      </c>
      <c r="D280" s="9">
        <f t="shared" si="3"/>
        <v>1.5966744270896889</v>
      </c>
    </row>
    <row r="281" spans="1:4" x14ac:dyDescent="0.25">
      <c r="A281" s="10">
        <v>36100</v>
      </c>
      <c r="B281" s="20">
        <v>1.641</v>
      </c>
      <c r="C281" s="9">
        <v>0.84099999999999997</v>
      </c>
      <c r="D281" s="9">
        <f t="shared" si="3"/>
        <v>1.6081134606946983</v>
      </c>
    </row>
    <row r="282" spans="1:4" x14ac:dyDescent="0.25">
      <c r="A282" s="10">
        <v>36130</v>
      </c>
      <c r="B282" s="20">
        <v>1.6439999999999999</v>
      </c>
      <c r="C282" s="9">
        <v>0.82699999999999996</v>
      </c>
      <c r="D282" s="9">
        <f t="shared" si="3"/>
        <v>1.5784577755474454</v>
      </c>
    </row>
    <row r="283" spans="1:4" x14ac:dyDescent="0.25">
      <c r="A283" s="10">
        <v>36161</v>
      </c>
      <c r="B283" s="20">
        <v>1.647</v>
      </c>
      <c r="C283" s="9">
        <v>0.83399999999999996</v>
      </c>
      <c r="D283" s="9">
        <f t="shared" si="3"/>
        <v>1.5889188743169398</v>
      </c>
    </row>
    <row r="284" spans="1:4" x14ac:dyDescent="0.25">
      <c r="A284" s="10">
        <v>36192</v>
      </c>
      <c r="B284" s="20">
        <v>1.647</v>
      </c>
      <c r="C284" s="9">
        <v>0.82799999999999996</v>
      </c>
      <c r="D284" s="9">
        <f t="shared" si="3"/>
        <v>1.5774878032786885</v>
      </c>
    </row>
    <row r="285" spans="1:4" x14ac:dyDescent="0.25">
      <c r="A285" s="10">
        <v>36220</v>
      </c>
      <c r="B285" s="20">
        <v>1.6479999999999999</v>
      </c>
      <c r="C285" s="9">
        <v>0.82799999999999996</v>
      </c>
      <c r="D285" s="9">
        <f t="shared" si="3"/>
        <v>1.5765305898058253</v>
      </c>
    </row>
    <row r="286" spans="1:4" x14ac:dyDescent="0.25">
      <c r="A286" s="10">
        <v>36251</v>
      </c>
      <c r="B286" s="20">
        <v>1.659</v>
      </c>
      <c r="C286" s="9">
        <v>0.85299999999999998</v>
      </c>
      <c r="D286" s="9">
        <f t="shared" si="3"/>
        <v>1.6133623490054247</v>
      </c>
    </row>
    <row r="287" spans="1:4" x14ac:dyDescent="0.25">
      <c r="A287" s="10">
        <v>36281</v>
      </c>
      <c r="B287" s="20">
        <v>1.66</v>
      </c>
      <c r="C287" s="9">
        <v>0.85199999999999998</v>
      </c>
      <c r="D287" s="9">
        <f t="shared" si="3"/>
        <v>1.6105001855421688</v>
      </c>
    </row>
    <row r="288" spans="1:4" x14ac:dyDescent="0.25">
      <c r="A288" s="10">
        <v>36312</v>
      </c>
      <c r="B288" s="20">
        <v>1.66</v>
      </c>
      <c r="C288" s="9">
        <v>0.84499999999999997</v>
      </c>
      <c r="D288" s="9">
        <f t="shared" si="3"/>
        <v>1.5972683765060243</v>
      </c>
    </row>
    <row r="289" spans="1:4" x14ac:dyDescent="0.25">
      <c r="A289" s="10">
        <v>36342</v>
      </c>
      <c r="B289" s="20">
        <v>1.667</v>
      </c>
      <c r="C289" s="9">
        <v>0.85699999999999998</v>
      </c>
      <c r="D289" s="9">
        <f t="shared" si="3"/>
        <v>1.6131490419916017</v>
      </c>
    </row>
    <row r="290" spans="1:4" x14ac:dyDescent="0.25">
      <c r="A290" s="10">
        <v>36373</v>
      </c>
      <c r="B290" s="20">
        <v>1.671</v>
      </c>
      <c r="C290" s="9">
        <v>0.877</v>
      </c>
      <c r="D290" s="9">
        <f t="shared" si="3"/>
        <v>1.6468438258527827</v>
      </c>
    </row>
    <row r="291" spans="1:4" x14ac:dyDescent="0.25">
      <c r="A291" s="10">
        <v>36404</v>
      </c>
      <c r="B291" s="20">
        <v>1.6779999999999999</v>
      </c>
      <c r="C291" s="9">
        <v>0.93899999999999995</v>
      </c>
      <c r="D291" s="9">
        <f t="shared" si="3"/>
        <v>1.7559126525625743</v>
      </c>
    </row>
    <row r="292" spans="1:4" x14ac:dyDescent="0.25">
      <c r="A292" s="10">
        <v>36434</v>
      </c>
      <c r="B292" s="20">
        <v>1.681</v>
      </c>
      <c r="C292" s="9">
        <v>0.97599999999999998</v>
      </c>
      <c r="D292" s="9">
        <f t="shared" si="3"/>
        <v>1.8218447971445568</v>
      </c>
    </row>
    <row r="293" spans="1:4" x14ac:dyDescent="0.25">
      <c r="A293" s="10">
        <v>36465</v>
      </c>
      <c r="B293" s="20">
        <v>1.6839999999999999</v>
      </c>
      <c r="C293" s="9">
        <v>1.018</v>
      </c>
      <c r="D293" s="9">
        <f t="shared" si="3"/>
        <v>1.8968586235154394</v>
      </c>
    </row>
    <row r="294" spans="1:4" x14ac:dyDescent="0.25">
      <c r="A294" s="10">
        <v>36495</v>
      </c>
      <c r="B294" s="20">
        <v>1.6879999999999999</v>
      </c>
      <c r="C294" s="9">
        <v>1.0880000000000001</v>
      </c>
      <c r="D294" s="9">
        <f t="shared" si="3"/>
        <v>2.0224869383886257</v>
      </c>
    </row>
    <row r="295" spans="1:4" x14ac:dyDescent="0.25">
      <c r="A295" s="10">
        <v>36526</v>
      </c>
      <c r="B295" s="20">
        <v>1.6930000000000001</v>
      </c>
      <c r="C295" s="9">
        <v>1.1890000000000001</v>
      </c>
      <c r="D295" s="9">
        <f t="shared" si="3"/>
        <v>2.2037086125221501</v>
      </c>
    </row>
    <row r="296" spans="1:4" x14ac:dyDescent="0.25">
      <c r="A296" s="10">
        <v>36557</v>
      </c>
      <c r="B296" s="20">
        <v>1.7</v>
      </c>
      <c r="C296" s="9">
        <v>1.6140000000000001</v>
      </c>
      <c r="D296" s="9">
        <f t="shared" si="3"/>
        <v>2.9790917682352944</v>
      </c>
    </row>
    <row r="297" spans="1:4" x14ac:dyDescent="0.25">
      <c r="A297" s="10">
        <v>36586</v>
      </c>
      <c r="B297" s="20">
        <v>1.71</v>
      </c>
      <c r="C297" s="9">
        <v>1.359</v>
      </c>
      <c r="D297" s="9">
        <f t="shared" ref="D297:D360" si="4">C297*$B$607/B297</f>
        <v>2.4937483105263158</v>
      </c>
    </row>
    <row r="298" spans="1:4" x14ac:dyDescent="0.25">
      <c r="A298" s="10">
        <v>36617</v>
      </c>
      <c r="B298" s="20">
        <v>1.7090000000000001</v>
      </c>
      <c r="C298" s="9">
        <v>1.286</v>
      </c>
      <c r="D298" s="9">
        <f t="shared" si="4"/>
        <v>2.3611750111176124</v>
      </c>
    </row>
    <row r="299" spans="1:4" x14ac:dyDescent="0.25">
      <c r="A299" s="10">
        <v>36647</v>
      </c>
      <c r="B299" s="20">
        <v>1.712</v>
      </c>
      <c r="C299" s="9">
        <v>1.2629999999999999</v>
      </c>
      <c r="D299" s="9">
        <f t="shared" si="4"/>
        <v>2.3148820251168223</v>
      </c>
    </row>
    <row r="300" spans="1:4" x14ac:dyDescent="0.25">
      <c r="A300" s="10">
        <v>36678</v>
      </c>
      <c r="B300" s="20">
        <v>1.722</v>
      </c>
      <c r="C300" s="9">
        <v>1.2490000000000001</v>
      </c>
      <c r="D300" s="9">
        <f t="shared" si="4"/>
        <v>2.2759282351916381</v>
      </c>
    </row>
    <row r="301" spans="1:4" x14ac:dyDescent="0.25">
      <c r="A301" s="10">
        <v>36708</v>
      </c>
      <c r="B301" s="20">
        <v>1.7270000000000001</v>
      </c>
      <c r="C301" s="9">
        <v>1.25</v>
      </c>
      <c r="D301" s="9">
        <f t="shared" si="4"/>
        <v>2.2711559061957152</v>
      </c>
    </row>
    <row r="302" spans="1:4" x14ac:dyDescent="0.25">
      <c r="A302" s="10">
        <v>36739</v>
      </c>
      <c r="B302" s="20">
        <v>1.7270000000000001</v>
      </c>
      <c r="C302" s="9">
        <v>1.246</v>
      </c>
      <c r="D302" s="9">
        <f t="shared" si="4"/>
        <v>2.2638882072958886</v>
      </c>
    </row>
    <row r="303" spans="1:4" x14ac:dyDescent="0.25">
      <c r="A303" s="10">
        <v>36770</v>
      </c>
      <c r="B303" s="20">
        <v>1.736</v>
      </c>
      <c r="C303" s="9">
        <v>1.407</v>
      </c>
      <c r="D303" s="9">
        <f t="shared" si="4"/>
        <v>2.5431597943548385</v>
      </c>
    </row>
    <row r="304" spans="1:4" x14ac:dyDescent="0.25">
      <c r="A304" s="10">
        <v>36800</v>
      </c>
      <c r="B304" s="20">
        <v>1.7390000000000001</v>
      </c>
      <c r="C304" s="9">
        <v>1.4530000000000001</v>
      </c>
      <c r="D304" s="9">
        <f t="shared" si="4"/>
        <v>2.6217743168487635</v>
      </c>
    </row>
    <row r="305" spans="1:4" x14ac:dyDescent="0.25">
      <c r="A305" s="10">
        <v>36831</v>
      </c>
      <c r="B305" s="20">
        <v>1.742</v>
      </c>
      <c r="C305" s="9">
        <v>1.4770000000000001</v>
      </c>
      <c r="D305" s="9">
        <f t="shared" si="4"/>
        <v>2.6604899156142365</v>
      </c>
    </row>
    <row r="306" spans="1:4" x14ac:dyDescent="0.25">
      <c r="A306" s="10">
        <v>36861</v>
      </c>
      <c r="B306" s="20">
        <v>1.746</v>
      </c>
      <c r="C306" s="9">
        <v>1.528</v>
      </c>
      <c r="D306" s="9">
        <f t="shared" si="4"/>
        <v>2.7460496632302402</v>
      </c>
    </row>
    <row r="307" spans="1:4" x14ac:dyDescent="0.25">
      <c r="A307" s="10">
        <v>36892</v>
      </c>
      <c r="B307" s="20">
        <v>1.756</v>
      </c>
      <c r="C307" s="9">
        <v>1.5089999999999999</v>
      </c>
      <c r="D307" s="9">
        <f t="shared" si="4"/>
        <v>2.696460114464692</v>
      </c>
    </row>
    <row r="308" spans="1:4" x14ac:dyDescent="0.25">
      <c r="A308" s="10">
        <v>36923</v>
      </c>
      <c r="B308" s="20">
        <v>1.76</v>
      </c>
      <c r="C308" s="9">
        <v>1.4630000000000001</v>
      </c>
      <c r="D308" s="9">
        <f t="shared" si="4"/>
        <v>2.6083203562500001</v>
      </c>
    </row>
    <row r="309" spans="1:4" x14ac:dyDescent="0.25">
      <c r="A309" s="10">
        <v>36951</v>
      </c>
      <c r="B309" s="20">
        <v>1.7609999999999999</v>
      </c>
      <c r="C309" s="9">
        <v>1.3939999999999999</v>
      </c>
      <c r="D309" s="9">
        <f t="shared" si="4"/>
        <v>2.4838918943781945</v>
      </c>
    </row>
    <row r="310" spans="1:4" x14ac:dyDescent="0.25">
      <c r="A310" s="10">
        <v>36982</v>
      </c>
      <c r="B310" s="20">
        <v>1.764</v>
      </c>
      <c r="C310" s="9">
        <v>1.367</v>
      </c>
      <c r="D310" s="9">
        <f t="shared" si="4"/>
        <v>2.4316395935374149</v>
      </c>
    </row>
    <row r="311" spans="1:4" x14ac:dyDescent="0.25">
      <c r="A311" s="10">
        <v>37012</v>
      </c>
      <c r="B311" s="20">
        <v>1.7729999999999999</v>
      </c>
      <c r="C311" s="9">
        <v>1.343</v>
      </c>
      <c r="D311" s="9">
        <f t="shared" si="4"/>
        <v>2.376821402707276</v>
      </c>
    </row>
    <row r="312" spans="1:4" x14ac:dyDescent="0.25">
      <c r="A312" s="10">
        <v>37043</v>
      </c>
      <c r="B312" s="20">
        <v>1.7769999999999999</v>
      </c>
      <c r="C312" s="9">
        <v>1.3220000000000001</v>
      </c>
      <c r="D312" s="9">
        <f t="shared" si="4"/>
        <v>2.3343893854811482</v>
      </c>
    </row>
    <row r="313" spans="1:4" x14ac:dyDescent="0.25">
      <c r="A313" s="10">
        <v>37073</v>
      </c>
      <c r="B313" s="20">
        <v>1.774</v>
      </c>
      <c r="C313" s="9">
        <v>1.2569999999999999</v>
      </c>
      <c r="D313" s="9">
        <f t="shared" si="4"/>
        <v>2.2233658697857943</v>
      </c>
    </row>
    <row r="314" spans="1:4" x14ac:dyDescent="0.25">
      <c r="A314" s="10">
        <v>37104</v>
      </c>
      <c r="B314" s="20">
        <v>1.774</v>
      </c>
      <c r="C314" s="9">
        <v>1.238</v>
      </c>
      <c r="D314" s="9">
        <f t="shared" si="4"/>
        <v>2.1897589075535513</v>
      </c>
    </row>
    <row r="315" spans="1:4" x14ac:dyDescent="0.25">
      <c r="A315" s="10">
        <v>37135</v>
      </c>
      <c r="B315" s="20">
        <v>1.7809999999999999</v>
      </c>
      <c r="C315" s="9">
        <v>1.2849999999999999</v>
      </c>
      <c r="D315" s="9">
        <f t="shared" si="4"/>
        <v>2.2639585991016284</v>
      </c>
    </row>
    <row r="316" spans="1:4" x14ac:dyDescent="0.25">
      <c r="A316" s="10">
        <v>37165</v>
      </c>
      <c r="B316" s="20">
        <v>1.776</v>
      </c>
      <c r="C316" s="9">
        <v>1.2270000000000001</v>
      </c>
      <c r="D316" s="9">
        <f t="shared" si="4"/>
        <v>2.1678582111486486</v>
      </c>
    </row>
    <row r="317" spans="1:4" x14ac:dyDescent="0.25">
      <c r="A317" s="10">
        <v>37196</v>
      </c>
      <c r="B317" s="20">
        <v>1.7749999999999999</v>
      </c>
      <c r="C317" s="9">
        <v>1.1930000000000001</v>
      </c>
      <c r="D317" s="9">
        <f t="shared" si="4"/>
        <v>2.1089746461971832</v>
      </c>
    </row>
    <row r="318" spans="1:4" x14ac:dyDescent="0.25">
      <c r="A318" s="10">
        <v>37226</v>
      </c>
      <c r="B318" s="20">
        <v>1.774</v>
      </c>
      <c r="C318" s="9">
        <v>1.117</v>
      </c>
      <c r="D318" s="9">
        <f t="shared" si="4"/>
        <v>1.9757356217587374</v>
      </c>
    </row>
    <row r="319" spans="1:4" x14ac:dyDescent="0.25">
      <c r="A319" s="10">
        <v>37257</v>
      </c>
      <c r="B319" s="20">
        <v>1.7769999999999999</v>
      </c>
      <c r="C319" s="9">
        <v>1.123</v>
      </c>
      <c r="D319" s="9">
        <f t="shared" si="4"/>
        <v>1.9829949167135623</v>
      </c>
    </row>
    <row r="320" spans="1:4" x14ac:dyDescent="0.25">
      <c r="A320" s="10">
        <v>37288</v>
      </c>
      <c r="B320" s="20">
        <v>1.78</v>
      </c>
      <c r="C320" s="9">
        <v>1.1120000000000001</v>
      </c>
      <c r="D320" s="9">
        <f t="shared" si="4"/>
        <v>1.9602617123595507</v>
      </c>
    </row>
    <row r="321" spans="1:4" x14ac:dyDescent="0.25">
      <c r="A321" s="10">
        <v>37316</v>
      </c>
      <c r="B321" s="20">
        <v>1.7849999999999999</v>
      </c>
      <c r="C321" s="9">
        <v>1.119</v>
      </c>
      <c r="D321" s="9">
        <f t="shared" si="4"/>
        <v>1.9670759949579832</v>
      </c>
    </row>
    <row r="322" spans="1:4" x14ac:dyDescent="0.25">
      <c r="A322" s="10">
        <v>37347</v>
      </c>
      <c r="B322" s="20">
        <v>1.7929999999999999</v>
      </c>
      <c r="C322" s="9">
        <v>1.1579999999999999</v>
      </c>
      <c r="D322" s="9">
        <f t="shared" si="4"/>
        <v>2.026551021751255</v>
      </c>
    </row>
    <row r="323" spans="1:4" x14ac:dyDescent="0.25">
      <c r="A323" s="10">
        <v>37377</v>
      </c>
      <c r="B323" s="20">
        <v>1.7949999999999999</v>
      </c>
      <c r="C323" s="9">
        <v>1.163</v>
      </c>
      <c r="D323" s="9">
        <f t="shared" si="4"/>
        <v>2.0330334969359334</v>
      </c>
    </row>
    <row r="324" spans="1:4" x14ac:dyDescent="0.25">
      <c r="A324" s="10">
        <v>37408</v>
      </c>
      <c r="B324" s="20">
        <v>1.796</v>
      </c>
      <c r="C324" s="9">
        <v>1.1359999999999999</v>
      </c>
      <c r="D324" s="9">
        <f t="shared" si="4"/>
        <v>1.9847292561247214</v>
      </c>
    </row>
    <row r="325" spans="1:4" x14ac:dyDescent="0.25">
      <c r="A325" s="10">
        <v>37438</v>
      </c>
      <c r="B325" s="20">
        <v>1.8</v>
      </c>
      <c r="C325" s="9">
        <v>1.127</v>
      </c>
      <c r="D325" s="9">
        <f t="shared" si="4"/>
        <v>1.9646296016666664</v>
      </c>
    </row>
    <row r="326" spans="1:4" x14ac:dyDescent="0.25">
      <c r="A326" s="10">
        <v>37469</v>
      </c>
      <c r="B326" s="20">
        <v>1.8049999999999999</v>
      </c>
      <c r="C326" s="9">
        <v>1.135</v>
      </c>
      <c r="D326" s="9">
        <f t="shared" si="4"/>
        <v>1.9730946897506927</v>
      </c>
    </row>
    <row r="327" spans="1:4" x14ac:dyDescent="0.25">
      <c r="A327" s="10">
        <v>37500</v>
      </c>
      <c r="B327" s="20">
        <v>1.8080000000000001</v>
      </c>
      <c r="C327" s="9">
        <v>1.1739999999999999</v>
      </c>
      <c r="D327" s="9">
        <f t="shared" si="4"/>
        <v>2.0375062201327432</v>
      </c>
    </row>
    <row r="328" spans="1:4" x14ac:dyDescent="0.25">
      <c r="A328" s="10">
        <v>37530</v>
      </c>
      <c r="B328" s="20">
        <v>1.8120000000000001</v>
      </c>
      <c r="C328" s="9">
        <v>1.2030000000000001</v>
      </c>
      <c r="D328" s="9">
        <f t="shared" si="4"/>
        <v>2.0832275314569539</v>
      </c>
    </row>
    <row r="329" spans="1:4" x14ac:dyDescent="0.25">
      <c r="A329" s="10">
        <v>37561</v>
      </c>
      <c r="B329" s="20">
        <v>1.8149999999999999</v>
      </c>
      <c r="C329" s="9">
        <v>1.2210000000000001</v>
      </c>
      <c r="D329" s="9">
        <f t="shared" si="4"/>
        <v>2.1109031454545457</v>
      </c>
    </row>
    <row r="330" spans="1:4" x14ac:dyDescent="0.25">
      <c r="A330" s="10">
        <v>37591</v>
      </c>
      <c r="B330" s="20">
        <v>1.8180000000000001</v>
      </c>
      <c r="C330" s="9">
        <v>1.2669999999999999</v>
      </c>
      <c r="D330" s="9">
        <f t="shared" si="4"/>
        <v>2.186814820132013</v>
      </c>
    </row>
    <row r="331" spans="1:4" x14ac:dyDescent="0.25">
      <c r="A331" s="10">
        <v>37622</v>
      </c>
      <c r="B331" s="20">
        <v>1.8260000000000001</v>
      </c>
      <c r="C331" s="9">
        <v>1.3959999999999999</v>
      </c>
      <c r="D331" s="9">
        <f t="shared" si="4"/>
        <v>2.3989097940854323</v>
      </c>
    </row>
    <row r="332" spans="1:4" x14ac:dyDescent="0.25">
      <c r="A332" s="10">
        <v>37653</v>
      </c>
      <c r="B332" s="20">
        <v>1.8360000000000001</v>
      </c>
      <c r="C332" s="9">
        <v>1.641</v>
      </c>
      <c r="D332" s="9">
        <f t="shared" si="4"/>
        <v>2.8045628480392155</v>
      </c>
    </row>
    <row r="333" spans="1:4" x14ac:dyDescent="0.25">
      <c r="A333" s="10">
        <v>37681</v>
      </c>
      <c r="B333" s="20">
        <v>1.839</v>
      </c>
      <c r="C333" s="9">
        <v>1.766</v>
      </c>
      <c r="D333" s="9">
        <f t="shared" si="4"/>
        <v>3.0132713507340947</v>
      </c>
    </row>
    <row r="334" spans="1:4" x14ac:dyDescent="0.25">
      <c r="A334" s="10">
        <v>37712</v>
      </c>
      <c r="B334" s="20">
        <v>1.8320000000000001</v>
      </c>
      <c r="C334" s="9">
        <v>1.4910000000000001</v>
      </c>
      <c r="D334" s="9">
        <f t="shared" si="4"/>
        <v>2.5537680343886464</v>
      </c>
    </row>
    <row r="335" spans="1:4" x14ac:dyDescent="0.25">
      <c r="A335" s="10">
        <v>37742</v>
      </c>
      <c r="B335" s="20">
        <v>1.829</v>
      </c>
      <c r="C335" s="9">
        <v>1.3720000000000001</v>
      </c>
      <c r="D335" s="9">
        <f t="shared" si="4"/>
        <v>2.3538006495352657</v>
      </c>
    </row>
    <row r="336" spans="1:4" x14ac:dyDescent="0.25">
      <c r="A336" s="10">
        <v>37773</v>
      </c>
      <c r="B336" s="20">
        <v>1.831</v>
      </c>
      <c r="C336" s="9">
        <v>1.3049999999999999</v>
      </c>
      <c r="D336" s="9">
        <f t="shared" si="4"/>
        <v>2.2364100737302017</v>
      </c>
    </row>
    <row r="337" spans="1:4" x14ac:dyDescent="0.25">
      <c r="A337" s="10">
        <v>37803</v>
      </c>
      <c r="B337" s="20">
        <v>1.837</v>
      </c>
      <c r="C337" s="9">
        <v>1.2789999999999999</v>
      </c>
      <c r="D337" s="9">
        <f t="shared" si="4"/>
        <v>2.184694224823081</v>
      </c>
    </row>
    <row r="338" spans="1:4" x14ac:dyDescent="0.25">
      <c r="A338" s="10">
        <v>37834</v>
      </c>
      <c r="B338" s="20">
        <v>1.845</v>
      </c>
      <c r="C338" s="9">
        <v>1.2829999999999999</v>
      </c>
      <c r="D338" s="9">
        <f t="shared" si="4"/>
        <v>2.182024177235772</v>
      </c>
    </row>
    <row r="339" spans="1:4" x14ac:dyDescent="0.25">
      <c r="A339" s="10">
        <v>37865</v>
      </c>
      <c r="B339" s="20">
        <v>1.851</v>
      </c>
      <c r="C339" s="9">
        <v>1.284</v>
      </c>
      <c r="D339" s="9">
        <f t="shared" si="4"/>
        <v>2.1766463727714749</v>
      </c>
    </row>
    <row r="340" spans="1:4" x14ac:dyDescent="0.25">
      <c r="A340" s="10">
        <v>37895</v>
      </c>
      <c r="B340" s="20">
        <v>1.849</v>
      </c>
      <c r="C340" s="9">
        <v>1.2969999999999999</v>
      </c>
      <c r="D340" s="9">
        <f t="shared" si="4"/>
        <v>2.2010623109789074</v>
      </c>
    </row>
    <row r="341" spans="1:4" x14ac:dyDescent="0.25">
      <c r="A341" s="10">
        <v>37926</v>
      </c>
      <c r="B341" s="20">
        <v>1.85</v>
      </c>
      <c r="C341" s="9">
        <v>1.331</v>
      </c>
      <c r="D341" s="9">
        <f t="shared" si="4"/>
        <v>2.257540756216216</v>
      </c>
    </row>
    <row r="342" spans="1:4" x14ac:dyDescent="0.25">
      <c r="A342" s="10">
        <v>37956</v>
      </c>
      <c r="B342" s="20">
        <v>1.855</v>
      </c>
      <c r="C342" s="9">
        <v>1.36</v>
      </c>
      <c r="D342" s="9">
        <f t="shared" si="4"/>
        <v>2.3005107493261461</v>
      </c>
    </row>
    <row r="343" spans="1:4" x14ac:dyDescent="0.25">
      <c r="A343" s="10">
        <v>37987</v>
      </c>
      <c r="B343" s="20">
        <v>1.863</v>
      </c>
      <c r="C343" s="9">
        <v>1.508</v>
      </c>
      <c r="D343" s="9">
        <f t="shared" si="4"/>
        <v>2.5399066731078905</v>
      </c>
    </row>
    <row r="344" spans="1:4" x14ac:dyDescent="0.25">
      <c r="A344" s="10">
        <v>38018</v>
      </c>
      <c r="B344" s="20">
        <v>1.867</v>
      </c>
      <c r="C344" s="9">
        <v>1.5580000000000001</v>
      </c>
      <c r="D344" s="9">
        <f t="shared" si="4"/>
        <v>2.6184989726834496</v>
      </c>
    </row>
    <row r="345" spans="1:4" x14ac:dyDescent="0.25">
      <c r="A345" s="10">
        <v>38047</v>
      </c>
      <c r="B345" s="20">
        <v>1.871</v>
      </c>
      <c r="C345" s="9">
        <v>1.5409999999999999</v>
      </c>
      <c r="D345" s="9">
        <f t="shared" si="4"/>
        <v>2.5843904270443612</v>
      </c>
    </row>
    <row r="346" spans="1:4" x14ac:dyDescent="0.25">
      <c r="A346" s="10">
        <v>38078</v>
      </c>
      <c r="B346" s="20">
        <v>1.8740000000000001</v>
      </c>
      <c r="C346" s="9">
        <v>1.5189999999999999</v>
      </c>
      <c r="D346" s="9">
        <f t="shared" si="4"/>
        <v>2.5434163559231586</v>
      </c>
    </row>
    <row r="347" spans="1:4" x14ac:dyDescent="0.25">
      <c r="A347" s="10">
        <v>38108</v>
      </c>
      <c r="B347" s="20">
        <v>1.8819999999999999</v>
      </c>
      <c r="C347" s="9">
        <v>1.5329999999999999</v>
      </c>
      <c r="D347" s="9">
        <f t="shared" si="4"/>
        <v>2.5559467890541976</v>
      </c>
    </row>
    <row r="348" spans="1:4" x14ac:dyDescent="0.25">
      <c r="A348" s="10">
        <v>38139</v>
      </c>
      <c r="B348" s="20">
        <v>1.889</v>
      </c>
      <c r="C348" s="9">
        <v>1.5369999999999999</v>
      </c>
      <c r="D348" s="9">
        <f t="shared" si="4"/>
        <v>2.5531197316040233</v>
      </c>
    </row>
    <row r="349" spans="1:4" x14ac:dyDescent="0.25">
      <c r="A349" s="10">
        <v>38169</v>
      </c>
      <c r="B349" s="20">
        <v>1.891</v>
      </c>
      <c r="C349" s="9">
        <v>1.536</v>
      </c>
      <c r="D349" s="9">
        <f t="shared" si="4"/>
        <v>2.5487600973030142</v>
      </c>
    </row>
    <row r="350" spans="1:4" x14ac:dyDescent="0.25">
      <c r="A350" s="10">
        <v>38200</v>
      </c>
      <c r="B350" s="20">
        <v>1.8919999999999999</v>
      </c>
      <c r="C350" s="9">
        <v>1.607</v>
      </c>
      <c r="D350" s="9">
        <f t="shared" si="4"/>
        <v>2.665164483615222</v>
      </c>
    </row>
    <row r="351" spans="1:4" x14ac:dyDescent="0.25">
      <c r="A351" s="10">
        <v>38231</v>
      </c>
      <c r="B351" s="20">
        <v>1.8979999999999999</v>
      </c>
      <c r="C351" s="9">
        <v>1.671</v>
      </c>
      <c r="D351" s="9">
        <f t="shared" si="4"/>
        <v>2.7625459741833511</v>
      </c>
    </row>
    <row r="352" spans="1:4" x14ac:dyDescent="0.25">
      <c r="A352" s="10">
        <v>38261</v>
      </c>
      <c r="B352" s="20">
        <v>1.9079999999999999</v>
      </c>
      <c r="C352" s="9">
        <v>1.8819999999999999</v>
      </c>
      <c r="D352" s="9">
        <f t="shared" si="4"/>
        <v>3.0950703238993711</v>
      </c>
    </row>
    <row r="353" spans="1:4" x14ac:dyDescent="0.25">
      <c r="A353" s="10">
        <v>38292</v>
      </c>
      <c r="B353" s="20">
        <v>1.917</v>
      </c>
      <c r="C353" s="9">
        <v>1.958</v>
      </c>
      <c r="D353" s="9">
        <f t="shared" si="4"/>
        <v>3.2049395837245696</v>
      </c>
    </row>
    <row r="354" spans="1:4" x14ac:dyDescent="0.25">
      <c r="A354" s="10">
        <v>38322</v>
      </c>
      <c r="B354" s="20">
        <v>1.917</v>
      </c>
      <c r="C354" s="9">
        <v>1.895</v>
      </c>
      <c r="D354" s="9">
        <f t="shared" si="4"/>
        <v>3.101818442879499</v>
      </c>
    </row>
    <row r="355" spans="1:4" x14ac:dyDescent="0.25">
      <c r="A355" s="10">
        <v>38353</v>
      </c>
      <c r="B355" s="20">
        <v>1.9159999999999999</v>
      </c>
      <c r="C355" s="9">
        <v>1.859</v>
      </c>
      <c r="D355" s="9">
        <f t="shared" si="4"/>
        <v>3.044480224947808</v>
      </c>
    </row>
    <row r="356" spans="1:4" x14ac:dyDescent="0.25">
      <c r="A356" s="10">
        <v>38384</v>
      </c>
      <c r="B356" s="20">
        <v>1.9239999999999999</v>
      </c>
      <c r="C356" s="9">
        <v>1.962</v>
      </c>
      <c r="D356" s="9">
        <f t="shared" si="4"/>
        <v>3.1998027536382536</v>
      </c>
    </row>
    <row r="357" spans="1:4" x14ac:dyDescent="0.25">
      <c r="A357" s="10">
        <v>38412</v>
      </c>
      <c r="B357" s="20">
        <v>1.931</v>
      </c>
      <c r="C357" s="9">
        <v>2.0779999999999998</v>
      </c>
      <c r="D357" s="9">
        <f t="shared" si="4"/>
        <v>3.3767004981874673</v>
      </c>
    </row>
    <row r="358" spans="1:4" x14ac:dyDescent="0.25">
      <c r="A358" s="10">
        <v>38443</v>
      </c>
      <c r="B358" s="20">
        <v>1.9370000000000001</v>
      </c>
      <c r="C358" s="9">
        <v>2.12</v>
      </c>
      <c r="D358" s="9">
        <f t="shared" si="4"/>
        <v>3.4342785131646876</v>
      </c>
    </row>
    <row r="359" spans="1:4" x14ac:dyDescent="0.25">
      <c r="A359" s="10">
        <v>38473</v>
      </c>
      <c r="B359" s="20">
        <v>1.9359999999999999</v>
      </c>
      <c r="C359" s="9">
        <v>2.036</v>
      </c>
      <c r="D359" s="9">
        <f t="shared" si="4"/>
        <v>3.2999069442148761</v>
      </c>
    </row>
    <row r="360" spans="1:4" x14ac:dyDescent="0.25">
      <c r="A360" s="10">
        <v>38504</v>
      </c>
      <c r="B360" s="20">
        <v>1.9370000000000001</v>
      </c>
      <c r="C360" s="9">
        <v>2.0590000000000002</v>
      </c>
      <c r="D360" s="9">
        <f t="shared" si="4"/>
        <v>3.3354620087764588</v>
      </c>
    </row>
    <row r="361" spans="1:4" x14ac:dyDescent="0.25">
      <c r="A361" s="10">
        <v>38534</v>
      </c>
      <c r="B361" s="20">
        <v>1.9490000000000001</v>
      </c>
      <c r="C361" s="9">
        <v>2.173</v>
      </c>
      <c r="D361" s="9">
        <f t="shared" ref="D361:D424" si="5">C361*$B$607/B361</f>
        <v>3.4984619892252438</v>
      </c>
    </row>
    <row r="362" spans="1:4" x14ac:dyDescent="0.25">
      <c r="A362" s="10">
        <v>38565</v>
      </c>
      <c r="B362" s="20">
        <v>1.9610000000000001</v>
      </c>
      <c r="C362" s="9">
        <v>2.2759999999999998</v>
      </c>
      <c r="D362" s="9">
        <f t="shared" si="5"/>
        <v>3.6418657848036711</v>
      </c>
    </row>
    <row r="363" spans="1:4" x14ac:dyDescent="0.25">
      <c r="A363" s="10">
        <v>38596</v>
      </c>
      <c r="B363" s="20">
        <v>1.988</v>
      </c>
      <c r="C363" s="9">
        <v>2.593</v>
      </c>
      <c r="D363" s="9">
        <f t="shared" si="5"/>
        <v>4.0927518093561366</v>
      </c>
    </row>
    <row r="364" spans="1:4" x14ac:dyDescent="0.25">
      <c r="A364" s="10">
        <v>38626</v>
      </c>
      <c r="B364" s="20">
        <v>1.9910000000000001</v>
      </c>
      <c r="C364" s="9">
        <v>2.6259999999999999</v>
      </c>
      <c r="D364" s="9">
        <f t="shared" si="5"/>
        <v>4.1385931461577092</v>
      </c>
    </row>
    <row r="365" spans="1:4" x14ac:dyDescent="0.25">
      <c r="A365" s="10">
        <v>38657</v>
      </c>
      <c r="B365" s="20">
        <v>1.9810000000000001</v>
      </c>
      <c r="C365" s="9">
        <v>2.4580000000000002</v>
      </c>
      <c r="D365" s="9">
        <f t="shared" si="5"/>
        <v>3.8933789409389199</v>
      </c>
    </row>
    <row r="366" spans="1:4" x14ac:dyDescent="0.25">
      <c r="A366" s="10">
        <v>38687</v>
      </c>
      <c r="B366" s="20">
        <v>1.9810000000000001</v>
      </c>
      <c r="C366" s="9">
        <v>2.407</v>
      </c>
      <c r="D366" s="9">
        <f t="shared" si="5"/>
        <v>3.8125968717819281</v>
      </c>
    </row>
    <row r="367" spans="1:4" x14ac:dyDescent="0.25">
      <c r="A367" s="10">
        <v>38718</v>
      </c>
      <c r="B367" s="20">
        <v>1.9930000000000001</v>
      </c>
      <c r="C367" s="9">
        <v>2.4180000000000001</v>
      </c>
      <c r="D367" s="9">
        <f t="shared" si="5"/>
        <v>3.8069596196688411</v>
      </c>
    </row>
    <row r="368" spans="1:4" x14ac:dyDescent="0.25">
      <c r="A368" s="10">
        <v>38749</v>
      </c>
      <c r="B368" s="20">
        <v>1.994</v>
      </c>
      <c r="C368" s="9">
        <v>2.423</v>
      </c>
      <c r="D368" s="9">
        <f t="shared" si="5"/>
        <v>3.8129185892678037</v>
      </c>
    </row>
    <row r="369" spans="1:4" x14ac:dyDescent="0.25">
      <c r="A369" s="10">
        <v>38777</v>
      </c>
      <c r="B369" s="20">
        <v>1.9970000000000001</v>
      </c>
      <c r="C369" s="9">
        <v>2.4289999999999998</v>
      </c>
      <c r="D369" s="9">
        <f t="shared" si="5"/>
        <v>3.8166182478718071</v>
      </c>
    </row>
    <row r="370" spans="1:4" x14ac:dyDescent="0.25">
      <c r="A370" s="10">
        <v>38808</v>
      </c>
      <c r="B370" s="20">
        <v>2.0070000000000001</v>
      </c>
      <c r="C370" s="9">
        <v>2.5259999999999998</v>
      </c>
      <c r="D370" s="9">
        <f t="shared" si="5"/>
        <v>3.9492556322869947</v>
      </c>
    </row>
    <row r="371" spans="1:4" x14ac:dyDescent="0.25">
      <c r="A371" s="10">
        <v>38838</v>
      </c>
      <c r="B371" s="20">
        <v>2.0129999999999999</v>
      </c>
      <c r="C371" s="9">
        <v>2.5720000000000001</v>
      </c>
      <c r="D371" s="9">
        <f t="shared" si="5"/>
        <v>4.0091883695976156</v>
      </c>
    </row>
    <row r="372" spans="1:4" x14ac:dyDescent="0.25">
      <c r="A372" s="10">
        <v>38869</v>
      </c>
      <c r="B372" s="20">
        <v>2.0179999999999998</v>
      </c>
      <c r="C372" s="9">
        <v>2.5659999999999998</v>
      </c>
      <c r="D372" s="9">
        <f t="shared" si="5"/>
        <v>3.989925279484638</v>
      </c>
    </row>
    <row r="373" spans="1:4" x14ac:dyDescent="0.25">
      <c r="A373" s="10">
        <v>38899</v>
      </c>
      <c r="B373" s="20">
        <v>2.0289999999999999</v>
      </c>
      <c r="C373" s="9">
        <v>2.597</v>
      </c>
      <c r="D373" s="9">
        <f t="shared" si="5"/>
        <v>4.0162355411532777</v>
      </c>
    </row>
    <row r="374" spans="1:4" x14ac:dyDescent="0.25">
      <c r="A374" s="10">
        <v>38930</v>
      </c>
      <c r="B374" s="20">
        <v>2.0379999999999998</v>
      </c>
      <c r="C374" s="9">
        <v>2.649</v>
      </c>
      <c r="D374" s="9">
        <f t="shared" si="5"/>
        <v>4.0785618356231597</v>
      </c>
    </row>
    <row r="375" spans="1:4" x14ac:dyDescent="0.25">
      <c r="A375" s="10">
        <v>38961</v>
      </c>
      <c r="B375" s="20">
        <v>2.028</v>
      </c>
      <c r="C375" s="9">
        <v>2.5310000000000001</v>
      </c>
      <c r="D375" s="9">
        <f t="shared" si="5"/>
        <v>3.9160972381656807</v>
      </c>
    </row>
    <row r="376" spans="1:4" x14ac:dyDescent="0.25">
      <c r="A376" s="10">
        <v>38991</v>
      </c>
      <c r="B376" s="20">
        <v>2.0190000000000001</v>
      </c>
      <c r="C376" s="9">
        <v>2.3959999999999999</v>
      </c>
      <c r="D376" s="9">
        <f t="shared" si="5"/>
        <v>3.7237435780089148</v>
      </c>
    </row>
    <row r="377" spans="1:4" x14ac:dyDescent="0.25">
      <c r="A377" s="10">
        <v>39022</v>
      </c>
      <c r="B377" s="20">
        <v>2.02</v>
      </c>
      <c r="C377" s="9">
        <v>2.375</v>
      </c>
      <c r="D377" s="9">
        <f t="shared" si="5"/>
        <v>3.6892791460396039</v>
      </c>
    </row>
    <row r="378" spans="1:4" x14ac:dyDescent="0.25">
      <c r="A378" s="10">
        <v>39052</v>
      </c>
      <c r="B378" s="20">
        <v>2.0310000000000001</v>
      </c>
      <c r="C378" s="9">
        <v>2.46</v>
      </c>
      <c r="D378" s="9">
        <f t="shared" si="5"/>
        <v>3.8006200590841948</v>
      </c>
    </row>
    <row r="379" spans="1:4" x14ac:dyDescent="0.25">
      <c r="A379" s="10">
        <v>39083</v>
      </c>
      <c r="B379" s="20">
        <v>2.03437</v>
      </c>
      <c r="C379" s="9">
        <v>2.3679999999999999</v>
      </c>
      <c r="D379" s="9">
        <f t="shared" si="5"/>
        <v>3.6524226527131245</v>
      </c>
    </row>
    <row r="380" spans="1:4" x14ac:dyDescent="0.25">
      <c r="A380" s="10">
        <v>39114</v>
      </c>
      <c r="B380" s="20">
        <v>2.0422600000000002</v>
      </c>
      <c r="C380" s="9">
        <v>2.4249999999999998</v>
      </c>
      <c r="D380" s="9">
        <f t="shared" si="5"/>
        <v>3.7258896149363934</v>
      </c>
    </row>
    <row r="381" spans="1:4" x14ac:dyDescent="0.25">
      <c r="A381" s="10">
        <v>39142</v>
      </c>
      <c r="B381" s="20">
        <v>2.05288</v>
      </c>
      <c r="C381" s="9">
        <v>2.5049999999999999</v>
      </c>
      <c r="D381" s="9">
        <f t="shared" si="5"/>
        <v>3.8288948428549157</v>
      </c>
    </row>
    <row r="382" spans="1:4" x14ac:dyDescent="0.25">
      <c r="A382" s="10">
        <v>39173</v>
      </c>
      <c r="B382" s="20">
        <v>2.05904</v>
      </c>
      <c r="C382" s="9">
        <v>2.5550000000000002</v>
      </c>
      <c r="D382" s="9">
        <f t="shared" si="5"/>
        <v>3.8936364009441298</v>
      </c>
    </row>
    <row r="383" spans="1:4" x14ac:dyDescent="0.25">
      <c r="A383" s="10">
        <v>39203</v>
      </c>
      <c r="B383" s="20">
        <v>2.0675500000000002</v>
      </c>
      <c r="C383" s="9">
        <v>2.5670000000000002</v>
      </c>
      <c r="D383" s="9">
        <f t="shared" si="5"/>
        <v>3.8958221290899853</v>
      </c>
    </row>
    <row r="384" spans="1:4" x14ac:dyDescent="0.25">
      <c r="A384" s="10">
        <v>39234</v>
      </c>
      <c r="B384" s="20">
        <v>2.0723400000000001</v>
      </c>
      <c r="C384" s="9">
        <v>2.5609999999999999</v>
      </c>
      <c r="D384" s="9">
        <f t="shared" si="5"/>
        <v>3.8777324517212421</v>
      </c>
    </row>
    <row r="385" spans="1:4" x14ac:dyDescent="0.25">
      <c r="A385" s="10">
        <v>39264</v>
      </c>
      <c r="B385" s="20">
        <v>2.0760299999999998</v>
      </c>
      <c r="C385" s="9">
        <v>2.621</v>
      </c>
      <c r="D385" s="9">
        <f t="shared" si="5"/>
        <v>3.9615274389098425</v>
      </c>
    </row>
    <row r="386" spans="1:4" x14ac:dyDescent="0.25">
      <c r="A386" s="10">
        <v>39295</v>
      </c>
      <c r="B386" s="20">
        <v>2.07667</v>
      </c>
      <c r="C386" s="9">
        <v>2.6339999999999999</v>
      </c>
      <c r="D386" s="9">
        <f t="shared" si="5"/>
        <v>3.9799494315418427</v>
      </c>
    </row>
    <row r="387" spans="1:4" x14ac:dyDescent="0.25">
      <c r="A387" s="10">
        <v>39326</v>
      </c>
      <c r="B387" s="20">
        <v>2.0854699999999999</v>
      </c>
      <c r="C387" s="9">
        <v>2.706</v>
      </c>
      <c r="D387" s="9">
        <f t="shared" si="5"/>
        <v>4.0714876138232636</v>
      </c>
    </row>
    <row r="388" spans="1:4" x14ac:dyDescent="0.25">
      <c r="A388" s="10">
        <v>39356</v>
      </c>
      <c r="B388" s="20">
        <v>2.0918999999999999</v>
      </c>
      <c r="C388" s="9">
        <v>2.8079999999999998</v>
      </c>
      <c r="D388" s="9">
        <f t="shared" si="5"/>
        <v>4.2119718112720497</v>
      </c>
    </row>
    <row r="389" spans="1:4" x14ac:dyDescent="0.25">
      <c r="A389" s="10">
        <v>39387</v>
      </c>
      <c r="B389" s="20">
        <v>2.1083400000000001</v>
      </c>
      <c r="C389" s="9">
        <v>3.169</v>
      </c>
      <c r="D389" s="9">
        <f t="shared" si="5"/>
        <v>4.716402525683713</v>
      </c>
    </row>
    <row r="390" spans="1:4" x14ac:dyDescent="0.25">
      <c r="A390" s="10">
        <v>39417</v>
      </c>
      <c r="B390" s="20">
        <v>2.1144500000000002</v>
      </c>
      <c r="C390" s="9">
        <v>3.2469999999999999</v>
      </c>
      <c r="D390" s="9">
        <f t="shared" si="5"/>
        <v>4.8185252727659664</v>
      </c>
    </row>
    <row r="391" spans="1:4" x14ac:dyDescent="0.25">
      <c r="A391" s="10">
        <v>39448</v>
      </c>
      <c r="B391" s="20">
        <v>2.12174</v>
      </c>
      <c r="C391" s="9">
        <v>3.3370000000000002</v>
      </c>
      <c r="D391" s="9">
        <f t="shared" si="5"/>
        <v>4.9350699770000093</v>
      </c>
    </row>
    <row r="392" spans="1:4" x14ac:dyDescent="0.25">
      <c r="A392" s="10">
        <v>39479</v>
      </c>
      <c r="B392" s="20">
        <v>2.1268699999999998</v>
      </c>
      <c r="C392" s="9">
        <v>3.3380000000000001</v>
      </c>
      <c r="D392" s="9">
        <f t="shared" si="5"/>
        <v>4.9246419395637719</v>
      </c>
    </row>
    <row r="393" spans="1:4" x14ac:dyDescent="0.25">
      <c r="A393" s="10">
        <v>39508</v>
      </c>
      <c r="B393" s="20">
        <v>2.1344799999999999</v>
      </c>
      <c r="C393" s="9">
        <v>3.6989999999999998</v>
      </c>
      <c r="D393" s="9">
        <f t="shared" si="5"/>
        <v>5.4377785085828867</v>
      </c>
    </row>
    <row r="394" spans="1:4" x14ac:dyDescent="0.25">
      <c r="A394" s="10">
        <v>39539</v>
      </c>
      <c r="B394" s="20">
        <v>2.1394199999999999</v>
      </c>
      <c r="C394" s="9">
        <v>3.875</v>
      </c>
      <c r="D394" s="9">
        <f t="shared" si="5"/>
        <v>5.6833568794346139</v>
      </c>
    </row>
    <row r="395" spans="1:4" x14ac:dyDescent="0.25">
      <c r="A395" s="10">
        <v>39569</v>
      </c>
      <c r="B395" s="20">
        <v>2.1520800000000002</v>
      </c>
      <c r="C395" s="9">
        <v>4.1849999999999996</v>
      </c>
      <c r="D395" s="9">
        <f t="shared" si="5"/>
        <v>6.1019173845767805</v>
      </c>
    </row>
    <row r="396" spans="1:4" x14ac:dyDescent="0.25">
      <c r="A396" s="10">
        <v>39600</v>
      </c>
      <c r="B396" s="20">
        <v>2.1746300000000001</v>
      </c>
      <c r="C396" s="9">
        <v>4.5890000000000004</v>
      </c>
      <c r="D396" s="9">
        <f t="shared" si="5"/>
        <v>6.6215849505433111</v>
      </c>
    </row>
    <row r="397" spans="1:4" x14ac:dyDescent="0.25">
      <c r="A397" s="10">
        <v>39630</v>
      </c>
      <c r="B397" s="20">
        <v>2.1901600000000001</v>
      </c>
      <c r="C397" s="9">
        <v>4.649</v>
      </c>
      <c r="D397" s="9">
        <f t="shared" si="5"/>
        <v>6.6605942127515796</v>
      </c>
    </row>
    <row r="398" spans="1:4" x14ac:dyDescent="0.25">
      <c r="A398" s="10">
        <v>39661</v>
      </c>
      <c r="B398" s="20">
        <v>2.1869000000000001</v>
      </c>
      <c r="C398" s="9">
        <v>4.2169999999999996</v>
      </c>
      <c r="D398" s="9">
        <f t="shared" si="5"/>
        <v>6.0506767081256561</v>
      </c>
    </row>
    <row r="399" spans="1:4" x14ac:dyDescent="0.25">
      <c r="A399" s="10">
        <v>39692</v>
      </c>
      <c r="B399" s="20">
        <v>2.1887699999999999</v>
      </c>
      <c r="C399" s="9">
        <v>3.952</v>
      </c>
      <c r="D399" s="9">
        <f t="shared" si="5"/>
        <v>5.6656022368727648</v>
      </c>
    </row>
    <row r="400" spans="1:4" x14ac:dyDescent="0.25">
      <c r="A400" s="10">
        <v>39722</v>
      </c>
      <c r="B400" s="20">
        <v>2.16995</v>
      </c>
      <c r="C400" s="9">
        <v>3.544</v>
      </c>
      <c r="D400" s="9">
        <f t="shared" si="5"/>
        <v>5.1247567805709808</v>
      </c>
    </row>
    <row r="401" spans="1:4" x14ac:dyDescent="0.25">
      <c r="A401" s="10">
        <v>39753</v>
      </c>
      <c r="B401" s="20">
        <v>2.1315300000000001</v>
      </c>
      <c r="C401" s="9">
        <v>3.0030000000000001</v>
      </c>
      <c r="D401" s="9">
        <f t="shared" si="5"/>
        <v>4.4207214944195012</v>
      </c>
    </row>
    <row r="402" spans="1:4" x14ac:dyDescent="0.25">
      <c r="A402" s="10">
        <v>39783</v>
      </c>
      <c r="B402" s="20">
        <v>2.1139800000000002</v>
      </c>
      <c r="C402" s="9">
        <v>2.637</v>
      </c>
      <c r="D402" s="9">
        <f t="shared" si="5"/>
        <v>3.9141595819260351</v>
      </c>
    </row>
    <row r="403" spans="1:4" x14ac:dyDescent="0.25">
      <c r="A403" s="10">
        <v>39814</v>
      </c>
      <c r="B403" s="20">
        <v>2.1193300000000002</v>
      </c>
      <c r="C403" s="9">
        <v>2.5089999999999999</v>
      </c>
      <c r="D403" s="9">
        <f t="shared" si="5"/>
        <v>3.7147650252674187</v>
      </c>
    </row>
    <row r="404" spans="1:4" x14ac:dyDescent="0.25">
      <c r="A404" s="10">
        <v>39845</v>
      </c>
      <c r="B404" s="20">
        <v>2.1270500000000001</v>
      </c>
      <c r="C404" s="9">
        <v>2.4510000000000001</v>
      </c>
      <c r="D404" s="9">
        <f t="shared" si="5"/>
        <v>3.6157207771326485</v>
      </c>
    </row>
    <row r="405" spans="1:4" x14ac:dyDescent="0.25">
      <c r="A405" s="10">
        <v>39873</v>
      </c>
      <c r="B405" s="20">
        <v>2.1249500000000001</v>
      </c>
      <c r="C405" s="9">
        <v>2.319</v>
      </c>
      <c r="D405" s="9">
        <f t="shared" si="5"/>
        <v>3.4243749034094919</v>
      </c>
    </row>
    <row r="406" spans="1:4" x14ac:dyDescent="0.25">
      <c r="A406" s="10">
        <v>39904</v>
      </c>
      <c r="B406" s="20">
        <v>2.1270899999999999</v>
      </c>
      <c r="C406" s="9">
        <v>2.3540000000000001</v>
      </c>
      <c r="D406" s="9">
        <f t="shared" si="5"/>
        <v>3.4725608535604984</v>
      </c>
    </row>
    <row r="407" spans="1:4" x14ac:dyDescent="0.25">
      <c r="A407" s="10">
        <v>39934</v>
      </c>
      <c r="B407" s="20">
        <v>2.13022</v>
      </c>
      <c r="C407" s="9">
        <v>2.3439999999999999</v>
      </c>
      <c r="D407" s="9">
        <f t="shared" si="5"/>
        <v>3.4527284393161266</v>
      </c>
    </row>
    <row r="408" spans="1:4" x14ac:dyDescent="0.25">
      <c r="A408" s="10">
        <v>39965</v>
      </c>
      <c r="B408" s="20">
        <v>2.1478999999999999</v>
      </c>
      <c r="C408" s="9">
        <v>2.4489999999999998</v>
      </c>
      <c r="D408" s="9">
        <f t="shared" si="5"/>
        <v>3.5777006476092925</v>
      </c>
    </row>
    <row r="409" spans="1:4" x14ac:dyDescent="0.25">
      <c r="A409" s="10">
        <v>39995</v>
      </c>
      <c r="B409" s="20">
        <v>2.1472600000000002</v>
      </c>
      <c r="C409" s="9">
        <v>2.452</v>
      </c>
      <c r="D409" s="9">
        <f t="shared" si="5"/>
        <v>3.583150949582258</v>
      </c>
    </row>
    <row r="410" spans="1:4" x14ac:dyDescent="0.25">
      <c r="A410" s="10">
        <v>40026</v>
      </c>
      <c r="B410" s="20">
        <v>2.1544500000000002</v>
      </c>
      <c r="C410" s="9">
        <v>2.5590000000000002</v>
      </c>
      <c r="D410" s="9">
        <f t="shared" si="5"/>
        <v>3.7270321478799695</v>
      </c>
    </row>
    <row r="411" spans="1:4" x14ac:dyDescent="0.25">
      <c r="A411" s="10">
        <v>40057</v>
      </c>
      <c r="B411" s="20">
        <v>2.1586099999999999</v>
      </c>
      <c r="C411" s="9">
        <v>2.5529999999999999</v>
      </c>
      <c r="D411" s="9">
        <f t="shared" si="5"/>
        <v>3.7111277335878179</v>
      </c>
    </row>
    <row r="412" spans="1:4" x14ac:dyDescent="0.25">
      <c r="A412" s="10">
        <v>40087</v>
      </c>
      <c r="B412" s="20">
        <v>2.1650900000000002</v>
      </c>
      <c r="C412" s="9">
        <v>2.6030000000000002</v>
      </c>
      <c r="D412" s="9">
        <f t="shared" si="5"/>
        <v>3.7724846944006947</v>
      </c>
    </row>
    <row r="413" spans="1:4" x14ac:dyDescent="0.25">
      <c r="A413" s="10">
        <v>40118</v>
      </c>
      <c r="B413" s="20">
        <v>2.1723400000000002</v>
      </c>
      <c r="C413" s="9">
        <v>2.79</v>
      </c>
      <c r="D413" s="9">
        <f t="shared" si="5"/>
        <v>4.0300058508336631</v>
      </c>
    </row>
    <row r="414" spans="1:4" x14ac:dyDescent="0.25">
      <c r="A414" s="10">
        <v>40148</v>
      </c>
      <c r="B414" s="20">
        <v>2.17347</v>
      </c>
      <c r="C414" s="9">
        <v>2.7879999999999998</v>
      </c>
      <c r="D414" s="9">
        <f t="shared" si="5"/>
        <v>4.0250232356554267</v>
      </c>
    </row>
    <row r="415" spans="1:4" x14ac:dyDescent="0.25">
      <c r="A415" s="10">
        <v>40179</v>
      </c>
      <c r="B415" s="20">
        <v>2.1748799999999999</v>
      </c>
      <c r="C415" s="9">
        <v>2.9670000000000001</v>
      </c>
      <c r="D415" s="9">
        <f t="shared" si="5"/>
        <v>4.2806677347715745</v>
      </c>
    </row>
    <row r="416" spans="1:4" x14ac:dyDescent="0.25">
      <c r="A416" s="10">
        <v>40210</v>
      </c>
      <c r="B416" s="20">
        <v>2.1728100000000001</v>
      </c>
      <c r="C416" s="9">
        <v>2.89</v>
      </c>
      <c r="D416" s="9">
        <f t="shared" si="5"/>
        <v>4.1735475306170349</v>
      </c>
    </row>
    <row r="417" spans="1:4" x14ac:dyDescent="0.25">
      <c r="A417" s="10">
        <v>40238</v>
      </c>
      <c r="B417" s="20">
        <v>2.17353</v>
      </c>
      <c r="C417" s="9">
        <v>2.9079999999999999</v>
      </c>
      <c r="D417" s="9">
        <f t="shared" si="5"/>
        <v>4.1981508108928791</v>
      </c>
    </row>
    <row r="418" spans="1:4" x14ac:dyDescent="0.25">
      <c r="A418" s="10">
        <v>40269</v>
      </c>
      <c r="B418" s="20">
        <v>2.1740300000000001</v>
      </c>
      <c r="C418" s="9">
        <v>2.9809999999999999</v>
      </c>
      <c r="D418" s="9">
        <f t="shared" si="5"/>
        <v>4.3025479174620402</v>
      </c>
    </row>
    <row r="419" spans="1:4" x14ac:dyDescent="0.25">
      <c r="A419" s="10">
        <v>40299</v>
      </c>
      <c r="B419" s="20">
        <v>2.1728999999999998</v>
      </c>
      <c r="C419" s="9">
        <v>2.9129999999999998</v>
      </c>
      <c r="D419" s="9">
        <f t="shared" si="5"/>
        <v>4.2065883736020986</v>
      </c>
    </row>
    <row r="420" spans="1:4" x14ac:dyDescent="0.25">
      <c r="A420" s="10">
        <v>40330</v>
      </c>
      <c r="B420" s="20">
        <v>2.1719900000000001</v>
      </c>
      <c r="C420" s="9">
        <v>2.8279999999999998</v>
      </c>
      <c r="D420" s="9">
        <f t="shared" si="5"/>
        <v>4.0855530697655142</v>
      </c>
    </row>
    <row r="421" spans="1:4" x14ac:dyDescent="0.25">
      <c r="A421" s="10">
        <v>40360</v>
      </c>
      <c r="B421" s="20">
        <v>2.17605</v>
      </c>
      <c r="C421" s="9">
        <v>2.8</v>
      </c>
      <c r="D421" s="9">
        <f t="shared" si="5"/>
        <v>4.037554835596608</v>
      </c>
    </row>
    <row r="422" spans="1:4" x14ac:dyDescent="0.25">
      <c r="A422" s="10">
        <v>40391</v>
      </c>
      <c r="B422" s="20">
        <v>2.17923</v>
      </c>
      <c r="C422" s="9">
        <v>2.8140000000000001</v>
      </c>
      <c r="D422" s="9">
        <f t="shared" si="5"/>
        <v>4.0518214259164935</v>
      </c>
    </row>
    <row r="423" spans="1:4" x14ac:dyDescent="0.25">
      <c r="A423" s="10">
        <v>40422</v>
      </c>
      <c r="B423" s="20">
        <v>2.18275</v>
      </c>
      <c r="C423" s="9">
        <v>2.83</v>
      </c>
      <c r="D423" s="9">
        <f t="shared" si="5"/>
        <v>4.0682882006643002</v>
      </c>
    </row>
    <row r="424" spans="1:4" x14ac:dyDescent="0.25">
      <c r="A424" s="10">
        <v>40452</v>
      </c>
      <c r="B424" s="20">
        <v>2.19035</v>
      </c>
      <c r="C424" s="9">
        <v>2.9359999999999999</v>
      </c>
      <c r="D424" s="9">
        <f t="shared" si="5"/>
        <v>4.2060245823726801</v>
      </c>
    </row>
    <row r="425" spans="1:4" x14ac:dyDescent="0.25">
      <c r="A425" s="10">
        <v>40483</v>
      </c>
      <c r="B425" s="20">
        <v>2.1959</v>
      </c>
      <c r="C425" s="9">
        <v>3.044</v>
      </c>
      <c r="D425" s="9">
        <f t="shared" ref="D425:D488" si="6">C425*$B$607/B425</f>
        <v>4.3497206047634229</v>
      </c>
    </row>
    <row r="426" spans="1:4" x14ac:dyDescent="0.25">
      <c r="A426" s="10">
        <v>40513</v>
      </c>
      <c r="B426" s="20">
        <v>2.20472</v>
      </c>
      <c r="C426" s="9">
        <v>3.1930000000000001</v>
      </c>
      <c r="D426" s="9">
        <f t="shared" si="6"/>
        <v>4.544381144544432</v>
      </c>
    </row>
    <row r="427" spans="1:4" x14ac:dyDescent="0.25">
      <c r="A427" s="10">
        <v>40544</v>
      </c>
      <c r="B427" s="20">
        <v>2.2118699999999998</v>
      </c>
      <c r="C427" s="9">
        <v>3.415</v>
      </c>
      <c r="D427" s="9">
        <f t="shared" si="6"/>
        <v>4.8446274125513709</v>
      </c>
    </row>
    <row r="428" spans="1:4" x14ac:dyDescent="0.25">
      <c r="A428" s="10">
        <v>40575</v>
      </c>
      <c r="B428" s="20">
        <v>2.2189800000000002</v>
      </c>
      <c r="C428" s="9">
        <v>3.6070000000000002</v>
      </c>
      <c r="D428" s="9">
        <f t="shared" si="6"/>
        <v>5.1006089297785469</v>
      </c>
    </row>
    <row r="429" spans="1:4" x14ac:dyDescent="0.25">
      <c r="A429" s="10">
        <v>40603</v>
      </c>
      <c r="B429" s="20">
        <v>2.2304599999999999</v>
      </c>
      <c r="C429" s="9">
        <v>3.827</v>
      </c>
      <c r="D429" s="9">
        <f t="shared" si="6"/>
        <v>5.3838542645911609</v>
      </c>
    </row>
    <row r="430" spans="1:4" x14ac:dyDescent="0.25">
      <c r="A430" s="10">
        <v>40634</v>
      </c>
      <c r="B430" s="20">
        <v>2.2409300000000001</v>
      </c>
      <c r="C430" s="9">
        <v>3.9750000000000001</v>
      </c>
      <c r="D430" s="9">
        <f t="shared" si="6"/>
        <v>5.5659348016225403</v>
      </c>
    </row>
    <row r="431" spans="1:4" x14ac:dyDescent="0.25">
      <c r="A431" s="10">
        <v>40664</v>
      </c>
      <c r="B431" s="20">
        <v>2.2480600000000002</v>
      </c>
      <c r="C431" s="9">
        <v>3.9140000000000001</v>
      </c>
      <c r="D431" s="9">
        <f t="shared" si="6"/>
        <v>5.4631383085860694</v>
      </c>
    </row>
    <row r="432" spans="1:4" x14ac:dyDescent="0.25">
      <c r="A432" s="10">
        <v>40695</v>
      </c>
      <c r="B432" s="20">
        <v>2.2480600000000002</v>
      </c>
      <c r="C432" s="9">
        <v>3.8239999999999998</v>
      </c>
      <c r="D432" s="9">
        <f t="shared" si="6"/>
        <v>5.3375168349599198</v>
      </c>
    </row>
    <row r="433" spans="1:4" x14ac:dyDescent="0.25">
      <c r="A433" s="10">
        <v>40725</v>
      </c>
      <c r="B433" s="20">
        <v>2.2539500000000001</v>
      </c>
      <c r="C433" s="9">
        <v>3.6890000000000001</v>
      </c>
      <c r="D433" s="9">
        <f t="shared" si="6"/>
        <v>5.1356290871581001</v>
      </c>
    </row>
    <row r="434" spans="1:4" x14ac:dyDescent="0.25">
      <c r="A434" s="10">
        <v>40756</v>
      </c>
      <c r="B434" s="20">
        <v>2.2610600000000001</v>
      </c>
      <c r="C434" s="9">
        <v>3.6709999999999998</v>
      </c>
      <c r="D434" s="9">
        <f t="shared" si="6"/>
        <v>5.0945000393620692</v>
      </c>
    </row>
    <row r="435" spans="1:4" x14ac:dyDescent="0.25">
      <c r="A435" s="10">
        <v>40787</v>
      </c>
      <c r="B435" s="20">
        <v>2.2659699999999998</v>
      </c>
      <c r="C435" s="9">
        <v>3.6539999999999999</v>
      </c>
      <c r="D435" s="9">
        <f t="shared" si="6"/>
        <v>5.05992010750363</v>
      </c>
    </row>
    <row r="436" spans="1:4" x14ac:dyDescent="0.25">
      <c r="A436" s="10">
        <v>40817</v>
      </c>
      <c r="B436" s="20">
        <v>2.2675000000000001</v>
      </c>
      <c r="C436" s="9">
        <v>3.6419999999999999</v>
      </c>
      <c r="D436" s="9">
        <f t="shared" si="6"/>
        <v>5.0398999858875415</v>
      </c>
    </row>
    <row r="437" spans="1:4" x14ac:dyDescent="0.25">
      <c r="A437" s="10">
        <v>40848</v>
      </c>
      <c r="B437" s="20">
        <v>2.27169</v>
      </c>
      <c r="C437" s="9">
        <v>3.6819999999999999</v>
      </c>
      <c r="D437" s="9">
        <f t="shared" si="6"/>
        <v>5.0858551906290037</v>
      </c>
    </row>
    <row r="438" spans="1:4" x14ac:dyDescent="0.25">
      <c r="A438" s="10">
        <v>40878</v>
      </c>
      <c r="B438" s="20">
        <v>2.27223</v>
      </c>
      <c r="C438" s="9">
        <v>3.6459999999999999</v>
      </c>
      <c r="D438" s="9">
        <f t="shared" si="6"/>
        <v>5.0349324381774734</v>
      </c>
    </row>
    <row r="439" spans="1:4" x14ac:dyDescent="0.25">
      <c r="A439" s="10">
        <v>40909</v>
      </c>
      <c r="B439" s="20">
        <v>2.2784200000000001</v>
      </c>
      <c r="C439" s="9">
        <v>3.6970000000000001</v>
      </c>
      <c r="D439" s="9">
        <f t="shared" si="6"/>
        <v>5.0914905122848282</v>
      </c>
    </row>
    <row r="440" spans="1:4" x14ac:dyDescent="0.25">
      <c r="A440" s="10">
        <v>40940</v>
      </c>
      <c r="B440" s="20">
        <v>2.28329</v>
      </c>
      <c r="C440" s="9">
        <v>3.8039999999999998</v>
      </c>
      <c r="D440" s="9">
        <f t="shared" si="6"/>
        <v>5.2276765176565387</v>
      </c>
    </row>
    <row r="441" spans="1:4" x14ac:dyDescent="0.25">
      <c r="A441" s="10">
        <v>40969</v>
      </c>
      <c r="B441" s="20">
        <v>2.2880699999999998</v>
      </c>
      <c r="C441" s="9">
        <v>3.9089999999999998</v>
      </c>
      <c r="D441" s="9">
        <f t="shared" si="6"/>
        <v>5.360751008928923</v>
      </c>
    </row>
    <row r="442" spans="1:4" x14ac:dyDescent="0.25">
      <c r="A442" s="10">
        <v>41000</v>
      </c>
      <c r="B442" s="20">
        <v>2.2918699999999999</v>
      </c>
      <c r="C442" s="9">
        <v>3.8580000000000001</v>
      </c>
      <c r="D442" s="9">
        <f t="shared" si="6"/>
        <v>5.2820379349614077</v>
      </c>
    </row>
    <row r="443" spans="1:4" x14ac:dyDescent="0.25">
      <c r="A443" s="10">
        <v>41030</v>
      </c>
      <c r="B443" s="20">
        <v>2.2871299999999999</v>
      </c>
      <c r="C443" s="9">
        <v>3.7490000000000001</v>
      </c>
      <c r="D443" s="9">
        <f t="shared" si="6"/>
        <v>5.1434421834351358</v>
      </c>
    </row>
    <row r="444" spans="1:4" x14ac:dyDescent="0.25">
      <c r="A444" s="10">
        <v>41061</v>
      </c>
      <c r="B444" s="20">
        <v>2.2852399999999999</v>
      </c>
      <c r="C444" s="9">
        <v>3.5129999999999999</v>
      </c>
      <c r="D444" s="9">
        <f t="shared" si="6"/>
        <v>4.8236479656403697</v>
      </c>
    </row>
    <row r="445" spans="1:4" x14ac:dyDescent="0.25">
      <c r="A445" s="10">
        <v>41091</v>
      </c>
      <c r="B445" s="20">
        <v>2.2858999999999998</v>
      </c>
      <c r="C445" s="9">
        <v>3.492</v>
      </c>
      <c r="D445" s="9">
        <f t="shared" si="6"/>
        <v>4.7934287886609219</v>
      </c>
    </row>
    <row r="446" spans="1:4" x14ac:dyDescent="0.25">
      <c r="A446" s="10">
        <v>41122</v>
      </c>
      <c r="B446" s="20">
        <v>2.2991799999999998</v>
      </c>
      <c r="C446" s="9">
        <v>3.66</v>
      </c>
      <c r="D446" s="9">
        <f t="shared" si="6"/>
        <v>4.9950217642811792</v>
      </c>
    </row>
    <row r="447" spans="1:4" x14ac:dyDescent="0.25">
      <c r="A447" s="10">
        <v>41153</v>
      </c>
      <c r="B447" s="20">
        <v>2.3101500000000001</v>
      </c>
      <c r="C447" s="9">
        <v>3.8170000000000002</v>
      </c>
      <c r="D447" s="9">
        <f t="shared" si="6"/>
        <v>5.1845522121940135</v>
      </c>
    </row>
    <row r="448" spans="1:4" x14ac:dyDescent="0.25">
      <c r="A448" s="10">
        <v>41183</v>
      </c>
      <c r="B448" s="20">
        <v>2.3163800000000001</v>
      </c>
      <c r="C448" s="9">
        <v>3.847</v>
      </c>
      <c r="D448" s="9">
        <f t="shared" si="6"/>
        <v>5.2112469296920194</v>
      </c>
    </row>
    <row r="449" spans="1:4" x14ac:dyDescent="0.25">
      <c r="A449" s="10">
        <v>41214</v>
      </c>
      <c r="B449" s="20">
        <v>2.3124899999999999</v>
      </c>
      <c r="C449" s="9">
        <v>3.847</v>
      </c>
      <c r="D449" s="9">
        <f t="shared" si="6"/>
        <v>5.2200131300027248</v>
      </c>
    </row>
    <row r="450" spans="1:4" x14ac:dyDescent="0.25">
      <c r="A450" s="10">
        <v>41244</v>
      </c>
      <c r="B450" s="20">
        <v>2.3122099999999999</v>
      </c>
      <c r="C450" s="9">
        <v>3.8439999999999999</v>
      </c>
      <c r="D450" s="9">
        <f t="shared" si="6"/>
        <v>5.2165740464750172</v>
      </c>
    </row>
    <row r="451" spans="1:4" x14ac:dyDescent="0.25">
      <c r="A451" s="10">
        <v>41275</v>
      </c>
      <c r="B451" s="20">
        <v>2.3167900000000001</v>
      </c>
      <c r="C451" s="9">
        <v>3.8410000000000002</v>
      </c>
      <c r="D451" s="9">
        <f t="shared" si="6"/>
        <v>5.2021983818127673</v>
      </c>
    </row>
    <row r="452" spans="1:4" x14ac:dyDescent="0.25">
      <c r="A452" s="10">
        <v>41306</v>
      </c>
      <c r="B452" s="20">
        <v>2.3293699999999999</v>
      </c>
      <c r="C452" s="9">
        <v>3.9649999999999999</v>
      </c>
      <c r="D452" s="9">
        <f t="shared" si="6"/>
        <v>5.3411403018842005</v>
      </c>
    </row>
    <row r="453" spans="1:4" x14ac:dyDescent="0.25">
      <c r="A453" s="10">
        <v>41334</v>
      </c>
      <c r="B453" s="20">
        <v>2.3228200000000001</v>
      </c>
      <c r="C453" s="9">
        <v>3.879</v>
      </c>
      <c r="D453" s="9">
        <f t="shared" si="6"/>
        <v>5.2400266447679975</v>
      </c>
    </row>
    <row r="454" spans="1:4" x14ac:dyDescent="0.25">
      <c r="A454" s="10">
        <v>41365</v>
      </c>
      <c r="B454" s="20">
        <v>2.3179699999999999</v>
      </c>
      <c r="C454" s="9">
        <v>3.7010000000000001</v>
      </c>
      <c r="D454" s="9">
        <f t="shared" si="6"/>
        <v>5.0100325409733522</v>
      </c>
    </row>
    <row r="455" spans="1:4" x14ac:dyDescent="0.25">
      <c r="A455" s="10">
        <v>41395</v>
      </c>
      <c r="B455" s="20">
        <v>2.3189299999999999</v>
      </c>
      <c r="C455" s="9">
        <v>3.5990000000000002</v>
      </c>
      <c r="D455" s="9">
        <f t="shared" si="6"/>
        <v>4.8699385367389274</v>
      </c>
    </row>
    <row r="456" spans="1:4" x14ac:dyDescent="0.25">
      <c r="A456" s="10">
        <v>41426</v>
      </c>
      <c r="B456" s="20">
        <v>2.3244500000000001</v>
      </c>
      <c r="C456" s="9">
        <v>3.569</v>
      </c>
      <c r="D456" s="9">
        <f t="shared" si="6"/>
        <v>4.8178759280690056</v>
      </c>
    </row>
    <row r="457" spans="1:4" x14ac:dyDescent="0.25">
      <c r="A457" s="10">
        <v>41456</v>
      </c>
      <c r="B457" s="20">
        <v>2.3290000000000002</v>
      </c>
      <c r="C457" s="9">
        <v>3.6040000000000001</v>
      </c>
      <c r="D457" s="9">
        <f t="shared" si="6"/>
        <v>4.8556185985401461</v>
      </c>
    </row>
    <row r="458" spans="1:4" x14ac:dyDescent="0.25">
      <c r="A458" s="10">
        <v>41487</v>
      </c>
      <c r="B458" s="20">
        <v>2.3345600000000002</v>
      </c>
      <c r="C458" s="9">
        <v>3.6509999999999998</v>
      </c>
      <c r="D458" s="9">
        <f t="shared" si="6"/>
        <v>4.9072260635837157</v>
      </c>
    </row>
    <row r="459" spans="1:4" x14ac:dyDescent="0.25">
      <c r="A459" s="10">
        <v>41518</v>
      </c>
      <c r="B459" s="20">
        <v>2.3354400000000002</v>
      </c>
      <c r="C459" s="9">
        <v>3.694</v>
      </c>
      <c r="D459" s="9">
        <f t="shared" si="6"/>
        <v>4.9631505523584414</v>
      </c>
    </row>
    <row r="460" spans="1:4" x14ac:dyDescent="0.25">
      <c r="A460" s="10">
        <v>41548</v>
      </c>
      <c r="B460" s="20">
        <v>2.3366899999999999</v>
      </c>
      <c r="C460" s="9">
        <v>3.6840000000000002</v>
      </c>
      <c r="D460" s="9">
        <f t="shared" si="6"/>
        <v>4.9470670204434484</v>
      </c>
    </row>
    <row r="461" spans="1:4" x14ac:dyDescent="0.25">
      <c r="A461" s="10">
        <v>41579</v>
      </c>
      <c r="B461" s="20">
        <v>2.3410000000000002</v>
      </c>
      <c r="C461" s="9">
        <v>3.6829999999999998</v>
      </c>
      <c r="D461" s="9">
        <f t="shared" si="6"/>
        <v>4.9366186275096107</v>
      </c>
    </row>
    <row r="462" spans="1:4" x14ac:dyDescent="0.25">
      <c r="A462" s="10">
        <v>41609</v>
      </c>
      <c r="B462" s="20">
        <v>2.3471899999999999</v>
      </c>
      <c r="C462" s="9">
        <v>3.7719999999999998</v>
      </c>
      <c r="D462" s="9">
        <f t="shared" si="6"/>
        <v>5.0425789936051189</v>
      </c>
    </row>
    <row r="463" spans="1:4" x14ac:dyDescent="0.25">
      <c r="A463" s="10">
        <v>41640</v>
      </c>
      <c r="B463" s="20">
        <v>2.3528799999999999</v>
      </c>
      <c r="C463" s="9">
        <v>3.9039999999999999</v>
      </c>
      <c r="D463" s="9">
        <f t="shared" si="6"/>
        <v>5.2064212437523381</v>
      </c>
    </row>
    <row r="464" spans="1:4" x14ac:dyDescent="0.25">
      <c r="A464" s="10">
        <v>41671</v>
      </c>
      <c r="B464" s="20">
        <v>2.35547</v>
      </c>
      <c r="C464" s="9">
        <v>4.0720000000000001</v>
      </c>
      <c r="D464" s="9">
        <f t="shared" si="6"/>
        <v>5.424496889368152</v>
      </c>
    </row>
    <row r="465" spans="1:4" x14ac:dyDescent="0.25">
      <c r="A465" s="10">
        <v>41699</v>
      </c>
      <c r="B465" s="20">
        <v>2.3602799999999999</v>
      </c>
      <c r="C465" s="9">
        <v>3.952</v>
      </c>
      <c r="D465" s="9">
        <f t="shared" si="6"/>
        <v>5.2539106411103766</v>
      </c>
    </row>
    <row r="466" spans="1:4" x14ac:dyDescent="0.25">
      <c r="A466" s="10">
        <v>41730</v>
      </c>
      <c r="B466" s="20">
        <v>2.3646799999999999</v>
      </c>
      <c r="C466" s="9">
        <v>3.83</v>
      </c>
      <c r="D466" s="9">
        <f t="shared" si="6"/>
        <v>5.0822458303026208</v>
      </c>
    </row>
    <row r="467" spans="1:4" x14ac:dyDescent="0.25">
      <c r="A467" s="10">
        <v>41760</v>
      </c>
      <c r="B467" s="20">
        <v>2.3691800000000001</v>
      </c>
      <c r="C467" s="9">
        <v>3.8149999999999999</v>
      </c>
      <c r="D467" s="9">
        <f t="shared" si="6"/>
        <v>5.0527261056568094</v>
      </c>
    </row>
    <row r="468" spans="1:4" x14ac:dyDescent="0.25">
      <c r="A468" s="10">
        <v>41791</v>
      </c>
      <c r="B468" s="20">
        <v>2.3723100000000001</v>
      </c>
      <c r="C468" s="9">
        <v>3.7789999999999999</v>
      </c>
      <c r="D468" s="9">
        <f t="shared" si="6"/>
        <v>4.9984427798221986</v>
      </c>
    </row>
    <row r="469" spans="1:4" x14ac:dyDescent="0.25">
      <c r="A469" s="10">
        <v>41821</v>
      </c>
      <c r="B469" s="20">
        <v>2.3749799999999999</v>
      </c>
      <c r="C469" s="9">
        <v>3.7530000000000001</v>
      </c>
      <c r="D469" s="9">
        <f t="shared" si="6"/>
        <v>4.9584721711340736</v>
      </c>
    </row>
    <row r="470" spans="1:4" x14ac:dyDescent="0.25">
      <c r="A470" s="10">
        <v>41852</v>
      </c>
      <c r="B470" s="20">
        <v>2.3746</v>
      </c>
      <c r="C470" s="9">
        <v>3.7050000000000001</v>
      </c>
      <c r="D470" s="9">
        <f t="shared" si="6"/>
        <v>4.8958378021561524</v>
      </c>
    </row>
    <row r="471" spans="1:4" x14ac:dyDescent="0.25">
      <c r="A471" s="10">
        <v>41883</v>
      </c>
      <c r="B471" s="20">
        <v>2.3747699999999998</v>
      </c>
      <c r="C471" s="9">
        <v>3.6419999999999999</v>
      </c>
      <c r="D471" s="9">
        <f t="shared" si="6"/>
        <v>4.8122442249144131</v>
      </c>
    </row>
    <row r="472" spans="1:4" x14ac:dyDescent="0.25">
      <c r="A472" s="10">
        <v>41913</v>
      </c>
      <c r="B472" s="20">
        <v>2.3742999999999999</v>
      </c>
      <c r="C472" s="9">
        <v>3.5150000000000001</v>
      </c>
      <c r="D472" s="9">
        <f t="shared" si="6"/>
        <v>4.645356077580761</v>
      </c>
    </row>
    <row r="473" spans="1:4" x14ac:dyDescent="0.25">
      <c r="A473" s="10">
        <v>41944</v>
      </c>
      <c r="B473" s="20">
        <v>2.3698299999999999</v>
      </c>
      <c r="C473" s="9">
        <v>3.3839999999999999</v>
      </c>
      <c r="D473" s="9">
        <f t="shared" si="6"/>
        <v>4.4806645776279312</v>
      </c>
    </row>
    <row r="474" spans="1:4" x14ac:dyDescent="0.25">
      <c r="A474" s="10">
        <v>41974</v>
      </c>
      <c r="B474" s="20">
        <v>2.36252</v>
      </c>
      <c r="C474" s="9">
        <v>3.1379999999999999</v>
      </c>
      <c r="D474" s="9">
        <f t="shared" si="6"/>
        <v>4.1677985380017946</v>
      </c>
    </row>
    <row r="475" spans="1:4" x14ac:dyDescent="0.25">
      <c r="A475" s="10">
        <v>42005</v>
      </c>
      <c r="B475" s="20">
        <v>2.3474699999999999</v>
      </c>
      <c r="C475" s="9">
        <v>2.8109999999999999</v>
      </c>
      <c r="D475" s="9">
        <f t="shared" si="6"/>
        <v>3.7574228079592071</v>
      </c>
    </row>
    <row r="476" spans="1:4" x14ac:dyDescent="0.25">
      <c r="A476" s="10">
        <v>42036</v>
      </c>
      <c r="B476" s="20">
        <v>2.3534199999999998</v>
      </c>
      <c r="C476" s="9">
        <v>2.8639999999999999</v>
      </c>
      <c r="D476" s="9">
        <f t="shared" si="6"/>
        <v>3.8185883760654709</v>
      </c>
    </row>
    <row r="477" spans="1:4" x14ac:dyDescent="0.25">
      <c r="A477" s="10">
        <v>42064</v>
      </c>
      <c r="B477" s="20">
        <v>2.3597600000000001</v>
      </c>
      <c r="C477" s="9">
        <v>3.0190000000000001</v>
      </c>
      <c r="D477" s="9">
        <f t="shared" si="6"/>
        <v>4.0144361083330509</v>
      </c>
    </row>
    <row r="478" spans="1:4" x14ac:dyDescent="0.25">
      <c r="A478" s="10">
        <v>42095</v>
      </c>
      <c r="B478" s="20">
        <v>2.3622200000000002</v>
      </c>
      <c r="C478" s="9">
        <v>2.7549999999999999</v>
      </c>
      <c r="D478" s="9">
        <f t="shared" si="6"/>
        <v>3.6595740003047981</v>
      </c>
    </row>
    <row r="479" spans="1:4" x14ac:dyDescent="0.25">
      <c r="A479" s="10">
        <v>42125</v>
      </c>
      <c r="B479" s="20">
        <v>2.3700100000000002</v>
      </c>
      <c r="C479" s="9">
        <v>2.7879999999999998</v>
      </c>
      <c r="D479" s="9">
        <f t="shared" si="6"/>
        <v>3.6912364302260325</v>
      </c>
    </row>
    <row r="480" spans="1:4" x14ac:dyDescent="0.25">
      <c r="A480" s="10">
        <v>42156</v>
      </c>
      <c r="B480" s="20">
        <v>2.3765700000000001</v>
      </c>
      <c r="C480" s="9">
        <v>2.7429999999999999</v>
      </c>
      <c r="D480" s="9">
        <f t="shared" si="6"/>
        <v>3.6216332559108291</v>
      </c>
    </row>
    <row r="481" spans="1:4" x14ac:dyDescent="0.25">
      <c r="A481" s="10">
        <v>42186</v>
      </c>
      <c r="B481" s="20">
        <v>2.3803399999999999</v>
      </c>
      <c r="C481" s="9">
        <v>2.6509999999999998</v>
      </c>
      <c r="D481" s="9">
        <f t="shared" si="6"/>
        <v>3.4946203815421324</v>
      </c>
    </row>
    <row r="482" spans="1:4" x14ac:dyDescent="0.25">
      <c r="A482" s="10">
        <v>42217</v>
      </c>
      <c r="B482" s="20">
        <v>2.3803299999999998</v>
      </c>
      <c r="C482" s="9">
        <v>2.4369999999999998</v>
      </c>
      <c r="D482" s="9">
        <f t="shared" si="6"/>
        <v>3.2125332508517728</v>
      </c>
    </row>
    <row r="483" spans="1:4" x14ac:dyDescent="0.25">
      <c r="A483" s="10">
        <v>42248</v>
      </c>
      <c r="B483" s="20">
        <v>2.3749799999999999</v>
      </c>
      <c r="C483" s="9">
        <v>2.3759999999999999</v>
      </c>
      <c r="D483" s="9">
        <f t="shared" si="6"/>
        <v>3.1391766263294847</v>
      </c>
    </row>
    <row r="484" spans="1:4" x14ac:dyDescent="0.25">
      <c r="A484" s="10">
        <v>42278</v>
      </c>
      <c r="B484" s="20">
        <v>2.3773300000000002</v>
      </c>
      <c r="C484" s="9">
        <v>2.35</v>
      </c>
      <c r="D484" s="9">
        <f t="shared" si="6"/>
        <v>3.1017562349358312</v>
      </c>
    </row>
    <row r="485" spans="1:4" x14ac:dyDescent="0.25">
      <c r="A485" s="10">
        <v>42309</v>
      </c>
      <c r="B485" s="20">
        <v>2.3801700000000001</v>
      </c>
      <c r="C485" s="9">
        <v>2.302</v>
      </c>
      <c r="D485" s="9">
        <f t="shared" si="6"/>
        <v>3.0347758176936943</v>
      </c>
    </row>
    <row r="486" spans="1:4" x14ac:dyDescent="0.25">
      <c r="A486" s="10">
        <v>42339</v>
      </c>
      <c r="B486" s="20">
        <v>2.3776099999999998</v>
      </c>
      <c r="C486" s="9">
        <v>2.1139999999999999</v>
      </c>
      <c r="D486" s="9">
        <f t="shared" si="6"/>
        <v>2.7899321192289737</v>
      </c>
    </row>
    <row r="487" spans="1:4" x14ac:dyDescent="0.25">
      <c r="A487" s="10">
        <v>42370</v>
      </c>
      <c r="B487" s="20">
        <v>2.3765200000000002</v>
      </c>
      <c r="C487" s="9">
        <v>1.97</v>
      </c>
      <c r="D487" s="9">
        <f t="shared" si="6"/>
        <v>2.6010818886438991</v>
      </c>
    </row>
    <row r="488" spans="1:4" x14ac:dyDescent="0.25">
      <c r="A488" s="10">
        <v>42401</v>
      </c>
      <c r="B488" s="20">
        <v>2.3733599999999999</v>
      </c>
      <c r="C488" s="9">
        <v>1.923</v>
      </c>
      <c r="D488" s="9">
        <f t="shared" si="6"/>
        <v>2.5424061950146628</v>
      </c>
    </row>
    <row r="489" spans="1:4" x14ac:dyDescent="0.25">
      <c r="A489" s="10">
        <v>42430</v>
      </c>
      <c r="B489" s="20">
        <v>2.3807999999999998</v>
      </c>
      <c r="C489" s="9">
        <v>1.9470000000000001</v>
      </c>
      <c r="D489" s="9">
        <f t="shared" ref="D489:D522" si="7">C489*$B$607/B489</f>
        <v>2.5660925163810488</v>
      </c>
    </row>
    <row r="490" spans="1:4" x14ac:dyDescent="0.25">
      <c r="A490" s="10">
        <v>42461</v>
      </c>
      <c r="B490" s="20">
        <v>2.38992</v>
      </c>
      <c r="C490" s="9">
        <v>1.9890000000000001</v>
      </c>
      <c r="D490" s="9">
        <f t="shared" si="7"/>
        <v>2.611443847911227</v>
      </c>
    </row>
    <row r="491" spans="1:4" x14ac:dyDescent="0.25">
      <c r="A491" s="10">
        <v>42491</v>
      </c>
      <c r="B491" s="20">
        <v>2.3955700000000002</v>
      </c>
      <c r="C491" s="9">
        <v>2.097</v>
      </c>
      <c r="D491" s="9">
        <f t="shared" si="7"/>
        <v>2.7467481280029387</v>
      </c>
    </row>
    <row r="492" spans="1:4" x14ac:dyDescent="0.25">
      <c r="A492" s="10">
        <v>42522</v>
      </c>
      <c r="B492" s="20">
        <v>2.4022199999999998</v>
      </c>
      <c r="C492" s="9">
        <v>2.1549999999999998</v>
      </c>
      <c r="D492" s="9">
        <f t="shared" si="7"/>
        <v>2.8149051689687039</v>
      </c>
    </row>
    <row r="493" spans="1:4" x14ac:dyDescent="0.25">
      <c r="A493" s="10">
        <v>42552</v>
      </c>
      <c r="B493" s="20">
        <v>2.4010099999999999</v>
      </c>
      <c r="C493" s="9">
        <v>2.13</v>
      </c>
      <c r="D493" s="9">
        <f t="shared" si="7"/>
        <v>2.7836517840408828</v>
      </c>
    </row>
    <row r="494" spans="1:4" x14ac:dyDescent="0.25">
      <c r="A494" s="10">
        <v>42583</v>
      </c>
      <c r="B494" s="20">
        <v>2.4054500000000001</v>
      </c>
      <c r="C494" s="9">
        <v>2.073</v>
      </c>
      <c r="D494" s="9">
        <f t="shared" si="7"/>
        <v>2.7041591041177324</v>
      </c>
    </row>
    <row r="495" spans="1:4" x14ac:dyDescent="0.25">
      <c r="A495" s="10">
        <v>42614</v>
      </c>
      <c r="B495" s="20">
        <v>2.4117600000000001</v>
      </c>
      <c r="C495" s="9">
        <v>2.1219999999999999</v>
      </c>
      <c r="D495" s="9">
        <f t="shared" si="7"/>
        <v>2.7608357125087073</v>
      </c>
    </row>
    <row r="496" spans="1:4" x14ac:dyDescent="0.25">
      <c r="A496" s="10">
        <v>42644</v>
      </c>
      <c r="B496" s="20">
        <v>2.4174099999999998</v>
      </c>
      <c r="C496" s="9">
        <v>2.2879999999999998</v>
      </c>
      <c r="D496" s="9">
        <f t="shared" si="7"/>
        <v>2.9698531701283608</v>
      </c>
    </row>
    <row r="497" spans="1:4" x14ac:dyDescent="0.25">
      <c r="A497" s="10">
        <v>42675</v>
      </c>
      <c r="B497" s="20">
        <v>2.4202599999999999</v>
      </c>
      <c r="C497" s="9">
        <v>2.2559999999999998</v>
      </c>
      <c r="D497" s="9">
        <f t="shared" si="7"/>
        <v>2.924868495120359</v>
      </c>
    </row>
    <row r="498" spans="1:4" x14ac:dyDescent="0.25">
      <c r="A498" s="10">
        <v>42705</v>
      </c>
      <c r="B498" s="20">
        <v>2.4263699999999999</v>
      </c>
      <c r="C498" s="9">
        <v>2.3940000000000001</v>
      </c>
      <c r="D498" s="9">
        <f t="shared" si="7"/>
        <v>3.0959674847611867</v>
      </c>
    </row>
    <row r="499" spans="1:4" x14ac:dyDescent="0.25">
      <c r="A499" s="10">
        <v>42736</v>
      </c>
      <c r="B499" s="20">
        <v>2.4361799999999998</v>
      </c>
      <c r="C499" s="9">
        <v>2.4820000000000002</v>
      </c>
      <c r="D499" s="9">
        <f t="shared" si="7"/>
        <v>3.1968457084451893</v>
      </c>
    </row>
    <row r="500" spans="1:4" x14ac:dyDescent="0.25">
      <c r="A500" s="10">
        <v>42767</v>
      </c>
      <c r="B500" s="20">
        <v>2.4400599999999999</v>
      </c>
      <c r="C500" s="9">
        <v>2.4740000000000002</v>
      </c>
      <c r="D500" s="9">
        <f t="shared" si="7"/>
        <v>3.1814746137390069</v>
      </c>
    </row>
    <row r="501" spans="1:4" x14ac:dyDescent="0.25">
      <c r="A501" s="10">
        <v>42795</v>
      </c>
      <c r="B501" s="20">
        <v>2.43892</v>
      </c>
      <c r="C501" s="9">
        <v>2.4489999999999998</v>
      </c>
      <c r="D501" s="9">
        <f t="shared" si="7"/>
        <v>3.1507975747461989</v>
      </c>
    </row>
    <row r="502" spans="1:4" x14ac:dyDescent="0.25">
      <c r="A502" s="10">
        <v>42826</v>
      </c>
      <c r="B502" s="20">
        <v>2.4419300000000002</v>
      </c>
      <c r="C502" s="9">
        <v>2.4380000000000002</v>
      </c>
      <c r="D502" s="9">
        <f t="shared" si="7"/>
        <v>3.132779032158989</v>
      </c>
    </row>
    <row r="503" spans="1:4" x14ac:dyDescent="0.25">
      <c r="A503" s="10">
        <v>42856</v>
      </c>
      <c r="B503" s="20">
        <v>2.4400400000000002</v>
      </c>
      <c r="C503" s="9">
        <v>2.3780000000000001</v>
      </c>
      <c r="D503" s="9">
        <f t="shared" si="7"/>
        <v>3.0580471475877444</v>
      </c>
    </row>
    <row r="504" spans="1:4" x14ac:dyDescent="0.25">
      <c r="A504" s="10">
        <v>42887</v>
      </c>
      <c r="B504" s="20">
        <v>2.44163</v>
      </c>
      <c r="C504" s="9">
        <v>2.2839999999999998</v>
      </c>
      <c r="D504" s="9">
        <f t="shared" si="7"/>
        <v>2.9352528581316575</v>
      </c>
    </row>
    <row r="505" spans="1:4" x14ac:dyDescent="0.25">
      <c r="A505" s="10">
        <v>42917</v>
      </c>
      <c r="B505" s="20">
        <v>2.4424299999999999</v>
      </c>
      <c r="C505" s="9">
        <v>2.2149999999999999</v>
      </c>
      <c r="D505" s="9">
        <f t="shared" si="7"/>
        <v>2.845646030797198</v>
      </c>
    </row>
    <row r="506" spans="1:4" x14ac:dyDescent="0.25">
      <c r="A506" s="10">
        <v>42948</v>
      </c>
      <c r="B506" s="20">
        <v>2.4518300000000002</v>
      </c>
      <c r="C506" s="9">
        <v>2.2919999999999998</v>
      </c>
      <c r="D506" s="9">
        <f t="shared" si="7"/>
        <v>2.933280067541387</v>
      </c>
    </row>
    <row r="507" spans="1:4" x14ac:dyDescent="0.25">
      <c r="A507" s="10">
        <v>42979</v>
      </c>
      <c r="B507" s="20">
        <v>2.46435</v>
      </c>
      <c r="C507" s="9">
        <v>2.4809999999999999</v>
      </c>
      <c r="D507" s="9">
        <f t="shared" si="7"/>
        <v>3.1590292568019964</v>
      </c>
    </row>
    <row r="508" spans="1:4" x14ac:dyDescent="0.25">
      <c r="A508" s="10">
        <v>43009</v>
      </c>
      <c r="B508" s="20">
        <v>2.4662600000000001</v>
      </c>
      <c r="C508" s="9">
        <v>2.52</v>
      </c>
      <c r="D508" s="9">
        <f t="shared" si="7"/>
        <v>3.206202541500085</v>
      </c>
    </row>
    <row r="509" spans="1:4" x14ac:dyDescent="0.25">
      <c r="A509" s="10">
        <v>43040</v>
      </c>
      <c r="B509" s="20">
        <v>2.4728400000000001</v>
      </c>
      <c r="C509" s="9">
        <v>2.633</v>
      </c>
      <c r="D509" s="9">
        <f t="shared" si="7"/>
        <v>3.3410587652254091</v>
      </c>
    </row>
    <row r="510" spans="1:4" x14ac:dyDescent="0.25">
      <c r="A510" s="10">
        <v>43070</v>
      </c>
      <c r="B510" s="20">
        <v>2.4780500000000001</v>
      </c>
      <c r="C510" s="9">
        <v>2.7029999999999998</v>
      </c>
      <c r="D510" s="9">
        <f t="shared" si="7"/>
        <v>3.4226717729666465</v>
      </c>
    </row>
    <row r="511" spans="1:4" x14ac:dyDescent="0.25">
      <c r="A511" s="10">
        <v>43101</v>
      </c>
      <c r="B511" s="20">
        <v>2.4885899999999999</v>
      </c>
      <c r="C511" s="9">
        <v>2.9020000000000001</v>
      </c>
      <c r="D511" s="9">
        <f t="shared" si="7"/>
        <v>3.6590919990838189</v>
      </c>
    </row>
    <row r="512" spans="1:4" x14ac:dyDescent="0.25">
      <c r="A512" s="10">
        <v>43132</v>
      </c>
      <c r="B512" s="20">
        <v>2.4952899999999998</v>
      </c>
      <c r="C512" s="9">
        <v>2.8559999999999999</v>
      </c>
      <c r="D512" s="9">
        <f t="shared" si="7"/>
        <v>3.5914220888153285</v>
      </c>
    </row>
    <row r="513" spans="1:4" x14ac:dyDescent="0.25">
      <c r="A513" s="10">
        <v>43160</v>
      </c>
      <c r="B513" s="20">
        <v>2.4957699999999998</v>
      </c>
      <c r="C513" s="9">
        <v>2.827</v>
      </c>
      <c r="D513" s="9">
        <f t="shared" si="7"/>
        <v>3.5542708594942649</v>
      </c>
    </row>
    <row r="514" spans="1:4" x14ac:dyDescent="0.25">
      <c r="A514" s="10">
        <v>43191</v>
      </c>
      <c r="B514" s="20">
        <v>2.5022700000000002</v>
      </c>
      <c r="C514" s="9">
        <v>2.875</v>
      </c>
      <c r="D514" s="9">
        <f t="shared" si="7"/>
        <v>3.605229801340383</v>
      </c>
    </row>
    <row r="515" spans="1:4" x14ac:dyDescent="0.25">
      <c r="A515" s="10">
        <v>43221</v>
      </c>
      <c r="B515" s="20">
        <v>2.5079199999999999</v>
      </c>
      <c r="C515" s="9">
        <v>3.1320000000000001</v>
      </c>
      <c r="D515" s="9">
        <f t="shared" si="7"/>
        <v>3.9186578630897322</v>
      </c>
    </row>
    <row r="516" spans="1:4" x14ac:dyDescent="0.25">
      <c r="A516" s="10">
        <v>43252</v>
      </c>
      <c r="B516" s="20">
        <v>2.5101800000000001</v>
      </c>
      <c r="C516" s="9">
        <v>3.1320000000000001</v>
      </c>
      <c r="D516" s="9">
        <f t="shared" si="7"/>
        <v>3.9151297628058548</v>
      </c>
    </row>
    <row r="517" spans="1:4" x14ac:dyDescent="0.25">
      <c r="A517" s="10">
        <v>43282</v>
      </c>
      <c r="B517" s="20">
        <v>2.51214</v>
      </c>
      <c r="C517" s="9">
        <v>3.22</v>
      </c>
      <c r="D517" s="9">
        <f t="shared" si="7"/>
        <v>4.021992954214336</v>
      </c>
    </row>
    <row r="518" spans="1:4" x14ac:dyDescent="0.25">
      <c r="A518" s="10">
        <v>43313</v>
      </c>
      <c r="B518" s="20">
        <v>2.5166300000000001</v>
      </c>
      <c r="C518" s="9">
        <v>3.2290000000000001</v>
      </c>
      <c r="D518" s="9">
        <f t="shared" si="7"/>
        <v>4.0260387267893973</v>
      </c>
    </row>
    <row r="519" spans="1:4" x14ac:dyDescent="0.25">
      <c r="A519" s="10">
        <v>43344</v>
      </c>
      <c r="B519" s="20">
        <v>2.52182</v>
      </c>
      <c r="C519" s="9">
        <v>3.2789999999999999</v>
      </c>
      <c r="D519" s="9">
        <f t="shared" si="7"/>
        <v>4.0799665681928134</v>
      </c>
    </row>
    <row r="520" spans="1:4" x14ac:dyDescent="0.25">
      <c r="A520" s="10">
        <v>43374</v>
      </c>
      <c r="B520" s="20">
        <v>2.52772</v>
      </c>
      <c r="C520" s="9">
        <v>3.3809999999999998</v>
      </c>
      <c r="D520" s="9">
        <f t="shared" si="7"/>
        <v>4.1970629060971945</v>
      </c>
    </row>
    <row r="521" spans="1:4" x14ac:dyDescent="0.25">
      <c r="A521" s="10">
        <v>43405</v>
      </c>
      <c r="B521" s="20">
        <v>2.5259399999999999</v>
      </c>
      <c r="C521" s="9">
        <v>3.286</v>
      </c>
      <c r="D521" s="9">
        <f t="shared" si="7"/>
        <v>4.0820075274947154</v>
      </c>
    </row>
    <row r="522" spans="1:4" x14ac:dyDescent="0.25">
      <c r="A522" s="10">
        <v>43435</v>
      </c>
      <c r="B522" s="20">
        <v>2.5276700000000001</v>
      </c>
      <c r="C522" s="9">
        <v>2.9510000000000001</v>
      </c>
      <c r="D522" s="9">
        <f t="shared" si="7"/>
        <v>3.6633474223296552</v>
      </c>
    </row>
    <row r="523" spans="1:4" x14ac:dyDescent="0.25">
      <c r="A523" s="10">
        <v>43466</v>
      </c>
      <c r="B523" s="20">
        <v>2.5256099999999999</v>
      </c>
      <c r="C523" s="9">
        <v>2.9340000000000002</v>
      </c>
      <c r="D523" s="9">
        <f t="shared" ref="D523:D586" si="8">C523*$B$607/B523</f>
        <v>3.6452145366861872</v>
      </c>
    </row>
    <row r="524" spans="1:4" x14ac:dyDescent="0.25">
      <c r="A524" s="10">
        <v>43497</v>
      </c>
      <c r="B524" s="20">
        <v>2.5331899999999998</v>
      </c>
      <c r="C524" s="9">
        <v>3.03</v>
      </c>
      <c r="D524" s="9">
        <f t="shared" si="8"/>
        <v>3.7532209861873764</v>
      </c>
    </row>
    <row r="525" spans="1:4" x14ac:dyDescent="0.25">
      <c r="A525" s="10">
        <v>43525</v>
      </c>
      <c r="B525" s="20">
        <v>2.54277</v>
      </c>
      <c r="C525" s="9">
        <v>3.05</v>
      </c>
      <c r="D525" s="9">
        <f t="shared" si="8"/>
        <v>3.7637609575384325</v>
      </c>
    </row>
    <row r="526" spans="1:4" x14ac:dyDescent="0.25">
      <c r="A526" s="10">
        <v>43556</v>
      </c>
      <c r="B526" s="20">
        <v>2.55233</v>
      </c>
      <c r="C526" s="9">
        <v>3.1030000000000002</v>
      </c>
      <c r="D526" s="9">
        <f t="shared" si="8"/>
        <v>3.814821510933148</v>
      </c>
    </row>
    <row r="527" spans="1:4" x14ac:dyDescent="0.25">
      <c r="A527" s="10">
        <v>43586</v>
      </c>
      <c r="B527" s="20">
        <v>2.5529600000000001</v>
      </c>
      <c r="C527" s="9">
        <v>3.03</v>
      </c>
      <c r="D527" s="9">
        <f t="shared" si="8"/>
        <v>3.7241562225808469</v>
      </c>
    </row>
    <row r="528" spans="1:4" x14ac:dyDescent="0.25">
      <c r="A528" s="10">
        <v>43617</v>
      </c>
      <c r="B528" s="20">
        <v>2.55213</v>
      </c>
      <c r="C528" s="9">
        <v>2.9460000000000002</v>
      </c>
      <c r="D528" s="9">
        <f t="shared" si="8"/>
        <v>3.622089875515746</v>
      </c>
    </row>
    <row r="529" spans="1:4" x14ac:dyDescent="0.25">
      <c r="A529" s="10">
        <v>43647</v>
      </c>
      <c r="B529" s="20">
        <v>2.55802</v>
      </c>
      <c r="C529" s="9">
        <v>2.9319999999999999</v>
      </c>
      <c r="D529" s="9">
        <f t="shared" si="8"/>
        <v>3.596576503702082</v>
      </c>
    </row>
    <row r="530" spans="1:4" x14ac:dyDescent="0.25">
      <c r="A530" s="10">
        <v>43678</v>
      </c>
      <c r="B530" s="20">
        <v>2.5603600000000002</v>
      </c>
      <c r="C530" s="9">
        <v>2.87</v>
      </c>
      <c r="D530" s="9">
        <f t="shared" si="8"/>
        <v>3.5173058593322812</v>
      </c>
    </row>
    <row r="531" spans="1:4" x14ac:dyDescent="0.25">
      <c r="A531" s="10">
        <v>43709</v>
      </c>
      <c r="B531" s="20">
        <v>2.5642999999999998</v>
      </c>
      <c r="C531" s="9">
        <v>2.8940000000000001</v>
      </c>
      <c r="D531" s="9">
        <f t="shared" si="8"/>
        <v>3.541269401396093</v>
      </c>
    </row>
    <row r="532" spans="1:4" x14ac:dyDescent="0.25">
      <c r="A532" s="10">
        <v>43739</v>
      </c>
      <c r="B532" s="20">
        <v>2.5715499999999998</v>
      </c>
      <c r="C532" s="9">
        <v>3.008</v>
      </c>
      <c r="D532" s="9">
        <f t="shared" si="8"/>
        <v>3.6703893107269936</v>
      </c>
    </row>
    <row r="533" spans="1:4" x14ac:dyDescent="0.25">
      <c r="A533" s="10">
        <v>43770</v>
      </c>
      <c r="B533" s="20">
        <v>2.5787900000000001</v>
      </c>
      <c r="C533" s="9">
        <v>2.984</v>
      </c>
      <c r="D533" s="9">
        <f t="shared" si="8"/>
        <v>3.6308818228704154</v>
      </c>
    </row>
    <row r="534" spans="1:4" x14ac:dyDescent="0.25">
      <c r="A534" s="10">
        <v>43800</v>
      </c>
      <c r="B534" s="20">
        <v>2.5863</v>
      </c>
      <c r="C534" s="9">
        <v>3.0350000000000001</v>
      </c>
      <c r="D534" s="9">
        <f t="shared" si="8"/>
        <v>3.6822143660828215</v>
      </c>
    </row>
    <row r="535" spans="1:4" x14ac:dyDescent="0.25">
      <c r="A535" s="10">
        <v>43831</v>
      </c>
      <c r="B535" s="20">
        <v>2.5890599999999999</v>
      </c>
      <c r="C535" s="9">
        <v>3.052</v>
      </c>
      <c r="D535" s="9">
        <f t="shared" si="8"/>
        <v>3.6988923037704802</v>
      </c>
    </row>
    <row r="536" spans="1:4" x14ac:dyDescent="0.25">
      <c r="A536" s="10">
        <v>43862</v>
      </c>
      <c r="B536" s="20">
        <v>2.59246</v>
      </c>
      <c r="C536" s="9">
        <v>2.8119999999999998</v>
      </c>
      <c r="D536" s="9">
        <f t="shared" si="8"/>
        <v>3.4035530530847149</v>
      </c>
    </row>
    <row r="537" spans="1:4" x14ac:dyDescent="0.25">
      <c r="A537" s="10">
        <v>43891</v>
      </c>
      <c r="B537" s="20">
        <v>2.5815000000000001</v>
      </c>
      <c r="C537" s="9">
        <v>2.4049999999999998</v>
      </c>
      <c r="D537" s="9">
        <f t="shared" si="8"/>
        <v>2.9232921731551418</v>
      </c>
    </row>
    <row r="538" spans="1:4" x14ac:dyDescent="0.25">
      <c r="A538" s="10">
        <v>43922</v>
      </c>
      <c r="B538" s="20">
        <v>2.5612599999999999</v>
      </c>
      <c r="C538" s="9">
        <v>2.044</v>
      </c>
      <c r="D538" s="9">
        <f t="shared" si="8"/>
        <v>2.5041278417653814</v>
      </c>
    </row>
    <row r="539" spans="1:4" x14ac:dyDescent="0.25">
      <c r="A539" s="10">
        <v>43952</v>
      </c>
      <c r="B539" s="20">
        <v>2.5584799999999999</v>
      </c>
      <c r="C539" s="9">
        <v>1.905</v>
      </c>
      <c r="D539" s="9">
        <f t="shared" si="8"/>
        <v>2.3363732548231764</v>
      </c>
    </row>
    <row r="540" spans="1:4" x14ac:dyDescent="0.25">
      <c r="A540" s="10">
        <v>43983</v>
      </c>
      <c r="B540" s="20">
        <v>2.5700400000000001</v>
      </c>
      <c r="C540" s="9">
        <v>2.0569999999999999</v>
      </c>
      <c r="D540" s="9">
        <f t="shared" si="8"/>
        <v>2.5114450564971751</v>
      </c>
    </row>
    <row r="541" spans="1:4" x14ac:dyDescent="0.25">
      <c r="A541" s="10">
        <v>44013</v>
      </c>
      <c r="B541" s="20">
        <v>2.5840800000000002</v>
      </c>
      <c r="C541" s="9">
        <v>2.1339999999999999</v>
      </c>
      <c r="D541" s="9">
        <f t="shared" si="8"/>
        <v>2.5913002252252251</v>
      </c>
    </row>
    <row r="542" spans="1:4" x14ac:dyDescent="0.25">
      <c r="A542" s="10">
        <v>44044</v>
      </c>
      <c r="B542" s="20">
        <v>2.5936599999999999</v>
      </c>
      <c r="C542" s="9">
        <v>2.161</v>
      </c>
      <c r="D542" s="9">
        <f t="shared" si="8"/>
        <v>2.6143937405056947</v>
      </c>
    </row>
    <row r="543" spans="1:4" x14ac:dyDescent="0.25">
      <c r="A543" s="10">
        <v>44075</v>
      </c>
      <c r="B543" s="20">
        <v>2.59951</v>
      </c>
      <c r="C543" s="9">
        <v>2.1230000000000002</v>
      </c>
      <c r="D543" s="9">
        <f t="shared" si="8"/>
        <v>2.562641023500583</v>
      </c>
    </row>
    <row r="544" spans="1:4" x14ac:dyDescent="0.25">
      <c r="A544" s="10">
        <v>44105</v>
      </c>
      <c r="B544" s="20">
        <v>2.60249</v>
      </c>
      <c r="C544" s="9">
        <v>2.1389999999999998</v>
      </c>
      <c r="D544" s="9">
        <f t="shared" si="8"/>
        <v>2.5789978947085288</v>
      </c>
    </row>
    <row r="545" spans="1:4" x14ac:dyDescent="0.25">
      <c r="A545" s="10">
        <v>44136</v>
      </c>
      <c r="B545" s="20">
        <v>2.6089500000000001</v>
      </c>
      <c r="C545" s="9">
        <v>2.2080000000000002</v>
      </c>
      <c r="D545" s="9">
        <f t="shared" si="8"/>
        <v>2.6555995446443972</v>
      </c>
    </row>
    <row r="546" spans="1:4" x14ac:dyDescent="0.25">
      <c r="A546" s="10">
        <v>44166</v>
      </c>
      <c r="B546" s="20">
        <v>2.62005</v>
      </c>
      <c r="C546" s="9">
        <v>2.419</v>
      </c>
      <c r="D546" s="9">
        <f t="shared" si="8"/>
        <v>2.8970471368867003</v>
      </c>
    </row>
    <row r="547" spans="1:4" x14ac:dyDescent="0.25">
      <c r="A547" s="10">
        <v>44197</v>
      </c>
      <c r="B547" s="20">
        <v>2.6251799999999998</v>
      </c>
      <c r="C547" s="9">
        <v>2.5489999999999999</v>
      </c>
      <c r="D547" s="9">
        <f t="shared" si="8"/>
        <v>3.046772457888602</v>
      </c>
    </row>
    <row r="548" spans="1:4" x14ac:dyDescent="0.25">
      <c r="A548" s="10">
        <v>44228</v>
      </c>
      <c r="B548" s="20">
        <v>2.6358299999999999</v>
      </c>
      <c r="C548" s="9">
        <v>2.79</v>
      </c>
      <c r="D548" s="9">
        <f t="shared" si="8"/>
        <v>3.3213609792740808</v>
      </c>
    </row>
    <row r="549" spans="1:4" x14ac:dyDescent="0.25">
      <c r="A549" s="10">
        <v>44256</v>
      </c>
      <c r="B549" s="20">
        <v>2.6490999999999998</v>
      </c>
      <c r="C549" s="9">
        <v>2.8730000000000002</v>
      </c>
      <c r="D549" s="9">
        <f t="shared" si="8"/>
        <v>3.403036018647843</v>
      </c>
    </row>
    <row r="550" spans="1:4" x14ac:dyDescent="0.25">
      <c r="A550" s="10">
        <v>44287</v>
      </c>
      <c r="B550" s="20">
        <v>2.6675200000000001</v>
      </c>
      <c r="C550" s="9">
        <v>2.7850000000000001</v>
      </c>
      <c r="D550" s="9">
        <f t="shared" si="8"/>
        <v>3.2760218348878358</v>
      </c>
    </row>
    <row r="551" spans="1:4" x14ac:dyDescent="0.25">
      <c r="A551" s="10">
        <v>44317</v>
      </c>
      <c r="B551" s="20">
        <v>2.68452</v>
      </c>
      <c r="C551" s="9">
        <v>2.8250000000000002</v>
      </c>
      <c r="D551" s="9">
        <f t="shared" si="8"/>
        <v>3.3020305026596937</v>
      </c>
    </row>
    <row r="552" spans="1:4" x14ac:dyDescent="0.25">
      <c r="A552" s="10">
        <v>44348</v>
      </c>
      <c r="B552" s="20">
        <v>2.7066400000000002</v>
      </c>
      <c r="C552" s="9">
        <v>2.952</v>
      </c>
      <c r="D552" s="9">
        <f t="shared" si="8"/>
        <v>3.4222767741554101</v>
      </c>
    </row>
    <row r="553" spans="1:4" x14ac:dyDescent="0.25">
      <c r="A553" s="10">
        <v>44378</v>
      </c>
      <c r="B553" s="20">
        <v>2.7199399999999998</v>
      </c>
      <c r="C553" s="9">
        <v>2.98</v>
      </c>
      <c r="D553" s="9">
        <f t="shared" si="8"/>
        <v>3.4378443715670199</v>
      </c>
    </row>
    <row r="554" spans="1:4" x14ac:dyDescent="0.25">
      <c r="A554" s="10">
        <v>44409</v>
      </c>
      <c r="B554" s="20">
        <v>2.7278899999999999</v>
      </c>
      <c r="C554" s="9">
        <v>2.9319999999999999</v>
      </c>
      <c r="D554" s="9">
        <f t="shared" si="8"/>
        <v>3.3726120290774189</v>
      </c>
    </row>
    <row r="555" spans="1:4" x14ac:dyDescent="0.25">
      <c r="A555" s="10">
        <v>44440</v>
      </c>
      <c r="B555" s="20">
        <v>2.7388699999999999</v>
      </c>
      <c r="C555" s="9">
        <v>2.9990000000000001</v>
      </c>
      <c r="D555" s="9">
        <f t="shared" si="8"/>
        <v>3.4358509790534053</v>
      </c>
    </row>
    <row r="556" spans="1:4" x14ac:dyDescent="0.25">
      <c r="A556" s="10">
        <v>44470</v>
      </c>
      <c r="B556" s="20">
        <v>2.7643399999999998</v>
      </c>
      <c r="C556" s="9">
        <v>3.4220000000000002</v>
      </c>
      <c r="D556" s="9">
        <f t="shared" si="8"/>
        <v>3.8843452100682265</v>
      </c>
    </row>
    <row r="557" spans="1:4" x14ac:dyDescent="0.25">
      <c r="A557" s="10">
        <v>44501</v>
      </c>
      <c r="B557" s="20">
        <v>2.7879900000000002</v>
      </c>
      <c r="C557" s="9">
        <v>3.512</v>
      </c>
      <c r="D557" s="9">
        <f t="shared" si="8"/>
        <v>3.9526882980211551</v>
      </c>
    </row>
    <row r="558" spans="1:4" x14ac:dyDescent="0.25">
      <c r="A558" s="10">
        <v>44531</v>
      </c>
      <c r="B558" s="20">
        <v>2.8080799999999999</v>
      </c>
      <c r="C558" s="9">
        <v>3.4430000000000001</v>
      </c>
      <c r="D558" s="9">
        <f t="shared" si="8"/>
        <v>3.8473067886242562</v>
      </c>
    </row>
    <row r="559" spans="1:4" x14ac:dyDescent="0.25">
      <c r="A559" s="10">
        <v>44562</v>
      </c>
      <c r="B559" s="20">
        <v>2.8239000000000001</v>
      </c>
      <c r="C559" s="9">
        <v>3.7759999999999998</v>
      </c>
      <c r="D559" s="9">
        <f t="shared" si="8"/>
        <v>4.1957726208435142</v>
      </c>
    </row>
    <row r="560" spans="1:4" x14ac:dyDescent="0.25">
      <c r="A560" s="10">
        <v>44593</v>
      </c>
      <c r="B560" s="20">
        <v>2.8453499999999998</v>
      </c>
      <c r="C560" s="9">
        <v>4.0579999999999998</v>
      </c>
      <c r="D560" s="9">
        <f t="shared" si="8"/>
        <v>4.4751296262322739</v>
      </c>
    </row>
    <row r="561" spans="1:4" x14ac:dyDescent="0.25">
      <c r="A561" s="10">
        <v>44621</v>
      </c>
      <c r="B561" s="20">
        <v>2.8755299999999999</v>
      </c>
      <c r="C561" s="9">
        <v>4.9279999999999999</v>
      </c>
      <c r="D561" s="9">
        <f t="shared" si="8"/>
        <v>5.3775204264952894</v>
      </c>
    </row>
    <row r="562" spans="1:4" x14ac:dyDescent="0.25">
      <c r="A562" s="10">
        <v>44652</v>
      </c>
      <c r="B562" s="20">
        <v>2.8876400000000002</v>
      </c>
      <c r="C562" s="9">
        <v>5.1429999999999998</v>
      </c>
      <c r="D562" s="9">
        <f t="shared" si="8"/>
        <v>5.5885964133340718</v>
      </c>
    </row>
    <row r="563" spans="1:4" x14ac:dyDescent="0.25">
      <c r="A563" s="10">
        <v>44682</v>
      </c>
      <c r="B563" s="20">
        <v>2.9135900000000001</v>
      </c>
      <c r="C563" s="9">
        <v>5.9729999999999999</v>
      </c>
      <c r="D563" s="9">
        <f t="shared" si="8"/>
        <v>6.4327007633194775</v>
      </c>
    </row>
    <row r="564" spans="1:4" x14ac:dyDescent="0.25">
      <c r="A564" s="10">
        <v>44713</v>
      </c>
      <c r="B564" s="20">
        <v>2.9499599999999999</v>
      </c>
      <c r="C564" s="9">
        <v>5.8630000000000004</v>
      </c>
      <c r="D564" s="9">
        <f t="shared" si="8"/>
        <v>6.236386739820202</v>
      </c>
    </row>
    <row r="565" spans="1:4" x14ac:dyDescent="0.25">
      <c r="A565" s="10">
        <v>44743</v>
      </c>
      <c r="B565" s="20">
        <v>2.94977</v>
      </c>
      <c r="C565" s="9">
        <v>5.2560000000000002</v>
      </c>
      <c r="D565" s="9">
        <f t="shared" si="8"/>
        <v>5.5910898897202159</v>
      </c>
    </row>
    <row r="566" spans="1:4" x14ac:dyDescent="0.25">
      <c r="A566" s="10">
        <v>44774</v>
      </c>
      <c r="B566" s="20">
        <v>2.9520900000000001</v>
      </c>
      <c r="C566" s="9">
        <v>4.9530000000000003</v>
      </c>
      <c r="D566" s="9">
        <f t="shared" si="8"/>
        <v>5.2646318496387305</v>
      </c>
    </row>
    <row r="567" spans="1:4" x14ac:dyDescent="0.25">
      <c r="A567" s="10">
        <v>44805</v>
      </c>
      <c r="B567" s="20">
        <v>2.9634100000000001</v>
      </c>
      <c r="C567" s="9">
        <v>4.8150000000000004</v>
      </c>
      <c r="D567" s="9">
        <f t="shared" si="8"/>
        <v>5.0983990183606052</v>
      </c>
    </row>
    <row r="568" spans="1:4" x14ac:dyDescent="0.25">
      <c r="A568" s="10">
        <v>44835</v>
      </c>
      <c r="B568" s="20">
        <v>2.9786299999999999</v>
      </c>
      <c r="C568" s="9">
        <v>5.7859999999999996</v>
      </c>
      <c r="D568" s="9">
        <f t="shared" si="8"/>
        <v>6.0952446574431862</v>
      </c>
    </row>
    <row r="569" spans="1:4" x14ac:dyDescent="0.25">
      <c r="A569" s="10">
        <v>44866</v>
      </c>
      <c r="B569" s="20">
        <v>2.9864799999999998</v>
      </c>
      <c r="C569" s="9">
        <v>5.24</v>
      </c>
      <c r="D569" s="9">
        <f t="shared" si="8"/>
        <v>5.5055530122418368</v>
      </c>
    </row>
    <row r="570" spans="1:4" x14ac:dyDescent="0.25">
      <c r="A570" s="10">
        <v>44896</v>
      </c>
      <c r="B570" s="20">
        <v>2.9881199999999999</v>
      </c>
      <c r="C570" s="9">
        <v>4.3440000000000003</v>
      </c>
      <c r="D570" s="9">
        <f t="shared" si="8"/>
        <v>4.5616404883338024</v>
      </c>
    </row>
    <row r="571" spans="1:4" x14ac:dyDescent="0.25">
      <c r="A571" s="10">
        <v>44927</v>
      </c>
      <c r="B571" s="20">
        <v>3.0035599999999998</v>
      </c>
      <c r="C571" s="9">
        <v>4.3129999999999997</v>
      </c>
      <c r="D571" s="9">
        <f t="shared" si="8"/>
        <v>4.5058052700795059</v>
      </c>
    </row>
    <row r="572" spans="1:4" x14ac:dyDescent="0.25">
      <c r="A572" s="10">
        <v>44958</v>
      </c>
      <c r="B572" s="20">
        <v>3.0150899999999998</v>
      </c>
      <c r="C572" s="9">
        <v>3.988</v>
      </c>
      <c r="D572" s="9">
        <f t="shared" si="8"/>
        <v>4.1503444514094108</v>
      </c>
    </row>
    <row r="573" spans="1:4" x14ac:dyDescent="0.25">
      <c r="A573" s="10">
        <v>44986</v>
      </c>
      <c r="B573" s="20">
        <v>3.0174400000000001</v>
      </c>
      <c r="C573" s="9">
        <v>3.8660000000000001</v>
      </c>
      <c r="D573" s="9">
        <f t="shared" si="8"/>
        <v>4.0202446159658516</v>
      </c>
    </row>
    <row r="574" spans="1:4" x14ac:dyDescent="0.25">
      <c r="A574" s="10">
        <v>45017</v>
      </c>
      <c r="B574" s="20">
        <v>3.0303200000000001</v>
      </c>
      <c r="C574" s="9">
        <v>3.7090000000000001</v>
      </c>
      <c r="D574" s="9">
        <f t="shared" si="8"/>
        <v>3.8405870538424982</v>
      </c>
    </row>
    <row r="575" spans="1:4" x14ac:dyDescent="0.25">
      <c r="A575" s="10">
        <v>45047</v>
      </c>
      <c r="B575" s="20">
        <v>3.0336500000000002</v>
      </c>
      <c r="C575" s="9">
        <v>3.423</v>
      </c>
      <c r="D575" s="9">
        <f t="shared" si="8"/>
        <v>3.5405497229410114</v>
      </c>
    </row>
    <row r="576" spans="1:4" x14ac:dyDescent="0.25">
      <c r="A576" s="10">
        <v>45078</v>
      </c>
      <c r="B576" s="20">
        <v>3.0400299999999998</v>
      </c>
      <c r="C576" s="9">
        <v>3.395</v>
      </c>
      <c r="D576" s="9">
        <f t="shared" si="8"/>
        <v>3.5042185290934635</v>
      </c>
    </row>
    <row r="577" spans="1:5" x14ac:dyDescent="0.25">
      <c r="A577" s="10">
        <v>45108</v>
      </c>
      <c r="B577" s="20">
        <v>3.0462799999999999</v>
      </c>
      <c r="C577" s="9">
        <v>3.472</v>
      </c>
      <c r="D577" s="9">
        <f t="shared" si="8"/>
        <v>3.5763430439749468</v>
      </c>
    </row>
    <row r="578" spans="1:5" x14ac:dyDescent="0.25">
      <c r="A578" s="10">
        <v>45139</v>
      </c>
      <c r="B578" s="20">
        <v>3.0618699999999999</v>
      </c>
      <c r="C578" s="9">
        <v>3.819</v>
      </c>
      <c r="D578" s="9">
        <f t="shared" si="8"/>
        <v>3.9137419129486228</v>
      </c>
    </row>
    <row r="579" spans="1:5" x14ac:dyDescent="0.25">
      <c r="A579" s="10">
        <v>45170</v>
      </c>
      <c r="B579" s="20">
        <v>3.0728800000000001</v>
      </c>
      <c r="C579" s="9">
        <v>4.1509999999999998</v>
      </c>
      <c r="D579" s="9">
        <f t="shared" si="8"/>
        <v>4.2387363577490822</v>
      </c>
    </row>
    <row r="580" spans="1:5" x14ac:dyDescent="0.25">
      <c r="A580" s="10">
        <v>45200</v>
      </c>
      <c r="B580" s="20">
        <v>3.07531</v>
      </c>
      <c r="C580" s="9">
        <v>4.0890000000000004</v>
      </c>
      <c r="D580" s="9">
        <f t="shared" si="8"/>
        <v>4.172126641216658</v>
      </c>
    </row>
    <row r="581" spans="1:5" x14ac:dyDescent="0.25">
      <c r="A581" s="10">
        <v>45231</v>
      </c>
      <c r="B581" s="20">
        <v>3.0802399999999999</v>
      </c>
      <c r="C581" s="9">
        <v>4.0110000000000001</v>
      </c>
      <c r="D581" s="9">
        <f t="shared" si="8"/>
        <v>4.0859907406565723</v>
      </c>
      <c r="E581" s="8" t="s">
        <v>182</v>
      </c>
    </row>
    <row r="582" spans="1:5" x14ac:dyDescent="0.25">
      <c r="A582" s="10">
        <v>45261</v>
      </c>
      <c r="B582" s="20">
        <v>3.0874199999999998</v>
      </c>
      <c r="C582" s="9">
        <v>3.8210000000000002</v>
      </c>
      <c r="D582" s="9">
        <f t="shared" si="8"/>
        <v>3.8833863254756404</v>
      </c>
      <c r="E582" s="8" t="s">
        <v>183</v>
      </c>
    </row>
    <row r="583" spans="1:5" x14ac:dyDescent="0.25">
      <c r="A583" s="10">
        <v>45292</v>
      </c>
      <c r="B583" s="20">
        <v>3.0968499999999999</v>
      </c>
      <c r="C583" s="9">
        <v>3.766</v>
      </c>
      <c r="D583" s="9">
        <f t="shared" si="8"/>
        <v>3.815833512762969</v>
      </c>
      <c r="E583">
        <f t="shared" ref="E583:E606" si="9">IF($A583&gt;=DATE(YEAR($C$1),MONTH($C$1)-1,1),1,0)</f>
        <v>0</v>
      </c>
    </row>
    <row r="584" spans="1:5" x14ac:dyDescent="0.25">
      <c r="A584" s="10">
        <v>45323</v>
      </c>
      <c r="B584" s="20">
        <v>3.1105399999999999</v>
      </c>
      <c r="C584" s="9">
        <v>3.8279999999999998</v>
      </c>
      <c r="D584" s="9">
        <f t="shared" si="8"/>
        <v>3.8615833302256202</v>
      </c>
      <c r="E584">
        <f t="shared" si="9"/>
        <v>0</v>
      </c>
    </row>
    <row r="585" spans="1:5" x14ac:dyDescent="0.25">
      <c r="A585" s="10">
        <v>45352</v>
      </c>
      <c r="B585" s="20">
        <v>3.1223000000000001</v>
      </c>
      <c r="C585" s="9">
        <v>3.774</v>
      </c>
      <c r="D585" s="9">
        <f t="shared" si="8"/>
        <v>3.7927702802421295</v>
      </c>
      <c r="E585">
        <f t="shared" si="9"/>
        <v>0</v>
      </c>
    </row>
    <row r="586" spans="1:5" x14ac:dyDescent="0.25">
      <c r="A586" s="10">
        <v>45383</v>
      </c>
      <c r="B586" s="20">
        <v>3.1320700000000001</v>
      </c>
      <c r="C586" s="9">
        <v>3.706</v>
      </c>
      <c r="D586" s="9">
        <f t="shared" si="8"/>
        <v>3.7128142966153375</v>
      </c>
      <c r="E586">
        <f t="shared" si="9"/>
        <v>0</v>
      </c>
    </row>
    <row r="587" spans="1:5" x14ac:dyDescent="0.25">
      <c r="A587" s="10">
        <v>45413</v>
      </c>
      <c r="B587" s="20">
        <v>3.1318783086000002</v>
      </c>
      <c r="C587" s="9">
        <v>3.5070649999999999</v>
      </c>
      <c r="D587" s="9">
        <f t="shared" ref="D587:D594" si="10">C587*$B$607/B587</f>
        <v>3.5137285608022935</v>
      </c>
      <c r="E587">
        <f t="shared" si="9"/>
        <v>1</v>
      </c>
    </row>
    <row r="588" spans="1:5" x14ac:dyDescent="0.25">
      <c r="A588" s="10">
        <v>45444</v>
      </c>
      <c r="B588" s="20">
        <v>3.137829</v>
      </c>
      <c r="C588" s="9">
        <v>3.4218130000000002</v>
      </c>
      <c r="D588" s="9">
        <f t="shared" si="10"/>
        <v>3.4218129999999998</v>
      </c>
      <c r="E588">
        <f t="shared" si="9"/>
        <v>1</v>
      </c>
    </row>
    <row r="589" spans="1:5" x14ac:dyDescent="0.25">
      <c r="A589" s="10">
        <v>45474</v>
      </c>
      <c r="B589" s="20">
        <v>3.1411709999999999</v>
      </c>
      <c r="C589" s="9">
        <v>3.3254999999999999</v>
      </c>
      <c r="D589" s="9">
        <f t="shared" si="10"/>
        <v>3.3219618860291269</v>
      </c>
      <c r="E589">
        <f t="shared" si="9"/>
        <v>1</v>
      </c>
    </row>
    <row r="590" spans="1:5" x14ac:dyDescent="0.25">
      <c r="A590" s="10">
        <v>45505</v>
      </c>
      <c r="B590" s="20">
        <v>3.1472859999999998</v>
      </c>
      <c r="C590" s="9">
        <v>3.3534259999999998</v>
      </c>
      <c r="D590" s="9">
        <f t="shared" si="10"/>
        <v>3.3433495882337989</v>
      </c>
      <c r="E590">
        <f t="shared" si="9"/>
        <v>1</v>
      </c>
    </row>
    <row r="591" spans="1:5" x14ac:dyDescent="0.25">
      <c r="A591" s="10">
        <v>45536</v>
      </c>
      <c r="B591" s="20">
        <v>3.154217</v>
      </c>
      <c r="C591" s="9">
        <v>3.457573</v>
      </c>
      <c r="D591" s="9">
        <f t="shared" si="10"/>
        <v>3.4396088883602491</v>
      </c>
      <c r="E591">
        <f t="shared" si="9"/>
        <v>1</v>
      </c>
    </row>
    <row r="592" spans="1:5" x14ac:dyDescent="0.25">
      <c r="A592" s="10">
        <v>45566</v>
      </c>
      <c r="B592" s="20">
        <v>3.1635819999999999</v>
      </c>
      <c r="C592" s="9">
        <v>3.80179</v>
      </c>
      <c r="D592" s="9">
        <f t="shared" si="10"/>
        <v>3.7708416958719577</v>
      </c>
      <c r="E592">
        <f t="shared" si="9"/>
        <v>1</v>
      </c>
    </row>
    <row r="593" spans="1:5" x14ac:dyDescent="0.25">
      <c r="A593" s="10">
        <v>45597</v>
      </c>
      <c r="B593" s="20">
        <v>3.1709309999999999</v>
      </c>
      <c r="C593" s="9">
        <v>3.9316939999999998</v>
      </c>
      <c r="D593" s="9">
        <f t="shared" si="10"/>
        <v>3.8906502387866526</v>
      </c>
      <c r="E593">
        <f t="shared" si="9"/>
        <v>1</v>
      </c>
    </row>
    <row r="594" spans="1:5" x14ac:dyDescent="0.25">
      <c r="A594" s="10">
        <v>45627</v>
      </c>
      <c r="B594" s="20">
        <v>3.1778819999999999</v>
      </c>
      <c r="C594" s="9">
        <v>3.910066</v>
      </c>
      <c r="D594" s="9">
        <f t="shared" si="10"/>
        <v>3.8607847889613272</v>
      </c>
      <c r="E594">
        <f t="shared" si="9"/>
        <v>1</v>
      </c>
    </row>
    <row r="595" spans="1:5" x14ac:dyDescent="0.25">
      <c r="A595" s="10">
        <v>45658</v>
      </c>
      <c r="B595" s="20">
        <v>3.1849850000000002</v>
      </c>
      <c r="C595" s="9">
        <v>3.8980649999999999</v>
      </c>
      <c r="D595" s="9">
        <f t="shared" ref="D595:D606" si="11">C595*$B$607/B595</f>
        <v>3.8403513363124153</v>
      </c>
      <c r="E595">
        <f t="shared" si="9"/>
        <v>1</v>
      </c>
    </row>
    <row r="596" spans="1:5" x14ac:dyDescent="0.25">
      <c r="A596" s="10">
        <v>45689</v>
      </c>
      <c r="B596" s="20">
        <v>3.190728</v>
      </c>
      <c r="C596" s="9">
        <v>3.855569</v>
      </c>
      <c r="D596" s="9">
        <f t="shared" si="11"/>
        <v>3.7916476176286413</v>
      </c>
      <c r="E596">
        <f t="shared" si="9"/>
        <v>1</v>
      </c>
    </row>
    <row r="597" spans="1:5" x14ac:dyDescent="0.25">
      <c r="A597" s="10">
        <v>45717</v>
      </c>
      <c r="B597" s="20">
        <v>3.1956609999999999</v>
      </c>
      <c r="C597" s="9">
        <v>3.7840250000000002</v>
      </c>
      <c r="D597" s="9">
        <f t="shared" si="11"/>
        <v>3.7155453540675936</v>
      </c>
      <c r="E597">
        <f t="shared" si="9"/>
        <v>1</v>
      </c>
    </row>
    <row r="598" spans="1:5" x14ac:dyDescent="0.25">
      <c r="A598" s="10">
        <v>45748</v>
      </c>
      <c r="B598" s="20">
        <v>3.1985320000000002</v>
      </c>
      <c r="C598" s="9">
        <v>3.6327400000000001</v>
      </c>
      <c r="D598" s="9">
        <f t="shared" si="11"/>
        <v>3.5637964295683142</v>
      </c>
      <c r="E598">
        <f t="shared" si="9"/>
        <v>1</v>
      </c>
    </row>
    <row r="599" spans="1:5" x14ac:dyDescent="0.25">
      <c r="A599" s="10">
        <v>45778</v>
      </c>
      <c r="B599" s="20">
        <v>3.2027830000000002</v>
      </c>
      <c r="C599" s="9">
        <v>3.5868769999999999</v>
      </c>
      <c r="D599" s="9">
        <f t="shared" si="11"/>
        <v>3.5141333865057356</v>
      </c>
      <c r="E599">
        <f t="shared" si="9"/>
        <v>1</v>
      </c>
    </row>
    <row r="600" spans="1:5" x14ac:dyDescent="0.25">
      <c r="A600" s="10">
        <v>45809</v>
      </c>
      <c r="B600" s="20">
        <v>3.207163</v>
      </c>
      <c r="C600" s="9">
        <v>3.508543</v>
      </c>
      <c r="D600" s="9">
        <f t="shared" si="11"/>
        <v>3.4326936214801056</v>
      </c>
      <c r="E600">
        <f t="shared" si="9"/>
        <v>1</v>
      </c>
    </row>
    <row r="601" spans="1:5" x14ac:dyDescent="0.25">
      <c r="A601" s="10">
        <v>45839</v>
      </c>
      <c r="B601" s="20">
        <v>3.2109329999999998</v>
      </c>
      <c r="C601" s="9">
        <v>3.4469940000000001</v>
      </c>
      <c r="D601" s="9">
        <f t="shared" si="11"/>
        <v>3.3685155486040976</v>
      </c>
      <c r="E601">
        <f t="shared" si="9"/>
        <v>1</v>
      </c>
    </row>
    <row r="602" spans="1:5" x14ac:dyDescent="0.25">
      <c r="A602" s="10">
        <v>45870</v>
      </c>
      <c r="B602" s="20">
        <v>3.2161230000000001</v>
      </c>
      <c r="C602" s="9">
        <v>3.4826950000000001</v>
      </c>
      <c r="D602" s="9">
        <f t="shared" si="11"/>
        <v>3.3979115130717945</v>
      </c>
      <c r="E602">
        <f t="shared" si="9"/>
        <v>1</v>
      </c>
    </row>
    <row r="603" spans="1:5" x14ac:dyDescent="0.25">
      <c r="A603" s="10">
        <v>45901</v>
      </c>
      <c r="B603" s="20">
        <v>3.221994</v>
      </c>
      <c r="C603" s="9">
        <v>3.5896629999999998</v>
      </c>
      <c r="D603" s="9">
        <f t="shared" si="11"/>
        <v>3.4958937420823872</v>
      </c>
      <c r="E603">
        <f t="shared" si="9"/>
        <v>1</v>
      </c>
    </row>
    <row r="604" spans="1:5" x14ac:dyDescent="0.25">
      <c r="A604" s="10">
        <v>45931</v>
      </c>
      <c r="B604" s="20">
        <v>3.2306509999999999</v>
      </c>
      <c r="C604" s="9">
        <v>3.683236</v>
      </c>
      <c r="D604" s="9">
        <f t="shared" si="11"/>
        <v>3.57741047691131</v>
      </c>
      <c r="E604">
        <f t="shared" si="9"/>
        <v>1</v>
      </c>
    </row>
    <row r="605" spans="1:5" x14ac:dyDescent="0.25">
      <c r="A605" s="10">
        <v>45962</v>
      </c>
      <c r="B605" s="20">
        <v>3.2363080000000002</v>
      </c>
      <c r="C605" s="9">
        <v>3.7389510000000001</v>
      </c>
      <c r="D605" s="9">
        <f t="shared" si="11"/>
        <v>3.6251768612193276</v>
      </c>
      <c r="E605">
        <f t="shared" si="9"/>
        <v>1</v>
      </c>
    </row>
    <row r="606" spans="1:5" x14ac:dyDescent="0.25">
      <c r="A606" s="10">
        <v>45992</v>
      </c>
      <c r="B606" s="20">
        <v>3.241069</v>
      </c>
      <c r="C606" s="9">
        <v>3.7764899999999999</v>
      </c>
      <c r="D606" s="9">
        <f t="shared" si="11"/>
        <v>3.6561948666350519</v>
      </c>
      <c r="E606">
        <f t="shared" si="9"/>
        <v>1</v>
      </c>
    </row>
    <row r="607" spans="1:5" x14ac:dyDescent="0.25">
      <c r="A607" s="12" t="str">
        <f>"Base CPI ("&amp;TEXT('Notes and Sources'!$G$7,"m/yyyy")&amp;")"</f>
        <v>Base CPI (6/2024)</v>
      </c>
      <c r="B607" s="22">
        <v>3.137829</v>
      </c>
      <c r="C607" s="13"/>
      <c r="D607" s="13"/>
      <c r="E607" s="15"/>
    </row>
    <row r="608" spans="1:5" x14ac:dyDescent="0.25">
      <c r="A608" s="34" t="str">
        <f>A1&amp;" "&amp;TEXT(C1,"Mmmm yyyy")</f>
        <v>EIA Short-Term Energy Outlook, June 2024</v>
      </c>
      <c r="B608" s="34"/>
      <c r="C608" s="34"/>
      <c r="D608" s="34"/>
      <c r="E608" s="34"/>
    </row>
    <row r="609" spans="1:5" x14ac:dyDescent="0.25">
      <c r="A609" s="29" t="s">
        <v>184</v>
      </c>
      <c r="B609" s="29"/>
      <c r="C609" s="29"/>
      <c r="D609" s="29"/>
      <c r="E609" s="29"/>
    </row>
    <row r="610" spans="1:5" x14ac:dyDescent="0.25">
      <c r="A610" s="29" t="s">
        <v>207</v>
      </c>
      <c r="B610" s="29"/>
      <c r="C610" s="29"/>
      <c r="D610" s="29"/>
      <c r="E610" s="29"/>
    </row>
    <row r="611" spans="1:5" x14ac:dyDescent="0.25">
      <c r="A611" t="str">
        <f>"Real Price ("&amp;TEXT($C$1,"mmm yyyy")&amp;" $)"</f>
        <v>Real Price (Jun 2024 $)</v>
      </c>
    </row>
    <row r="612" spans="1:5" x14ac:dyDescent="0.25">
      <c r="A612" s="30" t="s">
        <v>167</v>
      </c>
      <c r="B612" s="30"/>
      <c r="C612" s="30"/>
      <c r="D612" s="30"/>
      <c r="E612" s="30"/>
    </row>
  </sheetData>
  <mergeCells count="7">
    <mergeCell ref="A610:E610"/>
    <mergeCell ref="A612:E612"/>
    <mergeCell ref="C39:D39"/>
    <mergeCell ref="A1:B1"/>
    <mergeCell ref="C1:D1"/>
    <mergeCell ref="A608:E608"/>
    <mergeCell ref="A609:E609"/>
  </mergeCells>
  <phoneticPr fontId="3" type="noConversion"/>
  <conditionalFormatting sqref="B427:D436 B439:D447 B451:D460 B463:D472 B487:D498 B511:D520 B523:D532 B535:D544 B547:D556 B559:D568 B571:D580 B583:D606">
    <cfRule type="expression" dxfId="69" priority="7" stopIfTrue="1">
      <formula>$E427=1</formula>
    </cfRule>
  </conditionalFormatting>
  <conditionalFormatting sqref="B437:D438 B449:D450 B461:D462">
    <cfRule type="expression" dxfId="68" priority="8" stopIfTrue="1">
      <formula>#REF!=1</formula>
    </cfRule>
  </conditionalFormatting>
  <conditionalFormatting sqref="B448:D448">
    <cfRule type="expression" dxfId="67" priority="14" stopIfTrue="1">
      <formula>#REF!=1</formula>
    </cfRule>
  </conditionalFormatting>
  <conditionalFormatting sqref="B462:D462">
    <cfRule type="expression" dxfId="66" priority="18" stopIfTrue="1">
      <formula>#REF!=1</formula>
    </cfRule>
  </conditionalFormatting>
  <conditionalFormatting sqref="B473:D474">
    <cfRule type="expression" dxfId="65" priority="42" stopIfTrue="1">
      <formula>#REF!=1</formula>
    </cfRule>
  </conditionalFormatting>
  <conditionalFormatting sqref="B475:D484">
    <cfRule type="expression" dxfId="64" priority="115" stopIfTrue="1">
      <formula>$E499=1</formula>
    </cfRule>
  </conditionalFormatting>
  <conditionalFormatting sqref="B485:D486">
    <cfRule type="expression" dxfId="63" priority="69" stopIfTrue="1">
      <formula>#REF!=1</formula>
    </cfRule>
  </conditionalFormatting>
  <conditionalFormatting sqref="B499:D510">
    <cfRule type="expression" dxfId="62" priority="117" stopIfTrue="1">
      <formula>#REF!=1</formula>
    </cfRule>
  </conditionalFormatting>
  <conditionalFormatting sqref="B521:D522">
    <cfRule type="expression" dxfId="61" priority="146" stopIfTrue="1">
      <formula>#REF!=1</formula>
    </cfRule>
  </conditionalFormatting>
  <conditionalFormatting sqref="B533:D534">
    <cfRule type="expression" dxfId="60" priority="168" stopIfTrue="1">
      <formula>#REF!=1</formula>
    </cfRule>
  </conditionalFormatting>
  <conditionalFormatting sqref="B545:D546">
    <cfRule type="expression" dxfId="59" priority="189" stopIfTrue="1">
      <formula>#REF!=1</formula>
    </cfRule>
  </conditionalFormatting>
  <conditionalFormatting sqref="B557:D558">
    <cfRule type="expression" dxfId="58" priority="213" stopIfTrue="1">
      <formula>#REF!=1</formula>
    </cfRule>
  </conditionalFormatting>
  <conditionalFormatting sqref="B569:D570">
    <cfRule type="expression" dxfId="57" priority="240" stopIfTrue="1">
      <formula>#REF!=1</formula>
    </cfRule>
  </conditionalFormatting>
  <conditionalFormatting sqref="B581:D582">
    <cfRule type="expression" dxfId="56" priority="260" stopIfTrue="1">
      <formula>#REF!=1</formula>
    </cfRule>
  </conditionalFormatting>
  <hyperlinks>
    <hyperlink ref="A3" location="Contents!B4" display="Return to Contents" xr:uid="{00000000-0004-0000-0C00-000000000000}"/>
    <hyperlink ref="A612" location="'Notes and Sources'!A7" display="See Notes and Sources for more information" xr:uid="{00000000-0004-0000-0C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185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186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1967</v>
      </c>
      <c r="B41" s="20">
        <v>0.33400000000000002</v>
      </c>
      <c r="C41" s="9">
        <v>1.04</v>
      </c>
      <c r="D41" s="9">
        <f t="shared" ref="D41:D99" si="0">C41*$B$100/B41</f>
        <v>9.7704855089820359</v>
      </c>
    </row>
    <row r="42" spans="1:4" x14ac:dyDescent="0.25">
      <c r="A42" s="11">
        <v>1968</v>
      </c>
      <c r="B42" s="20">
        <v>0.34799999999999998</v>
      </c>
      <c r="C42" s="9">
        <v>1.04</v>
      </c>
      <c r="D42" s="9">
        <f t="shared" ref="D42" si="1">C42*$B$100/B42</f>
        <v>9.3774200000000008</v>
      </c>
    </row>
    <row r="43" spans="1:4" x14ac:dyDescent="0.25">
      <c r="A43" s="11">
        <v>1969</v>
      </c>
      <c r="B43" s="20">
        <v>0.36699999999999999</v>
      </c>
      <c r="C43" s="9">
        <v>1.05</v>
      </c>
      <c r="D43" s="9">
        <f t="shared" si="0"/>
        <v>8.9774399182561311</v>
      </c>
    </row>
    <row r="44" spans="1:4" x14ac:dyDescent="0.25">
      <c r="A44" s="11">
        <v>1970</v>
      </c>
      <c r="B44" s="20">
        <v>0.38800000000000001</v>
      </c>
      <c r="C44" s="9">
        <v>1.0900000000000001</v>
      </c>
      <c r="D44" s="9">
        <f t="shared" si="0"/>
        <v>8.8150350773195889</v>
      </c>
    </row>
    <row r="45" spans="1:4" x14ac:dyDescent="0.25">
      <c r="A45" s="11">
        <v>1971</v>
      </c>
      <c r="B45" s="20">
        <v>0.40500000000000003</v>
      </c>
      <c r="C45" s="9">
        <v>1.1499999999999999</v>
      </c>
      <c r="D45" s="9">
        <f t="shared" si="0"/>
        <v>8.9098848148148146</v>
      </c>
    </row>
    <row r="46" spans="1:4" x14ac:dyDescent="0.25">
      <c r="A46" s="11">
        <v>1972</v>
      </c>
      <c r="B46" s="20">
        <v>0.41799999999999998</v>
      </c>
      <c r="C46" s="9">
        <v>1.21</v>
      </c>
      <c r="D46" s="9">
        <f t="shared" si="0"/>
        <v>9.0831892105263154</v>
      </c>
    </row>
    <row r="47" spans="1:4" x14ac:dyDescent="0.25">
      <c r="A47" s="11">
        <v>1973</v>
      </c>
      <c r="B47" s="20">
        <v>0.44400000000000001</v>
      </c>
      <c r="C47" s="9">
        <v>1.29</v>
      </c>
      <c r="D47" s="9">
        <f t="shared" si="0"/>
        <v>9.1166653378378371</v>
      </c>
    </row>
    <row r="48" spans="1:4" x14ac:dyDescent="0.25">
      <c r="A48" s="11">
        <v>1974</v>
      </c>
      <c r="B48" s="20">
        <v>0.49299999999999999</v>
      </c>
      <c r="C48" s="9">
        <v>1.43</v>
      </c>
      <c r="D48" s="9">
        <f t="shared" si="0"/>
        <v>9.1016135294117646</v>
      </c>
    </row>
    <row r="49" spans="1:4" x14ac:dyDescent="0.25">
      <c r="A49" s="11">
        <v>1975</v>
      </c>
      <c r="B49" s="20">
        <v>0.53825000000000001</v>
      </c>
      <c r="C49" s="9">
        <v>1.71</v>
      </c>
      <c r="D49" s="9">
        <f t="shared" si="0"/>
        <v>9.9687646818392945</v>
      </c>
    </row>
    <row r="50" spans="1:4" x14ac:dyDescent="0.25">
      <c r="A50" s="11">
        <v>1976</v>
      </c>
      <c r="B50" s="20">
        <v>0.56933333333000002</v>
      </c>
      <c r="C50" s="9">
        <v>1.98</v>
      </c>
      <c r="D50" s="9">
        <f t="shared" si="0"/>
        <v>10.91259031622314</v>
      </c>
    </row>
    <row r="51" spans="1:4" x14ac:dyDescent="0.25">
      <c r="A51" s="11">
        <v>1977</v>
      </c>
      <c r="B51" s="20">
        <v>0.60616666666999997</v>
      </c>
      <c r="C51" s="9">
        <v>2.35</v>
      </c>
      <c r="D51" s="9">
        <f t="shared" si="0"/>
        <v>12.164803106889389</v>
      </c>
    </row>
    <row r="52" spans="1:4" x14ac:dyDescent="0.25">
      <c r="A52" s="11">
        <v>1978</v>
      </c>
      <c r="B52" s="20">
        <v>0.65241666666999998</v>
      </c>
      <c r="C52" s="9">
        <v>2.56</v>
      </c>
      <c r="D52" s="9">
        <f t="shared" si="0"/>
        <v>12.312441803487996</v>
      </c>
    </row>
    <row r="53" spans="1:4" x14ac:dyDescent="0.25">
      <c r="A53" s="11">
        <v>1979</v>
      </c>
      <c r="B53" s="20">
        <v>0.72583333333</v>
      </c>
      <c r="C53" s="9">
        <v>2.98</v>
      </c>
      <c r="D53" s="9">
        <f t="shared" si="0"/>
        <v>12.882751439783616</v>
      </c>
    </row>
    <row r="54" spans="1:4" x14ac:dyDescent="0.25">
      <c r="A54" s="11">
        <v>1980</v>
      </c>
      <c r="B54" s="20">
        <v>0.82383333332999997</v>
      </c>
      <c r="C54" s="9">
        <v>3.68</v>
      </c>
      <c r="D54" s="9">
        <f t="shared" si="0"/>
        <v>14.016440283285522</v>
      </c>
    </row>
    <row r="55" spans="1:4" x14ac:dyDescent="0.25">
      <c r="A55" s="11">
        <v>1981</v>
      </c>
      <c r="B55" s="20">
        <v>0.90933333332999999</v>
      </c>
      <c r="C55" s="9">
        <v>4.2039515951000004</v>
      </c>
      <c r="D55" s="9">
        <f t="shared" si="0"/>
        <v>14.506540941806518</v>
      </c>
    </row>
    <row r="56" spans="1:4" x14ac:dyDescent="0.25">
      <c r="A56" s="11">
        <v>1982</v>
      </c>
      <c r="B56" s="20">
        <v>0.96533333333000004</v>
      </c>
      <c r="C56" s="9">
        <v>5.0530628103000002</v>
      </c>
      <c r="D56" s="9">
        <f t="shared" si="0"/>
        <v>16.425048713779962</v>
      </c>
    </row>
    <row r="57" spans="1:4" x14ac:dyDescent="0.25">
      <c r="A57" s="11">
        <v>1983</v>
      </c>
      <c r="B57" s="20">
        <v>0.99583333333000001</v>
      </c>
      <c r="C57" s="9">
        <v>6.0382965756000004</v>
      </c>
      <c r="D57" s="9">
        <f t="shared" si="0"/>
        <v>19.026418850793434</v>
      </c>
    </row>
    <row r="58" spans="1:4" x14ac:dyDescent="0.25">
      <c r="A58" s="11">
        <v>1984</v>
      </c>
      <c r="B58" s="20">
        <v>1.0393333333000001</v>
      </c>
      <c r="C58" s="9">
        <v>6.1191446041999997</v>
      </c>
      <c r="D58" s="9">
        <f t="shared" si="0"/>
        <v>18.474178378641518</v>
      </c>
    </row>
    <row r="59" spans="1:4" x14ac:dyDescent="0.25">
      <c r="A59" s="11">
        <v>1985</v>
      </c>
      <c r="B59" s="20">
        <v>1.0760000000000001</v>
      </c>
      <c r="C59" s="9">
        <v>6.1205661693</v>
      </c>
      <c r="D59" s="9">
        <f t="shared" si="0"/>
        <v>17.848782548743909</v>
      </c>
    </row>
    <row r="60" spans="1:4" x14ac:dyDescent="0.25">
      <c r="A60" s="11">
        <v>1986</v>
      </c>
      <c r="B60" s="20">
        <v>1.0969166667000001</v>
      </c>
      <c r="C60" s="9">
        <v>5.8299422498000002</v>
      </c>
      <c r="D60" s="9">
        <f t="shared" si="0"/>
        <v>16.677075310362483</v>
      </c>
    </row>
    <row r="61" spans="1:4" x14ac:dyDescent="0.25">
      <c r="A61" s="11">
        <v>1987</v>
      </c>
      <c r="B61" s="20">
        <v>1.1361666667000001</v>
      </c>
      <c r="C61" s="9">
        <v>5.5461170076000004</v>
      </c>
      <c r="D61" s="9">
        <f t="shared" si="0"/>
        <v>15.317089731550475</v>
      </c>
    </row>
    <row r="62" spans="1:4" x14ac:dyDescent="0.25">
      <c r="A62" s="11">
        <v>1988</v>
      </c>
      <c r="B62" s="20">
        <v>1.18275</v>
      </c>
      <c r="C62" s="9">
        <v>5.4705541647000002</v>
      </c>
      <c r="D62" s="9">
        <f t="shared" si="0"/>
        <v>14.513348978284876</v>
      </c>
    </row>
    <row r="63" spans="1:4" x14ac:dyDescent="0.25">
      <c r="A63" s="11">
        <v>1989</v>
      </c>
      <c r="B63" s="20">
        <v>1.2394166666999999</v>
      </c>
      <c r="C63" s="9">
        <v>5.6367852937</v>
      </c>
      <c r="D63" s="9">
        <f t="shared" si="0"/>
        <v>14.270639435919874</v>
      </c>
    </row>
    <row r="64" spans="1:4" x14ac:dyDescent="0.25">
      <c r="A64" s="11">
        <v>1990</v>
      </c>
      <c r="B64" s="20">
        <v>1.3065833333000001</v>
      </c>
      <c r="C64" s="9">
        <v>5.7964966126000004</v>
      </c>
      <c r="D64" s="9">
        <f t="shared" si="0"/>
        <v>13.920593280093422</v>
      </c>
    </row>
    <row r="65" spans="1:4" x14ac:dyDescent="0.25">
      <c r="A65" s="11">
        <v>1991</v>
      </c>
      <c r="B65" s="20">
        <v>1.3616666666999999</v>
      </c>
      <c r="C65" s="9">
        <v>5.8244283716999998</v>
      </c>
      <c r="D65" s="9">
        <f t="shared" si="0"/>
        <v>13.421831274929483</v>
      </c>
    </row>
    <row r="66" spans="1:4" x14ac:dyDescent="0.25">
      <c r="A66" s="11">
        <v>1992</v>
      </c>
      <c r="B66" s="20">
        <v>1.4030833332999999</v>
      </c>
      <c r="C66" s="9">
        <v>5.8908905048999998</v>
      </c>
      <c r="D66" s="9">
        <f t="shared" si="0"/>
        <v>13.174275984466833</v>
      </c>
    </row>
    <row r="67" spans="1:4" x14ac:dyDescent="0.25">
      <c r="A67" s="11">
        <v>1993</v>
      </c>
      <c r="B67" s="20">
        <v>1.44475</v>
      </c>
      <c r="C67" s="9">
        <v>6.1662314160999996</v>
      </c>
      <c r="D67" s="9">
        <f t="shared" si="0"/>
        <v>13.392337607302057</v>
      </c>
    </row>
    <row r="68" spans="1:4" x14ac:dyDescent="0.25">
      <c r="A68" s="11">
        <v>1994</v>
      </c>
      <c r="B68" s="20">
        <v>1.4822500000000001</v>
      </c>
      <c r="C68" s="9">
        <v>6.4054976545000004</v>
      </c>
      <c r="D68" s="9">
        <f t="shared" si="0"/>
        <v>13.560031236108673</v>
      </c>
    </row>
    <row r="69" spans="1:4" x14ac:dyDescent="0.25">
      <c r="A69" s="11">
        <v>1995</v>
      </c>
      <c r="B69" s="20">
        <v>1.5238333333</v>
      </c>
      <c r="C69" s="9">
        <v>6.0641935512999998</v>
      </c>
      <c r="D69" s="9">
        <f t="shared" si="0"/>
        <v>12.487193954259018</v>
      </c>
    </row>
    <row r="70" spans="1:4" x14ac:dyDescent="0.25">
      <c r="A70" s="11">
        <v>1996</v>
      </c>
      <c r="B70" s="20">
        <v>1.5685833333000001</v>
      </c>
      <c r="C70" s="9">
        <v>6.3493423491999996</v>
      </c>
      <c r="D70" s="9">
        <f t="shared" si="0"/>
        <v>12.701365704513369</v>
      </c>
    </row>
    <row r="71" spans="1:4" x14ac:dyDescent="0.25">
      <c r="A71" s="11">
        <v>1997</v>
      </c>
      <c r="B71" s="20">
        <v>1.6052500000000001</v>
      </c>
      <c r="C71" s="9">
        <v>6.9462838544999999</v>
      </c>
      <c r="D71" s="9">
        <f t="shared" si="0"/>
        <v>13.578103672874557</v>
      </c>
    </row>
    <row r="72" spans="1:4" x14ac:dyDescent="0.25">
      <c r="A72" s="11">
        <v>1998</v>
      </c>
      <c r="B72" s="20">
        <v>1.6300833333</v>
      </c>
      <c r="C72" s="9">
        <v>6.8255898137999997</v>
      </c>
      <c r="D72" s="9">
        <f t="shared" si="0"/>
        <v>13.138919478728615</v>
      </c>
    </row>
    <row r="73" spans="1:4" x14ac:dyDescent="0.25">
      <c r="A73" s="11">
        <v>1999</v>
      </c>
      <c r="B73" s="20">
        <v>1.6658333332999999</v>
      </c>
      <c r="C73" s="9">
        <v>6.6949664090000001</v>
      </c>
      <c r="D73" s="9">
        <f t="shared" si="0"/>
        <v>12.610901302214963</v>
      </c>
    </row>
    <row r="74" spans="1:4" x14ac:dyDescent="0.25">
      <c r="A74" s="11">
        <v>2000</v>
      </c>
      <c r="B74" s="20">
        <v>1.7219166667000001</v>
      </c>
      <c r="C74" s="9">
        <v>7.7683835006999997</v>
      </c>
      <c r="D74" s="9">
        <f t="shared" si="0"/>
        <v>14.156236189021595</v>
      </c>
    </row>
    <row r="75" spans="1:4" x14ac:dyDescent="0.25">
      <c r="A75" s="11">
        <v>2001</v>
      </c>
      <c r="B75" s="20">
        <v>1.7704166667000001</v>
      </c>
      <c r="C75" s="9">
        <v>9.6307919243000004</v>
      </c>
      <c r="D75" s="9">
        <f t="shared" si="0"/>
        <v>17.069302815231087</v>
      </c>
    </row>
    <row r="76" spans="1:4" x14ac:dyDescent="0.25">
      <c r="A76" s="11">
        <v>2002</v>
      </c>
      <c r="B76" s="20">
        <v>1.7986666667</v>
      </c>
      <c r="C76" s="9">
        <v>7.8968603146999996</v>
      </c>
      <c r="D76" s="9">
        <f t="shared" si="0"/>
        <v>13.776314290560919</v>
      </c>
    </row>
    <row r="77" spans="1:4" x14ac:dyDescent="0.25">
      <c r="A77" s="11">
        <v>2003</v>
      </c>
      <c r="B77" s="20">
        <v>1.84</v>
      </c>
      <c r="C77" s="9">
        <v>9.6320075833000001</v>
      </c>
      <c r="D77" s="9">
        <f t="shared" si="0"/>
        <v>16.425865610379702</v>
      </c>
    </row>
    <row r="78" spans="1:4" x14ac:dyDescent="0.25">
      <c r="A78" s="11">
        <v>2004</v>
      </c>
      <c r="B78" s="20">
        <v>1.8890833332999999</v>
      </c>
      <c r="C78" s="9">
        <v>10.750917429999999</v>
      </c>
      <c r="D78" s="9">
        <f t="shared" si="0"/>
        <v>17.85762432699531</v>
      </c>
    </row>
    <row r="79" spans="1:4" x14ac:dyDescent="0.25">
      <c r="A79" s="11">
        <v>2005</v>
      </c>
      <c r="B79" s="20">
        <v>1.9526666667000001</v>
      </c>
      <c r="C79" s="9">
        <v>12.700083261</v>
      </c>
      <c r="D79" s="9">
        <f t="shared" si="0"/>
        <v>20.408342211386184</v>
      </c>
    </row>
    <row r="80" spans="1:4" x14ac:dyDescent="0.25">
      <c r="A80" s="11">
        <v>2006</v>
      </c>
      <c r="B80" s="20">
        <v>2.0155833332999999</v>
      </c>
      <c r="C80" s="9">
        <v>13.732421025000001</v>
      </c>
      <c r="D80" s="9">
        <f t="shared" si="0"/>
        <v>21.378420936784561</v>
      </c>
    </row>
    <row r="81" spans="1:5" x14ac:dyDescent="0.25">
      <c r="A81" s="11">
        <v>2007</v>
      </c>
      <c r="B81" s="20">
        <v>2.0734416667</v>
      </c>
      <c r="C81" s="9">
        <v>13.083873873</v>
      </c>
      <c r="D81" s="9">
        <f t="shared" si="0"/>
        <v>19.800392521475185</v>
      </c>
    </row>
    <row r="82" spans="1:5" x14ac:dyDescent="0.25">
      <c r="A82" s="11">
        <v>2008</v>
      </c>
      <c r="B82" s="20">
        <v>2.1525425</v>
      </c>
      <c r="C82" s="9">
        <v>13.895861755</v>
      </c>
      <c r="D82" s="9">
        <f t="shared" si="0"/>
        <v>20.25643535253306</v>
      </c>
    </row>
    <row r="83" spans="1:5" x14ac:dyDescent="0.25">
      <c r="A83" s="11">
        <v>2009</v>
      </c>
      <c r="B83" s="20">
        <v>2.1456466666999998</v>
      </c>
      <c r="C83" s="9">
        <v>12.142955502</v>
      </c>
      <c r="D83" s="9">
        <f t="shared" si="0"/>
        <v>17.758057983743779</v>
      </c>
    </row>
    <row r="84" spans="1:5" x14ac:dyDescent="0.25">
      <c r="A84" s="11">
        <v>2010</v>
      </c>
      <c r="B84" s="20">
        <v>2.1807616667</v>
      </c>
      <c r="C84" s="9">
        <v>11.391013954</v>
      </c>
      <c r="D84" s="9">
        <f t="shared" si="0"/>
        <v>16.390169760436695</v>
      </c>
    </row>
    <row r="85" spans="1:5" x14ac:dyDescent="0.25">
      <c r="A85" s="11">
        <v>2011</v>
      </c>
      <c r="B85" s="20">
        <v>2.2492299999999998</v>
      </c>
      <c r="C85" s="9">
        <v>11.026940066</v>
      </c>
      <c r="D85" s="9">
        <f t="shared" si="0"/>
        <v>15.383332216072485</v>
      </c>
    </row>
    <row r="86" spans="1:5" x14ac:dyDescent="0.25">
      <c r="A86" s="11">
        <v>2012</v>
      </c>
      <c r="B86" s="20">
        <v>2.2958608332999999</v>
      </c>
      <c r="C86" s="9">
        <v>10.652290561999999</v>
      </c>
      <c r="D86" s="9">
        <f t="shared" si="0"/>
        <v>14.558838130369482</v>
      </c>
    </row>
    <row r="87" spans="1:5" x14ac:dyDescent="0.25">
      <c r="A87" s="11">
        <v>2013</v>
      </c>
      <c r="B87" s="20">
        <v>2.3295175000000001</v>
      </c>
      <c r="C87" s="9">
        <v>10.294024816</v>
      </c>
      <c r="D87" s="9">
        <f>C87*$B$100/B87</f>
        <v>13.86591411928198</v>
      </c>
    </row>
    <row r="88" spans="1:5" x14ac:dyDescent="0.25">
      <c r="A88" s="11">
        <v>2014</v>
      </c>
      <c r="B88" s="20">
        <v>2.3671500000000001</v>
      </c>
      <c r="C88" s="9">
        <v>10.940261472</v>
      </c>
      <c r="D88" s="9">
        <f>C88*$B$100/B88</f>
        <v>14.502110011796585</v>
      </c>
    </row>
    <row r="89" spans="1:5" x14ac:dyDescent="0.25">
      <c r="A89" s="11">
        <v>2015</v>
      </c>
      <c r="B89" s="20">
        <v>2.3700174999999999</v>
      </c>
      <c r="C89" s="9">
        <v>10.363783935000001</v>
      </c>
      <c r="D89" s="9">
        <f t="shared" ref="D89" si="2">C89*$B$100/B89</f>
        <v>13.721325593999673</v>
      </c>
    </row>
    <row r="90" spans="1:5" x14ac:dyDescent="0.25">
      <c r="A90" s="11">
        <v>2016</v>
      </c>
      <c r="B90" s="20">
        <v>2.4000541666999999</v>
      </c>
      <c r="C90" s="9">
        <v>10.042141772000001</v>
      </c>
      <c r="D90" s="9">
        <f t="shared" ref="D90" si="3">C90*$B$100/B90</f>
        <v>13.129088547871811</v>
      </c>
    </row>
    <row r="91" spans="1:5" x14ac:dyDescent="0.25">
      <c r="A91" s="11">
        <v>2017</v>
      </c>
      <c r="B91" s="20">
        <v>2.4512100000000001</v>
      </c>
      <c r="C91" s="9">
        <v>10.861280754999999</v>
      </c>
      <c r="D91" s="9">
        <f t="shared" si="0"/>
        <v>13.903680929084366</v>
      </c>
    </row>
    <row r="92" spans="1:5" x14ac:dyDescent="0.25">
      <c r="A92" s="11">
        <v>2018</v>
      </c>
      <c r="B92" s="20">
        <v>2.5109949999999999</v>
      </c>
      <c r="C92" s="9">
        <v>10.464565264999999</v>
      </c>
      <c r="D92" s="9">
        <f t="shared" si="0"/>
        <v>13.076894362955594</v>
      </c>
    </row>
    <row r="93" spans="1:5" x14ac:dyDescent="0.25">
      <c r="A93" s="11">
        <v>2019</v>
      </c>
      <c r="B93" s="20">
        <v>2.5565258332999998</v>
      </c>
      <c r="C93" s="9">
        <v>10.459376476999999</v>
      </c>
      <c r="D93" s="9">
        <f t="shared" ref="D93:D94" si="4">C93*$B$100/B93</f>
        <v>12.837630820684589</v>
      </c>
    </row>
    <row r="94" spans="1:5" x14ac:dyDescent="0.25">
      <c r="A94" s="11">
        <v>2020</v>
      </c>
      <c r="B94" s="20">
        <v>2.5884616667000002</v>
      </c>
      <c r="C94" s="9">
        <v>10.763474012</v>
      </c>
      <c r="D94" s="9">
        <f t="shared" si="4"/>
        <v>13.047881423199886</v>
      </c>
    </row>
    <row r="95" spans="1:5" x14ac:dyDescent="0.25">
      <c r="A95" s="11">
        <v>2021</v>
      </c>
      <c r="B95" s="20">
        <v>2.7096583333000002</v>
      </c>
      <c r="C95" s="9">
        <v>12.208199768</v>
      </c>
      <c r="D95" s="9">
        <f t="shared" ref="D95" si="5">C95*$B$100/B95</f>
        <v>14.137296499359973</v>
      </c>
    </row>
    <row r="96" spans="1:5" x14ac:dyDescent="0.25">
      <c r="A96" s="11">
        <v>2022</v>
      </c>
      <c r="B96" s="20">
        <v>2.9262058333000001</v>
      </c>
      <c r="C96" s="9">
        <v>14.768018303</v>
      </c>
      <c r="D96" s="9">
        <f t="shared" ref="D96:D98" si="6">C96*$B$100/B96</f>
        <v>15.83604118901822</v>
      </c>
      <c r="E96" s="8" t="s">
        <v>182</v>
      </c>
    </row>
    <row r="97" spans="1:5" x14ac:dyDescent="0.25">
      <c r="A97" s="11">
        <v>2023</v>
      </c>
      <c r="B97" s="20">
        <v>3.0470074999999999</v>
      </c>
      <c r="C97" s="9">
        <v>15.186351152</v>
      </c>
      <c r="D97" s="9">
        <f t="shared" si="6"/>
        <v>15.639007468451918</v>
      </c>
      <c r="E97" s="8" t="s">
        <v>183</v>
      </c>
    </row>
    <row r="98" spans="1:5" x14ac:dyDescent="0.25">
      <c r="A98" s="11">
        <v>2024</v>
      </c>
      <c r="B98" s="21">
        <v>3.1405446923999998</v>
      </c>
      <c r="C98" s="16">
        <v>13.67836235</v>
      </c>
      <c r="D98" s="16">
        <f t="shared" si="6"/>
        <v>13.66653439392339</v>
      </c>
      <c r="E98">
        <v>1</v>
      </c>
    </row>
    <row r="99" spans="1:5" x14ac:dyDescent="0.25">
      <c r="A99" s="11">
        <v>2025</v>
      </c>
      <c r="B99" s="21">
        <v>3.2114108333</v>
      </c>
      <c r="C99" s="16">
        <v>12.802692419</v>
      </c>
      <c r="D99" s="16">
        <f t="shared" si="0"/>
        <v>12.50934920373844</v>
      </c>
      <c r="E99">
        <v>1</v>
      </c>
    </row>
    <row r="100" spans="1:5" x14ac:dyDescent="0.25">
      <c r="A100" s="12" t="str">
        <f>"Base CPI ("&amp;TEXT('Notes and Sources'!$G$7,"m/yyyy")&amp;")"</f>
        <v>Base CPI (6/2024)</v>
      </c>
      <c r="B100" s="22">
        <v>3.137829</v>
      </c>
      <c r="C100" s="13"/>
      <c r="D100" s="13"/>
      <c r="E100" s="15"/>
    </row>
    <row r="101" spans="1:5" x14ac:dyDescent="0.25">
      <c r="A101" s="34" t="str">
        <f>A1&amp;" "&amp;TEXT(C1,"Mmmm yyyy")</f>
        <v>EIA Short-Term Energy Outlook, June 2024</v>
      </c>
      <c r="B101" s="34"/>
      <c r="C101" s="34"/>
      <c r="D101" s="34"/>
      <c r="E101" s="34"/>
    </row>
    <row r="102" spans="1:5" x14ac:dyDescent="0.25">
      <c r="A102" s="29" t="s">
        <v>184</v>
      </c>
      <c r="B102" s="29"/>
      <c r="C102" s="29"/>
      <c r="D102" s="29"/>
      <c r="E102" s="29"/>
    </row>
    <row r="103" spans="1:5" x14ac:dyDescent="0.25">
      <c r="A103" s="29" t="str">
        <f>"Real Price ("&amp;TEXT($C$1,"mmm yyyy")&amp;" $)"</f>
        <v>Real Price (Jun 2024 $)</v>
      </c>
      <c r="B103" s="29"/>
      <c r="C103" s="29"/>
      <c r="D103" s="29"/>
      <c r="E103" s="29"/>
    </row>
    <row r="104" spans="1:5" x14ac:dyDescent="0.25">
      <c r="A104" s="30" t="s">
        <v>167</v>
      </c>
      <c r="B104" s="30"/>
      <c r="C104" s="30"/>
      <c r="D104" s="30"/>
      <c r="E104" s="30"/>
    </row>
  </sheetData>
  <mergeCells count="7">
    <mergeCell ref="A103:E103"/>
    <mergeCell ref="A104:E104"/>
    <mergeCell ref="C39:D39"/>
    <mergeCell ref="A1:B1"/>
    <mergeCell ref="C1:D1"/>
    <mergeCell ref="A101:E101"/>
    <mergeCell ref="A102:E102"/>
  </mergeCells>
  <phoneticPr fontId="3" type="noConversion"/>
  <hyperlinks>
    <hyperlink ref="A3" location="Contents!B4" display="Return to Contents" xr:uid="{00000000-0004-0000-0D00-000000000000}"/>
    <hyperlink ref="A104" location="'Notes and Sources'!A7" display="See Notes and Sources for more information" xr:uid="{00000000-0004-0000-0D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2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187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186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11" t="s">
        <v>43</v>
      </c>
      <c r="B41" s="20">
        <v>0.87933333332999997</v>
      </c>
      <c r="C41" s="9">
        <v>3.9897217069000002</v>
      </c>
      <c r="D41" s="9">
        <f t="shared" ref="D41:D68" si="0">C41*$B$221/B41</f>
        <v>14.236995231866311</v>
      </c>
    </row>
    <row r="42" spans="1:4" x14ac:dyDescent="0.25">
      <c r="A42" s="11" t="s">
        <v>44</v>
      </c>
      <c r="B42" s="20">
        <v>0.89766666666999995</v>
      </c>
      <c r="C42" s="9">
        <v>4.2084000000000001</v>
      </c>
      <c r="D42" s="9">
        <f t="shared" si="0"/>
        <v>14.710627066711066</v>
      </c>
    </row>
    <row r="43" spans="1:4" x14ac:dyDescent="0.25">
      <c r="A43" s="11" t="s">
        <v>45</v>
      </c>
      <c r="B43" s="20">
        <v>0.92266666666999997</v>
      </c>
      <c r="C43" s="9">
        <v>4.3646173469000002</v>
      </c>
      <c r="D43" s="9">
        <f t="shared" si="0"/>
        <v>14.843305149880495</v>
      </c>
    </row>
    <row r="44" spans="1:4" x14ac:dyDescent="0.25">
      <c r="A44" s="11" t="s">
        <v>46</v>
      </c>
      <c r="B44" s="20">
        <v>0.93766666666999998</v>
      </c>
      <c r="C44" s="9">
        <v>4.5342272348000003</v>
      </c>
      <c r="D44" s="9">
        <f t="shared" si="0"/>
        <v>15.17344085662425</v>
      </c>
    </row>
    <row r="45" spans="1:4" x14ac:dyDescent="0.25">
      <c r="A45" s="11" t="s">
        <v>47</v>
      </c>
      <c r="B45" s="20">
        <v>0.94599999999999995</v>
      </c>
      <c r="C45" s="9">
        <v>4.6986690327999998</v>
      </c>
      <c r="D45" s="9">
        <f t="shared" ref="D45:D48" si="1">C45*$B$221/B45</f>
        <v>15.585221937126629</v>
      </c>
    </row>
    <row r="46" spans="1:4" x14ac:dyDescent="0.25">
      <c r="A46" s="11" t="s">
        <v>48</v>
      </c>
      <c r="B46" s="20">
        <v>0.95966666667</v>
      </c>
      <c r="C46" s="9">
        <v>5.0111542992000002</v>
      </c>
      <c r="D46" s="9">
        <f t="shared" si="1"/>
        <v>16.385007242219334</v>
      </c>
    </row>
    <row r="47" spans="1:4" x14ac:dyDescent="0.25">
      <c r="A47" s="11" t="s">
        <v>49</v>
      </c>
      <c r="B47" s="20">
        <v>0.97633333333000005</v>
      </c>
      <c r="C47" s="9">
        <v>5.2916624685000002</v>
      </c>
      <c r="D47" s="9">
        <f t="shared" si="1"/>
        <v>17.006826854142275</v>
      </c>
    </row>
    <row r="48" spans="1:4" x14ac:dyDescent="0.25">
      <c r="A48" s="11" t="s">
        <v>50</v>
      </c>
      <c r="B48" s="20">
        <v>0.97933333333000006</v>
      </c>
      <c r="C48" s="9">
        <v>5.7058958517000002</v>
      </c>
      <c r="D48" s="9">
        <f t="shared" si="1"/>
        <v>18.281952492687097</v>
      </c>
    </row>
    <row r="49" spans="1:4" x14ac:dyDescent="0.25">
      <c r="A49" s="11" t="s">
        <v>51</v>
      </c>
      <c r="B49" s="20">
        <v>0.98</v>
      </c>
      <c r="C49" s="9">
        <v>5.9018859800000003</v>
      </c>
      <c r="D49" s="9">
        <f t="shared" si="0"/>
        <v>18.897049982385123</v>
      </c>
    </row>
    <row r="50" spans="1:4" x14ac:dyDescent="0.25">
      <c r="A50" s="11" t="s">
        <v>52</v>
      </c>
      <c r="B50" s="20">
        <v>0.99133333332999996</v>
      </c>
      <c r="C50" s="9">
        <v>6.1359682791000001</v>
      </c>
      <c r="D50" s="9">
        <f t="shared" si="0"/>
        <v>19.421942712815888</v>
      </c>
    </row>
    <row r="51" spans="1:4" x14ac:dyDescent="0.25">
      <c r="A51" s="11" t="s">
        <v>53</v>
      </c>
      <c r="B51" s="20">
        <v>1.0009999999999999</v>
      </c>
      <c r="C51" s="9">
        <v>6.1937198525000001</v>
      </c>
      <c r="D51" s="9">
        <f t="shared" si="0"/>
        <v>19.415418352697525</v>
      </c>
    </row>
    <row r="52" spans="1:4" x14ac:dyDescent="0.25">
      <c r="A52" s="11" t="s">
        <v>54</v>
      </c>
      <c r="B52" s="20">
        <v>1.0109999999999999</v>
      </c>
      <c r="C52" s="9">
        <v>6.1779871595999998</v>
      </c>
      <c r="D52" s="9">
        <f t="shared" si="0"/>
        <v>19.174547251256683</v>
      </c>
    </row>
    <row r="53" spans="1:4" x14ac:dyDescent="0.25">
      <c r="A53" s="11" t="s">
        <v>55</v>
      </c>
      <c r="B53" s="20">
        <v>1.0253333333000001</v>
      </c>
      <c r="C53" s="9">
        <v>5.8378332267999999</v>
      </c>
      <c r="D53" s="9">
        <f t="shared" si="0"/>
        <v>17.865528995590505</v>
      </c>
    </row>
    <row r="54" spans="1:4" x14ac:dyDescent="0.25">
      <c r="A54" s="11" t="s">
        <v>56</v>
      </c>
      <c r="B54" s="20">
        <v>1.0349999999999999</v>
      </c>
      <c r="C54" s="9">
        <v>6.2045055806000002</v>
      </c>
      <c r="D54" s="9">
        <f t="shared" si="0"/>
        <v>18.810316465186975</v>
      </c>
    </row>
    <row r="55" spans="1:4" x14ac:dyDescent="0.25">
      <c r="A55" s="11" t="s">
        <v>57</v>
      </c>
      <c r="B55" s="20">
        <v>1.044</v>
      </c>
      <c r="C55" s="9">
        <v>7.1683480805000004</v>
      </c>
      <c r="D55" s="9">
        <f t="shared" si="0"/>
        <v>21.545067518282792</v>
      </c>
    </row>
    <row r="56" spans="1:4" x14ac:dyDescent="0.25">
      <c r="A56" s="11" t="s">
        <v>58</v>
      </c>
      <c r="B56" s="20">
        <v>1.0529999999999999</v>
      </c>
      <c r="C56" s="9">
        <v>6.2560850442999998</v>
      </c>
      <c r="D56" s="9">
        <f t="shared" si="0"/>
        <v>18.642473958661753</v>
      </c>
    </row>
    <row r="57" spans="1:4" x14ac:dyDescent="0.25">
      <c r="A57" s="11" t="s">
        <v>59</v>
      </c>
      <c r="B57" s="20">
        <v>1.0626666667</v>
      </c>
      <c r="C57" s="9">
        <v>5.9323778439000003</v>
      </c>
      <c r="D57" s="9">
        <f t="shared" si="0"/>
        <v>17.51705197957622</v>
      </c>
    </row>
    <row r="58" spans="1:4" x14ac:dyDescent="0.25">
      <c r="A58" s="11" t="s">
        <v>60</v>
      </c>
      <c r="B58" s="20">
        <v>1.0723333333</v>
      </c>
      <c r="C58" s="9">
        <v>6.4169303266000002</v>
      </c>
      <c r="D58" s="9">
        <f t="shared" si="0"/>
        <v>18.777025244399304</v>
      </c>
    </row>
    <row r="59" spans="1:4" x14ac:dyDescent="0.25">
      <c r="A59" s="11" t="s">
        <v>61</v>
      </c>
      <c r="B59" s="20">
        <v>1.079</v>
      </c>
      <c r="C59" s="9">
        <v>7.1106174590000002</v>
      </c>
      <c r="D59" s="9">
        <f t="shared" si="0"/>
        <v>20.67831480144255</v>
      </c>
    </row>
    <row r="60" spans="1:4" x14ac:dyDescent="0.25">
      <c r="A60" s="11" t="s">
        <v>62</v>
      </c>
      <c r="B60" s="20">
        <v>1.0900000000000001</v>
      </c>
      <c r="C60" s="9">
        <v>5.9481022004000002</v>
      </c>
      <c r="D60" s="9">
        <f t="shared" si="0"/>
        <v>17.123052825118283</v>
      </c>
    </row>
    <row r="61" spans="1:4" x14ac:dyDescent="0.25">
      <c r="A61" s="11" t="s">
        <v>63</v>
      </c>
      <c r="B61" s="20">
        <v>1.0956666666999999</v>
      </c>
      <c r="C61" s="9">
        <v>5.6658994298999996</v>
      </c>
      <c r="D61" s="9">
        <f t="shared" si="0"/>
        <v>16.226306852768005</v>
      </c>
    </row>
    <row r="62" spans="1:4" x14ac:dyDescent="0.25">
      <c r="A62" s="11" t="s">
        <v>64</v>
      </c>
      <c r="B62" s="20">
        <v>1.0903333333</v>
      </c>
      <c r="C62" s="9">
        <v>6.1409546733999996</v>
      </c>
      <c r="D62" s="9">
        <f t="shared" si="0"/>
        <v>17.672820846043237</v>
      </c>
    </row>
    <row r="63" spans="1:4" x14ac:dyDescent="0.25">
      <c r="A63" s="11" t="s">
        <v>65</v>
      </c>
      <c r="B63" s="20">
        <v>1.097</v>
      </c>
      <c r="C63" s="9">
        <v>6.8678786588999996</v>
      </c>
      <c r="D63" s="9">
        <f t="shared" si="0"/>
        <v>19.644693550025092</v>
      </c>
    </row>
    <row r="64" spans="1:4" x14ac:dyDescent="0.25">
      <c r="A64" s="11" t="s">
        <v>66</v>
      </c>
      <c r="B64" s="20">
        <v>1.1046666667</v>
      </c>
      <c r="C64" s="9">
        <v>5.5765833989000004</v>
      </c>
      <c r="D64" s="9">
        <f t="shared" si="0"/>
        <v>15.840402935539204</v>
      </c>
    </row>
    <row r="65" spans="1:4" x14ac:dyDescent="0.25">
      <c r="A65" s="11" t="s">
        <v>67</v>
      </c>
      <c r="B65" s="20">
        <v>1.1180000000000001</v>
      </c>
      <c r="C65" s="9">
        <v>5.3309503743000004</v>
      </c>
      <c r="D65" s="9">
        <f t="shared" si="0"/>
        <v>14.96208468876511</v>
      </c>
    </row>
    <row r="66" spans="1:4" x14ac:dyDescent="0.25">
      <c r="A66" s="11" t="s">
        <v>68</v>
      </c>
      <c r="B66" s="20">
        <v>1.1306666667</v>
      </c>
      <c r="C66" s="9">
        <v>5.8176046752000001</v>
      </c>
      <c r="D66" s="9">
        <f t="shared" si="0"/>
        <v>16.14503124396224</v>
      </c>
    </row>
    <row r="67" spans="1:4" x14ac:dyDescent="0.25">
      <c r="A67" s="11" t="s">
        <v>69</v>
      </c>
      <c r="B67" s="20">
        <v>1.1426666667000001</v>
      </c>
      <c r="C67" s="9">
        <v>6.7511987241</v>
      </c>
      <c r="D67" s="9">
        <f t="shared" si="0"/>
        <v>18.539183611983084</v>
      </c>
    </row>
    <row r="68" spans="1:4" x14ac:dyDescent="0.25">
      <c r="A68" s="11" t="s">
        <v>70</v>
      </c>
      <c r="B68" s="20">
        <v>1.1533333333</v>
      </c>
      <c r="C68" s="9">
        <v>5.3551518624999996</v>
      </c>
      <c r="D68" s="9">
        <f t="shared" si="0"/>
        <v>14.569552728938293</v>
      </c>
    </row>
    <row r="69" spans="1:4" x14ac:dyDescent="0.25">
      <c r="A69" s="11" t="s">
        <v>71</v>
      </c>
      <c r="B69" s="20">
        <v>1.1623333333000001</v>
      </c>
      <c r="C69" s="9">
        <v>5.1105111933999998</v>
      </c>
      <c r="D69" s="9">
        <f t="shared" ref="D69:D100" si="2">C69*$B$221/B69</f>
        <v>13.79630934436622</v>
      </c>
    </row>
    <row r="70" spans="1:4" x14ac:dyDescent="0.25">
      <c r="A70" s="11" t="s">
        <v>72</v>
      </c>
      <c r="B70" s="20">
        <v>1.1756666667</v>
      </c>
      <c r="C70" s="9">
        <v>5.7315043999000004</v>
      </c>
      <c r="D70" s="9">
        <f t="shared" si="2"/>
        <v>15.297261740111066</v>
      </c>
    </row>
    <row r="71" spans="1:4" x14ac:dyDescent="0.25">
      <c r="A71" s="11" t="s">
        <v>73</v>
      </c>
      <c r="B71" s="20">
        <v>1.19</v>
      </c>
      <c r="C71" s="9">
        <v>6.8141067158000004</v>
      </c>
      <c r="D71" s="9">
        <f t="shared" si="2"/>
        <v>17.96764845540504</v>
      </c>
    </row>
    <row r="72" spans="1:4" x14ac:dyDescent="0.25">
      <c r="A72" s="11" t="s">
        <v>74</v>
      </c>
      <c r="B72" s="20">
        <v>1.2030000000000001</v>
      </c>
      <c r="C72" s="9">
        <v>5.5466549967000001</v>
      </c>
      <c r="D72" s="9">
        <f t="shared" si="2"/>
        <v>14.467543559135631</v>
      </c>
    </row>
    <row r="73" spans="1:4" x14ac:dyDescent="0.25">
      <c r="A73" s="11" t="s">
        <v>75</v>
      </c>
      <c r="B73" s="20">
        <v>1.2166666666999999</v>
      </c>
      <c r="C73" s="9">
        <v>5.4116554858999999</v>
      </c>
      <c r="D73" s="9">
        <f t="shared" si="2"/>
        <v>13.956862620165111</v>
      </c>
    </row>
    <row r="74" spans="1:4" x14ac:dyDescent="0.25">
      <c r="A74" s="11" t="s">
        <v>76</v>
      </c>
      <c r="B74" s="20">
        <v>1.2363333332999999</v>
      </c>
      <c r="C74" s="9">
        <v>5.8566677455000002</v>
      </c>
      <c r="D74" s="9">
        <f t="shared" si="2"/>
        <v>14.864293795381503</v>
      </c>
    </row>
    <row r="75" spans="1:4" x14ac:dyDescent="0.25">
      <c r="A75" s="11" t="s">
        <v>77</v>
      </c>
      <c r="B75" s="20">
        <v>1.246</v>
      </c>
      <c r="C75" s="9">
        <v>6.9236309941999998</v>
      </c>
      <c r="D75" s="9">
        <f t="shared" si="2"/>
        <v>17.435931074558258</v>
      </c>
    </row>
    <row r="76" spans="1:4" x14ac:dyDescent="0.25">
      <c r="A76" s="11" t="s">
        <v>78</v>
      </c>
      <c r="B76" s="20">
        <v>1.2586666666999999</v>
      </c>
      <c r="C76" s="9">
        <v>5.495921396</v>
      </c>
      <c r="D76" s="9">
        <f t="shared" si="2"/>
        <v>13.701214145364865</v>
      </c>
    </row>
    <row r="77" spans="1:4" x14ac:dyDescent="0.25">
      <c r="A77" s="11" t="s">
        <v>79</v>
      </c>
      <c r="B77" s="20">
        <v>1.2803333333</v>
      </c>
      <c r="C77" s="9">
        <v>5.5486054691</v>
      </c>
      <c r="D77" s="9">
        <f t="shared" si="2"/>
        <v>13.598470568305546</v>
      </c>
    </row>
    <row r="78" spans="1:4" x14ac:dyDescent="0.25">
      <c r="A78" s="11" t="s">
        <v>80</v>
      </c>
      <c r="B78" s="20">
        <v>1.2929999999999999</v>
      </c>
      <c r="C78" s="9">
        <v>5.9334708620000001</v>
      </c>
      <c r="D78" s="9">
        <f t="shared" si="2"/>
        <v>14.399239707222426</v>
      </c>
    </row>
    <row r="79" spans="1:4" x14ac:dyDescent="0.25">
      <c r="A79" s="11" t="s">
        <v>81</v>
      </c>
      <c r="B79" s="20">
        <v>1.3153333332999999</v>
      </c>
      <c r="C79" s="9">
        <v>7.0040816815999998</v>
      </c>
      <c r="D79" s="9">
        <f t="shared" si="2"/>
        <v>16.708776446616984</v>
      </c>
    </row>
    <row r="80" spans="1:4" x14ac:dyDescent="0.25">
      <c r="A80" s="11" t="s">
        <v>82</v>
      </c>
      <c r="B80" s="20">
        <v>1.3376666666999999</v>
      </c>
      <c r="C80" s="9">
        <v>5.7326193126999998</v>
      </c>
      <c r="D80" s="9">
        <f t="shared" si="2"/>
        <v>13.447280681461663</v>
      </c>
    </row>
    <row r="81" spans="1:4" x14ac:dyDescent="0.25">
      <c r="A81" s="11" t="s">
        <v>83</v>
      </c>
      <c r="B81" s="20">
        <v>1.3476666666999999</v>
      </c>
      <c r="C81" s="9">
        <v>5.5629056553999998</v>
      </c>
      <c r="D81" s="9">
        <f t="shared" si="2"/>
        <v>12.952347283709905</v>
      </c>
    </row>
    <row r="82" spans="1:4" x14ac:dyDescent="0.25">
      <c r="A82" s="11" t="s">
        <v>84</v>
      </c>
      <c r="B82" s="20">
        <v>1.3556666666999999</v>
      </c>
      <c r="C82" s="9">
        <v>6.2270297469999996</v>
      </c>
      <c r="D82" s="9">
        <f t="shared" si="2"/>
        <v>14.413096525831444</v>
      </c>
    </row>
    <row r="83" spans="1:4" x14ac:dyDescent="0.25">
      <c r="A83" s="11" t="s">
        <v>85</v>
      </c>
      <c r="B83" s="20">
        <v>1.3660000000000001</v>
      </c>
      <c r="C83" s="9">
        <v>7.1581213548999996</v>
      </c>
      <c r="D83" s="9">
        <f t="shared" si="2"/>
        <v>16.442870258363477</v>
      </c>
    </row>
    <row r="84" spans="1:4" x14ac:dyDescent="0.25">
      <c r="A84" s="11" t="s">
        <v>86</v>
      </c>
      <c r="B84" s="20">
        <v>1.3773333333</v>
      </c>
      <c r="C84" s="9">
        <v>5.6256537759</v>
      </c>
      <c r="D84" s="9">
        <f t="shared" si="2"/>
        <v>12.81631623601578</v>
      </c>
    </row>
    <row r="85" spans="1:4" x14ac:dyDescent="0.25">
      <c r="A85" s="11" t="s">
        <v>87</v>
      </c>
      <c r="B85" s="20">
        <v>1.3866666667000001</v>
      </c>
      <c r="C85" s="9">
        <v>5.5250098991999996</v>
      </c>
      <c r="D85" s="9">
        <f t="shared" si="2"/>
        <v>12.50230982205295</v>
      </c>
    </row>
    <row r="86" spans="1:4" x14ac:dyDescent="0.25">
      <c r="A86" s="11" t="s">
        <v>88</v>
      </c>
      <c r="B86" s="20">
        <v>1.3973333333</v>
      </c>
      <c r="C86" s="9">
        <v>6.0120418556999997</v>
      </c>
      <c r="D86" s="9">
        <f t="shared" si="2"/>
        <v>13.500543381068198</v>
      </c>
    </row>
    <row r="87" spans="1:4" x14ac:dyDescent="0.25">
      <c r="A87" s="11" t="s">
        <v>89</v>
      </c>
      <c r="B87" s="20">
        <v>1.4079999999999999</v>
      </c>
      <c r="C87" s="9">
        <v>7.2855942233000004</v>
      </c>
      <c r="D87" s="9">
        <f t="shared" si="2"/>
        <v>16.236469343823309</v>
      </c>
    </row>
    <row r="88" spans="1:4" x14ac:dyDescent="0.25">
      <c r="A88" s="11" t="s">
        <v>90</v>
      </c>
      <c r="B88" s="20">
        <v>1.4203333332999999</v>
      </c>
      <c r="C88" s="9">
        <v>5.9622944121000003</v>
      </c>
      <c r="D88" s="9">
        <f t="shared" si="2"/>
        <v>13.172020872985964</v>
      </c>
    </row>
    <row r="89" spans="1:4" x14ac:dyDescent="0.25">
      <c r="A89" s="11" t="s">
        <v>91</v>
      </c>
      <c r="B89" s="20">
        <v>1.4306666667000001</v>
      </c>
      <c r="C89" s="9">
        <v>5.7116754027000001</v>
      </c>
      <c r="D89" s="9">
        <f t="shared" si="2"/>
        <v>12.527209261482639</v>
      </c>
    </row>
    <row r="90" spans="1:4" x14ac:dyDescent="0.25">
      <c r="A90" s="11" t="s">
        <v>92</v>
      </c>
      <c r="B90" s="20">
        <v>1.4410000000000001</v>
      </c>
      <c r="C90" s="9">
        <v>6.4899436544000002</v>
      </c>
      <c r="D90" s="9">
        <f t="shared" si="2"/>
        <v>14.132084252007145</v>
      </c>
    </row>
    <row r="91" spans="1:4" x14ac:dyDescent="0.25">
      <c r="A91" s="11" t="s">
        <v>93</v>
      </c>
      <c r="B91" s="20">
        <v>1.4476666667</v>
      </c>
      <c r="C91" s="9">
        <v>7.9031929257</v>
      </c>
      <c r="D91" s="9">
        <f t="shared" si="2"/>
        <v>17.130233447583674</v>
      </c>
    </row>
    <row r="92" spans="1:4" x14ac:dyDescent="0.25">
      <c r="A92" s="11" t="s">
        <v>94</v>
      </c>
      <c r="B92" s="20">
        <v>1.4596666667</v>
      </c>
      <c r="C92" s="9">
        <v>6.2316031790000004</v>
      </c>
      <c r="D92" s="9">
        <f t="shared" si="2"/>
        <v>13.396007196468503</v>
      </c>
    </row>
    <row r="93" spans="1:4" x14ac:dyDescent="0.25">
      <c r="A93" s="11" t="s">
        <v>95</v>
      </c>
      <c r="B93" s="20">
        <v>1.4670000000000001</v>
      </c>
      <c r="C93" s="9">
        <v>6.0644059069000003</v>
      </c>
      <c r="D93" s="9">
        <f t="shared" si="2"/>
        <v>12.9714169887131</v>
      </c>
    </row>
    <row r="94" spans="1:4" x14ac:dyDescent="0.25">
      <c r="A94" s="11" t="s">
        <v>96</v>
      </c>
      <c r="B94" s="20">
        <v>1.4753333333</v>
      </c>
      <c r="C94" s="9">
        <v>6.8809609610000004</v>
      </c>
      <c r="D94" s="9">
        <f t="shared" si="2"/>
        <v>14.634847843503048</v>
      </c>
    </row>
    <row r="95" spans="1:4" x14ac:dyDescent="0.25">
      <c r="A95" s="11" t="s">
        <v>97</v>
      </c>
      <c r="B95" s="20">
        <v>1.4890000000000001</v>
      </c>
      <c r="C95" s="9">
        <v>8.0491941138000005</v>
      </c>
      <c r="D95" s="9">
        <f t="shared" si="2"/>
        <v>16.96238731827464</v>
      </c>
    </row>
    <row r="96" spans="1:4" x14ac:dyDescent="0.25">
      <c r="A96" s="11" t="s">
        <v>98</v>
      </c>
      <c r="B96" s="20">
        <v>1.4976666667</v>
      </c>
      <c r="C96" s="9">
        <v>6.2668882062</v>
      </c>
      <c r="D96" s="9">
        <f t="shared" si="2"/>
        <v>13.130040208814604</v>
      </c>
    </row>
    <row r="97" spans="1:4" x14ac:dyDescent="0.25">
      <c r="A97" s="11" t="s">
        <v>99</v>
      </c>
      <c r="B97" s="20">
        <v>1.5086666666999999</v>
      </c>
      <c r="C97" s="9">
        <v>5.8159437290999998</v>
      </c>
      <c r="D97" s="9">
        <f t="shared" si="2"/>
        <v>12.096400946841523</v>
      </c>
    </row>
    <row r="98" spans="1:4" x14ac:dyDescent="0.25">
      <c r="A98" s="11" t="s">
        <v>100</v>
      </c>
      <c r="B98" s="20">
        <v>1.5209999999999999</v>
      </c>
      <c r="C98" s="9">
        <v>6.4802565131999996</v>
      </c>
      <c r="D98" s="9">
        <f t="shared" si="2"/>
        <v>13.368794749873663</v>
      </c>
    </row>
    <row r="99" spans="1:4" x14ac:dyDescent="0.25">
      <c r="A99" s="11" t="s">
        <v>101</v>
      </c>
      <c r="B99" s="20">
        <v>1.5286666667</v>
      </c>
      <c r="C99" s="9">
        <v>7.8817624440999996</v>
      </c>
      <c r="D99" s="9">
        <f t="shared" si="2"/>
        <v>16.178558286743506</v>
      </c>
    </row>
    <row r="100" spans="1:4" x14ac:dyDescent="0.25">
      <c r="A100" s="11" t="s">
        <v>102</v>
      </c>
      <c r="B100" s="20">
        <v>1.5369999999999999</v>
      </c>
      <c r="C100" s="9">
        <v>5.7231371393000003</v>
      </c>
      <c r="D100" s="9">
        <f t="shared" si="2"/>
        <v>11.683946445460366</v>
      </c>
    </row>
    <row r="101" spans="1:4" x14ac:dyDescent="0.25">
      <c r="A101" s="11" t="s">
        <v>103</v>
      </c>
      <c r="B101" s="20">
        <v>1.5506666667</v>
      </c>
      <c r="C101" s="9">
        <v>5.7833637267000002</v>
      </c>
      <c r="D101" s="9">
        <f t="shared" ref="D101:D132" si="3">C101*$B$221/B101</f>
        <v>11.702841628631067</v>
      </c>
    </row>
    <row r="102" spans="1:4" x14ac:dyDescent="0.25">
      <c r="A102" s="11" t="s">
        <v>104</v>
      </c>
      <c r="B102" s="20">
        <v>1.5640000000000001</v>
      </c>
      <c r="C102" s="9">
        <v>6.7194241952000002</v>
      </c>
      <c r="D102" s="9">
        <f t="shared" si="3"/>
        <v>13.481076792199628</v>
      </c>
    </row>
    <row r="103" spans="1:4" x14ac:dyDescent="0.25">
      <c r="A103" s="11" t="s">
        <v>105</v>
      </c>
      <c r="B103" s="20">
        <v>1.573</v>
      </c>
      <c r="C103" s="9">
        <v>8.4328458148000003</v>
      </c>
      <c r="D103" s="9">
        <f t="shared" si="3"/>
        <v>16.821886935923757</v>
      </c>
    </row>
    <row r="104" spans="1:4" x14ac:dyDescent="0.25">
      <c r="A104" s="11" t="s">
        <v>106</v>
      </c>
      <c r="B104" s="20">
        <v>1.5866666667</v>
      </c>
      <c r="C104" s="9">
        <v>6.5311338789000004</v>
      </c>
      <c r="D104" s="9">
        <f t="shared" si="3"/>
        <v>12.916122660292672</v>
      </c>
    </row>
    <row r="105" spans="1:4" x14ac:dyDescent="0.25">
      <c r="A105" s="11" t="s">
        <v>107</v>
      </c>
      <c r="B105" s="20">
        <v>1.5963333333</v>
      </c>
      <c r="C105" s="9">
        <v>6.6978872049999998</v>
      </c>
      <c r="D105" s="9">
        <f t="shared" si="3"/>
        <v>13.16568680999173</v>
      </c>
    </row>
    <row r="106" spans="1:4" x14ac:dyDescent="0.25">
      <c r="A106" s="11" t="s">
        <v>108</v>
      </c>
      <c r="B106" s="20">
        <v>1.6</v>
      </c>
      <c r="C106" s="9">
        <v>6.9555752391999999</v>
      </c>
      <c r="D106" s="9">
        <f t="shared" si="3"/>
        <v>13.64087856077731</v>
      </c>
    </row>
    <row r="107" spans="1:4" x14ac:dyDescent="0.25">
      <c r="A107" s="11" t="s">
        <v>109</v>
      </c>
      <c r="B107" s="20">
        <v>1.6080000000000001</v>
      </c>
      <c r="C107" s="9">
        <v>8.8667045042999995</v>
      </c>
      <c r="D107" s="9">
        <f t="shared" si="3"/>
        <v>17.30236475623331</v>
      </c>
    </row>
    <row r="108" spans="1:4" x14ac:dyDescent="0.25">
      <c r="A108" s="11" t="s">
        <v>110</v>
      </c>
      <c r="B108" s="20">
        <v>1.6166666667</v>
      </c>
      <c r="C108" s="9">
        <v>6.8329759436000002</v>
      </c>
      <c r="D108" s="9">
        <f t="shared" si="3"/>
        <v>13.262294889704144</v>
      </c>
    </row>
    <row r="109" spans="1:4" x14ac:dyDescent="0.25">
      <c r="A109" s="11" t="s">
        <v>111</v>
      </c>
      <c r="B109" s="20">
        <v>1.62</v>
      </c>
      <c r="C109" s="9">
        <v>6.3738797914000003</v>
      </c>
      <c r="D109" s="9">
        <f t="shared" si="3"/>
        <v>12.345768427141278</v>
      </c>
    </row>
    <row r="110" spans="1:4" x14ac:dyDescent="0.25">
      <c r="A110" s="11" t="s">
        <v>112</v>
      </c>
      <c r="B110" s="20">
        <v>1.6253333333</v>
      </c>
      <c r="C110" s="9">
        <v>7.3938320441999998</v>
      </c>
      <c r="D110" s="9">
        <f t="shared" si="3"/>
        <v>14.274352303053231</v>
      </c>
    </row>
    <row r="111" spans="1:4" x14ac:dyDescent="0.25">
      <c r="A111" s="11" t="s">
        <v>113</v>
      </c>
      <c r="B111" s="20">
        <v>1.6336666666999999</v>
      </c>
      <c r="C111" s="9">
        <v>8.8976283085999999</v>
      </c>
      <c r="D111" s="9">
        <f t="shared" si="3"/>
        <v>17.089922140813936</v>
      </c>
    </row>
    <row r="112" spans="1:4" x14ac:dyDescent="0.25">
      <c r="A112" s="11" t="s">
        <v>114</v>
      </c>
      <c r="B112" s="20">
        <v>1.6413333333</v>
      </c>
      <c r="C112" s="9">
        <v>6.6286739421999998</v>
      </c>
      <c r="D112" s="9">
        <f t="shared" si="3"/>
        <v>12.672407795167688</v>
      </c>
    </row>
    <row r="113" spans="1:4" x14ac:dyDescent="0.25">
      <c r="A113" s="11" t="s">
        <v>115</v>
      </c>
      <c r="B113" s="20">
        <v>1.6473333333</v>
      </c>
      <c r="C113" s="9">
        <v>6.1057942029000003</v>
      </c>
      <c r="D113" s="9">
        <f t="shared" si="3"/>
        <v>11.630274049946893</v>
      </c>
    </row>
    <row r="114" spans="1:4" x14ac:dyDescent="0.25">
      <c r="A114" s="11" t="s">
        <v>116</v>
      </c>
      <c r="B114" s="20">
        <v>1.6596666667</v>
      </c>
      <c r="C114" s="9">
        <v>7.0307476102999997</v>
      </c>
      <c r="D114" s="9">
        <f t="shared" si="3"/>
        <v>13.29259916218334</v>
      </c>
    </row>
    <row r="115" spans="1:4" x14ac:dyDescent="0.25">
      <c r="A115" s="11" t="s">
        <v>117</v>
      </c>
      <c r="B115" s="20">
        <v>1.6719999999999999</v>
      </c>
      <c r="C115" s="9">
        <v>8.8539887144999998</v>
      </c>
      <c r="D115" s="9">
        <f t="shared" si="3"/>
        <v>16.616209661501689</v>
      </c>
    </row>
    <row r="116" spans="1:4" x14ac:dyDescent="0.25">
      <c r="A116" s="11" t="s">
        <v>118</v>
      </c>
      <c r="B116" s="20">
        <v>1.6843333332999999</v>
      </c>
      <c r="C116" s="9">
        <v>6.8919093562000002</v>
      </c>
      <c r="D116" s="9">
        <f t="shared" si="3"/>
        <v>12.839283421937662</v>
      </c>
    </row>
    <row r="117" spans="1:4" x14ac:dyDescent="0.25">
      <c r="A117" s="11" t="s">
        <v>119</v>
      </c>
      <c r="B117" s="20">
        <v>1.7010000000000001</v>
      </c>
      <c r="C117" s="9">
        <v>6.5660024100000003</v>
      </c>
      <c r="D117" s="9">
        <f t="shared" si="3"/>
        <v>12.112282643249788</v>
      </c>
    </row>
    <row r="118" spans="1:4" x14ac:dyDescent="0.25">
      <c r="A118" s="11" t="s">
        <v>120</v>
      </c>
      <c r="B118" s="20">
        <v>1.7143333332999999</v>
      </c>
      <c r="C118" s="9">
        <v>7.9565428560000004</v>
      </c>
      <c r="D118" s="9">
        <f t="shared" si="3"/>
        <v>14.563253498221894</v>
      </c>
    </row>
    <row r="119" spans="1:4" x14ac:dyDescent="0.25">
      <c r="A119" s="11" t="s">
        <v>121</v>
      </c>
      <c r="B119" s="20">
        <v>1.73</v>
      </c>
      <c r="C119" s="9">
        <v>10.256536981</v>
      </c>
      <c r="D119" s="9">
        <f t="shared" si="3"/>
        <v>18.603039987603616</v>
      </c>
    </row>
    <row r="120" spans="1:4" x14ac:dyDescent="0.25">
      <c r="A120" s="11" t="s">
        <v>122</v>
      </c>
      <c r="B120" s="20">
        <v>1.7423333333</v>
      </c>
      <c r="C120" s="9">
        <v>8.6930005916000006</v>
      </c>
      <c r="D120" s="9">
        <f t="shared" si="3"/>
        <v>15.655528613274242</v>
      </c>
    </row>
    <row r="121" spans="1:4" x14ac:dyDescent="0.25">
      <c r="A121" s="11" t="s">
        <v>123</v>
      </c>
      <c r="B121" s="20">
        <v>1.7589999999999999</v>
      </c>
      <c r="C121" s="9">
        <v>10.089315342000001</v>
      </c>
      <c r="D121" s="9">
        <f t="shared" si="3"/>
        <v>17.998036537960502</v>
      </c>
    </row>
    <row r="122" spans="1:4" x14ac:dyDescent="0.25">
      <c r="A122" s="11" t="s">
        <v>124</v>
      </c>
      <c r="B122" s="20">
        <v>1.7713333333000001</v>
      </c>
      <c r="C122" s="9">
        <v>10.706509938</v>
      </c>
      <c r="D122" s="9">
        <f t="shared" si="3"/>
        <v>18.966050455143094</v>
      </c>
    </row>
    <row r="123" spans="1:4" x14ac:dyDescent="0.25">
      <c r="A123" s="11" t="s">
        <v>125</v>
      </c>
      <c r="B123" s="20">
        <v>1.7763333333</v>
      </c>
      <c r="C123" s="9">
        <v>10.751646935</v>
      </c>
      <c r="D123" s="9">
        <f t="shared" si="3"/>
        <v>18.992397945789378</v>
      </c>
    </row>
    <row r="124" spans="1:4" x14ac:dyDescent="0.25">
      <c r="A124" s="11" t="s">
        <v>126</v>
      </c>
      <c r="B124" s="20">
        <v>1.7749999999999999</v>
      </c>
      <c r="C124" s="9">
        <v>7.6880911721</v>
      </c>
      <c r="D124" s="9">
        <f t="shared" si="3"/>
        <v>13.590938272934856</v>
      </c>
    </row>
    <row r="125" spans="1:4" x14ac:dyDescent="0.25">
      <c r="A125" s="11" t="s">
        <v>127</v>
      </c>
      <c r="B125" s="20">
        <v>1.7806666667</v>
      </c>
      <c r="C125" s="9">
        <v>7.2466451072</v>
      </c>
      <c r="D125" s="9">
        <f t="shared" si="3"/>
        <v>12.769786504860321</v>
      </c>
    </row>
    <row r="126" spans="1:4" x14ac:dyDescent="0.25">
      <c r="A126" s="11" t="s">
        <v>128</v>
      </c>
      <c r="B126" s="20">
        <v>1.7946666667</v>
      </c>
      <c r="C126" s="9">
        <v>8.3003130616000007</v>
      </c>
      <c r="D126" s="9">
        <f t="shared" si="3"/>
        <v>14.512423681250104</v>
      </c>
    </row>
    <row r="127" spans="1:4" x14ac:dyDescent="0.25">
      <c r="A127" s="11" t="s">
        <v>129</v>
      </c>
      <c r="B127" s="20">
        <v>1.8043333333</v>
      </c>
      <c r="C127" s="9">
        <v>10.324056937</v>
      </c>
      <c r="D127" s="9">
        <f t="shared" si="3"/>
        <v>17.954069049603678</v>
      </c>
    </row>
    <row r="128" spans="1:4" x14ac:dyDescent="0.25">
      <c r="A128" s="11" t="s">
        <v>130</v>
      </c>
      <c r="B128" s="20">
        <v>1.8149999999999999</v>
      </c>
      <c r="C128" s="9">
        <v>8.0316893992999994</v>
      </c>
      <c r="D128" s="9">
        <f t="shared" si="3"/>
        <v>13.885436868383536</v>
      </c>
    </row>
    <row r="129" spans="1:4" x14ac:dyDescent="0.25">
      <c r="A129" s="11" t="s">
        <v>131</v>
      </c>
      <c r="B129" s="20">
        <v>1.8336666666999999</v>
      </c>
      <c r="C129" s="9">
        <v>8.7494200843000005</v>
      </c>
      <c r="D129" s="9">
        <f t="shared" si="3"/>
        <v>14.972287260425329</v>
      </c>
    </row>
    <row r="130" spans="1:4" x14ac:dyDescent="0.25">
      <c r="A130" s="11" t="s">
        <v>132</v>
      </c>
      <c r="B130" s="20">
        <v>1.8306666667</v>
      </c>
      <c r="C130" s="9">
        <v>10.729331695999999</v>
      </c>
      <c r="D130" s="9">
        <f t="shared" si="3"/>
        <v>18.390463298824635</v>
      </c>
    </row>
    <row r="131" spans="1:4" x14ac:dyDescent="0.25">
      <c r="A131" s="11" t="s">
        <v>133</v>
      </c>
      <c r="B131" s="20">
        <v>1.8443333333</v>
      </c>
      <c r="C131" s="9">
        <v>12.625594359000001</v>
      </c>
      <c r="D131" s="9">
        <f t="shared" si="3"/>
        <v>21.480366594590251</v>
      </c>
    </row>
    <row r="132" spans="1:4" x14ac:dyDescent="0.25">
      <c r="A132" s="11" t="s">
        <v>134</v>
      </c>
      <c r="B132" s="20">
        <v>1.8513333332999999</v>
      </c>
      <c r="C132" s="9">
        <v>9.7768076197999996</v>
      </c>
      <c r="D132" s="9">
        <f t="shared" si="3"/>
        <v>16.570733063043807</v>
      </c>
    </row>
    <row r="133" spans="1:4" x14ac:dyDescent="0.25">
      <c r="A133" s="11" t="s">
        <v>135</v>
      </c>
      <c r="B133" s="20">
        <v>1.867</v>
      </c>
      <c r="C133" s="9">
        <v>9.8382450862000006</v>
      </c>
      <c r="D133" s="9">
        <f t="shared" ref="D133:D164" si="4">C133*$B$221/B133</f>
        <v>16.534938800528046</v>
      </c>
    </row>
    <row r="134" spans="1:4" x14ac:dyDescent="0.25">
      <c r="A134" s="11" t="s">
        <v>136</v>
      </c>
      <c r="B134" s="20">
        <v>1.8816666666999999</v>
      </c>
      <c r="C134" s="9">
        <v>11.354012114</v>
      </c>
      <c r="D134" s="9">
        <f t="shared" si="4"/>
        <v>18.933719296915527</v>
      </c>
    </row>
    <row r="135" spans="1:4" x14ac:dyDescent="0.25">
      <c r="A135" s="11" t="s">
        <v>137</v>
      </c>
      <c r="B135" s="20">
        <v>1.8936666666999999</v>
      </c>
      <c r="C135" s="9">
        <v>13.527092732</v>
      </c>
      <c r="D135" s="9">
        <f t="shared" si="4"/>
        <v>22.414559334313509</v>
      </c>
    </row>
    <row r="136" spans="1:4" x14ac:dyDescent="0.25">
      <c r="A136" s="11" t="s">
        <v>138</v>
      </c>
      <c r="B136" s="20">
        <v>1.9139999999999999</v>
      </c>
      <c r="C136" s="9">
        <v>11.291872561</v>
      </c>
      <c r="D136" s="9">
        <f t="shared" si="4"/>
        <v>18.51199852989032</v>
      </c>
    </row>
    <row r="137" spans="1:4" x14ac:dyDescent="0.25">
      <c r="A137" s="11" t="s">
        <v>139</v>
      </c>
      <c r="B137" s="20">
        <v>1.9236666667</v>
      </c>
      <c r="C137" s="9">
        <v>10.872760166000001</v>
      </c>
      <c r="D137" s="9">
        <f t="shared" si="4"/>
        <v>17.735329487954484</v>
      </c>
    </row>
    <row r="138" spans="1:4" x14ac:dyDescent="0.25">
      <c r="A138" s="11" t="s">
        <v>140</v>
      </c>
      <c r="B138" s="20">
        <v>1.9366666667000001</v>
      </c>
      <c r="C138" s="9">
        <v>12.522113772000001</v>
      </c>
      <c r="D138" s="9">
        <f t="shared" si="4"/>
        <v>20.288598141689175</v>
      </c>
    </row>
    <row r="139" spans="1:4" x14ac:dyDescent="0.25">
      <c r="A139" s="11" t="s">
        <v>141</v>
      </c>
      <c r="B139" s="20">
        <v>1.966</v>
      </c>
      <c r="C139" s="9">
        <v>15.636551425</v>
      </c>
      <c r="D139" s="9">
        <f t="shared" si="4"/>
        <v>24.956675748400983</v>
      </c>
    </row>
    <row r="140" spans="1:4" x14ac:dyDescent="0.25">
      <c r="A140" s="11" t="s">
        <v>142</v>
      </c>
      <c r="B140" s="20">
        <v>1.9843333332999999</v>
      </c>
      <c r="C140" s="9">
        <v>15.169305442000001</v>
      </c>
      <c r="D140" s="9">
        <f t="shared" si="4"/>
        <v>23.987243336081807</v>
      </c>
    </row>
    <row r="141" spans="1:4" x14ac:dyDescent="0.25">
      <c r="A141" s="11" t="s">
        <v>143</v>
      </c>
      <c r="B141" s="20">
        <v>1.9946666666999999</v>
      </c>
      <c r="C141" s="9">
        <v>14.060256932</v>
      </c>
      <c r="D141" s="9">
        <f t="shared" si="4"/>
        <v>22.118323169089244</v>
      </c>
    </row>
    <row r="142" spans="1:4" x14ac:dyDescent="0.25">
      <c r="A142" s="11" t="s">
        <v>144</v>
      </c>
      <c r="B142" s="20">
        <v>2.0126666666999999</v>
      </c>
      <c r="C142" s="9">
        <v>13.964245328000001</v>
      </c>
      <c r="D142" s="9">
        <f t="shared" si="4"/>
        <v>21.770825084094348</v>
      </c>
    </row>
    <row r="143" spans="1:4" x14ac:dyDescent="0.25">
      <c r="A143" s="11" t="s">
        <v>145</v>
      </c>
      <c r="B143" s="20">
        <v>2.0316666667000001</v>
      </c>
      <c r="C143" s="9">
        <v>15.859369933</v>
      </c>
      <c r="D143" s="9">
        <f t="shared" si="4"/>
        <v>24.494171073016727</v>
      </c>
    </row>
    <row r="144" spans="1:4" x14ac:dyDescent="0.25">
      <c r="A144" s="11" t="s">
        <v>146</v>
      </c>
      <c r="B144" s="20">
        <v>2.0233333333000001</v>
      </c>
      <c r="C144" s="9">
        <v>12.500345907</v>
      </c>
      <c r="D144" s="9">
        <f t="shared" si="4"/>
        <v>19.385806209717675</v>
      </c>
    </row>
    <row r="145" spans="1:4" x14ac:dyDescent="0.25">
      <c r="A145" s="11" t="s">
        <v>147</v>
      </c>
      <c r="B145" s="20">
        <v>2.0431699999999999</v>
      </c>
      <c r="C145" s="9">
        <v>12.324631611999999</v>
      </c>
      <c r="D145" s="9">
        <f t="shared" si="4"/>
        <v>18.927738018104389</v>
      </c>
    </row>
    <row r="146" spans="1:4" x14ac:dyDescent="0.25">
      <c r="A146" s="11" t="s">
        <v>148</v>
      </c>
      <c r="B146" s="20">
        <v>2.0663100000000001</v>
      </c>
      <c r="C146" s="9">
        <v>14.237018304999999</v>
      </c>
      <c r="D146" s="9">
        <f t="shared" si="4"/>
        <v>21.619858061452465</v>
      </c>
    </row>
    <row r="147" spans="1:4" x14ac:dyDescent="0.25">
      <c r="A147" s="11" t="s">
        <v>149</v>
      </c>
      <c r="B147" s="20">
        <v>2.0793900000000001</v>
      </c>
      <c r="C147" s="9">
        <v>16.481205973000002</v>
      </c>
      <c r="D147" s="9">
        <f t="shared" si="4"/>
        <v>24.870373550441531</v>
      </c>
    </row>
    <row r="148" spans="1:4" x14ac:dyDescent="0.25">
      <c r="A148" s="11" t="s">
        <v>150</v>
      </c>
      <c r="B148" s="20">
        <v>2.1048966667000002</v>
      </c>
      <c r="C148" s="9">
        <v>12.858624644000001</v>
      </c>
      <c r="D148" s="9">
        <f t="shared" si="4"/>
        <v>19.168715474909575</v>
      </c>
    </row>
    <row r="149" spans="1:4" x14ac:dyDescent="0.25">
      <c r="A149" s="11" t="s">
        <v>151</v>
      </c>
      <c r="B149" s="20">
        <v>2.1276966666999999</v>
      </c>
      <c r="C149" s="9">
        <v>12.605657901000001</v>
      </c>
      <c r="D149" s="9">
        <f t="shared" si="4"/>
        <v>18.590243404942083</v>
      </c>
    </row>
    <row r="150" spans="1:4" x14ac:dyDescent="0.25">
      <c r="A150" s="11" t="s">
        <v>152</v>
      </c>
      <c r="B150" s="20">
        <v>2.1553766667000001</v>
      </c>
      <c r="C150" s="9">
        <v>15.88119442</v>
      </c>
      <c r="D150" s="9">
        <f t="shared" si="4"/>
        <v>23.120076029221579</v>
      </c>
    </row>
    <row r="151" spans="1:4" x14ac:dyDescent="0.25">
      <c r="A151" s="11" t="s">
        <v>153</v>
      </c>
      <c r="B151" s="20">
        <v>2.1886100000000002</v>
      </c>
      <c r="C151" s="9">
        <v>19.776655492</v>
      </c>
      <c r="D151" s="9">
        <f t="shared" si="4"/>
        <v>28.353961247461569</v>
      </c>
    </row>
    <row r="152" spans="1:4" x14ac:dyDescent="0.25">
      <c r="A152" s="11" t="s">
        <v>154</v>
      </c>
      <c r="B152" s="20">
        <v>2.1384866667</v>
      </c>
      <c r="C152" s="9">
        <v>13.532172959</v>
      </c>
      <c r="D152" s="9">
        <f t="shared" si="4"/>
        <v>19.85593148882737</v>
      </c>
    </row>
    <row r="153" spans="1:4" x14ac:dyDescent="0.25">
      <c r="A153" s="11" t="s">
        <v>155</v>
      </c>
      <c r="B153" s="20">
        <v>2.1237766667</v>
      </c>
      <c r="C153" s="9">
        <v>12.281649222</v>
      </c>
      <c r="D153" s="9">
        <f t="shared" si="4"/>
        <v>18.145841651278857</v>
      </c>
    </row>
    <row r="154" spans="1:4" x14ac:dyDescent="0.25">
      <c r="A154" s="11" t="s">
        <v>156</v>
      </c>
      <c r="B154" s="20">
        <v>2.1350699999999998</v>
      </c>
      <c r="C154" s="9">
        <v>12.501107147000001</v>
      </c>
      <c r="D154" s="9">
        <f t="shared" si="4"/>
        <v>18.372388979267129</v>
      </c>
    </row>
    <row r="155" spans="1:4" x14ac:dyDescent="0.25">
      <c r="A155" s="11" t="s">
        <v>157</v>
      </c>
      <c r="B155" s="20">
        <v>2.1534399999999998</v>
      </c>
      <c r="C155" s="9">
        <v>15.217545757</v>
      </c>
      <c r="D155" s="9">
        <f t="shared" si="4"/>
        <v>22.173850390603665</v>
      </c>
    </row>
    <row r="156" spans="1:4" x14ac:dyDescent="0.25">
      <c r="A156" s="11" t="s">
        <v>158</v>
      </c>
      <c r="B156" s="20">
        <v>2.1703000000000001</v>
      </c>
      <c r="C156" s="9">
        <v>10.952025391999999</v>
      </c>
      <c r="D156" s="9">
        <f t="shared" si="4"/>
        <v>15.834485040664408</v>
      </c>
    </row>
    <row r="157" spans="1:4" x14ac:dyDescent="0.25">
      <c r="A157" s="11" t="s">
        <v>159</v>
      </c>
      <c r="B157" s="20">
        <v>2.17374</v>
      </c>
      <c r="C157" s="9">
        <v>10.712775365000001</v>
      </c>
      <c r="D157" s="9">
        <f t="shared" si="4"/>
        <v>15.464065256554413</v>
      </c>
    </row>
    <row r="158" spans="1:4" x14ac:dyDescent="0.25">
      <c r="A158" s="11" t="s">
        <v>160</v>
      </c>
      <c r="B158" s="20">
        <v>2.1729733332999999</v>
      </c>
      <c r="C158" s="9">
        <v>12.923139136</v>
      </c>
      <c r="D158" s="9">
        <f t="shared" si="4"/>
        <v>18.661343022738947</v>
      </c>
    </row>
    <row r="159" spans="1:4" x14ac:dyDescent="0.25">
      <c r="A159" s="11" t="s">
        <v>161</v>
      </c>
      <c r="B159" s="20">
        <v>2.1793433332999999</v>
      </c>
      <c r="C159" s="9">
        <v>16.147674498000001</v>
      </c>
      <c r="D159" s="9">
        <f t="shared" si="4"/>
        <v>23.249499309345399</v>
      </c>
    </row>
    <row r="160" spans="1:4" x14ac:dyDescent="0.25">
      <c r="A160" s="11" t="s">
        <v>162</v>
      </c>
      <c r="B160" s="20">
        <v>2.19699</v>
      </c>
      <c r="C160" s="9">
        <v>10.708874521</v>
      </c>
      <c r="D160" s="9">
        <f t="shared" si="4"/>
        <v>15.294842957571454</v>
      </c>
    </row>
    <row r="161" spans="1:4" x14ac:dyDescent="0.25">
      <c r="A161" s="11" t="s">
        <v>163</v>
      </c>
      <c r="B161" s="20">
        <v>2.2204366667</v>
      </c>
      <c r="C161" s="9">
        <v>10.114185715</v>
      </c>
      <c r="D161" s="9">
        <f t="shared" si="4"/>
        <v>14.29294774485933</v>
      </c>
    </row>
    <row r="162" spans="1:4" x14ac:dyDescent="0.25">
      <c r="A162" s="11" t="s">
        <v>164</v>
      </c>
      <c r="B162" s="20">
        <v>2.2456833333000001</v>
      </c>
      <c r="C162" s="9">
        <v>12.312851985</v>
      </c>
      <c r="D162" s="9">
        <f t="shared" si="4"/>
        <v>17.204395409777593</v>
      </c>
    </row>
    <row r="163" spans="1:4" x14ac:dyDescent="0.25">
      <c r="A163" s="11" t="s">
        <v>165</v>
      </c>
      <c r="B163" s="20">
        <v>2.2603266667000002</v>
      </c>
      <c r="C163" s="9">
        <v>16.131138433</v>
      </c>
      <c r="D163" s="9">
        <f t="shared" si="4"/>
        <v>22.393556968462747</v>
      </c>
    </row>
    <row r="164" spans="1:4" x14ac:dyDescent="0.25">
      <c r="A164" s="11" t="s">
        <v>166</v>
      </c>
      <c r="B164" s="20">
        <v>2.2704733333</v>
      </c>
      <c r="C164" s="9">
        <v>10.638284912</v>
      </c>
      <c r="D164" s="9">
        <f t="shared" si="4"/>
        <v>14.702273053618537</v>
      </c>
    </row>
    <row r="165" spans="1:4" x14ac:dyDescent="0.25">
      <c r="A165" s="11" t="s">
        <v>213</v>
      </c>
      <c r="B165" s="20">
        <v>2.2832599999999998</v>
      </c>
      <c r="C165" s="9">
        <v>9.7378654604000001</v>
      </c>
      <c r="D165" s="9">
        <f t="shared" ref="D165:D168" si="5">C165*$B$221/B165</f>
        <v>13.382513003224107</v>
      </c>
    </row>
    <row r="166" spans="1:4" x14ac:dyDescent="0.25">
      <c r="A166" s="11" t="s">
        <v>214</v>
      </c>
      <c r="B166" s="20">
        <v>2.2880799999999999</v>
      </c>
      <c r="C166" s="9">
        <v>12.127978689000001</v>
      </c>
      <c r="D166" s="9">
        <f t="shared" si="5"/>
        <v>16.632077218334231</v>
      </c>
    </row>
    <row r="167" spans="1:4" x14ac:dyDescent="0.25">
      <c r="A167" s="11" t="s">
        <v>215</v>
      </c>
      <c r="B167" s="20">
        <v>2.2984100000000001</v>
      </c>
      <c r="C167" s="9">
        <v>15.203059949</v>
      </c>
      <c r="D167" s="9">
        <f t="shared" si="5"/>
        <v>20.755479830278635</v>
      </c>
    </row>
    <row r="168" spans="1:4" x14ac:dyDescent="0.25">
      <c r="A168" s="11" t="s">
        <v>216</v>
      </c>
      <c r="B168" s="20">
        <v>2.3136933332999998</v>
      </c>
      <c r="C168" s="9">
        <v>10.189924952</v>
      </c>
      <c r="D168" s="9">
        <f t="shared" si="5"/>
        <v>13.819567858029238</v>
      </c>
    </row>
    <row r="169" spans="1:4" x14ac:dyDescent="0.25">
      <c r="A169" s="11" t="s">
        <v>243</v>
      </c>
      <c r="B169" s="20">
        <v>2.3229933332999999</v>
      </c>
      <c r="C169" s="9">
        <v>9.2342405722999992</v>
      </c>
      <c r="D169" s="9">
        <f t="shared" ref="D169:D200" si="6">C169*$B$221/B169</f>
        <v>12.47333233607586</v>
      </c>
    </row>
    <row r="170" spans="1:4" x14ac:dyDescent="0.25">
      <c r="A170" s="11" t="s">
        <v>244</v>
      </c>
      <c r="B170" s="20">
        <v>2.3204500000000001</v>
      </c>
      <c r="C170" s="9">
        <v>11.895412564000001</v>
      </c>
      <c r="D170" s="9">
        <f t="shared" si="6"/>
        <v>16.085574138759103</v>
      </c>
    </row>
    <row r="171" spans="1:4" x14ac:dyDescent="0.25">
      <c r="A171" s="11" t="s">
        <v>245</v>
      </c>
      <c r="B171" s="20">
        <v>2.3330000000000002</v>
      </c>
      <c r="C171" s="9">
        <v>16.128345428999999</v>
      </c>
      <c r="D171" s="9">
        <f t="shared" si="6"/>
        <v>21.692237466409615</v>
      </c>
    </row>
    <row r="172" spans="1:4" x14ac:dyDescent="0.25">
      <c r="A172" s="11" t="s">
        <v>246</v>
      </c>
      <c r="B172" s="20">
        <v>2.3416266666999999</v>
      </c>
      <c r="C172" s="9">
        <v>9.8874353103000008</v>
      </c>
      <c r="D172" s="9">
        <f t="shared" si="6"/>
        <v>13.249371342361021</v>
      </c>
    </row>
    <row r="173" spans="1:4" x14ac:dyDescent="0.25">
      <c r="A173" s="11" t="s">
        <v>247</v>
      </c>
      <c r="B173" s="20">
        <v>2.3562099999999999</v>
      </c>
      <c r="C173" s="9">
        <v>9.8170863378999993</v>
      </c>
      <c r="D173" s="9">
        <f t="shared" si="6"/>
        <v>13.073681126286035</v>
      </c>
    </row>
    <row r="174" spans="1:4" x14ac:dyDescent="0.25">
      <c r="A174" s="11" t="s">
        <v>248</v>
      </c>
      <c r="B174" s="20">
        <v>2.3687233333000002</v>
      </c>
      <c r="C174" s="9">
        <v>13.107372985</v>
      </c>
      <c r="D174" s="9">
        <f t="shared" si="6"/>
        <v>17.363232965181666</v>
      </c>
    </row>
    <row r="175" spans="1:4" x14ac:dyDescent="0.25">
      <c r="A175" s="11" t="s">
        <v>249</v>
      </c>
      <c r="B175" s="20">
        <v>2.3747833332999999</v>
      </c>
      <c r="C175" s="9">
        <v>16.941716450000001</v>
      </c>
      <c r="D175" s="9">
        <f t="shared" si="6"/>
        <v>22.385288140251347</v>
      </c>
    </row>
    <row r="176" spans="1:4" x14ac:dyDescent="0.25">
      <c r="A176" s="11" t="s">
        <v>250</v>
      </c>
      <c r="B176" s="20">
        <v>2.3688833332999999</v>
      </c>
      <c r="C176" s="9">
        <v>10.522915012</v>
      </c>
      <c r="D176" s="9">
        <f t="shared" si="6"/>
        <v>13.938680485033135</v>
      </c>
    </row>
    <row r="177" spans="1:4" x14ac:dyDescent="0.25">
      <c r="A177" s="11" t="s">
        <v>251</v>
      </c>
      <c r="B177" s="20">
        <v>2.3535499999999998</v>
      </c>
      <c r="C177" s="9">
        <v>9.2904620688000001</v>
      </c>
      <c r="D177" s="9">
        <f t="shared" si="6"/>
        <v>12.38634458706237</v>
      </c>
    </row>
    <row r="178" spans="1:4" x14ac:dyDescent="0.25">
      <c r="A178" s="11" t="s">
        <v>252</v>
      </c>
      <c r="B178" s="20">
        <v>2.3696000000000002</v>
      </c>
      <c r="C178" s="9">
        <v>12.014865908999999</v>
      </c>
      <c r="D178" s="9">
        <f t="shared" si="6"/>
        <v>15.910109166260785</v>
      </c>
    </row>
    <row r="179" spans="1:4" x14ac:dyDescent="0.25">
      <c r="A179" s="11" t="s">
        <v>253</v>
      </c>
      <c r="B179" s="20">
        <v>2.3785500000000002</v>
      </c>
      <c r="C179" s="9">
        <v>16.513899063</v>
      </c>
      <c r="D179" s="9">
        <f t="shared" si="6"/>
        <v>21.785453903829737</v>
      </c>
    </row>
    <row r="180" spans="1:4" x14ac:dyDescent="0.25">
      <c r="A180" s="11" t="s">
        <v>254</v>
      </c>
      <c r="B180" s="20">
        <v>2.3783699999999999</v>
      </c>
      <c r="C180" s="9">
        <v>10.084039639</v>
      </c>
      <c r="D180" s="9">
        <f t="shared" si="6"/>
        <v>13.304066237130359</v>
      </c>
    </row>
    <row r="181" spans="1:4" x14ac:dyDescent="0.25">
      <c r="A181" s="11" t="s">
        <v>259</v>
      </c>
      <c r="B181" s="20">
        <v>2.3768933333</v>
      </c>
      <c r="C181" s="9">
        <v>8.5118447748000001</v>
      </c>
      <c r="D181" s="9">
        <f t="shared" si="6"/>
        <v>11.23681614302162</v>
      </c>
    </row>
    <row r="182" spans="1:4" x14ac:dyDescent="0.25">
      <c r="A182" s="11" t="s">
        <v>260</v>
      </c>
      <c r="B182" s="20">
        <v>2.3959033333000002</v>
      </c>
      <c r="C182" s="9">
        <v>11.152033383999999</v>
      </c>
      <c r="D182" s="9">
        <f t="shared" si="6"/>
        <v>14.60541970743262</v>
      </c>
    </row>
    <row r="183" spans="1:4" x14ac:dyDescent="0.25">
      <c r="A183" s="11" t="s">
        <v>261</v>
      </c>
      <c r="B183" s="20">
        <v>2.4060733333000002</v>
      </c>
      <c r="C183" s="9">
        <v>16.966198650999999</v>
      </c>
      <c r="D183" s="9">
        <f t="shared" si="6"/>
        <v>22.126104558023812</v>
      </c>
    </row>
    <row r="184" spans="1:4" x14ac:dyDescent="0.25">
      <c r="A184" s="11" t="s">
        <v>262</v>
      </c>
      <c r="B184" s="20">
        <v>2.4213466666999999</v>
      </c>
      <c r="C184" s="9">
        <v>10.181230169000001</v>
      </c>
      <c r="D184" s="9">
        <f t="shared" si="6"/>
        <v>13.193880793411095</v>
      </c>
    </row>
    <row r="185" spans="1:4" x14ac:dyDescent="0.25">
      <c r="A185" s="11" t="s">
        <v>263</v>
      </c>
      <c r="B185" s="20">
        <v>2.4383866667</v>
      </c>
      <c r="C185" s="9">
        <v>9.6782315462999993</v>
      </c>
      <c r="D185" s="9">
        <f t="shared" si="6"/>
        <v>12.454397011526678</v>
      </c>
    </row>
    <row r="186" spans="1:4" x14ac:dyDescent="0.25">
      <c r="A186" s="11" t="s">
        <v>264</v>
      </c>
      <c r="B186" s="20">
        <v>2.4411999999999998</v>
      </c>
      <c r="C186" s="9">
        <v>12.944215461000001</v>
      </c>
      <c r="D186" s="9">
        <f t="shared" si="6"/>
        <v>16.638020094942725</v>
      </c>
    </row>
    <row r="187" spans="1:4" x14ac:dyDescent="0.25">
      <c r="A187" s="11" t="s">
        <v>265</v>
      </c>
      <c r="B187" s="20">
        <v>2.4528699999999999</v>
      </c>
      <c r="C187" s="9">
        <v>17.644348635</v>
      </c>
      <c r="D187" s="9">
        <f t="shared" si="6"/>
        <v>22.57149740223225</v>
      </c>
    </row>
    <row r="188" spans="1:4" x14ac:dyDescent="0.25">
      <c r="A188" s="11" t="s">
        <v>266</v>
      </c>
      <c r="B188" s="20">
        <v>2.4723833332999998</v>
      </c>
      <c r="C188" s="9">
        <v>10.118541767</v>
      </c>
      <c r="D188" s="9">
        <f t="shared" si="6"/>
        <v>12.841962395784869</v>
      </c>
    </row>
    <row r="189" spans="1:4" x14ac:dyDescent="0.25">
      <c r="A189" s="11" t="s">
        <v>267</v>
      </c>
      <c r="B189" s="20">
        <v>2.4932166667</v>
      </c>
      <c r="C189" s="9">
        <v>9.3594157258999999</v>
      </c>
      <c r="D189" s="9">
        <f t="shared" si="6"/>
        <v>11.779259492379628</v>
      </c>
    </row>
    <row r="190" spans="1:4" x14ac:dyDescent="0.25">
      <c r="A190" s="11" t="s">
        <v>268</v>
      </c>
      <c r="B190" s="20">
        <v>2.5067900000000001</v>
      </c>
      <c r="C190" s="9">
        <v>11.904373701999999</v>
      </c>
      <c r="D190" s="9">
        <f t="shared" si="6"/>
        <v>14.901084266720769</v>
      </c>
    </row>
    <row r="191" spans="1:4" x14ac:dyDescent="0.25">
      <c r="A191" s="11" t="s">
        <v>269</v>
      </c>
      <c r="B191" s="20">
        <v>2.5168633332999999</v>
      </c>
      <c r="C191" s="9">
        <v>17.853796236000001</v>
      </c>
      <c r="D191" s="9">
        <f t="shared" si="6"/>
        <v>22.258721341042332</v>
      </c>
    </row>
    <row r="192" spans="1:4" x14ac:dyDescent="0.25">
      <c r="A192" s="11" t="s">
        <v>270</v>
      </c>
      <c r="B192" s="20">
        <v>2.52711</v>
      </c>
      <c r="C192" s="9">
        <v>9.9558477659999998</v>
      </c>
      <c r="D192" s="9">
        <f t="shared" si="6"/>
        <v>12.361847264163417</v>
      </c>
    </row>
    <row r="193" spans="1:4" x14ac:dyDescent="0.25">
      <c r="A193" s="11" t="s">
        <v>271</v>
      </c>
      <c r="B193" s="20">
        <v>2.5338566667000002</v>
      </c>
      <c r="C193" s="9">
        <v>9.3900543436999993</v>
      </c>
      <c r="D193" s="9">
        <f t="shared" si="6"/>
        <v>11.628276065674676</v>
      </c>
    </row>
    <row r="194" spans="1:4" x14ac:dyDescent="0.25">
      <c r="A194" s="11" t="s">
        <v>272</v>
      </c>
      <c r="B194" s="20">
        <v>2.5524733333</v>
      </c>
      <c r="C194" s="9">
        <v>12.371131525999999</v>
      </c>
      <c r="D194" s="9">
        <f t="shared" si="6"/>
        <v>15.208188371123951</v>
      </c>
    </row>
    <row r="195" spans="1:4" x14ac:dyDescent="0.25">
      <c r="A195" s="11" t="s">
        <v>273</v>
      </c>
      <c r="B195" s="20">
        <v>2.5608933333000001</v>
      </c>
      <c r="C195" s="9">
        <v>17.894296109999999</v>
      </c>
      <c r="D195" s="9">
        <f t="shared" si="6"/>
        <v>21.925646233843935</v>
      </c>
    </row>
    <row r="196" spans="1:4" x14ac:dyDescent="0.25">
      <c r="A196" s="11" t="s">
        <v>274</v>
      </c>
      <c r="B196" s="20">
        <v>2.5788799999999998</v>
      </c>
      <c r="C196" s="9">
        <v>9.7824617940999996</v>
      </c>
      <c r="D196" s="9">
        <f t="shared" si="6"/>
        <v>11.902722231712607</v>
      </c>
    </row>
    <row r="197" spans="1:4" x14ac:dyDescent="0.25">
      <c r="A197" s="11" t="s">
        <v>275</v>
      </c>
      <c r="B197" s="20">
        <v>2.5876733333000002</v>
      </c>
      <c r="C197" s="9">
        <v>9.4386246328999999</v>
      </c>
      <c r="D197" s="9">
        <f t="shared" si="6"/>
        <v>11.445335743155169</v>
      </c>
    </row>
    <row r="198" spans="1:4" x14ac:dyDescent="0.25">
      <c r="A198" s="11" t="s">
        <v>276</v>
      </c>
      <c r="B198" s="20">
        <v>2.5632600000000001</v>
      </c>
      <c r="C198" s="9">
        <v>11.741962548</v>
      </c>
      <c r="D198" s="9">
        <f t="shared" si="6"/>
        <v>14.373988826739501</v>
      </c>
    </row>
    <row r="199" spans="1:4" x14ac:dyDescent="0.25">
      <c r="A199" s="11" t="s">
        <v>277</v>
      </c>
      <c r="B199" s="20">
        <v>2.5924166667000001</v>
      </c>
      <c r="C199" s="9">
        <v>17.501045487999999</v>
      </c>
      <c r="D199" s="9">
        <f t="shared" si="6"/>
        <v>21.183048530724658</v>
      </c>
    </row>
    <row r="200" spans="1:4" x14ac:dyDescent="0.25">
      <c r="A200" s="11" t="s">
        <v>278</v>
      </c>
      <c r="B200" s="20">
        <v>2.6104966667</v>
      </c>
      <c r="C200" s="9">
        <v>10.527922677999999</v>
      </c>
      <c r="D200" s="9">
        <f t="shared" si="6"/>
        <v>12.654611480713468</v>
      </c>
    </row>
    <row r="201" spans="1:4" x14ac:dyDescent="0.25">
      <c r="A201" s="11" t="s">
        <v>279</v>
      </c>
      <c r="B201" s="20">
        <v>2.6367033332999998</v>
      </c>
      <c r="C201" s="9">
        <v>9.7011220854999998</v>
      </c>
      <c r="D201" s="9">
        <f t="shared" ref="D201:D212" si="7">C201*$B$221/B201</f>
        <v>11.54489465234006</v>
      </c>
    </row>
    <row r="202" spans="1:4" x14ac:dyDescent="0.25">
      <c r="A202" s="11" t="s">
        <v>280</v>
      </c>
      <c r="B202" s="20">
        <v>2.6862266667000001</v>
      </c>
      <c r="C202" s="9">
        <v>13.866524047</v>
      </c>
      <c r="D202" s="9">
        <f t="shared" si="7"/>
        <v>16.197732612537301</v>
      </c>
    </row>
    <row r="203" spans="1:4" x14ac:dyDescent="0.25">
      <c r="A203" s="11" t="s">
        <v>281</v>
      </c>
      <c r="B203" s="20">
        <v>2.7288999999999999</v>
      </c>
      <c r="C203" s="9">
        <v>20.253079975999999</v>
      </c>
      <c r="D203" s="9">
        <f t="shared" si="7"/>
        <v>23.288028761776577</v>
      </c>
    </row>
    <row r="204" spans="1:4" x14ac:dyDescent="0.25">
      <c r="A204" s="11" t="s">
        <v>282</v>
      </c>
      <c r="B204" s="20">
        <v>2.7868033333</v>
      </c>
      <c r="C204" s="9">
        <v>13.709990201</v>
      </c>
      <c r="D204" s="9">
        <f t="shared" si="7"/>
        <v>15.436900167430135</v>
      </c>
    </row>
    <row r="205" spans="1:4" x14ac:dyDescent="0.25">
      <c r="A205" s="11" t="s">
        <v>284</v>
      </c>
      <c r="B205" s="20">
        <v>2.8482599999999998</v>
      </c>
      <c r="C205" s="9">
        <v>12.300360476</v>
      </c>
      <c r="D205" s="9">
        <f t="shared" si="7"/>
        <v>13.550879418327895</v>
      </c>
    </row>
    <row r="206" spans="1:4" x14ac:dyDescent="0.25">
      <c r="A206" s="11" t="s">
        <v>285</v>
      </c>
      <c r="B206" s="20">
        <v>2.9170633332999998</v>
      </c>
      <c r="C206" s="9">
        <v>16.508939171000002</v>
      </c>
      <c r="D206" s="9">
        <f t="shared" si="7"/>
        <v>17.75834878134004</v>
      </c>
    </row>
    <row r="207" spans="1:4" x14ac:dyDescent="0.25">
      <c r="A207" s="11" t="s">
        <v>286</v>
      </c>
      <c r="B207" s="20">
        <v>2.9550900000000002</v>
      </c>
      <c r="C207" s="9">
        <v>24.781049431</v>
      </c>
      <c r="D207" s="9">
        <f t="shared" si="7"/>
        <v>26.313477949918713</v>
      </c>
    </row>
    <row r="208" spans="1:4" x14ac:dyDescent="0.25">
      <c r="A208" s="11" t="s">
        <v>287</v>
      </c>
      <c r="B208" s="20">
        <v>2.98441</v>
      </c>
      <c r="C208" s="9">
        <v>15.558725883999999</v>
      </c>
      <c r="D208" s="9">
        <f t="shared" si="7"/>
        <v>16.358550360662857</v>
      </c>
    </row>
    <row r="209" spans="1:5" x14ac:dyDescent="0.25">
      <c r="A209" s="11" t="s">
        <v>288</v>
      </c>
      <c r="B209" s="20">
        <v>3.0120300000000002</v>
      </c>
      <c r="C209" s="9">
        <v>14.717124666</v>
      </c>
      <c r="D209" s="9">
        <f t="shared" si="7"/>
        <v>15.331793034461844</v>
      </c>
    </row>
    <row r="210" spans="1:5" x14ac:dyDescent="0.25">
      <c r="A210" s="11" t="s">
        <v>289</v>
      </c>
      <c r="B210" s="20">
        <v>3.0346666667000002</v>
      </c>
      <c r="C210" s="9">
        <v>16.190249907999998</v>
      </c>
      <c r="D210" s="9">
        <f t="shared" si="7"/>
        <v>16.740631264722662</v>
      </c>
    </row>
    <row r="211" spans="1:5" x14ac:dyDescent="0.25">
      <c r="A211" s="11" t="s">
        <v>290</v>
      </c>
      <c r="B211" s="20">
        <v>3.0603433333000001</v>
      </c>
      <c r="C211" s="9">
        <v>22.334623809</v>
      </c>
      <c r="D211" s="9">
        <f t="shared" si="7"/>
        <v>22.900120234679768</v>
      </c>
      <c r="E211" s="8" t="s">
        <v>182</v>
      </c>
    </row>
    <row r="212" spans="1:5" x14ac:dyDescent="0.25">
      <c r="A212" s="11" t="s">
        <v>291</v>
      </c>
      <c r="B212" s="20">
        <v>3.0809899999999999</v>
      </c>
      <c r="C212" s="9">
        <v>13.715591844</v>
      </c>
      <c r="D212" s="9">
        <f t="shared" si="7"/>
        <v>13.96862107318319</v>
      </c>
      <c r="E212" s="8" t="s">
        <v>183</v>
      </c>
    </row>
    <row r="213" spans="1:5" x14ac:dyDescent="0.25">
      <c r="A213" s="11" t="s">
        <v>292</v>
      </c>
      <c r="B213" s="20">
        <v>3.1098966667000001</v>
      </c>
      <c r="C213" s="9">
        <v>12.763766310999999</v>
      </c>
      <c r="D213" s="9">
        <f t="shared" ref="D213:D220" si="8">C213*$B$221/B213</f>
        <v>12.878407346690899</v>
      </c>
      <c r="E213">
        <f>MAX('Natural Gas-M'!E557:E559)</f>
        <v>0</v>
      </c>
    </row>
    <row r="214" spans="1:5" x14ac:dyDescent="0.25">
      <c r="A214" s="11" t="s">
        <v>293</v>
      </c>
      <c r="B214" s="20">
        <v>3.1339257694999998</v>
      </c>
      <c r="C214" s="9">
        <v>15.678494039</v>
      </c>
      <c r="D214" s="9">
        <f t="shared" si="8"/>
        <v>15.698021232886555</v>
      </c>
      <c r="E214">
        <f>MAX('Natural Gas-M'!E560:E562)</f>
        <v>1</v>
      </c>
    </row>
    <row r="215" spans="1:5" x14ac:dyDescent="0.25">
      <c r="A215" s="11" t="s">
        <v>294</v>
      </c>
      <c r="B215" s="20">
        <v>3.1475580000000001</v>
      </c>
      <c r="C215" s="9">
        <v>20.592450896999999</v>
      </c>
      <c r="D215" s="9">
        <f t="shared" si="8"/>
        <v>20.528800297145473</v>
      </c>
      <c r="E215">
        <f>MAX('Natural Gas-M'!E563:E565)</f>
        <v>1</v>
      </c>
    </row>
    <row r="216" spans="1:5" x14ac:dyDescent="0.25">
      <c r="A216" s="11" t="s">
        <v>295</v>
      </c>
      <c r="B216" s="20">
        <v>3.1707983333</v>
      </c>
      <c r="C216" s="9">
        <v>12.53482988</v>
      </c>
      <c r="D216" s="9">
        <f t="shared" si="8"/>
        <v>12.404495200612674</v>
      </c>
      <c r="E216">
        <f>MAX('Natural Gas-M'!E566:E568)</f>
        <v>1</v>
      </c>
    </row>
    <row r="217" spans="1:5" x14ac:dyDescent="0.25">
      <c r="A217" s="11" t="s">
        <v>296</v>
      </c>
      <c r="B217" s="20">
        <v>3.190458</v>
      </c>
      <c r="C217" s="9">
        <v>11.495625427</v>
      </c>
      <c r="D217" s="9">
        <f t="shared" si="8"/>
        <v>11.305996455047515</v>
      </c>
      <c r="E217">
        <f>MAX('Natural Gas-M'!E569:E571)</f>
        <v>1</v>
      </c>
    </row>
    <row r="218" spans="1:5" x14ac:dyDescent="0.25">
      <c r="A218" s="11" t="s">
        <v>297</v>
      </c>
      <c r="B218" s="20">
        <v>3.202826</v>
      </c>
      <c r="C218" s="9">
        <v>14.100228202</v>
      </c>
      <c r="D218" s="9">
        <f t="shared" si="8"/>
        <v>13.814083237382691</v>
      </c>
      <c r="E218">
        <f>MAX('Natural Gas-M'!E572:E574)</f>
        <v>1</v>
      </c>
    </row>
    <row r="219" spans="1:5" x14ac:dyDescent="0.25">
      <c r="A219" s="11" t="s">
        <v>298</v>
      </c>
      <c r="B219" s="20">
        <v>3.2163499999999998</v>
      </c>
      <c r="C219" s="9">
        <v>19.839406734000001</v>
      </c>
      <c r="D219" s="9">
        <f t="shared" si="8"/>
        <v>19.355065771057408</v>
      </c>
      <c r="E219">
        <f>MAX('Natural Gas-M'!E575:E577)</f>
        <v>1</v>
      </c>
    </row>
    <row r="220" spans="1:5" x14ac:dyDescent="0.25">
      <c r="A220" s="11" t="s">
        <v>299</v>
      </c>
      <c r="B220" s="20">
        <v>3.2360093333000002</v>
      </c>
      <c r="C220" s="9">
        <v>12.468102559</v>
      </c>
      <c r="D220" s="9">
        <f t="shared" si="8"/>
        <v>12.089821058923832</v>
      </c>
      <c r="E220">
        <f>MAX('Natural Gas-M'!E578:E580)</f>
        <v>1</v>
      </c>
    </row>
    <row r="221" spans="1:5" x14ac:dyDescent="0.25">
      <c r="A221" s="12" t="str">
        <f>"Base CPI ("&amp;TEXT('Notes and Sources'!$G$7,"m/yyyy")&amp;")"</f>
        <v>Base CPI (6/2024)</v>
      </c>
      <c r="B221" s="22">
        <v>3.137829</v>
      </c>
      <c r="C221" s="13"/>
      <c r="D221" s="13"/>
      <c r="E221" s="15"/>
    </row>
    <row r="222" spans="1:5" x14ac:dyDescent="0.25">
      <c r="A222" s="34" t="str">
        <f>A1&amp;" "&amp;TEXT(C1,"Mmmm yyyy")</f>
        <v>EIA Short-Term Energy Outlook, June 2024</v>
      </c>
      <c r="B222" s="34"/>
      <c r="C222" s="34"/>
      <c r="D222" s="34"/>
      <c r="E222" s="34"/>
    </row>
    <row r="223" spans="1:5" x14ac:dyDescent="0.25">
      <c r="A223" s="29" t="s">
        <v>184</v>
      </c>
      <c r="B223" s="29"/>
      <c r="C223" s="29"/>
      <c r="D223" s="29"/>
      <c r="E223" s="29"/>
    </row>
    <row r="224" spans="1:5" x14ac:dyDescent="0.25">
      <c r="A224" s="29" t="s">
        <v>207</v>
      </c>
      <c r="B224" s="29"/>
      <c r="C224" s="29"/>
      <c r="D224" s="29"/>
      <c r="E224" s="29"/>
    </row>
    <row r="225" spans="1:5" x14ac:dyDescent="0.25">
      <c r="A225" t="str">
        <f>"Real Price ("&amp;TEXT($C$1,"mmm yyyy")&amp;" $)"</f>
        <v>Real Price (Jun 2024 $)</v>
      </c>
    </row>
    <row r="226" spans="1:5" x14ac:dyDescent="0.25">
      <c r="A226" s="30" t="s">
        <v>167</v>
      </c>
      <c r="B226" s="30"/>
      <c r="C226" s="30"/>
      <c r="D226" s="30"/>
      <c r="E226" s="30"/>
    </row>
  </sheetData>
  <mergeCells count="7">
    <mergeCell ref="A224:E224"/>
    <mergeCell ref="A226:E226"/>
    <mergeCell ref="C39:D39"/>
    <mergeCell ref="A1:B1"/>
    <mergeCell ref="C1:D1"/>
    <mergeCell ref="A222:E222"/>
    <mergeCell ref="A223:E223"/>
  </mergeCells>
  <phoneticPr fontId="3" type="noConversion"/>
  <conditionalFormatting sqref="B161:D162 B173:D174 B177:D178 B197:D198 B201:D202 B205:D206 B209:D210 B213:D220">
    <cfRule type="expression" dxfId="55" priority="7" stopIfTrue="1">
      <formula>$E161=1</formula>
    </cfRule>
  </conditionalFormatting>
  <conditionalFormatting sqref="B163:D164 B167:D168 B171:D172">
    <cfRule type="expression" dxfId="54" priority="8" stopIfTrue="1">
      <formula>#REF!=1</formula>
    </cfRule>
  </conditionalFormatting>
  <conditionalFormatting sqref="B165:D165 B181:D182 B189:D190">
    <cfRule type="expression" dxfId="53" priority="21" stopIfTrue="1">
      <formula>$E169=1</formula>
    </cfRule>
  </conditionalFormatting>
  <conditionalFormatting sqref="B166:D166 B169:D170">
    <cfRule type="expression" dxfId="52" priority="14" stopIfTrue="1">
      <formula>#REF!=1</formula>
    </cfRule>
  </conditionalFormatting>
  <conditionalFormatting sqref="B169:D172">
    <cfRule type="expression" dxfId="51" priority="22" stopIfTrue="1">
      <formula>#REF!=1</formula>
    </cfRule>
  </conditionalFormatting>
  <conditionalFormatting sqref="B175:D176">
    <cfRule type="expression" dxfId="50" priority="48" stopIfTrue="1">
      <formula>#REF!=1</formula>
    </cfRule>
  </conditionalFormatting>
  <conditionalFormatting sqref="B179:D180">
    <cfRule type="expression" dxfId="49" priority="71" stopIfTrue="1">
      <formula>#REF!=1</formula>
    </cfRule>
  </conditionalFormatting>
  <conditionalFormatting sqref="B183:D188">
    <cfRule type="expression" dxfId="48" priority="93" stopIfTrue="1">
      <formula>#REF!=1</formula>
    </cfRule>
  </conditionalFormatting>
  <conditionalFormatting sqref="B191:D196">
    <cfRule type="expression" dxfId="47" priority="148" stopIfTrue="1">
      <formula>#REF!=1</formula>
    </cfRule>
  </conditionalFormatting>
  <conditionalFormatting sqref="B199:D200">
    <cfRule type="expression" dxfId="46" priority="184" stopIfTrue="1">
      <formula>#REF!=1</formula>
    </cfRule>
  </conditionalFormatting>
  <conditionalFormatting sqref="B203:D204">
    <cfRule type="expression" dxfId="45" priority="211" stopIfTrue="1">
      <formula>#REF!=1</formula>
    </cfRule>
  </conditionalFormatting>
  <conditionalFormatting sqref="B207:D208">
    <cfRule type="expression" dxfId="44" priority="246" stopIfTrue="1">
      <formula>#REF!=1</formula>
    </cfRule>
  </conditionalFormatting>
  <conditionalFormatting sqref="B211:D212">
    <cfRule type="expression" dxfId="43" priority="258" stopIfTrue="1">
      <formula>#REF!=1</formula>
    </cfRule>
  </conditionalFormatting>
  <hyperlinks>
    <hyperlink ref="A3" location="Contents!B4" display="Return to Contents" xr:uid="{00000000-0004-0000-0E00-000000000000}"/>
    <hyperlink ref="A226" location="'Notes and Sources'!A7" display="See Notes and Sources for more information" xr:uid="{00000000-0004-0000-0E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8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188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186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29587</v>
      </c>
      <c r="B41" s="20">
        <v>0.872</v>
      </c>
      <c r="C41" s="9">
        <v>3.94</v>
      </c>
      <c r="D41" s="9">
        <f t="shared" ref="D41:D104" si="0">C41*$B$581/B41</f>
        <v>14.177805344036695</v>
      </c>
    </row>
    <row r="42" spans="1:4" x14ac:dyDescent="0.25">
      <c r="A42" s="10">
        <v>29618</v>
      </c>
      <c r="B42" s="20">
        <v>0.88</v>
      </c>
      <c r="C42" s="9">
        <v>3.99</v>
      </c>
      <c r="D42" s="9">
        <f t="shared" si="0"/>
        <v>14.22720194318182</v>
      </c>
    </row>
    <row r="43" spans="1:4" x14ac:dyDescent="0.25">
      <c r="A43" s="10">
        <v>29646</v>
      </c>
      <c r="B43" s="20">
        <v>0.88600000000000001</v>
      </c>
      <c r="C43" s="9">
        <v>4.0599999999999996</v>
      </c>
      <c r="D43" s="9">
        <f t="shared" si="0"/>
        <v>14.378764943566591</v>
      </c>
    </row>
    <row r="44" spans="1:4" x14ac:dyDescent="0.25">
      <c r="A44" s="10">
        <v>29677</v>
      </c>
      <c r="B44" s="20">
        <v>0.89100000000000001</v>
      </c>
      <c r="C44" s="9">
        <v>4.1100000000000003</v>
      </c>
      <c r="D44" s="9">
        <f t="shared" si="0"/>
        <v>14.474160707070707</v>
      </c>
    </row>
    <row r="45" spans="1:4" x14ac:dyDescent="0.25">
      <c r="A45" s="10">
        <v>29707</v>
      </c>
      <c r="B45" s="20">
        <v>0.89700000000000002</v>
      </c>
      <c r="C45" s="9">
        <v>4.29</v>
      </c>
      <c r="D45" s="9">
        <f t="shared" si="0"/>
        <v>15.007008260869565</v>
      </c>
    </row>
    <row r="46" spans="1:4" x14ac:dyDescent="0.25">
      <c r="A46" s="10">
        <v>29738</v>
      </c>
      <c r="B46" s="20">
        <v>0.90500000000000003</v>
      </c>
      <c r="C46" s="9">
        <v>4.3</v>
      </c>
      <c r="D46" s="9">
        <f t="shared" si="0"/>
        <v>14.909021767955799</v>
      </c>
    </row>
    <row r="47" spans="1:4" x14ac:dyDescent="0.25">
      <c r="A47" s="10">
        <v>29768</v>
      </c>
      <c r="B47" s="20">
        <v>0.91500000000000004</v>
      </c>
      <c r="C47" s="9">
        <v>4.32</v>
      </c>
      <c r="D47" s="9">
        <f t="shared" si="0"/>
        <v>14.814668065573771</v>
      </c>
    </row>
    <row r="48" spans="1:4" x14ac:dyDescent="0.25">
      <c r="A48" s="10">
        <v>29799</v>
      </c>
      <c r="B48" s="20">
        <v>0.92200000000000004</v>
      </c>
      <c r="C48" s="9">
        <v>4.3</v>
      </c>
      <c r="D48" s="9">
        <f t="shared" si="0"/>
        <v>14.63412657266811</v>
      </c>
    </row>
    <row r="49" spans="1:4" x14ac:dyDescent="0.25">
      <c r="A49" s="10">
        <v>29830</v>
      </c>
      <c r="B49" s="20">
        <v>0.93100000000000005</v>
      </c>
      <c r="C49" s="9">
        <v>4.47</v>
      </c>
      <c r="D49" s="9">
        <f t="shared" si="0"/>
        <v>15.065623662728246</v>
      </c>
    </row>
    <row r="50" spans="1:4" x14ac:dyDescent="0.25">
      <c r="A50" s="10">
        <v>29860</v>
      </c>
      <c r="B50" s="20">
        <v>0.93400000000000005</v>
      </c>
      <c r="C50" s="9">
        <v>4.5</v>
      </c>
      <c r="D50" s="9">
        <f t="shared" si="0"/>
        <v>15.118019807280513</v>
      </c>
    </row>
    <row r="51" spans="1:4" x14ac:dyDescent="0.25">
      <c r="A51" s="10">
        <v>29891</v>
      </c>
      <c r="B51" s="20">
        <v>0.93799999999999994</v>
      </c>
      <c r="C51" s="9">
        <v>4.53</v>
      </c>
      <c r="D51" s="9">
        <f t="shared" si="0"/>
        <v>15.153907643923244</v>
      </c>
    </row>
    <row r="52" spans="1:4" x14ac:dyDescent="0.25">
      <c r="A52" s="10">
        <v>29921</v>
      </c>
      <c r="B52" s="20">
        <v>0.94099999999999995</v>
      </c>
      <c r="C52" s="9">
        <v>4.55</v>
      </c>
      <c r="D52" s="9">
        <f t="shared" si="0"/>
        <v>15.172286875664188</v>
      </c>
    </row>
    <row r="53" spans="1:4" x14ac:dyDescent="0.25">
      <c r="A53" s="10">
        <v>29952</v>
      </c>
      <c r="B53" s="20">
        <v>0.94399999999999995</v>
      </c>
      <c r="C53" s="9">
        <v>4.6500000000000004</v>
      </c>
      <c r="D53" s="9">
        <f t="shared" si="0"/>
        <v>15.456467002118647</v>
      </c>
    </row>
    <row r="54" spans="1:4" x14ac:dyDescent="0.25">
      <c r="A54" s="10">
        <v>29983</v>
      </c>
      <c r="B54" s="20">
        <v>0.94699999999999995</v>
      </c>
      <c r="C54" s="9">
        <v>4.6900000000000004</v>
      </c>
      <c r="D54" s="9">
        <f t="shared" si="0"/>
        <v>15.540040137275609</v>
      </c>
    </row>
    <row r="55" spans="1:4" x14ac:dyDescent="0.25">
      <c r="A55" s="10">
        <v>30011</v>
      </c>
      <c r="B55" s="20">
        <v>0.94699999999999995</v>
      </c>
      <c r="C55" s="9">
        <v>4.78</v>
      </c>
      <c r="D55" s="9">
        <f t="shared" si="0"/>
        <v>15.838249862724394</v>
      </c>
    </row>
    <row r="56" spans="1:4" x14ac:dyDescent="0.25">
      <c r="A56" s="10">
        <v>30042</v>
      </c>
      <c r="B56" s="20">
        <v>0.95</v>
      </c>
      <c r="C56" s="9">
        <v>4.8600000000000003</v>
      </c>
      <c r="D56" s="9">
        <f t="shared" si="0"/>
        <v>16.052472568421056</v>
      </c>
    </row>
    <row r="57" spans="1:4" x14ac:dyDescent="0.25">
      <c r="A57" s="10">
        <v>30072</v>
      </c>
      <c r="B57" s="20">
        <v>0.95899999999999996</v>
      </c>
      <c r="C57" s="9">
        <v>5.17</v>
      </c>
      <c r="D57" s="9">
        <f t="shared" si="0"/>
        <v>16.916137570385821</v>
      </c>
    </row>
    <row r="58" spans="1:4" x14ac:dyDescent="0.25">
      <c r="A58" s="10">
        <v>30103</v>
      </c>
      <c r="B58" s="20">
        <v>0.97</v>
      </c>
      <c r="C58" s="9">
        <v>5.2</v>
      </c>
      <c r="D58" s="9">
        <f t="shared" si="0"/>
        <v>16.821351340206185</v>
      </c>
    </row>
    <row r="59" spans="1:4" x14ac:dyDescent="0.25">
      <c r="A59" s="10">
        <v>30133</v>
      </c>
      <c r="B59" s="20">
        <v>0.97499999999999998</v>
      </c>
      <c r="C59" s="9">
        <v>5.23</v>
      </c>
      <c r="D59" s="9">
        <f t="shared" si="0"/>
        <v>16.831636584615385</v>
      </c>
    </row>
    <row r="60" spans="1:4" x14ac:dyDescent="0.25">
      <c r="A60" s="10">
        <v>30164</v>
      </c>
      <c r="B60" s="20">
        <v>0.97699999999999998</v>
      </c>
      <c r="C60" s="9">
        <v>5.23</v>
      </c>
      <c r="D60" s="9">
        <f t="shared" si="0"/>
        <v>16.797180829068576</v>
      </c>
    </row>
    <row r="61" spans="1:4" x14ac:dyDescent="0.25">
      <c r="A61" s="10">
        <v>30195</v>
      </c>
      <c r="B61" s="20">
        <v>0.97699999999999998</v>
      </c>
      <c r="C61" s="9">
        <v>5.41</v>
      </c>
      <c r="D61" s="9">
        <f t="shared" si="0"/>
        <v>17.375286479017401</v>
      </c>
    </row>
    <row r="62" spans="1:4" x14ac:dyDescent="0.25">
      <c r="A62" s="10">
        <v>30225</v>
      </c>
      <c r="B62" s="20">
        <v>0.98099999999999998</v>
      </c>
      <c r="C62" s="9">
        <v>5.66</v>
      </c>
      <c r="D62" s="9">
        <f t="shared" si="0"/>
        <v>18.104089847094802</v>
      </c>
    </row>
    <row r="63" spans="1:4" x14ac:dyDescent="0.25">
      <c r="A63" s="10">
        <v>30256</v>
      </c>
      <c r="B63" s="20">
        <v>0.98</v>
      </c>
      <c r="C63" s="9">
        <v>5.68</v>
      </c>
      <c r="D63" s="9">
        <f t="shared" si="0"/>
        <v>18.186600734693876</v>
      </c>
    </row>
    <row r="64" spans="1:4" x14ac:dyDescent="0.25">
      <c r="A64" s="10">
        <v>30286</v>
      </c>
      <c r="B64" s="20">
        <v>0.97699999999999998</v>
      </c>
      <c r="C64" s="9">
        <v>5.74</v>
      </c>
      <c r="D64" s="9">
        <f t="shared" si="0"/>
        <v>18.435146837256912</v>
      </c>
    </row>
    <row r="65" spans="1:4" x14ac:dyDescent="0.25">
      <c r="A65" s="10">
        <v>30317</v>
      </c>
      <c r="B65" s="20">
        <v>0.97899999999999998</v>
      </c>
      <c r="C65" s="9">
        <v>5.86</v>
      </c>
      <c r="D65" s="9">
        <f t="shared" si="0"/>
        <v>18.782102083758939</v>
      </c>
    </row>
    <row r="66" spans="1:4" x14ac:dyDescent="0.25">
      <c r="A66" s="10">
        <v>30348</v>
      </c>
      <c r="B66" s="20">
        <v>0.98</v>
      </c>
      <c r="C66" s="9">
        <v>5.87</v>
      </c>
      <c r="D66" s="9">
        <f t="shared" si="0"/>
        <v>18.794955336734692</v>
      </c>
    </row>
    <row r="67" spans="1:4" x14ac:dyDescent="0.25">
      <c r="A67" s="10">
        <v>30376</v>
      </c>
      <c r="B67" s="20">
        <v>0.98099999999999998</v>
      </c>
      <c r="C67" s="9">
        <v>6</v>
      </c>
      <c r="D67" s="9">
        <f t="shared" si="0"/>
        <v>19.191614678899082</v>
      </c>
    </row>
    <row r="68" spans="1:4" x14ac:dyDescent="0.25">
      <c r="A68" s="10">
        <v>30407</v>
      </c>
      <c r="B68" s="20">
        <v>0.98799999999999999</v>
      </c>
      <c r="C68" s="9">
        <v>6.06</v>
      </c>
      <c r="D68" s="9">
        <f t="shared" si="0"/>
        <v>19.246198117408905</v>
      </c>
    </row>
    <row r="69" spans="1:4" x14ac:dyDescent="0.25">
      <c r="A69" s="10">
        <v>30437</v>
      </c>
      <c r="B69" s="20">
        <v>0.99199999999999999</v>
      </c>
      <c r="C69" s="9">
        <v>6.22</v>
      </c>
      <c r="D69" s="9">
        <f t="shared" si="0"/>
        <v>19.67469393145161</v>
      </c>
    </row>
    <row r="70" spans="1:4" x14ac:dyDescent="0.25">
      <c r="A70" s="10">
        <v>30468</v>
      </c>
      <c r="B70" s="20">
        <v>0.99399999999999999</v>
      </c>
      <c r="C70" s="9">
        <v>6.2</v>
      </c>
      <c r="D70" s="9">
        <f t="shared" si="0"/>
        <v>19.57197162977867</v>
      </c>
    </row>
    <row r="71" spans="1:4" x14ac:dyDescent="0.25">
      <c r="A71" s="10">
        <v>30498</v>
      </c>
      <c r="B71" s="20">
        <v>0.998</v>
      </c>
      <c r="C71" s="9">
        <v>6.21</v>
      </c>
      <c r="D71" s="9">
        <f t="shared" si="0"/>
        <v>19.524968026052104</v>
      </c>
    </row>
    <row r="72" spans="1:4" x14ac:dyDescent="0.25">
      <c r="A72" s="10">
        <v>30529</v>
      </c>
      <c r="B72" s="20">
        <v>1.0009999999999999</v>
      </c>
      <c r="C72" s="9">
        <v>6.18</v>
      </c>
      <c r="D72" s="9">
        <f t="shared" si="0"/>
        <v>19.372410809190811</v>
      </c>
    </row>
    <row r="73" spans="1:4" x14ac:dyDescent="0.25">
      <c r="A73" s="10">
        <v>30560</v>
      </c>
      <c r="B73" s="20">
        <v>1.004</v>
      </c>
      <c r="C73" s="9">
        <v>6.19</v>
      </c>
      <c r="D73" s="9">
        <f t="shared" si="0"/>
        <v>19.345778396414342</v>
      </c>
    </row>
    <row r="74" spans="1:4" x14ac:dyDescent="0.25">
      <c r="A74" s="10">
        <v>30590</v>
      </c>
      <c r="B74" s="20">
        <v>1.008</v>
      </c>
      <c r="C74" s="9">
        <v>6.7</v>
      </c>
      <c r="D74" s="9">
        <f t="shared" si="0"/>
        <v>20.85660148809524</v>
      </c>
    </row>
    <row r="75" spans="1:4" x14ac:dyDescent="0.25">
      <c r="A75" s="10">
        <v>30621</v>
      </c>
      <c r="B75" s="20">
        <v>1.0109999999999999</v>
      </c>
      <c r="C75" s="9">
        <v>6.3</v>
      </c>
      <c r="D75" s="9">
        <f t="shared" si="0"/>
        <v>19.55323709198813</v>
      </c>
    </row>
    <row r="76" spans="1:4" x14ac:dyDescent="0.25">
      <c r="A76" s="10">
        <v>30651</v>
      </c>
      <c r="B76" s="20">
        <v>1.014</v>
      </c>
      <c r="C76" s="9">
        <v>5.94</v>
      </c>
      <c r="D76" s="9">
        <f t="shared" si="0"/>
        <v>18.381365147928996</v>
      </c>
    </row>
    <row r="77" spans="1:4" x14ac:dyDescent="0.25">
      <c r="A77" s="10">
        <v>30682</v>
      </c>
      <c r="B77" s="20">
        <v>1.0209999999999999</v>
      </c>
      <c r="C77" s="9">
        <v>5.78</v>
      </c>
      <c r="D77" s="9">
        <f t="shared" si="0"/>
        <v>17.763615690499513</v>
      </c>
    </row>
    <row r="78" spans="1:4" x14ac:dyDescent="0.25">
      <c r="A78" s="10">
        <v>30713</v>
      </c>
      <c r="B78" s="20">
        <v>1.026</v>
      </c>
      <c r="C78" s="9">
        <v>5.84</v>
      </c>
      <c r="D78" s="9">
        <f t="shared" si="0"/>
        <v>17.860547134502923</v>
      </c>
    </row>
    <row r="79" spans="1:4" x14ac:dyDescent="0.25">
      <c r="A79" s="10">
        <v>30742</v>
      </c>
      <c r="B79" s="20">
        <v>1.0289999999999999</v>
      </c>
      <c r="C79" s="9">
        <v>5.92</v>
      </c>
      <c r="D79" s="9">
        <f t="shared" si="0"/>
        <v>18.052427288629737</v>
      </c>
    </row>
    <row r="80" spans="1:4" x14ac:dyDescent="0.25">
      <c r="A80" s="10">
        <v>30773</v>
      </c>
      <c r="B80" s="20">
        <v>1.0329999999999999</v>
      </c>
      <c r="C80" s="9">
        <v>5.96</v>
      </c>
      <c r="D80" s="9">
        <f t="shared" si="0"/>
        <v>18.104027918683446</v>
      </c>
    </row>
    <row r="81" spans="1:4" x14ac:dyDescent="0.25">
      <c r="A81" s="10">
        <v>30803</v>
      </c>
      <c r="B81" s="20">
        <v>1.0349999999999999</v>
      </c>
      <c r="C81" s="9">
        <v>6.27</v>
      </c>
      <c r="D81" s="9">
        <f t="shared" si="0"/>
        <v>19.008877130434783</v>
      </c>
    </row>
    <row r="82" spans="1:4" x14ac:dyDescent="0.25">
      <c r="A82" s="10">
        <v>30834</v>
      </c>
      <c r="B82" s="20">
        <v>1.0369999999999999</v>
      </c>
      <c r="C82" s="9">
        <v>6.76</v>
      </c>
      <c r="D82" s="9">
        <f t="shared" si="0"/>
        <v>20.454892999035682</v>
      </c>
    </row>
    <row r="83" spans="1:4" x14ac:dyDescent="0.25">
      <c r="A83" s="10">
        <v>30864</v>
      </c>
      <c r="B83" s="20">
        <v>1.0409999999999999</v>
      </c>
      <c r="C83" s="9">
        <v>7.11</v>
      </c>
      <c r="D83" s="9">
        <f t="shared" si="0"/>
        <v>21.4312816426513</v>
      </c>
    </row>
    <row r="84" spans="1:4" x14ac:dyDescent="0.25">
      <c r="A84" s="10">
        <v>30895</v>
      </c>
      <c r="B84" s="20">
        <v>1.044</v>
      </c>
      <c r="C84" s="9">
        <v>7.23</v>
      </c>
      <c r="D84" s="9">
        <f t="shared" si="0"/>
        <v>21.7303675</v>
      </c>
    </row>
    <row r="85" spans="1:4" x14ac:dyDescent="0.25">
      <c r="A85" s="10">
        <v>30926</v>
      </c>
      <c r="B85" s="20">
        <v>1.0469999999999999</v>
      </c>
      <c r="C85" s="9">
        <v>7.17</v>
      </c>
      <c r="D85" s="9">
        <f t="shared" si="0"/>
        <v>21.488284555873928</v>
      </c>
    </row>
    <row r="86" spans="1:4" x14ac:dyDescent="0.25">
      <c r="A86" s="10">
        <v>30956</v>
      </c>
      <c r="B86" s="20">
        <v>1.0509999999999999</v>
      </c>
      <c r="C86" s="9">
        <v>6.8</v>
      </c>
      <c r="D86" s="9">
        <f t="shared" si="0"/>
        <v>20.301843196955282</v>
      </c>
    </row>
    <row r="87" spans="1:4" x14ac:dyDescent="0.25">
      <c r="A87" s="10">
        <v>30987</v>
      </c>
      <c r="B87" s="20">
        <v>1.0529999999999999</v>
      </c>
      <c r="C87" s="9">
        <v>6.31</v>
      </c>
      <c r="D87" s="9">
        <f t="shared" si="0"/>
        <v>18.803134843304843</v>
      </c>
    </row>
    <row r="88" spans="1:4" x14ac:dyDescent="0.25">
      <c r="A88" s="10">
        <v>31017</v>
      </c>
      <c r="B88" s="20">
        <v>1.0549999999999999</v>
      </c>
      <c r="C88" s="9">
        <v>6.05</v>
      </c>
      <c r="D88" s="9">
        <f t="shared" si="0"/>
        <v>17.994185260663507</v>
      </c>
    </row>
    <row r="89" spans="1:4" x14ac:dyDescent="0.25">
      <c r="A89" s="10">
        <v>31048</v>
      </c>
      <c r="B89" s="20">
        <v>1.0569999999999999</v>
      </c>
      <c r="C89" s="9">
        <v>5.97</v>
      </c>
      <c r="D89" s="9">
        <f t="shared" si="0"/>
        <v>17.722648183538315</v>
      </c>
    </row>
    <row r="90" spans="1:4" x14ac:dyDescent="0.25">
      <c r="A90" s="10">
        <v>31079</v>
      </c>
      <c r="B90" s="20">
        <v>1.0629999999999999</v>
      </c>
      <c r="C90" s="9">
        <v>5.86</v>
      </c>
      <c r="D90" s="9">
        <f t="shared" si="0"/>
        <v>17.297909633113829</v>
      </c>
    </row>
    <row r="91" spans="1:4" x14ac:dyDescent="0.25">
      <c r="A91" s="10">
        <v>31107</v>
      </c>
      <c r="B91" s="20">
        <v>1.0680000000000001</v>
      </c>
      <c r="C91" s="9">
        <v>5.99</v>
      </c>
      <c r="D91" s="9">
        <f t="shared" si="0"/>
        <v>17.598872387640448</v>
      </c>
    </row>
    <row r="92" spans="1:4" x14ac:dyDescent="0.25">
      <c r="A92" s="10">
        <v>31138</v>
      </c>
      <c r="B92" s="20">
        <v>1.07</v>
      </c>
      <c r="C92" s="9">
        <v>6.11</v>
      </c>
      <c r="D92" s="9">
        <f t="shared" si="0"/>
        <v>17.917883355140187</v>
      </c>
    </row>
    <row r="93" spans="1:4" x14ac:dyDescent="0.25">
      <c r="A93" s="10">
        <v>31168</v>
      </c>
      <c r="B93" s="20">
        <v>1.0720000000000001</v>
      </c>
      <c r="C93" s="9">
        <v>6.59</v>
      </c>
      <c r="D93" s="9">
        <f t="shared" si="0"/>
        <v>19.289452527985073</v>
      </c>
    </row>
    <row r="94" spans="1:4" x14ac:dyDescent="0.25">
      <c r="A94" s="10">
        <v>31199</v>
      </c>
      <c r="B94" s="20">
        <v>1.075</v>
      </c>
      <c r="C94" s="9">
        <v>6.96</v>
      </c>
      <c r="D94" s="9">
        <f t="shared" si="0"/>
        <v>20.315618455813954</v>
      </c>
    </row>
    <row r="95" spans="1:4" x14ac:dyDescent="0.25">
      <c r="A95" s="10">
        <v>31229</v>
      </c>
      <c r="B95" s="20">
        <v>1.077</v>
      </c>
      <c r="C95" s="9">
        <v>7.07</v>
      </c>
      <c r="D95" s="9">
        <f t="shared" si="0"/>
        <v>20.598376072423402</v>
      </c>
    </row>
    <row r="96" spans="1:4" x14ac:dyDescent="0.25">
      <c r="A96" s="10">
        <v>31260</v>
      </c>
      <c r="B96" s="20">
        <v>1.079</v>
      </c>
      <c r="C96" s="9">
        <v>7.21</v>
      </c>
      <c r="D96" s="9">
        <f t="shared" si="0"/>
        <v>20.967328164967562</v>
      </c>
    </row>
    <row r="97" spans="1:4" x14ac:dyDescent="0.25">
      <c r="A97" s="10">
        <v>31291</v>
      </c>
      <c r="B97" s="20">
        <v>1.081</v>
      </c>
      <c r="C97" s="9">
        <v>7.06</v>
      </c>
      <c r="D97" s="9">
        <f t="shared" si="0"/>
        <v>20.49312926919519</v>
      </c>
    </row>
    <row r="98" spans="1:4" x14ac:dyDescent="0.25">
      <c r="A98" s="10">
        <v>31321</v>
      </c>
      <c r="B98" s="20">
        <v>1.085</v>
      </c>
      <c r="C98" s="9">
        <v>6.5</v>
      </c>
      <c r="D98" s="9">
        <f t="shared" si="0"/>
        <v>18.798053917050691</v>
      </c>
    </row>
    <row r="99" spans="1:4" x14ac:dyDescent="0.25">
      <c r="A99" s="10">
        <v>31352</v>
      </c>
      <c r="B99" s="20">
        <v>1.0900000000000001</v>
      </c>
      <c r="C99" s="9">
        <v>6.13</v>
      </c>
      <c r="D99" s="9">
        <f t="shared" si="0"/>
        <v>17.646689697247705</v>
      </c>
    </row>
    <row r="100" spans="1:4" x14ac:dyDescent="0.25">
      <c r="A100" s="10">
        <v>31382</v>
      </c>
      <c r="B100" s="20">
        <v>1.095</v>
      </c>
      <c r="C100" s="9">
        <v>5.7</v>
      </c>
      <c r="D100" s="9">
        <f t="shared" si="0"/>
        <v>16.333904383561645</v>
      </c>
    </row>
    <row r="101" spans="1:4" x14ac:dyDescent="0.25">
      <c r="A101" s="10">
        <v>31413</v>
      </c>
      <c r="B101" s="20">
        <v>1.099</v>
      </c>
      <c r="C101" s="9">
        <v>5.63</v>
      </c>
      <c r="D101" s="9">
        <f t="shared" si="0"/>
        <v>16.074592602365787</v>
      </c>
    </row>
    <row r="102" spans="1:4" x14ac:dyDescent="0.25">
      <c r="A102" s="10">
        <v>31444</v>
      </c>
      <c r="B102" s="20">
        <v>1.097</v>
      </c>
      <c r="C102" s="9">
        <v>5.67</v>
      </c>
      <c r="D102" s="9">
        <f t="shared" si="0"/>
        <v>16.218313974475844</v>
      </c>
    </row>
    <row r="103" spans="1:4" x14ac:dyDescent="0.25">
      <c r="A103" s="10">
        <v>31472</v>
      </c>
      <c r="B103" s="20">
        <v>1.091</v>
      </c>
      <c r="C103" s="9">
        <v>5.71</v>
      </c>
      <c r="D103" s="9">
        <f t="shared" si="0"/>
        <v>16.422551411549037</v>
      </c>
    </row>
    <row r="104" spans="1:4" x14ac:dyDescent="0.25">
      <c r="A104" s="10">
        <v>31503</v>
      </c>
      <c r="B104" s="20">
        <v>1.087</v>
      </c>
      <c r="C104" s="9">
        <v>5.89</v>
      </c>
      <c r="D104" s="9">
        <f t="shared" si="0"/>
        <v>17.002587681692731</v>
      </c>
    </row>
    <row r="105" spans="1:4" x14ac:dyDescent="0.25">
      <c r="A105" s="10">
        <v>31533</v>
      </c>
      <c r="B105" s="20">
        <v>1.0900000000000001</v>
      </c>
      <c r="C105" s="9">
        <v>6.18</v>
      </c>
      <c r="D105" s="9">
        <f t="shared" ref="D105:D168" si="1">C105*$B$581/B105</f>
        <v>17.79062680733945</v>
      </c>
    </row>
    <row r="106" spans="1:4" x14ac:dyDescent="0.25">
      <c r="A106" s="10">
        <v>31564</v>
      </c>
      <c r="B106" s="20">
        <v>1.0940000000000001</v>
      </c>
      <c r="C106" s="9">
        <v>6.67</v>
      </c>
      <c r="D106" s="9">
        <f t="shared" si="1"/>
        <v>19.131004963436926</v>
      </c>
    </row>
    <row r="107" spans="1:4" x14ac:dyDescent="0.25">
      <c r="A107" s="10">
        <v>31594</v>
      </c>
      <c r="B107" s="20">
        <v>1.095</v>
      </c>
      <c r="C107" s="9">
        <v>6.84</v>
      </c>
      <c r="D107" s="9">
        <f t="shared" si="1"/>
        <v>19.600685260273973</v>
      </c>
    </row>
    <row r="108" spans="1:4" x14ac:dyDescent="0.25">
      <c r="A108" s="10">
        <v>31625</v>
      </c>
      <c r="B108" s="20">
        <v>1.0960000000000001</v>
      </c>
      <c r="C108" s="9">
        <v>6.94</v>
      </c>
      <c r="D108" s="9">
        <f t="shared" si="1"/>
        <v>19.86909968978102</v>
      </c>
    </row>
    <row r="109" spans="1:4" x14ac:dyDescent="0.25">
      <c r="A109" s="10">
        <v>31656</v>
      </c>
      <c r="B109" s="20">
        <v>1.1000000000000001</v>
      </c>
      <c r="C109" s="9">
        <v>6.83</v>
      </c>
      <c r="D109" s="9">
        <f t="shared" si="1"/>
        <v>19.483065518181814</v>
      </c>
    </row>
    <row r="110" spans="1:4" x14ac:dyDescent="0.25">
      <c r="A110" s="10">
        <v>31686</v>
      </c>
      <c r="B110" s="20">
        <v>1.1020000000000001</v>
      </c>
      <c r="C110" s="9">
        <v>6.38</v>
      </c>
      <c r="D110" s="9">
        <f t="shared" si="1"/>
        <v>18.166378421052631</v>
      </c>
    </row>
    <row r="111" spans="1:4" x14ac:dyDescent="0.25">
      <c r="A111" s="10">
        <v>31717</v>
      </c>
      <c r="B111" s="20">
        <v>1.1040000000000001</v>
      </c>
      <c r="C111" s="9">
        <v>5.66</v>
      </c>
      <c r="D111" s="9">
        <f t="shared" si="1"/>
        <v>16.087058097826088</v>
      </c>
    </row>
    <row r="112" spans="1:4" x14ac:dyDescent="0.25">
      <c r="A112" s="10">
        <v>31747</v>
      </c>
      <c r="B112" s="20">
        <v>1.1080000000000001</v>
      </c>
      <c r="C112" s="9">
        <v>5.28</v>
      </c>
      <c r="D112" s="9">
        <f t="shared" si="1"/>
        <v>14.952831335740072</v>
      </c>
    </row>
    <row r="113" spans="1:4" x14ac:dyDescent="0.25">
      <c r="A113" s="10">
        <v>31778</v>
      </c>
      <c r="B113" s="20">
        <v>1.1140000000000001</v>
      </c>
      <c r="C113" s="9">
        <v>5.3</v>
      </c>
      <c r="D113" s="9">
        <f t="shared" si="1"/>
        <v>14.928629892280069</v>
      </c>
    </row>
    <row r="114" spans="1:4" x14ac:dyDescent="0.25">
      <c r="A114" s="10">
        <v>31809</v>
      </c>
      <c r="B114" s="20">
        <v>1.1180000000000001</v>
      </c>
      <c r="C114" s="9">
        <v>5.34</v>
      </c>
      <c r="D114" s="9">
        <f t="shared" si="1"/>
        <v>14.987483774597493</v>
      </c>
    </row>
    <row r="115" spans="1:4" x14ac:dyDescent="0.25">
      <c r="A115" s="10">
        <v>31837</v>
      </c>
      <c r="B115" s="20">
        <v>1.1220000000000001</v>
      </c>
      <c r="C115" s="9">
        <v>5.36</v>
      </c>
      <c r="D115" s="9">
        <f t="shared" si="1"/>
        <v>14.989985240641712</v>
      </c>
    </row>
    <row r="116" spans="1:4" x14ac:dyDescent="0.25">
      <c r="A116" s="10">
        <v>31868</v>
      </c>
      <c r="B116" s="20">
        <v>1.127</v>
      </c>
      <c r="C116" s="9">
        <v>5.46</v>
      </c>
      <c r="D116" s="9">
        <f t="shared" si="1"/>
        <v>15.201904472049691</v>
      </c>
    </row>
    <row r="117" spans="1:4" x14ac:dyDescent="0.25">
      <c r="A117" s="10">
        <v>31898</v>
      </c>
      <c r="B117" s="20">
        <v>1.1299999999999999</v>
      </c>
      <c r="C117" s="9">
        <v>5.98</v>
      </c>
      <c r="D117" s="9">
        <f t="shared" si="1"/>
        <v>16.605502141592922</v>
      </c>
    </row>
    <row r="118" spans="1:4" x14ac:dyDescent="0.25">
      <c r="A118" s="10">
        <v>31929</v>
      </c>
      <c r="B118" s="20">
        <v>1.135</v>
      </c>
      <c r="C118" s="9">
        <v>6.55</v>
      </c>
      <c r="D118" s="9">
        <f t="shared" si="1"/>
        <v>18.108176167400877</v>
      </c>
    </row>
    <row r="119" spans="1:4" x14ac:dyDescent="0.25">
      <c r="A119" s="10">
        <v>31959</v>
      </c>
      <c r="B119" s="20">
        <v>1.1379999999999999</v>
      </c>
      <c r="C119" s="9">
        <v>6.78</v>
      </c>
      <c r="D119" s="9">
        <f t="shared" si="1"/>
        <v>18.694622688927947</v>
      </c>
    </row>
    <row r="120" spans="1:4" x14ac:dyDescent="0.25">
      <c r="A120" s="10">
        <v>31990</v>
      </c>
      <c r="B120" s="20">
        <v>1.143</v>
      </c>
      <c r="C120" s="9">
        <v>6.84</v>
      </c>
      <c r="D120" s="9">
        <f t="shared" si="1"/>
        <v>18.777559370078741</v>
      </c>
    </row>
    <row r="121" spans="1:4" x14ac:dyDescent="0.25">
      <c r="A121" s="10">
        <v>32021</v>
      </c>
      <c r="B121" s="20">
        <v>1.147</v>
      </c>
      <c r="C121" s="9">
        <v>6.64</v>
      </c>
      <c r="D121" s="9">
        <f t="shared" si="1"/>
        <v>18.164938587619876</v>
      </c>
    </row>
    <row r="122" spans="1:4" x14ac:dyDescent="0.25">
      <c r="A122" s="10">
        <v>32051</v>
      </c>
      <c r="B122" s="20">
        <v>1.1499999999999999</v>
      </c>
      <c r="C122" s="9">
        <v>5.85</v>
      </c>
      <c r="D122" s="9">
        <f t="shared" si="1"/>
        <v>15.961999695652176</v>
      </c>
    </row>
    <row r="123" spans="1:4" x14ac:dyDescent="0.25">
      <c r="A123" s="10">
        <v>32082</v>
      </c>
      <c r="B123" s="20">
        <v>1.1539999999999999</v>
      </c>
      <c r="C123" s="9">
        <v>5.42</v>
      </c>
      <c r="D123" s="9">
        <f t="shared" si="1"/>
        <v>14.73746376083189</v>
      </c>
    </row>
    <row r="124" spans="1:4" x14ac:dyDescent="0.25">
      <c r="A124" s="10">
        <v>32112</v>
      </c>
      <c r="B124" s="20">
        <v>1.1559999999999999</v>
      </c>
      <c r="C124" s="9">
        <v>5.13</v>
      </c>
      <c r="D124" s="9">
        <f t="shared" si="1"/>
        <v>13.924794783737026</v>
      </c>
    </row>
    <row r="125" spans="1:4" x14ac:dyDescent="0.25">
      <c r="A125" s="10">
        <v>32143</v>
      </c>
      <c r="B125" s="20">
        <v>1.1599999999999999</v>
      </c>
      <c r="C125" s="9">
        <v>5.08</v>
      </c>
      <c r="D125" s="9">
        <f t="shared" si="1"/>
        <v>13.741527</v>
      </c>
    </row>
    <row r="126" spans="1:4" x14ac:dyDescent="0.25">
      <c r="A126" s="10">
        <v>32174</v>
      </c>
      <c r="B126" s="20">
        <v>1.1619999999999999</v>
      </c>
      <c r="C126" s="9">
        <v>5.09</v>
      </c>
      <c r="D126" s="9">
        <f t="shared" si="1"/>
        <v>13.744879182444063</v>
      </c>
    </row>
    <row r="127" spans="1:4" x14ac:dyDescent="0.25">
      <c r="A127" s="10">
        <v>32203</v>
      </c>
      <c r="B127" s="20">
        <v>1.165</v>
      </c>
      <c r="C127" s="9">
        <v>5.18</v>
      </c>
      <c r="D127" s="9">
        <f t="shared" si="1"/>
        <v>13.951892034334763</v>
      </c>
    </row>
    <row r="128" spans="1:4" x14ac:dyDescent="0.25">
      <c r="A128" s="10">
        <v>32234</v>
      </c>
      <c r="B128" s="20">
        <v>1.1719999999999999</v>
      </c>
      <c r="C128" s="9">
        <v>5.35</v>
      </c>
      <c r="D128" s="9">
        <f t="shared" si="1"/>
        <v>14.323707465870307</v>
      </c>
    </row>
    <row r="129" spans="1:4" x14ac:dyDescent="0.25">
      <c r="A129" s="10">
        <v>32264</v>
      </c>
      <c r="B129" s="20">
        <v>1.175</v>
      </c>
      <c r="C129" s="9">
        <v>5.87</v>
      </c>
      <c r="D129" s="9">
        <f t="shared" si="1"/>
        <v>15.675792536170212</v>
      </c>
    </row>
    <row r="130" spans="1:4" x14ac:dyDescent="0.25">
      <c r="A130" s="10">
        <v>32295</v>
      </c>
      <c r="B130" s="20">
        <v>1.18</v>
      </c>
      <c r="C130" s="9">
        <v>6.5</v>
      </c>
      <c r="D130" s="9">
        <f t="shared" si="1"/>
        <v>17.284651271186441</v>
      </c>
    </row>
    <row r="131" spans="1:4" x14ac:dyDescent="0.25">
      <c r="A131" s="10">
        <v>32325</v>
      </c>
      <c r="B131" s="20">
        <v>1.1850000000000001</v>
      </c>
      <c r="C131" s="9">
        <v>6.74</v>
      </c>
      <c r="D131" s="9">
        <f t="shared" si="1"/>
        <v>17.847229924050634</v>
      </c>
    </row>
    <row r="132" spans="1:4" x14ac:dyDescent="0.25">
      <c r="A132" s="10">
        <v>32356</v>
      </c>
      <c r="B132" s="20">
        <v>1.19</v>
      </c>
      <c r="C132" s="9">
        <v>6.92</v>
      </c>
      <c r="D132" s="9">
        <f t="shared" si="1"/>
        <v>18.246871159663865</v>
      </c>
    </row>
    <row r="133" spans="1:4" x14ac:dyDescent="0.25">
      <c r="A133" s="10">
        <v>32387</v>
      </c>
      <c r="B133" s="20">
        <v>1.1950000000000001</v>
      </c>
      <c r="C133" s="9">
        <v>6.79</v>
      </c>
      <c r="D133" s="9">
        <f t="shared" si="1"/>
        <v>17.829170635983264</v>
      </c>
    </row>
    <row r="134" spans="1:4" x14ac:dyDescent="0.25">
      <c r="A134" s="10">
        <v>32417</v>
      </c>
      <c r="B134" s="20">
        <v>1.1990000000000001</v>
      </c>
      <c r="C134" s="9">
        <v>5.95</v>
      </c>
      <c r="D134" s="9">
        <f t="shared" si="1"/>
        <v>15.571378273561301</v>
      </c>
    </row>
    <row r="135" spans="1:4" x14ac:dyDescent="0.25">
      <c r="A135" s="10">
        <v>32448</v>
      </c>
      <c r="B135" s="20">
        <v>1.2030000000000001</v>
      </c>
      <c r="C135" s="9">
        <v>5.56</v>
      </c>
      <c r="D135" s="9">
        <f t="shared" si="1"/>
        <v>14.502351820448874</v>
      </c>
    </row>
    <row r="136" spans="1:4" x14ac:dyDescent="0.25">
      <c r="A136" s="10">
        <v>32478</v>
      </c>
      <c r="B136" s="20">
        <v>1.2070000000000001</v>
      </c>
      <c r="C136" s="9">
        <v>5.39</v>
      </c>
      <c r="D136" s="9">
        <f t="shared" si="1"/>
        <v>14.012343256006627</v>
      </c>
    </row>
    <row r="137" spans="1:4" x14ac:dyDescent="0.25">
      <c r="A137" s="10">
        <v>32509</v>
      </c>
      <c r="B137" s="20">
        <v>1.212</v>
      </c>
      <c r="C137" s="9">
        <v>5.41</v>
      </c>
      <c r="D137" s="9">
        <f t="shared" si="1"/>
        <v>14.006315915841586</v>
      </c>
    </row>
    <row r="138" spans="1:4" x14ac:dyDescent="0.25">
      <c r="A138" s="10">
        <v>32540</v>
      </c>
      <c r="B138" s="20">
        <v>1.216</v>
      </c>
      <c r="C138" s="9">
        <v>5.38</v>
      </c>
      <c r="D138" s="9">
        <f t="shared" si="1"/>
        <v>13.88282896381579</v>
      </c>
    </row>
    <row r="139" spans="1:4" x14ac:dyDescent="0.25">
      <c r="A139" s="10">
        <v>32568</v>
      </c>
      <c r="B139" s="20">
        <v>1.222</v>
      </c>
      <c r="C139" s="9">
        <v>5.45</v>
      </c>
      <c r="D139" s="9">
        <f t="shared" si="1"/>
        <v>13.994409206219315</v>
      </c>
    </row>
    <row r="140" spans="1:4" x14ac:dyDescent="0.25">
      <c r="A140" s="10">
        <v>32599</v>
      </c>
      <c r="B140" s="20">
        <v>1.2310000000000001</v>
      </c>
      <c r="C140" s="9">
        <v>5.54</v>
      </c>
      <c r="D140" s="9">
        <f t="shared" si="1"/>
        <v>14.121505004061737</v>
      </c>
    </row>
    <row r="141" spans="1:4" x14ac:dyDescent="0.25">
      <c r="A141" s="10">
        <v>32629</v>
      </c>
      <c r="B141" s="20">
        <v>1.2370000000000001</v>
      </c>
      <c r="C141" s="9">
        <v>5.93</v>
      </c>
      <c r="D141" s="9">
        <f t="shared" si="1"/>
        <v>15.042300703314467</v>
      </c>
    </row>
    <row r="142" spans="1:4" x14ac:dyDescent="0.25">
      <c r="A142" s="10">
        <v>32660</v>
      </c>
      <c r="B142" s="20">
        <v>1.2410000000000001</v>
      </c>
      <c r="C142" s="9">
        <v>6.58</v>
      </c>
      <c r="D142" s="9">
        <f t="shared" si="1"/>
        <v>16.637320564061238</v>
      </c>
    </row>
    <row r="143" spans="1:4" x14ac:dyDescent="0.25">
      <c r="A143" s="10">
        <v>32690</v>
      </c>
      <c r="B143" s="20">
        <v>1.2450000000000001</v>
      </c>
      <c r="C143" s="9">
        <v>6.92</v>
      </c>
      <c r="D143" s="9">
        <f t="shared" si="1"/>
        <v>17.440784481927707</v>
      </c>
    </row>
    <row r="144" spans="1:4" x14ac:dyDescent="0.25">
      <c r="A144" s="10">
        <v>32721</v>
      </c>
      <c r="B144" s="20">
        <v>1.2450000000000001</v>
      </c>
      <c r="C144" s="9">
        <v>7.07</v>
      </c>
      <c r="D144" s="9">
        <f t="shared" si="1"/>
        <v>17.8188361686747</v>
      </c>
    </row>
    <row r="145" spans="1:4" x14ac:dyDescent="0.25">
      <c r="A145" s="10">
        <v>32752</v>
      </c>
      <c r="B145" s="20">
        <v>1.248</v>
      </c>
      <c r="C145" s="9">
        <v>6.8</v>
      </c>
      <c r="D145" s="9">
        <f t="shared" si="1"/>
        <v>17.097145192307693</v>
      </c>
    </row>
    <row r="146" spans="1:4" x14ac:dyDescent="0.25">
      <c r="A146" s="10">
        <v>32782</v>
      </c>
      <c r="B146" s="20">
        <v>1.254</v>
      </c>
      <c r="C146" s="9">
        <v>6.06</v>
      </c>
      <c r="D146" s="9">
        <f t="shared" si="1"/>
        <v>15.163671244019138</v>
      </c>
    </row>
    <row r="147" spans="1:4" x14ac:dyDescent="0.25">
      <c r="A147" s="10">
        <v>32813</v>
      </c>
      <c r="B147" s="20">
        <v>1.2589999999999999</v>
      </c>
      <c r="C147" s="9">
        <v>5.56</v>
      </c>
      <c r="D147" s="9">
        <f t="shared" si="1"/>
        <v>13.857290897537727</v>
      </c>
    </row>
    <row r="148" spans="1:4" x14ac:dyDescent="0.25">
      <c r="A148" s="10">
        <v>32843</v>
      </c>
      <c r="B148" s="20">
        <v>1.2629999999999999</v>
      </c>
      <c r="C148" s="9">
        <v>5.3</v>
      </c>
      <c r="D148" s="9">
        <f t="shared" si="1"/>
        <v>13.167453444180524</v>
      </c>
    </row>
    <row r="149" spans="1:4" x14ac:dyDescent="0.25">
      <c r="A149" s="10">
        <v>32874</v>
      </c>
      <c r="B149" s="20">
        <v>1.2749999999999999</v>
      </c>
      <c r="C149" s="9">
        <v>5.43</v>
      </c>
      <c r="D149" s="9">
        <f t="shared" si="1"/>
        <v>13.363459976470589</v>
      </c>
    </row>
    <row r="150" spans="1:4" x14ac:dyDescent="0.25">
      <c r="A150" s="10">
        <v>32905</v>
      </c>
      <c r="B150" s="20">
        <v>1.28</v>
      </c>
      <c r="C150" s="9">
        <v>5.65</v>
      </c>
      <c r="D150" s="9">
        <f t="shared" si="1"/>
        <v>13.850573320312501</v>
      </c>
    </row>
    <row r="151" spans="1:4" x14ac:dyDescent="0.25">
      <c r="A151" s="10">
        <v>32933</v>
      </c>
      <c r="B151" s="20">
        <v>1.286</v>
      </c>
      <c r="C151" s="9">
        <v>5.6</v>
      </c>
      <c r="D151" s="9">
        <f t="shared" si="1"/>
        <v>13.663952099533436</v>
      </c>
    </row>
    <row r="152" spans="1:4" x14ac:dyDescent="0.25">
      <c r="A152" s="10">
        <v>32964</v>
      </c>
      <c r="B152" s="20">
        <v>1.2889999999999999</v>
      </c>
      <c r="C152" s="9">
        <v>5.64</v>
      </c>
      <c r="D152" s="9">
        <f t="shared" si="1"/>
        <v>13.729523320403413</v>
      </c>
    </row>
    <row r="153" spans="1:4" x14ac:dyDescent="0.25">
      <c r="A153" s="10">
        <v>32994</v>
      </c>
      <c r="B153" s="20">
        <v>1.2909999999999999</v>
      </c>
      <c r="C153" s="9">
        <v>6</v>
      </c>
      <c r="D153" s="9">
        <f t="shared" si="1"/>
        <v>14.583248644461658</v>
      </c>
    </row>
    <row r="154" spans="1:4" x14ac:dyDescent="0.25">
      <c r="A154" s="10">
        <v>33025</v>
      </c>
      <c r="B154" s="20">
        <v>1.2989999999999999</v>
      </c>
      <c r="C154" s="9">
        <v>6.56</v>
      </c>
      <c r="D154" s="9">
        <f t="shared" si="1"/>
        <v>15.846157228637413</v>
      </c>
    </row>
    <row r="155" spans="1:4" x14ac:dyDescent="0.25">
      <c r="A155" s="10">
        <v>33055</v>
      </c>
      <c r="B155" s="20">
        <v>1.3049999999999999</v>
      </c>
      <c r="C155" s="9">
        <v>7.04</v>
      </c>
      <c r="D155" s="9">
        <f t="shared" si="1"/>
        <v>16.927445333333335</v>
      </c>
    </row>
    <row r="156" spans="1:4" x14ac:dyDescent="0.25">
      <c r="A156" s="10">
        <v>33086</v>
      </c>
      <c r="B156" s="20">
        <v>1.3160000000000001</v>
      </c>
      <c r="C156" s="9">
        <v>7.08</v>
      </c>
      <c r="D156" s="9">
        <f t="shared" si="1"/>
        <v>16.881329270516716</v>
      </c>
    </row>
    <row r="157" spans="1:4" x14ac:dyDescent="0.25">
      <c r="A157" s="10">
        <v>33117</v>
      </c>
      <c r="B157" s="20">
        <v>1.325</v>
      </c>
      <c r="C157" s="9">
        <v>6.9</v>
      </c>
      <c r="D157" s="9">
        <f t="shared" si="1"/>
        <v>16.340392528301887</v>
      </c>
    </row>
    <row r="158" spans="1:4" x14ac:dyDescent="0.25">
      <c r="A158" s="10">
        <v>33147</v>
      </c>
      <c r="B158" s="20">
        <v>1.3340000000000001</v>
      </c>
      <c r="C158" s="9">
        <v>6.14</v>
      </c>
      <c r="D158" s="9">
        <f t="shared" si="1"/>
        <v>14.442481304347826</v>
      </c>
    </row>
    <row r="159" spans="1:4" x14ac:dyDescent="0.25">
      <c r="A159" s="10">
        <v>33178</v>
      </c>
      <c r="B159" s="20">
        <v>1.337</v>
      </c>
      <c r="C159" s="9">
        <v>5.69</v>
      </c>
      <c r="D159" s="9">
        <f t="shared" si="1"/>
        <v>13.35396186237846</v>
      </c>
    </row>
    <row r="160" spans="1:4" x14ac:dyDescent="0.25">
      <c r="A160" s="10">
        <v>33208</v>
      </c>
      <c r="B160" s="20">
        <v>1.3420000000000001</v>
      </c>
      <c r="C160" s="9">
        <v>5.62</v>
      </c>
      <c r="D160" s="9">
        <f t="shared" si="1"/>
        <v>13.140535752608047</v>
      </c>
    </row>
    <row r="161" spans="1:4" x14ac:dyDescent="0.25">
      <c r="A161" s="10">
        <v>33239</v>
      </c>
      <c r="B161" s="20">
        <v>1.347</v>
      </c>
      <c r="C161" s="9">
        <v>5.54</v>
      </c>
      <c r="D161" s="9">
        <f t="shared" si="1"/>
        <v>12.905399153674832</v>
      </c>
    </row>
    <row r="162" spans="1:4" x14ac:dyDescent="0.25">
      <c r="A162" s="10">
        <v>33270</v>
      </c>
      <c r="B162" s="20">
        <v>1.3480000000000001</v>
      </c>
      <c r="C162" s="9">
        <v>5.56</v>
      </c>
      <c r="D162" s="9">
        <f t="shared" si="1"/>
        <v>12.942380741839759</v>
      </c>
    </row>
    <row r="163" spans="1:4" x14ac:dyDescent="0.25">
      <c r="A163" s="10">
        <v>33298</v>
      </c>
      <c r="B163" s="20">
        <v>1.3480000000000001</v>
      </c>
      <c r="C163" s="9">
        <v>5.6</v>
      </c>
      <c r="D163" s="9">
        <f t="shared" si="1"/>
        <v>13.035491394658751</v>
      </c>
    </row>
    <row r="164" spans="1:4" x14ac:dyDescent="0.25">
      <c r="A164" s="10">
        <v>33329</v>
      </c>
      <c r="B164" s="20">
        <v>1.351</v>
      </c>
      <c r="C164" s="9">
        <v>5.9</v>
      </c>
      <c r="D164" s="9">
        <f t="shared" si="1"/>
        <v>13.703324278312362</v>
      </c>
    </row>
    <row r="165" spans="1:4" x14ac:dyDescent="0.25">
      <c r="A165" s="10">
        <v>33359</v>
      </c>
      <c r="B165" s="20">
        <v>1.3560000000000001</v>
      </c>
      <c r="C165" s="9">
        <v>6.28</v>
      </c>
      <c r="D165" s="9">
        <f t="shared" si="1"/>
        <v>14.532128407079645</v>
      </c>
    </row>
    <row r="166" spans="1:4" x14ac:dyDescent="0.25">
      <c r="A166" s="10">
        <v>33390</v>
      </c>
      <c r="B166" s="20">
        <v>1.36</v>
      </c>
      <c r="C166" s="9">
        <v>6.97</v>
      </c>
      <c r="D166" s="9">
        <f t="shared" si="1"/>
        <v>16.081373624999998</v>
      </c>
    </row>
    <row r="167" spans="1:4" x14ac:dyDescent="0.25">
      <c r="A167" s="10">
        <v>33420</v>
      </c>
      <c r="B167" s="20">
        <v>1.3620000000000001</v>
      </c>
      <c r="C167" s="9">
        <v>7.23</v>
      </c>
      <c r="D167" s="9">
        <f t="shared" si="1"/>
        <v>16.65675746696035</v>
      </c>
    </row>
    <row r="168" spans="1:4" x14ac:dyDescent="0.25">
      <c r="A168" s="10">
        <v>33451</v>
      </c>
      <c r="B168" s="20">
        <v>1.3660000000000001</v>
      </c>
      <c r="C168" s="9">
        <v>7.36</v>
      </c>
      <c r="D168" s="9">
        <f t="shared" si="1"/>
        <v>16.906604275256221</v>
      </c>
    </row>
    <row r="169" spans="1:4" x14ac:dyDescent="0.25">
      <c r="A169" s="10">
        <v>33482</v>
      </c>
      <c r="B169" s="20">
        <v>1.37</v>
      </c>
      <c r="C169" s="9">
        <v>6.92</v>
      </c>
      <c r="D169" s="9">
        <f t="shared" ref="D169:D232" si="2">C169*$B$581/B169</f>
        <v>15.849472029197079</v>
      </c>
    </row>
    <row r="170" spans="1:4" x14ac:dyDescent="0.25">
      <c r="A170" s="10">
        <v>33512</v>
      </c>
      <c r="B170" s="20">
        <v>1.3720000000000001</v>
      </c>
      <c r="C170" s="9">
        <v>6.2</v>
      </c>
      <c r="D170" s="9">
        <f t="shared" si="2"/>
        <v>14.179693731778423</v>
      </c>
    </row>
    <row r="171" spans="1:4" x14ac:dyDescent="0.25">
      <c r="A171" s="10">
        <v>33543</v>
      </c>
      <c r="B171" s="20">
        <v>1.3779999999999999</v>
      </c>
      <c r="C171" s="9">
        <v>5.51</v>
      </c>
      <c r="D171" s="9">
        <f t="shared" si="2"/>
        <v>12.546761821480407</v>
      </c>
    </row>
    <row r="172" spans="1:4" x14ac:dyDescent="0.25">
      <c r="A172" s="10">
        <v>33573</v>
      </c>
      <c r="B172" s="20">
        <v>1.3819999999999999</v>
      </c>
      <c r="C172" s="9">
        <v>5.51</v>
      </c>
      <c r="D172" s="9">
        <f t="shared" si="2"/>
        <v>12.510447026049206</v>
      </c>
    </row>
    <row r="173" spans="1:4" x14ac:dyDescent="0.25">
      <c r="A173" s="10">
        <v>33604</v>
      </c>
      <c r="B173" s="20">
        <v>1.383</v>
      </c>
      <c r="C173" s="9">
        <v>5.53</v>
      </c>
      <c r="D173" s="9">
        <f t="shared" si="2"/>
        <v>12.546778286334057</v>
      </c>
    </row>
    <row r="174" spans="1:4" x14ac:dyDescent="0.25">
      <c r="A174" s="10">
        <v>33635</v>
      </c>
      <c r="B174" s="20">
        <v>1.3859999999999999</v>
      </c>
      <c r="C174" s="9">
        <v>5.54</v>
      </c>
      <c r="D174" s="9">
        <f t="shared" si="2"/>
        <v>12.542260216450217</v>
      </c>
    </row>
    <row r="175" spans="1:4" x14ac:dyDescent="0.25">
      <c r="A175" s="10">
        <v>33664</v>
      </c>
      <c r="B175" s="20">
        <v>1.391</v>
      </c>
      <c r="C175" s="9">
        <v>5.5</v>
      </c>
      <c r="D175" s="9">
        <f t="shared" si="2"/>
        <v>12.406944284687276</v>
      </c>
    </row>
    <row r="176" spans="1:4" x14ac:dyDescent="0.25">
      <c r="A176" s="10">
        <v>33695</v>
      </c>
      <c r="B176" s="20">
        <v>1.3939999999999999</v>
      </c>
      <c r="C176" s="9">
        <v>5.62</v>
      </c>
      <c r="D176" s="9">
        <f t="shared" si="2"/>
        <v>12.650357948350072</v>
      </c>
    </row>
    <row r="177" spans="1:4" x14ac:dyDescent="0.25">
      <c r="A177" s="10">
        <v>33725</v>
      </c>
      <c r="B177" s="20">
        <v>1.397</v>
      </c>
      <c r="C177" s="9">
        <v>6.15</v>
      </c>
      <c r="D177" s="9">
        <f t="shared" si="2"/>
        <v>13.813635182534</v>
      </c>
    </row>
    <row r="178" spans="1:4" x14ac:dyDescent="0.25">
      <c r="A178" s="10">
        <v>33756</v>
      </c>
      <c r="B178" s="20">
        <v>1.401</v>
      </c>
      <c r="C178" s="9">
        <v>6.84</v>
      </c>
      <c r="D178" s="9">
        <f t="shared" si="2"/>
        <v>15.319593404710922</v>
      </c>
    </row>
    <row r="179" spans="1:4" x14ac:dyDescent="0.25">
      <c r="A179" s="10">
        <v>33786</v>
      </c>
      <c r="B179" s="20">
        <v>1.405</v>
      </c>
      <c r="C179" s="9">
        <v>7.27</v>
      </c>
      <c r="D179" s="9">
        <f t="shared" si="2"/>
        <v>16.236310911032028</v>
      </c>
    </row>
    <row r="180" spans="1:4" x14ac:dyDescent="0.25">
      <c r="A180" s="10">
        <v>33817</v>
      </c>
      <c r="B180" s="20">
        <v>1.4079999999999999</v>
      </c>
      <c r="C180" s="9">
        <v>7.45</v>
      </c>
      <c r="D180" s="9">
        <f t="shared" si="2"/>
        <v>16.602859410511368</v>
      </c>
    </row>
    <row r="181" spans="1:4" x14ac:dyDescent="0.25">
      <c r="A181" s="10">
        <v>33848</v>
      </c>
      <c r="B181" s="20">
        <v>1.411</v>
      </c>
      <c r="C181" s="9">
        <v>7.15</v>
      </c>
      <c r="D181" s="9">
        <f t="shared" si="2"/>
        <v>15.900409177888022</v>
      </c>
    </row>
    <row r="182" spans="1:4" x14ac:dyDescent="0.25">
      <c r="A182" s="10">
        <v>33878</v>
      </c>
      <c r="B182" s="20">
        <v>1.417</v>
      </c>
      <c r="C182" s="9">
        <v>6.52</v>
      </c>
      <c r="D182" s="9">
        <f t="shared" si="2"/>
        <v>14.437999350741002</v>
      </c>
    </row>
    <row r="183" spans="1:4" x14ac:dyDescent="0.25">
      <c r="A183" s="10">
        <v>33909</v>
      </c>
      <c r="B183" s="20">
        <v>1.421</v>
      </c>
      <c r="C183" s="9">
        <v>6.02</v>
      </c>
      <c r="D183" s="9">
        <f t="shared" si="2"/>
        <v>13.293265714285713</v>
      </c>
    </row>
    <row r="184" spans="1:4" x14ac:dyDescent="0.25">
      <c r="A184" s="10">
        <v>33939</v>
      </c>
      <c r="B184" s="20">
        <v>1.423</v>
      </c>
      <c r="C184" s="9">
        <v>5.74</v>
      </c>
      <c r="D184" s="9">
        <f t="shared" si="2"/>
        <v>12.657159845397048</v>
      </c>
    </row>
    <row r="185" spans="1:4" x14ac:dyDescent="0.25">
      <c r="A185" s="10">
        <v>33970</v>
      </c>
      <c r="B185" s="20">
        <v>1.4279999999999999</v>
      </c>
      <c r="C185" s="9">
        <v>5.73</v>
      </c>
      <c r="D185" s="9">
        <f t="shared" si="2"/>
        <v>12.590868466386556</v>
      </c>
    </row>
    <row r="186" spans="1:4" x14ac:dyDescent="0.25">
      <c r="A186" s="10">
        <v>34001</v>
      </c>
      <c r="B186" s="20">
        <v>1.431</v>
      </c>
      <c r="C186" s="9">
        <v>5.73</v>
      </c>
      <c r="D186" s="9">
        <f t="shared" si="2"/>
        <v>12.564472515723272</v>
      </c>
    </row>
    <row r="187" spans="1:4" x14ac:dyDescent="0.25">
      <c r="A187" s="10">
        <v>34029</v>
      </c>
      <c r="B187" s="20">
        <v>1.4330000000000001</v>
      </c>
      <c r="C187" s="9">
        <v>5.67</v>
      </c>
      <c r="D187" s="9">
        <f t="shared" si="2"/>
        <v>12.41555508025122</v>
      </c>
    </row>
    <row r="188" spans="1:4" x14ac:dyDescent="0.25">
      <c r="A188" s="10">
        <v>34060</v>
      </c>
      <c r="B188" s="20">
        <v>1.4379999999999999</v>
      </c>
      <c r="C188" s="9">
        <v>6.02</v>
      </c>
      <c r="D188" s="9">
        <f t="shared" si="2"/>
        <v>13.136113059805284</v>
      </c>
    </row>
    <row r="189" spans="1:4" x14ac:dyDescent="0.25">
      <c r="A189" s="10">
        <v>34090</v>
      </c>
      <c r="B189" s="20">
        <v>1.4419999999999999</v>
      </c>
      <c r="C189" s="9">
        <v>6.78</v>
      </c>
      <c r="D189" s="9">
        <f t="shared" si="2"/>
        <v>14.7534539667129</v>
      </c>
    </row>
    <row r="190" spans="1:4" x14ac:dyDescent="0.25">
      <c r="A190" s="10">
        <v>34121</v>
      </c>
      <c r="B190" s="20">
        <v>1.4430000000000001</v>
      </c>
      <c r="C190" s="9">
        <v>7.37</v>
      </c>
      <c r="D190" s="9">
        <f t="shared" si="2"/>
        <v>16.02619523908524</v>
      </c>
    </row>
    <row r="191" spans="1:4" x14ac:dyDescent="0.25">
      <c r="A191" s="10">
        <v>34151</v>
      </c>
      <c r="B191" s="20">
        <v>1.4450000000000001</v>
      </c>
      <c r="C191" s="9">
        <v>7.86</v>
      </c>
      <c r="D191" s="9">
        <f t="shared" si="2"/>
        <v>17.068052553633215</v>
      </c>
    </row>
    <row r="192" spans="1:4" x14ac:dyDescent="0.25">
      <c r="A192" s="10">
        <v>34182</v>
      </c>
      <c r="B192" s="20">
        <v>1.448</v>
      </c>
      <c r="C192" s="9">
        <v>8.1300000000000008</v>
      </c>
      <c r="D192" s="9">
        <f t="shared" si="2"/>
        <v>17.617782990331492</v>
      </c>
    </row>
    <row r="193" spans="1:4" x14ac:dyDescent="0.25">
      <c r="A193" s="10">
        <v>34213</v>
      </c>
      <c r="B193" s="20">
        <v>1.45</v>
      </c>
      <c r="C193" s="9">
        <v>7.75</v>
      </c>
      <c r="D193" s="9">
        <f t="shared" si="2"/>
        <v>16.771155</v>
      </c>
    </row>
    <row r="194" spans="1:4" x14ac:dyDescent="0.25">
      <c r="A194" s="10">
        <v>34243</v>
      </c>
      <c r="B194" s="20">
        <v>1.456</v>
      </c>
      <c r="C194" s="9">
        <v>6.79</v>
      </c>
      <c r="D194" s="9">
        <f t="shared" si="2"/>
        <v>14.633144855769231</v>
      </c>
    </row>
    <row r="195" spans="1:4" x14ac:dyDescent="0.25">
      <c r="A195" s="10">
        <v>34274</v>
      </c>
      <c r="B195" s="20">
        <v>1.46</v>
      </c>
      <c r="C195" s="9">
        <v>6.17</v>
      </c>
      <c r="D195" s="9">
        <f t="shared" si="2"/>
        <v>13.260551321917809</v>
      </c>
    </row>
    <row r="196" spans="1:4" x14ac:dyDescent="0.25">
      <c r="A196" s="10">
        <v>34304</v>
      </c>
      <c r="B196" s="20">
        <v>1.4630000000000001</v>
      </c>
      <c r="C196" s="9">
        <v>6.07</v>
      </c>
      <c r="D196" s="9">
        <f t="shared" si="2"/>
        <v>13.01888040328093</v>
      </c>
    </row>
    <row r="197" spans="1:4" x14ac:dyDescent="0.25">
      <c r="A197" s="10">
        <v>34335</v>
      </c>
      <c r="B197" s="20">
        <v>1.4630000000000001</v>
      </c>
      <c r="C197" s="9">
        <v>5.93</v>
      </c>
      <c r="D197" s="9">
        <f t="shared" si="2"/>
        <v>12.718609685577578</v>
      </c>
    </row>
    <row r="198" spans="1:4" x14ac:dyDescent="0.25">
      <c r="A198" s="10">
        <v>34366</v>
      </c>
      <c r="B198" s="20">
        <v>1.4670000000000001</v>
      </c>
      <c r="C198" s="9">
        <v>6.04</v>
      </c>
      <c r="D198" s="9">
        <f t="shared" si="2"/>
        <v>12.919214151329243</v>
      </c>
    </row>
    <row r="199" spans="1:4" x14ac:dyDescent="0.25">
      <c r="A199" s="10">
        <v>34394</v>
      </c>
      <c r="B199" s="20">
        <v>1.4710000000000001</v>
      </c>
      <c r="C199" s="9">
        <v>6.3</v>
      </c>
      <c r="D199" s="9">
        <f t="shared" si="2"/>
        <v>13.438696600951731</v>
      </c>
    </row>
    <row r="200" spans="1:4" x14ac:dyDescent="0.25">
      <c r="A200" s="10">
        <v>34425</v>
      </c>
      <c r="B200" s="20">
        <v>1.472</v>
      </c>
      <c r="C200" s="9">
        <v>6.6</v>
      </c>
      <c r="D200" s="9">
        <f t="shared" si="2"/>
        <v>14.069070244565216</v>
      </c>
    </row>
    <row r="201" spans="1:4" x14ac:dyDescent="0.25">
      <c r="A201" s="10">
        <v>34455</v>
      </c>
      <c r="B201" s="20">
        <v>1.4750000000000001</v>
      </c>
      <c r="C201" s="9">
        <v>6.84</v>
      </c>
      <c r="D201" s="9">
        <f t="shared" si="2"/>
        <v>14.551017193220339</v>
      </c>
    </row>
    <row r="202" spans="1:4" x14ac:dyDescent="0.25">
      <c r="A202" s="10">
        <v>34486</v>
      </c>
      <c r="B202" s="20">
        <v>1.4790000000000001</v>
      </c>
      <c r="C202" s="9">
        <v>7.66</v>
      </c>
      <c r="D202" s="9">
        <f t="shared" si="2"/>
        <v>16.251365882352939</v>
      </c>
    </row>
    <row r="203" spans="1:4" x14ac:dyDescent="0.25">
      <c r="A203" s="10">
        <v>34516</v>
      </c>
      <c r="B203" s="20">
        <v>1.484</v>
      </c>
      <c r="C203" s="9">
        <v>8.1</v>
      </c>
      <c r="D203" s="9">
        <f t="shared" si="2"/>
        <v>17.12696421832884</v>
      </c>
    </row>
    <row r="204" spans="1:4" x14ac:dyDescent="0.25">
      <c r="A204" s="10">
        <v>34547</v>
      </c>
      <c r="B204" s="20">
        <v>1.49</v>
      </c>
      <c r="C204" s="9">
        <v>8.2200000000000006</v>
      </c>
      <c r="D204" s="9">
        <f t="shared" si="2"/>
        <v>17.310707637583892</v>
      </c>
    </row>
    <row r="205" spans="1:4" x14ac:dyDescent="0.25">
      <c r="A205" s="10">
        <v>34578</v>
      </c>
      <c r="B205" s="20">
        <v>1.4930000000000001</v>
      </c>
      <c r="C205" s="9">
        <v>7.84</v>
      </c>
      <c r="D205" s="9">
        <f t="shared" si="2"/>
        <v>16.477280214333557</v>
      </c>
    </row>
    <row r="206" spans="1:4" x14ac:dyDescent="0.25">
      <c r="A206" s="10">
        <v>34608</v>
      </c>
      <c r="B206" s="20">
        <v>1.494</v>
      </c>
      <c r="C206" s="9">
        <v>6.86</v>
      </c>
      <c r="D206" s="9">
        <f t="shared" si="2"/>
        <v>14.407969839357429</v>
      </c>
    </row>
    <row r="207" spans="1:4" x14ac:dyDescent="0.25">
      <c r="A207" s="10">
        <v>34639</v>
      </c>
      <c r="B207" s="20">
        <v>1.498</v>
      </c>
      <c r="C207" s="9">
        <v>6.27</v>
      </c>
      <c r="D207" s="9">
        <f t="shared" si="2"/>
        <v>13.133636735647528</v>
      </c>
    </row>
    <row r="208" spans="1:4" x14ac:dyDescent="0.25">
      <c r="A208" s="10">
        <v>34669</v>
      </c>
      <c r="B208" s="20">
        <v>1.5009999999999999</v>
      </c>
      <c r="C208" s="9">
        <v>6.06</v>
      </c>
      <c r="D208" s="9">
        <f t="shared" si="2"/>
        <v>12.668383570952699</v>
      </c>
    </row>
    <row r="209" spans="1:4" x14ac:dyDescent="0.25">
      <c r="A209" s="10">
        <v>34700</v>
      </c>
      <c r="B209" s="20">
        <v>1.5049999999999999</v>
      </c>
      <c r="C209" s="9">
        <v>5.85</v>
      </c>
      <c r="D209" s="9">
        <f t="shared" si="2"/>
        <v>12.196876843853822</v>
      </c>
    </row>
    <row r="210" spans="1:4" x14ac:dyDescent="0.25">
      <c r="A210" s="10">
        <v>34731</v>
      </c>
      <c r="B210" s="20">
        <v>1.5089999999999999</v>
      </c>
      <c r="C210" s="9">
        <v>5.76</v>
      </c>
      <c r="D210" s="9">
        <f t="shared" si="2"/>
        <v>11.977398966202784</v>
      </c>
    </row>
    <row r="211" spans="1:4" x14ac:dyDescent="0.25">
      <c r="A211" s="10">
        <v>34759</v>
      </c>
      <c r="B211" s="20">
        <v>1.512</v>
      </c>
      <c r="C211" s="9">
        <v>5.84</v>
      </c>
      <c r="D211" s="9">
        <f t="shared" si="2"/>
        <v>12.119656984126985</v>
      </c>
    </row>
    <row r="212" spans="1:4" x14ac:dyDescent="0.25">
      <c r="A212" s="10">
        <v>34790</v>
      </c>
      <c r="B212" s="20">
        <v>1.518</v>
      </c>
      <c r="C212" s="9">
        <v>6.06</v>
      </c>
      <c r="D212" s="9">
        <f t="shared" si="2"/>
        <v>12.526511027667983</v>
      </c>
    </row>
    <row r="213" spans="1:4" x14ac:dyDescent="0.25">
      <c r="A213" s="10">
        <v>34820</v>
      </c>
      <c r="B213" s="20">
        <v>1.5209999999999999</v>
      </c>
      <c r="C213" s="9">
        <v>6.54</v>
      </c>
      <c r="D213" s="9">
        <f t="shared" si="2"/>
        <v>13.492045798816568</v>
      </c>
    </row>
    <row r="214" spans="1:4" x14ac:dyDescent="0.25">
      <c r="A214" s="10">
        <v>34851</v>
      </c>
      <c r="B214" s="20">
        <v>1.524</v>
      </c>
      <c r="C214" s="9">
        <v>7.49</v>
      </c>
      <c r="D214" s="9">
        <f t="shared" si="2"/>
        <v>15.421482421259842</v>
      </c>
    </row>
    <row r="215" spans="1:4" x14ac:dyDescent="0.25">
      <c r="A215" s="10">
        <v>34881</v>
      </c>
      <c r="B215" s="20">
        <v>1.526</v>
      </c>
      <c r="C215" s="9">
        <v>7.82</v>
      </c>
      <c r="D215" s="9">
        <f t="shared" si="2"/>
        <v>16.079831441677587</v>
      </c>
    </row>
    <row r="216" spans="1:4" x14ac:dyDescent="0.25">
      <c r="A216" s="10">
        <v>34912</v>
      </c>
      <c r="B216" s="20">
        <v>1.5289999999999999</v>
      </c>
      <c r="C216" s="9">
        <v>8.1300000000000008</v>
      </c>
      <c r="D216" s="9">
        <f t="shared" si="2"/>
        <v>16.684466821451931</v>
      </c>
    </row>
    <row r="217" spans="1:4" x14ac:dyDescent="0.25">
      <c r="A217" s="10">
        <v>34943</v>
      </c>
      <c r="B217" s="20">
        <v>1.5309999999999999</v>
      </c>
      <c r="C217" s="9">
        <v>7.73</v>
      </c>
      <c r="D217" s="9">
        <f t="shared" si="2"/>
        <v>15.842859679947749</v>
      </c>
    </row>
    <row r="218" spans="1:4" x14ac:dyDescent="0.25">
      <c r="A218" s="10">
        <v>34973</v>
      </c>
      <c r="B218" s="20">
        <v>1.5349999999999999</v>
      </c>
      <c r="C218" s="9">
        <v>6.62</v>
      </c>
      <c r="D218" s="9">
        <f t="shared" si="2"/>
        <v>13.532526371335505</v>
      </c>
    </row>
    <row r="219" spans="1:4" x14ac:dyDescent="0.25">
      <c r="A219" s="10">
        <v>35004</v>
      </c>
      <c r="B219" s="20">
        <v>1.5369999999999999</v>
      </c>
      <c r="C219" s="9">
        <v>5.61</v>
      </c>
      <c r="D219" s="9">
        <f t="shared" si="2"/>
        <v>11.452973773584906</v>
      </c>
    </row>
    <row r="220" spans="1:4" x14ac:dyDescent="0.25">
      <c r="A220" s="10">
        <v>35034</v>
      </c>
      <c r="B220" s="20">
        <v>1.5389999999999999</v>
      </c>
      <c r="C220" s="9">
        <v>5.54</v>
      </c>
      <c r="D220" s="9">
        <f t="shared" si="2"/>
        <v>11.295368849902534</v>
      </c>
    </row>
    <row r="221" spans="1:4" x14ac:dyDescent="0.25">
      <c r="A221" s="10">
        <v>35065</v>
      </c>
      <c r="B221" s="20">
        <v>1.5469999999999999</v>
      </c>
      <c r="C221" s="9">
        <v>5.64</v>
      </c>
      <c r="D221" s="9">
        <f t="shared" si="2"/>
        <v>11.439790277957336</v>
      </c>
    </row>
    <row r="222" spans="1:4" x14ac:dyDescent="0.25">
      <c r="A222" s="10">
        <v>35096</v>
      </c>
      <c r="B222" s="20">
        <v>1.55</v>
      </c>
      <c r="C222" s="9">
        <v>5.82</v>
      </c>
      <c r="D222" s="9">
        <f t="shared" si="2"/>
        <v>11.782041793548386</v>
      </c>
    </row>
    <row r="223" spans="1:4" x14ac:dyDescent="0.25">
      <c r="A223" s="10">
        <v>35125</v>
      </c>
      <c r="B223" s="20">
        <v>1.5549999999999999</v>
      </c>
      <c r="C223" s="9">
        <v>5.93</v>
      </c>
      <c r="D223" s="9">
        <f t="shared" si="2"/>
        <v>11.966126025723472</v>
      </c>
    </row>
    <row r="224" spans="1:4" x14ac:dyDescent="0.25">
      <c r="A224" s="10">
        <v>35156</v>
      </c>
      <c r="B224" s="20">
        <v>1.5609999999999999</v>
      </c>
      <c r="C224" s="9">
        <v>6.27</v>
      </c>
      <c r="D224" s="9">
        <f t="shared" si="2"/>
        <v>12.603579647661753</v>
      </c>
    </row>
    <row r="225" spans="1:4" x14ac:dyDescent="0.25">
      <c r="A225" s="10">
        <v>35186</v>
      </c>
      <c r="B225" s="20">
        <v>1.5640000000000001</v>
      </c>
      <c r="C225" s="9">
        <v>6.84</v>
      </c>
      <c r="D225" s="9">
        <f t="shared" si="2"/>
        <v>13.722986163682865</v>
      </c>
    </row>
    <row r="226" spans="1:4" x14ac:dyDescent="0.25">
      <c r="A226" s="10">
        <v>35217</v>
      </c>
      <c r="B226" s="20">
        <v>1.5669999999999999</v>
      </c>
      <c r="C226" s="9">
        <v>7.83</v>
      </c>
      <c r="D226" s="9">
        <f t="shared" si="2"/>
        <v>15.679132782386725</v>
      </c>
    </row>
    <row r="227" spans="1:4" x14ac:dyDescent="0.25">
      <c r="A227" s="10">
        <v>35247</v>
      </c>
      <c r="B227" s="20">
        <v>1.57</v>
      </c>
      <c r="C227" s="9">
        <v>8.64</v>
      </c>
      <c r="D227" s="9">
        <f t="shared" si="2"/>
        <v>17.268052585987263</v>
      </c>
    </row>
    <row r="228" spans="1:4" x14ac:dyDescent="0.25">
      <c r="A228" s="10">
        <v>35278</v>
      </c>
      <c r="B228" s="20">
        <v>1.5720000000000001</v>
      </c>
      <c r="C228" s="9">
        <v>8.73</v>
      </c>
      <c r="D228" s="9">
        <f t="shared" si="2"/>
        <v>17.425729751908399</v>
      </c>
    </row>
    <row r="229" spans="1:4" x14ac:dyDescent="0.25">
      <c r="A229" s="10">
        <v>35309</v>
      </c>
      <c r="B229" s="20">
        <v>1.577</v>
      </c>
      <c r="C229" s="9">
        <v>7.99</v>
      </c>
      <c r="D229" s="9">
        <f t="shared" si="2"/>
        <v>15.898068300570705</v>
      </c>
    </row>
    <row r="230" spans="1:4" x14ac:dyDescent="0.25">
      <c r="A230" s="10">
        <v>35339</v>
      </c>
      <c r="B230" s="20">
        <v>1.5820000000000001</v>
      </c>
      <c r="C230" s="9">
        <v>7.05</v>
      </c>
      <c r="D230" s="9">
        <f t="shared" si="2"/>
        <v>13.983371965865992</v>
      </c>
    </row>
    <row r="231" spans="1:4" x14ac:dyDescent="0.25">
      <c r="A231" s="10">
        <v>35370</v>
      </c>
      <c r="B231" s="20">
        <v>1.587</v>
      </c>
      <c r="C231" s="9">
        <v>6.37</v>
      </c>
      <c r="D231" s="9">
        <f t="shared" si="2"/>
        <v>12.594814574669188</v>
      </c>
    </row>
    <row r="232" spans="1:4" x14ac:dyDescent="0.25">
      <c r="A232" s="10">
        <v>35400</v>
      </c>
      <c r="B232" s="20">
        <v>1.591</v>
      </c>
      <c r="C232" s="9">
        <v>6.47</v>
      </c>
      <c r="D232" s="9">
        <f t="shared" si="2"/>
        <v>12.760373117536142</v>
      </c>
    </row>
    <row r="233" spans="1:4" x14ac:dyDescent="0.25">
      <c r="A233" s="10">
        <v>35431</v>
      </c>
      <c r="B233" s="20">
        <v>1.5940000000000001</v>
      </c>
      <c r="C233" s="9">
        <v>6.74</v>
      </c>
      <c r="D233" s="9">
        <f t="shared" ref="D233:D296" si="3">C233*$B$581/B233</f>
        <v>13.267859134253451</v>
      </c>
    </row>
    <row r="234" spans="1:4" x14ac:dyDescent="0.25">
      <c r="A234" s="10">
        <v>35462</v>
      </c>
      <c r="B234" s="20">
        <v>1.597</v>
      </c>
      <c r="C234" s="9">
        <v>6.79</v>
      </c>
      <c r="D234" s="9">
        <f t="shared" si="3"/>
        <v>13.341176524733877</v>
      </c>
    </row>
    <row r="235" spans="1:4" x14ac:dyDescent="0.25">
      <c r="A235" s="10">
        <v>35490</v>
      </c>
      <c r="B235" s="20">
        <v>1.5980000000000001</v>
      </c>
      <c r="C235" s="9">
        <v>6.52</v>
      </c>
      <c r="D235" s="9">
        <f t="shared" si="3"/>
        <v>12.802656495619523</v>
      </c>
    </row>
    <row r="236" spans="1:4" x14ac:dyDescent="0.25">
      <c r="A236" s="10">
        <v>35521</v>
      </c>
      <c r="B236" s="20">
        <v>1.599</v>
      </c>
      <c r="C236" s="9">
        <v>6.53</v>
      </c>
      <c r="D236" s="9">
        <f t="shared" si="3"/>
        <v>12.814273527204502</v>
      </c>
    </row>
    <row r="237" spans="1:4" x14ac:dyDescent="0.25">
      <c r="A237" s="10">
        <v>35551</v>
      </c>
      <c r="B237" s="20">
        <v>1.599</v>
      </c>
      <c r="C237" s="9">
        <v>6.83</v>
      </c>
      <c r="D237" s="9">
        <f t="shared" si="3"/>
        <v>13.402984409005628</v>
      </c>
    </row>
    <row r="238" spans="1:4" x14ac:dyDescent="0.25">
      <c r="A238" s="10">
        <v>35582</v>
      </c>
      <c r="B238" s="20">
        <v>1.6020000000000001</v>
      </c>
      <c r="C238" s="9">
        <v>8.3000000000000007</v>
      </c>
      <c r="D238" s="9">
        <f t="shared" si="3"/>
        <v>16.257166479400748</v>
      </c>
    </row>
    <row r="239" spans="1:4" x14ac:dyDescent="0.25">
      <c r="A239" s="10">
        <v>35612</v>
      </c>
      <c r="B239" s="20">
        <v>1.6040000000000001</v>
      </c>
      <c r="C239" s="9">
        <v>8.7799999999999994</v>
      </c>
      <c r="D239" s="9">
        <f t="shared" si="3"/>
        <v>17.175896895261843</v>
      </c>
    </row>
    <row r="240" spans="1:4" x14ac:dyDescent="0.25">
      <c r="A240" s="10">
        <v>35643</v>
      </c>
      <c r="B240" s="20">
        <v>1.6080000000000001</v>
      </c>
      <c r="C240" s="9">
        <v>8.99</v>
      </c>
      <c r="D240" s="9">
        <f t="shared" si="3"/>
        <v>17.542961884328356</v>
      </c>
    </row>
    <row r="241" spans="1:4" x14ac:dyDescent="0.25">
      <c r="A241" s="10">
        <v>35674</v>
      </c>
      <c r="B241" s="20">
        <v>1.6120000000000001</v>
      </c>
      <c r="C241" s="9">
        <v>8.84</v>
      </c>
      <c r="D241" s="9">
        <f t="shared" si="3"/>
        <v>17.207449354838708</v>
      </c>
    </row>
    <row r="242" spans="1:4" x14ac:dyDescent="0.25">
      <c r="A242" s="10">
        <v>35704</v>
      </c>
      <c r="B242" s="20">
        <v>1.615</v>
      </c>
      <c r="C242" s="9">
        <v>7.69</v>
      </c>
      <c r="D242" s="9">
        <f t="shared" si="3"/>
        <v>14.941117653250775</v>
      </c>
    </row>
    <row r="243" spans="1:4" x14ac:dyDescent="0.25">
      <c r="A243" s="10">
        <v>35735</v>
      </c>
      <c r="B243" s="20">
        <v>1.617</v>
      </c>
      <c r="C243" s="9">
        <v>6.86</v>
      </c>
      <c r="D243" s="9">
        <f t="shared" si="3"/>
        <v>13.312001818181818</v>
      </c>
    </row>
    <row r="244" spans="1:4" x14ac:dyDescent="0.25">
      <c r="A244" s="10">
        <v>35765</v>
      </c>
      <c r="B244" s="20">
        <v>1.6180000000000001</v>
      </c>
      <c r="C244" s="9">
        <v>6.54</v>
      </c>
      <c r="D244" s="9">
        <f t="shared" si="3"/>
        <v>12.683190148331272</v>
      </c>
    </row>
    <row r="245" spans="1:4" x14ac:dyDescent="0.25">
      <c r="A245" s="10">
        <v>35796</v>
      </c>
      <c r="B245" s="20">
        <v>1.62</v>
      </c>
      <c r="C245" s="9">
        <v>6.41</v>
      </c>
      <c r="D245" s="9">
        <f t="shared" si="3"/>
        <v>12.415730796296296</v>
      </c>
    </row>
    <row r="246" spans="1:4" x14ac:dyDescent="0.25">
      <c r="A246" s="10">
        <v>35827</v>
      </c>
      <c r="B246" s="20">
        <v>1.62</v>
      </c>
      <c r="C246" s="9">
        <v>6.41</v>
      </c>
      <c r="D246" s="9">
        <f t="shared" si="3"/>
        <v>12.415730796296296</v>
      </c>
    </row>
    <row r="247" spans="1:4" x14ac:dyDescent="0.25">
      <c r="A247" s="10">
        <v>35855</v>
      </c>
      <c r="B247" s="20">
        <v>1.62</v>
      </c>
      <c r="C247" s="9">
        <v>6.29</v>
      </c>
      <c r="D247" s="9">
        <f t="shared" si="3"/>
        <v>12.183299018518518</v>
      </c>
    </row>
    <row r="248" spans="1:4" x14ac:dyDescent="0.25">
      <c r="A248" s="10">
        <v>35886</v>
      </c>
      <c r="B248" s="20">
        <v>1.6220000000000001</v>
      </c>
      <c r="C248" s="9">
        <v>6.81</v>
      </c>
      <c r="D248" s="9">
        <f t="shared" si="3"/>
        <v>13.174238896424166</v>
      </c>
    </row>
    <row r="249" spans="1:4" x14ac:dyDescent="0.25">
      <c r="A249" s="10">
        <v>35916</v>
      </c>
      <c r="B249" s="20">
        <v>1.6259999999999999</v>
      </c>
      <c r="C249" s="9">
        <v>7.7</v>
      </c>
      <c r="D249" s="9">
        <f t="shared" si="3"/>
        <v>14.85933782287823</v>
      </c>
    </row>
    <row r="250" spans="1:4" x14ac:dyDescent="0.25">
      <c r="A250" s="10">
        <v>35947</v>
      </c>
      <c r="B250" s="20">
        <v>1.6279999999999999</v>
      </c>
      <c r="C250" s="9">
        <v>8.51</v>
      </c>
      <c r="D250" s="9">
        <f t="shared" si="3"/>
        <v>16.402287954545457</v>
      </c>
    </row>
    <row r="251" spans="1:4" x14ac:dyDescent="0.25">
      <c r="A251" s="10">
        <v>35977</v>
      </c>
      <c r="B251" s="20">
        <v>1.6319999999999999</v>
      </c>
      <c r="C251" s="9">
        <v>8.5299999999999994</v>
      </c>
      <c r="D251" s="9">
        <f t="shared" si="3"/>
        <v>16.400540055147058</v>
      </c>
    </row>
    <row r="252" spans="1:4" x14ac:dyDescent="0.25">
      <c r="A252" s="10">
        <v>36008</v>
      </c>
      <c r="B252" s="20">
        <v>1.6339999999999999</v>
      </c>
      <c r="C252" s="9">
        <v>9.25</v>
      </c>
      <c r="D252" s="9">
        <f t="shared" si="3"/>
        <v>17.763107864137087</v>
      </c>
    </row>
    <row r="253" spans="1:4" x14ac:dyDescent="0.25">
      <c r="A253" s="10">
        <v>36039</v>
      </c>
      <c r="B253" s="20">
        <v>1.635</v>
      </c>
      <c r="C253" s="9">
        <v>8.9600000000000009</v>
      </c>
      <c r="D253" s="9">
        <f t="shared" si="3"/>
        <v>17.195686752293579</v>
      </c>
    </row>
    <row r="254" spans="1:4" x14ac:dyDescent="0.25">
      <c r="A254" s="10">
        <v>36069</v>
      </c>
      <c r="B254" s="20">
        <v>1.639</v>
      </c>
      <c r="C254" s="9">
        <v>7.6</v>
      </c>
      <c r="D254" s="9">
        <f t="shared" si="3"/>
        <v>14.550030750457594</v>
      </c>
    </row>
    <row r="255" spans="1:4" x14ac:dyDescent="0.25">
      <c r="A255" s="10">
        <v>36100</v>
      </c>
      <c r="B255" s="20">
        <v>1.641</v>
      </c>
      <c r="C255" s="9">
        <v>6.58</v>
      </c>
      <c r="D255" s="9">
        <f t="shared" si="3"/>
        <v>12.581910310786105</v>
      </c>
    </row>
    <row r="256" spans="1:4" x14ac:dyDescent="0.25">
      <c r="A256" s="10">
        <v>36130</v>
      </c>
      <c r="B256" s="20">
        <v>1.6439999999999999</v>
      </c>
      <c r="C256" s="9">
        <v>6.34</v>
      </c>
      <c r="D256" s="9">
        <f t="shared" si="3"/>
        <v>12.100873394160585</v>
      </c>
    </row>
    <row r="257" spans="1:4" x14ac:dyDescent="0.25">
      <c r="A257" s="10">
        <v>36161</v>
      </c>
      <c r="B257" s="20">
        <v>1.647</v>
      </c>
      <c r="C257" s="9">
        <v>6</v>
      </c>
      <c r="D257" s="9">
        <f t="shared" si="3"/>
        <v>11.431071038251366</v>
      </c>
    </row>
    <row r="258" spans="1:4" x14ac:dyDescent="0.25">
      <c r="A258" s="10">
        <v>36192</v>
      </c>
      <c r="B258" s="20">
        <v>1.647</v>
      </c>
      <c r="C258" s="9">
        <v>6.29</v>
      </c>
      <c r="D258" s="9">
        <f t="shared" si="3"/>
        <v>11.983572805100181</v>
      </c>
    </row>
    <row r="259" spans="1:4" x14ac:dyDescent="0.25">
      <c r="A259" s="10">
        <v>36220</v>
      </c>
      <c r="B259" s="20">
        <v>1.6479999999999999</v>
      </c>
      <c r="C259" s="9">
        <v>6.06</v>
      </c>
      <c r="D259" s="9">
        <f t="shared" si="3"/>
        <v>11.538376055825243</v>
      </c>
    </row>
    <row r="260" spans="1:4" x14ac:dyDescent="0.25">
      <c r="A260" s="10">
        <v>36251</v>
      </c>
      <c r="B260" s="20">
        <v>1.659</v>
      </c>
      <c r="C260" s="9">
        <v>6.44</v>
      </c>
      <c r="D260" s="9">
        <f t="shared" si="3"/>
        <v>12.180602025316457</v>
      </c>
    </row>
    <row r="261" spans="1:4" x14ac:dyDescent="0.25">
      <c r="A261" s="10">
        <v>36281</v>
      </c>
      <c r="B261" s="20">
        <v>1.66</v>
      </c>
      <c r="C261" s="9">
        <v>7.3</v>
      </c>
      <c r="D261" s="9">
        <f t="shared" si="3"/>
        <v>13.798886566265061</v>
      </c>
    </row>
    <row r="262" spans="1:4" x14ac:dyDescent="0.25">
      <c r="A262" s="10">
        <v>36312</v>
      </c>
      <c r="B262" s="20">
        <v>1.66</v>
      </c>
      <c r="C262" s="9">
        <v>8.1999999999999993</v>
      </c>
      <c r="D262" s="9">
        <f t="shared" si="3"/>
        <v>15.500119156626507</v>
      </c>
    </row>
    <row r="263" spans="1:4" x14ac:dyDescent="0.25">
      <c r="A263" s="10">
        <v>36342</v>
      </c>
      <c r="B263" s="20">
        <v>1.667</v>
      </c>
      <c r="C263" s="9">
        <v>8.83</v>
      </c>
      <c r="D263" s="9">
        <f t="shared" si="3"/>
        <v>16.620893863227352</v>
      </c>
    </row>
    <row r="264" spans="1:4" x14ac:dyDescent="0.25">
      <c r="A264" s="10">
        <v>36373</v>
      </c>
      <c r="B264" s="20">
        <v>1.671</v>
      </c>
      <c r="C264" s="9">
        <v>9.14</v>
      </c>
      <c r="D264" s="9">
        <f t="shared" si="3"/>
        <v>17.163229838420108</v>
      </c>
    </row>
    <row r="265" spans="1:4" x14ac:dyDescent="0.25">
      <c r="A265" s="10">
        <v>36404</v>
      </c>
      <c r="B265" s="20">
        <v>1.6779999999999999</v>
      </c>
      <c r="C265" s="9">
        <v>8.6300000000000008</v>
      </c>
      <c r="D265" s="9">
        <f t="shared" si="3"/>
        <v>16.137940566150181</v>
      </c>
    </row>
    <row r="266" spans="1:4" x14ac:dyDescent="0.25">
      <c r="A266" s="10">
        <v>36434</v>
      </c>
      <c r="B266" s="20">
        <v>1.681</v>
      </c>
      <c r="C266" s="9">
        <v>7.56</v>
      </c>
      <c r="D266" s="9">
        <f t="shared" si="3"/>
        <v>14.111830600832835</v>
      </c>
    </row>
    <row r="267" spans="1:4" x14ac:dyDescent="0.25">
      <c r="A267" s="10">
        <v>36465</v>
      </c>
      <c r="B267" s="20">
        <v>1.6839999999999999</v>
      </c>
      <c r="C267" s="9">
        <v>7.15</v>
      </c>
      <c r="D267" s="9">
        <f t="shared" si="3"/>
        <v>13.322730017814727</v>
      </c>
    </row>
    <row r="268" spans="1:4" x14ac:dyDescent="0.25">
      <c r="A268" s="10">
        <v>36495</v>
      </c>
      <c r="B268" s="20">
        <v>1.6879999999999999</v>
      </c>
      <c r="C268" s="9">
        <v>6.51</v>
      </c>
      <c r="D268" s="9">
        <f t="shared" si="3"/>
        <v>12.101461368483413</v>
      </c>
    </row>
    <row r="269" spans="1:4" x14ac:dyDescent="0.25">
      <c r="A269" s="10">
        <v>36526</v>
      </c>
      <c r="B269" s="20">
        <v>1.6930000000000001</v>
      </c>
      <c r="C269" s="9">
        <v>6.37</v>
      </c>
      <c r="D269" s="9">
        <f t="shared" si="3"/>
        <v>11.806243786178381</v>
      </c>
    </row>
    <row r="270" spans="1:4" x14ac:dyDescent="0.25">
      <c r="A270" s="10">
        <v>36557</v>
      </c>
      <c r="B270" s="20">
        <v>1.7</v>
      </c>
      <c r="C270" s="9">
        <v>6.54</v>
      </c>
      <c r="D270" s="9">
        <f t="shared" si="3"/>
        <v>12.07141274117647</v>
      </c>
    </row>
    <row r="271" spans="1:4" x14ac:dyDescent="0.25">
      <c r="A271" s="10">
        <v>36586</v>
      </c>
      <c r="B271" s="20">
        <v>1.71</v>
      </c>
      <c r="C271" s="9">
        <v>6.91</v>
      </c>
      <c r="D271" s="9">
        <f t="shared" si="3"/>
        <v>12.679765140350877</v>
      </c>
    </row>
    <row r="272" spans="1:4" x14ac:dyDescent="0.25">
      <c r="A272" s="10">
        <v>36617</v>
      </c>
      <c r="B272" s="20">
        <v>1.7090000000000001</v>
      </c>
      <c r="C272" s="9">
        <v>7.19</v>
      </c>
      <c r="D272" s="9">
        <f t="shared" si="3"/>
        <v>13.201281749561145</v>
      </c>
    </row>
    <row r="273" spans="1:4" x14ac:dyDescent="0.25">
      <c r="A273" s="10">
        <v>36647</v>
      </c>
      <c r="B273" s="20">
        <v>1.712</v>
      </c>
      <c r="C273" s="9">
        <v>8.26</v>
      </c>
      <c r="D273" s="9">
        <f t="shared" si="3"/>
        <v>15.139291787383177</v>
      </c>
    </row>
    <row r="274" spans="1:4" x14ac:dyDescent="0.25">
      <c r="A274" s="10">
        <v>36678</v>
      </c>
      <c r="B274" s="20">
        <v>1.722</v>
      </c>
      <c r="C274" s="9">
        <v>9.5</v>
      </c>
      <c r="D274" s="9">
        <f t="shared" si="3"/>
        <v>17.310903310104532</v>
      </c>
    </row>
    <row r="275" spans="1:4" x14ac:dyDescent="0.25">
      <c r="A275" s="10">
        <v>36708</v>
      </c>
      <c r="B275" s="20">
        <v>1.7270000000000001</v>
      </c>
      <c r="C275" s="9">
        <v>10.32</v>
      </c>
      <c r="D275" s="9">
        <f t="shared" si="3"/>
        <v>18.75066316155182</v>
      </c>
    </row>
    <row r="276" spans="1:4" x14ac:dyDescent="0.25">
      <c r="A276" s="10">
        <v>36739</v>
      </c>
      <c r="B276" s="20">
        <v>1.7270000000000001</v>
      </c>
      <c r="C276" s="9">
        <v>10.37</v>
      </c>
      <c r="D276" s="9">
        <f t="shared" si="3"/>
        <v>18.841509397799651</v>
      </c>
    </row>
    <row r="277" spans="1:4" x14ac:dyDescent="0.25">
      <c r="A277" s="10">
        <v>36770</v>
      </c>
      <c r="B277" s="20">
        <v>1.736</v>
      </c>
      <c r="C277" s="9">
        <v>10.1</v>
      </c>
      <c r="D277" s="9">
        <f t="shared" si="3"/>
        <v>18.255802361751151</v>
      </c>
    </row>
    <row r="278" spans="1:4" x14ac:dyDescent="0.25">
      <c r="A278" s="10">
        <v>36800</v>
      </c>
      <c r="B278" s="20">
        <v>1.7390000000000001</v>
      </c>
      <c r="C278" s="9">
        <v>9.44</v>
      </c>
      <c r="D278" s="9">
        <f t="shared" si="3"/>
        <v>17.03341331799885</v>
      </c>
    </row>
    <row r="279" spans="1:4" x14ac:dyDescent="0.25">
      <c r="A279" s="10">
        <v>36831</v>
      </c>
      <c r="B279" s="20">
        <v>1.742</v>
      </c>
      <c r="C279" s="9">
        <v>8.58</v>
      </c>
      <c r="D279" s="9">
        <f t="shared" si="3"/>
        <v>15.454978656716417</v>
      </c>
    </row>
    <row r="280" spans="1:4" x14ac:dyDescent="0.25">
      <c r="A280" s="10">
        <v>36861</v>
      </c>
      <c r="B280" s="20">
        <v>1.746</v>
      </c>
      <c r="C280" s="9">
        <v>8.56</v>
      </c>
      <c r="D280" s="9">
        <f t="shared" si="3"/>
        <v>15.383629003436427</v>
      </c>
    </row>
    <row r="281" spans="1:4" x14ac:dyDescent="0.25">
      <c r="A281" s="10">
        <v>36892</v>
      </c>
      <c r="B281" s="20">
        <v>1.756</v>
      </c>
      <c r="C281" s="9">
        <v>10.119999999999999</v>
      </c>
      <c r="D281" s="9">
        <f t="shared" si="3"/>
        <v>18.083615876993164</v>
      </c>
    </row>
    <row r="282" spans="1:4" x14ac:dyDescent="0.25">
      <c r="A282" s="10">
        <v>36923</v>
      </c>
      <c r="B282" s="20">
        <v>1.76</v>
      </c>
      <c r="C282" s="9">
        <v>10.26</v>
      </c>
      <c r="D282" s="9">
        <f t="shared" si="3"/>
        <v>18.292116784090911</v>
      </c>
    </row>
    <row r="283" spans="1:4" x14ac:dyDescent="0.25">
      <c r="A283" s="10">
        <v>36951</v>
      </c>
      <c r="B283" s="20">
        <v>1.7609999999999999</v>
      </c>
      <c r="C283" s="9">
        <v>9.85</v>
      </c>
      <c r="D283" s="9">
        <f t="shared" si="3"/>
        <v>17.551172998296423</v>
      </c>
    </row>
    <row r="284" spans="1:4" x14ac:dyDescent="0.25">
      <c r="A284" s="10">
        <v>36982</v>
      </c>
      <c r="B284" s="20">
        <v>1.764</v>
      </c>
      <c r="C284" s="9">
        <v>10.16</v>
      </c>
      <c r="D284" s="9">
        <f t="shared" si="3"/>
        <v>18.072756598639454</v>
      </c>
    </row>
    <row r="285" spans="1:4" x14ac:dyDescent="0.25">
      <c r="A285" s="10">
        <v>37012</v>
      </c>
      <c r="B285" s="20">
        <v>1.7729999999999999</v>
      </c>
      <c r="C285" s="9">
        <v>11.14</v>
      </c>
      <c r="D285" s="9">
        <f t="shared" si="3"/>
        <v>19.715406125211508</v>
      </c>
    </row>
    <row r="286" spans="1:4" x14ac:dyDescent="0.25">
      <c r="A286" s="10">
        <v>37043</v>
      </c>
      <c r="B286" s="20">
        <v>1.7769999999999999</v>
      </c>
      <c r="C286" s="9">
        <v>11.58</v>
      </c>
      <c r="D286" s="9">
        <f t="shared" si="3"/>
        <v>20.447979639842433</v>
      </c>
    </row>
    <row r="287" spans="1:4" x14ac:dyDescent="0.25">
      <c r="A287" s="10">
        <v>37073</v>
      </c>
      <c r="B287" s="20">
        <v>1.774</v>
      </c>
      <c r="C287" s="9">
        <v>11.22</v>
      </c>
      <c r="D287" s="9">
        <f t="shared" si="3"/>
        <v>19.845795591882752</v>
      </c>
    </row>
    <row r="288" spans="1:4" x14ac:dyDescent="0.25">
      <c r="A288" s="10">
        <v>37104</v>
      </c>
      <c r="B288" s="20">
        <v>1.774</v>
      </c>
      <c r="C288" s="9">
        <v>10.89</v>
      </c>
      <c r="D288" s="9">
        <f t="shared" si="3"/>
        <v>19.26209572153326</v>
      </c>
    </row>
    <row r="289" spans="1:4" x14ac:dyDescent="0.25">
      <c r="A289" s="10">
        <v>37135</v>
      </c>
      <c r="B289" s="20">
        <v>1.7809999999999999</v>
      </c>
      <c r="C289" s="9">
        <v>10.17</v>
      </c>
      <c r="D289" s="9">
        <f t="shared" si="3"/>
        <v>17.917866889387987</v>
      </c>
    </row>
    <row r="290" spans="1:4" x14ac:dyDescent="0.25">
      <c r="A290" s="10">
        <v>37165</v>
      </c>
      <c r="B290" s="20">
        <v>1.776</v>
      </c>
      <c r="C290" s="9">
        <v>8.24</v>
      </c>
      <c r="D290" s="9">
        <f t="shared" si="3"/>
        <v>14.55839581081081</v>
      </c>
    </row>
    <row r="291" spans="1:4" x14ac:dyDescent="0.25">
      <c r="A291" s="10">
        <v>37196</v>
      </c>
      <c r="B291" s="20">
        <v>1.7749999999999999</v>
      </c>
      <c r="C291" s="9">
        <v>7.98</v>
      </c>
      <c r="D291" s="9">
        <f t="shared" si="3"/>
        <v>14.106972067605636</v>
      </c>
    </row>
    <row r="292" spans="1:4" x14ac:dyDescent="0.25">
      <c r="A292" s="10">
        <v>37226</v>
      </c>
      <c r="B292" s="20">
        <v>1.774</v>
      </c>
      <c r="C292" s="9">
        <v>7.3</v>
      </c>
      <c r="D292" s="9">
        <f t="shared" si="3"/>
        <v>12.912148647125139</v>
      </c>
    </row>
    <row r="293" spans="1:4" x14ac:dyDescent="0.25">
      <c r="A293" s="10">
        <v>37257</v>
      </c>
      <c r="B293" s="20">
        <v>1.7769999999999999</v>
      </c>
      <c r="C293" s="9">
        <v>7.38</v>
      </c>
      <c r="D293" s="9">
        <f t="shared" si="3"/>
        <v>13.031613967360721</v>
      </c>
    </row>
    <row r="294" spans="1:4" x14ac:dyDescent="0.25">
      <c r="A294" s="10">
        <v>37288</v>
      </c>
      <c r="B294" s="20">
        <v>1.78</v>
      </c>
      <c r="C294" s="9">
        <v>7.23</v>
      </c>
      <c r="D294" s="9">
        <f t="shared" si="3"/>
        <v>12.745226780898877</v>
      </c>
    </row>
    <row r="295" spans="1:4" x14ac:dyDescent="0.25">
      <c r="A295" s="10">
        <v>37316</v>
      </c>
      <c r="B295" s="20">
        <v>1.7849999999999999</v>
      </c>
      <c r="C295" s="9">
        <v>7.1</v>
      </c>
      <c r="D295" s="9">
        <f t="shared" si="3"/>
        <v>12.481000504201681</v>
      </c>
    </row>
    <row r="296" spans="1:4" x14ac:dyDescent="0.25">
      <c r="A296" s="10">
        <v>37347</v>
      </c>
      <c r="B296" s="20">
        <v>1.7929999999999999</v>
      </c>
      <c r="C296" s="9">
        <v>7.66</v>
      </c>
      <c r="D296" s="9">
        <f t="shared" si="3"/>
        <v>13.405337501394312</v>
      </c>
    </row>
    <row r="297" spans="1:4" x14ac:dyDescent="0.25">
      <c r="A297" s="10">
        <v>37377</v>
      </c>
      <c r="B297" s="20">
        <v>1.7949999999999999</v>
      </c>
      <c r="C297" s="9">
        <v>8.5399999999999991</v>
      </c>
      <c r="D297" s="9">
        <f t="shared" ref="D297:D360" si="4">C297*$B$581/B297</f>
        <v>14.928724044568245</v>
      </c>
    </row>
    <row r="298" spans="1:4" x14ac:dyDescent="0.25">
      <c r="A298" s="10">
        <v>37408</v>
      </c>
      <c r="B298" s="20">
        <v>1.796</v>
      </c>
      <c r="C298" s="9">
        <v>9.58</v>
      </c>
      <c r="D298" s="9">
        <f t="shared" si="4"/>
        <v>16.737417494432069</v>
      </c>
    </row>
    <row r="299" spans="1:4" x14ac:dyDescent="0.25">
      <c r="A299" s="10">
        <v>37438</v>
      </c>
      <c r="B299" s="20">
        <v>1.8</v>
      </c>
      <c r="C299" s="9">
        <v>10.31</v>
      </c>
      <c r="D299" s="9">
        <f t="shared" si="4"/>
        <v>17.972787216666664</v>
      </c>
    </row>
    <row r="300" spans="1:4" x14ac:dyDescent="0.25">
      <c r="A300" s="10">
        <v>37469</v>
      </c>
      <c r="B300" s="20">
        <v>1.8049999999999999</v>
      </c>
      <c r="C300" s="9">
        <v>10.44</v>
      </c>
      <c r="D300" s="9">
        <f t="shared" si="4"/>
        <v>18.148994326869804</v>
      </c>
    </row>
    <row r="301" spans="1:4" x14ac:dyDescent="0.25">
      <c r="A301" s="10">
        <v>37500</v>
      </c>
      <c r="B301" s="20">
        <v>1.8080000000000001</v>
      </c>
      <c r="C301" s="9">
        <v>10.23</v>
      </c>
      <c r="D301" s="9">
        <f t="shared" si="4"/>
        <v>17.754419618362835</v>
      </c>
    </row>
    <row r="302" spans="1:4" x14ac:dyDescent="0.25">
      <c r="A302" s="10">
        <v>37530</v>
      </c>
      <c r="B302" s="20">
        <v>1.8120000000000001</v>
      </c>
      <c r="C302" s="9">
        <v>8.61</v>
      </c>
      <c r="D302" s="9">
        <f t="shared" si="4"/>
        <v>14.909882831125826</v>
      </c>
    </row>
    <row r="303" spans="1:4" x14ac:dyDescent="0.25">
      <c r="A303" s="10">
        <v>37561</v>
      </c>
      <c r="B303" s="20">
        <v>1.8149999999999999</v>
      </c>
      <c r="C303" s="9">
        <v>7.99</v>
      </c>
      <c r="D303" s="9">
        <f t="shared" si="4"/>
        <v>13.813362925619835</v>
      </c>
    </row>
    <row r="304" spans="1:4" x14ac:dyDescent="0.25">
      <c r="A304" s="10">
        <v>37591</v>
      </c>
      <c r="B304" s="20">
        <v>1.8180000000000001</v>
      </c>
      <c r="C304" s="9">
        <v>7.87</v>
      </c>
      <c r="D304" s="9">
        <f t="shared" si="4"/>
        <v>13.583451171617162</v>
      </c>
    </row>
    <row r="305" spans="1:4" x14ac:dyDescent="0.25">
      <c r="A305" s="10">
        <v>37622</v>
      </c>
      <c r="B305" s="20">
        <v>1.8260000000000001</v>
      </c>
      <c r="C305" s="9">
        <v>8.18</v>
      </c>
      <c r="D305" s="9">
        <f t="shared" si="4"/>
        <v>14.056649079956188</v>
      </c>
    </row>
    <row r="306" spans="1:4" x14ac:dyDescent="0.25">
      <c r="A306" s="10">
        <v>37653</v>
      </c>
      <c r="B306" s="20">
        <v>1.8360000000000001</v>
      </c>
      <c r="C306" s="9">
        <v>8.58</v>
      </c>
      <c r="D306" s="9">
        <f t="shared" si="4"/>
        <v>14.663710686274509</v>
      </c>
    </row>
    <row r="307" spans="1:4" x14ac:dyDescent="0.25">
      <c r="A307" s="10">
        <v>37681</v>
      </c>
      <c r="B307" s="20">
        <v>1.839</v>
      </c>
      <c r="C307" s="9">
        <v>9.77</v>
      </c>
      <c r="D307" s="9">
        <f t="shared" si="4"/>
        <v>16.670249771615008</v>
      </c>
    </row>
    <row r="308" spans="1:4" x14ac:dyDescent="0.25">
      <c r="A308" s="10">
        <v>37712</v>
      </c>
      <c r="B308" s="20">
        <v>1.8320000000000001</v>
      </c>
      <c r="C308" s="9">
        <v>10.18</v>
      </c>
      <c r="D308" s="9">
        <f t="shared" si="4"/>
        <v>17.436189530567685</v>
      </c>
    </row>
    <row r="309" spans="1:4" x14ac:dyDescent="0.25">
      <c r="A309" s="10">
        <v>37742</v>
      </c>
      <c r="B309" s="20">
        <v>1.829</v>
      </c>
      <c r="C309" s="9">
        <v>10.79</v>
      </c>
      <c r="D309" s="9">
        <f t="shared" si="4"/>
        <v>18.511303942044833</v>
      </c>
    </row>
    <row r="310" spans="1:4" x14ac:dyDescent="0.25">
      <c r="A310" s="10">
        <v>37773</v>
      </c>
      <c r="B310" s="20">
        <v>1.831</v>
      </c>
      <c r="C310" s="9">
        <v>12.08</v>
      </c>
      <c r="D310" s="9">
        <f t="shared" si="4"/>
        <v>20.701788268705627</v>
      </c>
    </row>
    <row r="311" spans="1:4" x14ac:dyDescent="0.25">
      <c r="A311" s="10">
        <v>37803</v>
      </c>
      <c r="B311" s="20">
        <v>1.837</v>
      </c>
      <c r="C311" s="9">
        <v>12.75</v>
      </c>
      <c r="D311" s="9">
        <f t="shared" si="4"/>
        <v>21.778617174741427</v>
      </c>
    </row>
    <row r="312" spans="1:4" x14ac:dyDescent="0.25">
      <c r="A312" s="10">
        <v>37834</v>
      </c>
      <c r="B312" s="20">
        <v>1.845</v>
      </c>
      <c r="C312" s="9">
        <v>12.84</v>
      </c>
      <c r="D312" s="9">
        <f t="shared" si="4"/>
        <v>21.837248975609757</v>
      </c>
    </row>
    <row r="313" spans="1:4" x14ac:dyDescent="0.25">
      <c r="A313" s="10">
        <v>37865</v>
      </c>
      <c r="B313" s="20">
        <v>1.851</v>
      </c>
      <c r="C313" s="9">
        <v>12.31</v>
      </c>
      <c r="D313" s="9">
        <f t="shared" si="4"/>
        <v>20.868003776337115</v>
      </c>
    </row>
    <row r="314" spans="1:4" x14ac:dyDescent="0.25">
      <c r="A314" s="10">
        <v>37895</v>
      </c>
      <c r="B314" s="20">
        <v>1.849</v>
      </c>
      <c r="C314" s="9">
        <v>10.64</v>
      </c>
      <c r="D314" s="9">
        <f t="shared" si="4"/>
        <v>18.056517339102218</v>
      </c>
    </row>
    <row r="315" spans="1:4" x14ac:dyDescent="0.25">
      <c r="A315" s="10">
        <v>37926</v>
      </c>
      <c r="B315" s="20">
        <v>1.85</v>
      </c>
      <c r="C315" s="9">
        <v>9.77</v>
      </c>
      <c r="D315" s="9">
        <f t="shared" si="4"/>
        <v>16.571129367567565</v>
      </c>
    </row>
    <row r="316" spans="1:4" x14ac:dyDescent="0.25">
      <c r="A316" s="10">
        <v>37956</v>
      </c>
      <c r="B316" s="20">
        <v>1.855</v>
      </c>
      <c r="C316" s="9">
        <v>9.51</v>
      </c>
      <c r="D316" s="9">
        <f t="shared" si="4"/>
        <v>16.086659725067385</v>
      </c>
    </row>
    <row r="317" spans="1:4" x14ac:dyDescent="0.25">
      <c r="A317" s="10">
        <v>37987</v>
      </c>
      <c r="B317" s="20">
        <v>1.863</v>
      </c>
      <c r="C317" s="9">
        <v>9.7100000000000009</v>
      </c>
      <c r="D317" s="9">
        <f t="shared" si="4"/>
        <v>16.354438856682773</v>
      </c>
    </row>
    <row r="318" spans="1:4" x14ac:dyDescent="0.25">
      <c r="A318" s="10">
        <v>38018</v>
      </c>
      <c r="B318" s="20">
        <v>1.867</v>
      </c>
      <c r="C318" s="9">
        <v>9.85</v>
      </c>
      <c r="D318" s="9">
        <f t="shared" si="4"/>
        <v>16.554695045527584</v>
      </c>
    </row>
    <row r="319" spans="1:4" x14ac:dyDescent="0.25">
      <c r="A319" s="10">
        <v>38047</v>
      </c>
      <c r="B319" s="20">
        <v>1.871</v>
      </c>
      <c r="C319" s="9">
        <v>10.029999999999999</v>
      </c>
      <c r="D319" s="9">
        <f t="shared" si="4"/>
        <v>16.821178444681987</v>
      </c>
    </row>
    <row r="320" spans="1:4" x14ac:dyDescent="0.25">
      <c r="A320" s="10">
        <v>38078</v>
      </c>
      <c r="B320" s="20">
        <v>1.8740000000000001</v>
      </c>
      <c r="C320" s="9">
        <v>10.54</v>
      </c>
      <c r="D320" s="9">
        <f t="shared" si="4"/>
        <v>17.648195122732119</v>
      </c>
    </row>
    <row r="321" spans="1:4" x14ac:dyDescent="0.25">
      <c r="A321" s="10">
        <v>38108</v>
      </c>
      <c r="B321" s="20">
        <v>1.8819999999999999</v>
      </c>
      <c r="C321" s="9">
        <v>11.63</v>
      </c>
      <c r="D321" s="9">
        <f t="shared" si="4"/>
        <v>19.390516083953241</v>
      </c>
    </row>
    <row r="322" spans="1:4" x14ac:dyDescent="0.25">
      <c r="A322" s="10">
        <v>38139</v>
      </c>
      <c r="B322" s="20">
        <v>1.889</v>
      </c>
      <c r="C322" s="9">
        <v>13.08</v>
      </c>
      <c r="D322" s="9">
        <f t="shared" si="4"/>
        <v>21.727264859714133</v>
      </c>
    </row>
    <row r="323" spans="1:4" x14ac:dyDescent="0.25">
      <c r="A323" s="10">
        <v>38169</v>
      </c>
      <c r="B323" s="20">
        <v>1.891</v>
      </c>
      <c r="C323" s="9">
        <v>13.54</v>
      </c>
      <c r="D323" s="9">
        <f t="shared" si="4"/>
        <v>22.467585753569541</v>
      </c>
    </row>
    <row r="324" spans="1:4" x14ac:dyDescent="0.25">
      <c r="A324" s="10">
        <v>38200</v>
      </c>
      <c r="B324" s="20">
        <v>1.8919999999999999</v>
      </c>
      <c r="C324" s="9">
        <v>13.74</v>
      </c>
      <c r="D324" s="9">
        <f t="shared" si="4"/>
        <v>22.787405105708245</v>
      </c>
    </row>
    <row r="325" spans="1:4" x14ac:dyDescent="0.25">
      <c r="A325" s="10">
        <v>38231</v>
      </c>
      <c r="B325" s="20">
        <v>1.8979999999999999</v>
      </c>
      <c r="C325" s="9">
        <v>13.31</v>
      </c>
      <c r="D325" s="9">
        <f t="shared" si="4"/>
        <v>22.004480500526871</v>
      </c>
    </row>
    <row r="326" spans="1:4" x14ac:dyDescent="0.25">
      <c r="A326" s="10">
        <v>38261</v>
      </c>
      <c r="B326" s="20">
        <v>1.9079999999999999</v>
      </c>
      <c r="C326" s="9">
        <v>11.69</v>
      </c>
      <c r="D326" s="9">
        <f t="shared" si="4"/>
        <v>19.224958600628934</v>
      </c>
    </row>
    <row r="327" spans="1:4" x14ac:dyDescent="0.25">
      <c r="A327" s="10">
        <v>38292</v>
      </c>
      <c r="B327" s="20">
        <v>1.917</v>
      </c>
      <c r="C327" s="9">
        <v>11.44</v>
      </c>
      <c r="D327" s="9">
        <f t="shared" si="4"/>
        <v>18.725489702660408</v>
      </c>
    </row>
    <row r="328" spans="1:4" x14ac:dyDescent="0.25">
      <c r="A328" s="10">
        <v>38322</v>
      </c>
      <c r="B328" s="20">
        <v>1.917</v>
      </c>
      <c r="C328" s="9">
        <v>11.09</v>
      </c>
      <c r="D328" s="9">
        <f t="shared" si="4"/>
        <v>18.152594475743346</v>
      </c>
    </row>
    <row r="329" spans="1:4" x14ac:dyDescent="0.25">
      <c r="A329" s="10">
        <v>38353</v>
      </c>
      <c r="B329" s="20">
        <v>1.9159999999999999</v>
      </c>
      <c r="C329" s="9">
        <v>10.9</v>
      </c>
      <c r="D329" s="9">
        <f t="shared" si="4"/>
        <v>17.850906106471818</v>
      </c>
    </row>
    <row r="330" spans="1:4" x14ac:dyDescent="0.25">
      <c r="A330" s="10">
        <v>38384</v>
      </c>
      <c r="B330" s="20">
        <v>1.9239999999999999</v>
      </c>
      <c r="C330" s="9">
        <v>10.87</v>
      </c>
      <c r="D330" s="9">
        <f t="shared" si="4"/>
        <v>17.727755317047816</v>
      </c>
    </row>
    <row r="331" spans="1:4" x14ac:dyDescent="0.25">
      <c r="A331" s="10">
        <v>38412</v>
      </c>
      <c r="B331" s="20">
        <v>1.931</v>
      </c>
      <c r="C331" s="9">
        <v>10.84</v>
      </c>
      <c r="D331" s="9">
        <f t="shared" si="4"/>
        <v>17.614741771103056</v>
      </c>
    </row>
    <row r="332" spans="1:4" x14ac:dyDescent="0.25">
      <c r="A332" s="10">
        <v>38443</v>
      </c>
      <c r="B332" s="20">
        <v>1.9370000000000001</v>
      </c>
      <c r="C332" s="9">
        <v>11.88</v>
      </c>
      <c r="D332" s="9">
        <f t="shared" si="4"/>
        <v>19.244919215281364</v>
      </c>
    </row>
    <row r="333" spans="1:4" x14ac:dyDescent="0.25">
      <c r="A333" s="10">
        <v>38473</v>
      </c>
      <c r="B333" s="20">
        <v>1.9359999999999999</v>
      </c>
      <c r="C333" s="9">
        <v>12.74</v>
      </c>
      <c r="D333" s="9">
        <f t="shared" si="4"/>
        <v>20.648730092975207</v>
      </c>
    </row>
    <row r="334" spans="1:4" x14ac:dyDescent="0.25">
      <c r="A334" s="10">
        <v>38504</v>
      </c>
      <c r="B334" s="20">
        <v>1.9370000000000001</v>
      </c>
      <c r="C334" s="9">
        <v>13.79</v>
      </c>
      <c r="D334" s="9">
        <f t="shared" si="4"/>
        <v>22.339009762519357</v>
      </c>
    </row>
    <row r="335" spans="1:4" x14ac:dyDescent="0.25">
      <c r="A335" s="10">
        <v>38534</v>
      </c>
      <c r="B335" s="20">
        <v>1.9490000000000001</v>
      </c>
      <c r="C335" s="9">
        <v>14.86</v>
      </c>
      <c r="D335" s="9">
        <f t="shared" si="4"/>
        <v>23.924134910210363</v>
      </c>
    </row>
    <row r="336" spans="1:4" x14ac:dyDescent="0.25">
      <c r="A336" s="10">
        <v>38565</v>
      </c>
      <c r="B336" s="20">
        <v>1.9610000000000001</v>
      </c>
      <c r="C336" s="9">
        <v>15.51</v>
      </c>
      <c r="D336" s="9">
        <f t="shared" si="4"/>
        <v>24.817811213666495</v>
      </c>
    </row>
    <row r="337" spans="1:4" x14ac:dyDescent="0.25">
      <c r="A337" s="10">
        <v>38596</v>
      </c>
      <c r="B337" s="20">
        <v>1.988</v>
      </c>
      <c r="C337" s="9">
        <v>16.559999999999999</v>
      </c>
      <c r="D337" s="9">
        <f t="shared" si="4"/>
        <v>26.138052434607644</v>
      </c>
    </row>
    <row r="338" spans="1:4" x14ac:dyDescent="0.25">
      <c r="A338" s="10">
        <v>38626</v>
      </c>
      <c r="B338" s="20">
        <v>1.9910000000000001</v>
      </c>
      <c r="C338" s="9">
        <v>16.440000000000001</v>
      </c>
      <c r="D338" s="9">
        <f t="shared" si="4"/>
        <v>25.909547343043698</v>
      </c>
    </row>
    <row r="339" spans="1:4" x14ac:dyDescent="0.25">
      <c r="A339" s="10">
        <v>38657</v>
      </c>
      <c r="B339" s="20">
        <v>1.9810000000000001</v>
      </c>
      <c r="C339" s="9">
        <v>15.64</v>
      </c>
      <c r="D339" s="9">
        <f t="shared" si="4"/>
        <v>24.773167874810699</v>
      </c>
    </row>
    <row r="340" spans="1:4" x14ac:dyDescent="0.25">
      <c r="A340" s="10">
        <v>38687</v>
      </c>
      <c r="B340" s="20">
        <v>1.9810000000000001</v>
      </c>
      <c r="C340" s="9">
        <v>14.6</v>
      </c>
      <c r="D340" s="9">
        <f t="shared" si="4"/>
        <v>23.125847248864208</v>
      </c>
    </row>
    <row r="341" spans="1:4" x14ac:dyDescent="0.25">
      <c r="A341" s="10">
        <v>38718</v>
      </c>
      <c r="B341" s="20">
        <v>1.9930000000000001</v>
      </c>
      <c r="C341" s="9">
        <v>14.92</v>
      </c>
      <c r="D341" s="9">
        <f t="shared" si="4"/>
        <v>23.490420812844956</v>
      </c>
    </row>
    <row r="342" spans="1:4" x14ac:dyDescent="0.25">
      <c r="A342" s="10">
        <v>38749</v>
      </c>
      <c r="B342" s="20">
        <v>1.994</v>
      </c>
      <c r="C342" s="9">
        <v>13.98</v>
      </c>
      <c r="D342" s="9">
        <f t="shared" si="4"/>
        <v>21.99942297893681</v>
      </c>
    </row>
    <row r="343" spans="1:4" x14ac:dyDescent="0.25">
      <c r="A343" s="10">
        <v>38777</v>
      </c>
      <c r="B343" s="20">
        <v>1.9970000000000001</v>
      </c>
      <c r="C343" s="9">
        <v>13.17</v>
      </c>
      <c r="D343" s="9">
        <f t="shared" si="4"/>
        <v>20.693644431647471</v>
      </c>
    </row>
    <row r="344" spans="1:4" x14ac:dyDescent="0.25">
      <c r="A344" s="10">
        <v>38808</v>
      </c>
      <c r="B344" s="20">
        <v>2.0070000000000001</v>
      </c>
      <c r="C344" s="9">
        <v>13.27</v>
      </c>
      <c r="D344" s="9">
        <f t="shared" si="4"/>
        <v>20.746881330343793</v>
      </c>
    </row>
    <row r="345" spans="1:4" x14ac:dyDescent="0.25">
      <c r="A345" s="10">
        <v>38838</v>
      </c>
      <c r="B345" s="20">
        <v>2.0129999999999999</v>
      </c>
      <c r="C345" s="9">
        <v>14.41</v>
      </c>
      <c r="D345" s="9">
        <f t="shared" si="4"/>
        <v>22.462054590163934</v>
      </c>
    </row>
    <row r="346" spans="1:4" x14ac:dyDescent="0.25">
      <c r="A346" s="10">
        <v>38869</v>
      </c>
      <c r="B346" s="20">
        <v>2.0179999999999998</v>
      </c>
      <c r="C346" s="9">
        <v>15.07</v>
      </c>
      <c r="D346" s="9">
        <f t="shared" si="4"/>
        <v>23.432647685827554</v>
      </c>
    </row>
    <row r="347" spans="1:4" x14ac:dyDescent="0.25">
      <c r="A347" s="10">
        <v>38899</v>
      </c>
      <c r="B347" s="20">
        <v>2.0289999999999999</v>
      </c>
      <c r="C347" s="9">
        <v>15.72</v>
      </c>
      <c r="D347" s="9">
        <f t="shared" si="4"/>
        <v>24.310828920650568</v>
      </c>
    </row>
    <row r="348" spans="1:4" x14ac:dyDescent="0.25">
      <c r="A348" s="10">
        <v>38930</v>
      </c>
      <c r="B348" s="20">
        <v>2.0379999999999998</v>
      </c>
      <c r="C348" s="9">
        <v>16.18</v>
      </c>
      <c r="D348" s="9">
        <f t="shared" si="4"/>
        <v>24.91171404317959</v>
      </c>
    </row>
    <row r="349" spans="1:4" x14ac:dyDescent="0.25">
      <c r="A349" s="10">
        <v>38961</v>
      </c>
      <c r="B349" s="20">
        <v>2.028</v>
      </c>
      <c r="C349" s="9">
        <v>15.71</v>
      </c>
      <c r="D349" s="9">
        <f t="shared" si="4"/>
        <v>24.307343979289939</v>
      </c>
    </row>
    <row r="350" spans="1:4" x14ac:dyDescent="0.25">
      <c r="A350" s="10">
        <v>38991</v>
      </c>
      <c r="B350" s="20">
        <v>2.0190000000000001</v>
      </c>
      <c r="C350" s="9">
        <v>12.51</v>
      </c>
      <c r="D350" s="9">
        <f t="shared" si="4"/>
        <v>19.442417429420502</v>
      </c>
    </row>
    <row r="351" spans="1:4" x14ac:dyDescent="0.25">
      <c r="A351" s="10">
        <v>39022</v>
      </c>
      <c r="B351" s="20">
        <v>2.02</v>
      </c>
      <c r="C351" s="9">
        <v>12.45</v>
      </c>
      <c r="D351" s="9">
        <f t="shared" si="4"/>
        <v>19.339589628712869</v>
      </c>
    </row>
    <row r="352" spans="1:4" x14ac:dyDescent="0.25">
      <c r="A352" s="10">
        <v>39052</v>
      </c>
      <c r="B352" s="20">
        <v>2.0310000000000001</v>
      </c>
      <c r="C352" s="9">
        <v>12.53</v>
      </c>
      <c r="D352" s="9">
        <f t="shared" si="4"/>
        <v>19.358442821270305</v>
      </c>
    </row>
    <row r="353" spans="1:4" x14ac:dyDescent="0.25">
      <c r="A353" s="10">
        <v>39083</v>
      </c>
      <c r="B353" s="20">
        <v>2.03437</v>
      </c>
      <c r="C353" s="9">
        <v>12.17</v>
      </c>
      <c r="D353" s="9">
        <f t="shared" si="4"/>
        <v>18.771107974458925</v>
      </c>
    </row>
    <row r="354" spans="1:4" x14ac:dyDescent="0.25">
      <c r="A354" s="10">
        <v>39114</v>
      </c>
      <c r="B354" s="20">
        <v>2.0422600000000002</v>
      </c>
      <c r="C354" s="9">
        <v>12.13</v>
      </c>
      <c r="D354" s="9">
        <f t="shared" si="4"/>
        <v>18.637130321310707</v>
      </c>
    </row>
    <row r="355" spans="1:4" x14ac:dyDescent="0.25">
      <c r="A355" s="10">
        <v>39142</v>
      </c>
      <c r="B355" s="20">
        <v>2.05288</v>
      </c>
      <c r="C355" s="9">
        <v>12.81</v>
      </c>
      <c r="D355" s="9">
        <f t="shared" si="4"/>
        <v>19.580096980826937</v>
      </c>
    </row>
    <row r="356" spans="1:4" x14ac:dyDescent="0.25">
      <c r="A356" s="10">
        <v>39173</v>
      </c>
      <c r="B356" s="20">
        <v>2.05904</v>
      </c>
      <c r="C356" s="9">
        <v>13.31</v>
      </c>
      <c r="D356" s="9">
        <f t="shared" si="4"/>
        <v>20.283483560299945</v>
      </c>
    </row>
    <row r="357" spans="1:4" x14ac:dyDescent="0.25">
      <c r="A357" s="10">
        <v>39203</v>
      </c>
      <c r="B357" s="20">
        <v>2.0675500000000002</v>
      </c>
      <c r="C357" s="9">
        <v>14.69</v>
      </c>
      <c r="D357" s="9">
        <f t="shared" si="4"/>
        <v>22.294361930787645</v>
      </c>
    </row>
    <row r="358" spans="1:4" x14ac:dyDescent="0.25">
      <c r="A358" s="10">
        <v>39234</v>
      </c>
      <c r="B358" s="20">
        <v>2.0723400000000001</v>
      </c>
      <c r="C358" s="9">
        <v>16.28</v>
      </c>
      <c r="D358" s="9">
        <f t="shared" si="4"/>
        <v>24.650325776658271</v>
      </c>
    </row>
    <row r="359" spans="1:4" x14ac:dyDescent="0.25">
      <c r="A359" s="10">
        <v>39264</v>
      </c>
      <c r="B359" s="20">
        <v>2.0760299999999998</v>
      </c>
      <c r="C359" s="9">
        <v>16.71</v>
      </c>
      <c r="D359" s="9">
        <f t="shared" si="4"/>
        <v>25.25643781159232</v>
      </c>
    </row>
    <row r="360" spans="1:4" x14ac:dyDescent="0.25">
      <c r="A360" s="10">
        <v>39295</v>
      </c>
      <c r="B360" s="20">
        <v>2.07667</v>
      </c>
      <c r="C360" s="9">
        <v>16.71</v>
      </c>
      <c r="D360" s="9">
        <f t="shared" si="4"/>
        <v>25.248654138596891</v>
      </c>
    </row>
    <row r="361" spans="1:4" x14ac:dyDescent="0.25">
      <c r="A361" s="10">
        <v>39326</v>
      </c>
      <c r="B361" s="20">
        <v>2.0854699999999999</v>
      </c>
      <c r="C361" s="9">
        <v>16.03</v>
      </c>
      <c r="D361" s="9">
        <f t="shared" ref="D361:D424" si="5">C361*$B$581/B361</f>
        <v>24.118975036802258</v>
      </c>
    </row>
    <row r="362" spans="1:4" x14ac:dyDescent="0.25">
      <c r="A362" s="10">
        <v>39356</v>
      </c>
      <c r="B362" s="20">
        <v>2.0918999999999999</v>
      </c>
      <c r="C362" s="9">
        <v>14.57</v>
      </c>
      <c r="D362" s="9">
        <f t="shared" si="5"/>
        <v>21.854853735838233</v>
      </c>
    </row>
    <row r="363" spans="1:4" x14ac:dyDescent="0.25">
      <c r="A363" s="10">
        <v>39387</v>
      </c>
      <c r="B363" s="20">
        <v>2.1083400000000001</v>
      </c>
      <c r="C363" s="9">
        <v>13.04</v>
      </c>
      <c r="D363" s="9">
        <f t="shared" si="5"/>
        <v>19.407348985457752</v>
      </c>
    </row>
    <row r="364" spans="1:4" x14ac:dyDescent="0.25">
      <c r="A364" s="10">
        <v>39417</v>
      </c>
      <c r="B364" s="20">
        <v>2.1144500000000002</v>
      </c>
      <c r="C364" s="9">
        <v>12.34</v>
      </c>
      <c r="D364" s="9">
        <f t="shared" si="5"/>
        <v>18.312473626711437</v>
      </c>
    </row>
    <row r="365" spans="1:4" x14ac:dyDescent="0.25">
      <c r="A365" s="10">
        <v>39448</v>
      </c>
      <c r="B365" s="20">
        <v>2.12174</v>
      </c>
      <c r="C365" s="9">
        <v>12.24</v>
      </c>
      <c r="D365" s="9">
        <f t="shared" si="5"/>
        <v>18.101665123907736</v>
      </c>
    </row>
    <row r="366" spans="1:4" x14ac:dyDescent="0.25">
      <c r="A366" s="10">
        <v>39479</v>
      </c>
      <c r="B366" s="20">
        <v>2.1268699999999998</v>
      </c>
      <c r="C366" s="9">
        <v>12.58</v>
      </c>
      <c r="D366" s="9">
        <f t="shared" si="5"/>
        <v>18.559615218607625</v>
      </c>
    </row>
    <row r="367" spans="1:4" x14ac:dyDescent="0.25">
      <c r="A367" s="10">
        <v>39508</v>
      </c>
      <c r="B367" s="20">
        <v>2.1344799999999999</v>
      </c>
      <c r="C367" s="9">
        <v>13.13</v>
      </c>
      <c r="D367" s="9">
        <f t="shared" si="5"/>
        <v>19.301982108054421</v>
      </c>
    </row>
    <row r="368" spans="1:4" x14ac:dyDescent="0.25">
      <c r="A368" s="10">
        <v>39539</v>
      </c>
      <c r="B368" s="20">
        <v>2.1394199999999999</v>
      </c>
      <c r="C368" s="9">
        <v>14.49</v>
      </c>
      <c r="D368" s="9">
        <f t="shared" si="5"/>
        <v>21.252088047227755</v>
      </c>
    </row>
    <row r="369" spans="1:4" x14ac:dyDescent="0.25">
      <c r="A369" s="10">
        <v>39569</v>
      </c>
      <c r="B369" s="20">
        <v>2.1520800000000002</v>
      </c>
      <c r="C369" s="9">
        <v>16.329999999999998</v>
      </c>
      <c r="D369" s="9">
        <f t="shared" si="5"/>
        <v>23.809871180439384</v>
      </c>
    </row>
    <row r="370" spans="1:4" x14ac:dyDescent="0.25">
      <c r="A370" s="10">
        <v>39600</v>
      </c>
      <c r="B370" s="20">
        <v>2.1746300000000001</v>
      </c>
      <c r="C370" s="9">
        <v>18.91</v>
      </c>
      <c r="D370" s="9">
        <f t="shared" si="5"/>
        <v>27.285720508776205</v>
      </c>
    </row>
    <row r="371" spans="1:4" x14ac:dyDescent="0.25">
      <c r="A371" s="10">
        <v>39630</v>
      </c>
      <c r="B371" s="20">
        <v>2.1901600000000001</v>
      </c>
      <c r="C371" s="9">
        <v>20.77</v>
      </c>
      <c r="D371" s="9">
        <f t="shared" si="5"/>
        <v>29.757053516638049</v>
      </c>
    </row>
    <row r="372" spans="1:4" x14ac:dyDescent="0.25">
      <c r="A372" s="10">
        <v>39661</v>
      </c>
      <c r="B372" s="20">
        <v>2.1869000000000001</v>
      </c>
      <c r="C372" s="9">
        <v>20.170000000000002</v>
      </c>
      <c r="D372" s="9">
        <f t="shared" si="5"/>
        <v>28.940514394805437</v>
      </c>
    </row>
    <row r="373" spans="1:4" x14ac:dyDescent="0.25">
      <c r="A373" s="10">
        <v>39692</v>
      </c>
      <c r="B373" s="20">
        <v>2.1887699999999999</v>
      </c>
      <c r="C373" s="9">
        <v>18.41</v>
      </c>
      <c r="D373" s="9">
        <f t="shared" si="5"/>
        <v>26.392646047780261</v>
      </c>
    </row>
    <row r="374" spans="1:4" x14ac:dyDescent="0.25">
      <c r="A374" s="10">
        <v>39722</v>
      </c>
      <c r="B374" s="20">
        <v>2.16995</v>
      </c>
      <c r="C374" s="9">
        <v>15.45</v>
      </c>
      <c r="D374" s="9">
        <f t="shared" si="5"/>
        <v>22.341278854351483</v>
      </c>
    </row>
    <row r="375" spans="1:4" x14ac:dyDescent="0.25">
      <c r="A375" s="10">
        <v>39753</v>
      </c>
      <c r="B375" s="20">
        <v>2.1315300000000001</v>
      </c>
      <c r="C375" s="9">
        <v>13.8</v>
      </c>
      <c r="D375" s="9">
        <f t="shared" si="5"/>
        <v>20.315003870459247</v>
      </c>
    </row>
    <row r="376" spans="1:4" x14ac:dyDescent="0.25">
      <c r="A376" s="10">
        <v>39783</v>
      </c>
      <c r="B376" s="20">
        <v>2.1139800000000002</v>
      </c>
      <c r="C376" s="9">
        <v>12.84</v>
      </c>
      <c r="D376" s="9">
        <f t="shared" si="5"/>
        <v>19.058706496750204</v>
      </c>
    </row>
    <row r="377" spans="1:4" x14ac:dyDescent="0.25">
      <c r="A377" s="10">
        <v>39814</v>
      </c>
      <c r="B377" s="20">
        <v>2.1193300000000002</v>
      </c>
      <c r="C377" s="9">
        <v>12.49</v>
      </c>
      <c r="D377" s="9">
        <f t="shared" si="5"/>
        <v>18.492393449816685</v>
      </c>
    </row>
    <row r="378" spans="1:4" x14ac:dyDescent="0.25">
      <c r="A378" s="10">
        <v>39845</v>
      </c>
      <c r="B378" s="20">
        <v>2.1270500000000001</v>
      </c>
      <c r="C378" s="9">
        <v>12.26</v>
      </c>
      <c r="D378" s="9">
        <f t="shared" si="5"/>
        <v>18.085979897040502</v>
      </c>
    </row>
    <row r="379" spans="1:4" x14ac:dyDescent="0.25">
      <c r="A379" s="10">
        <v>39873</v>
      </c>
      <c r="B379" s="20">
        <v>2.1249500000000001</v>
      </c>
      <c r="C379" s="9">
        <v>11.98</v>
      </c>
      <c r="D379" s="9">
        <f t="shared" si="5"/>
        <v>17.690388677380643</v>
      </c>
    </row>
    <row r="380" spans="1:4" x14ac:dyDescent="0.25">
      <c r="A380" s="10">
        <v>39904</v>
      </c>
      <c r="B380" s="20">
        <v>2.1270899999999999</v>
      </c>
      <c r="C380" s="9">
        <v>11.68</v>
      </c>
      <c r="D380" s="9">
        <f t="shared" si="5"/>
        <v>17.230038559722438</v>
      </c>
    </row>
    <row r="381" spans="1:4" x14ac:dyDescent="0.25">
      <c r="A381" s="10">
        <v>39934</v>
      </c>
      <c r="B381" s="20">
        <v>2.13022</v>
      </c>
      <c r="C381" s="9">
        <v>12.86</v>
      </c>
      <c r="D381" s="9">
        <f t="shared" si="5"/>
        <v>18.942870191811174</v>
      </c>
    </row>
    <row r="382" spans="1:4" x14ac:dyDescent="0.25">
      <c r="A382" s="10">
        <v>39965</v>
      </c>
      <c r="B382" s="20">
        <v>2.1478999999999999</v>
      </c>
      <c r="C382" s="9">
        <v>14.26</v>
      </c>
      <c r="D382" s="9">
        <f t="shared" si="5"/>
        <v>20.832180986079429</v>
      </c>
    </row>
    <row r="383" spans="1:4" x14ac:dyDescent="0.25">
      <c r="A383" s="10">
        <v>39995</v>
      </c>
      <c r="B383" s="20">
        <v>2.1472600000000002</v>
      </c>
      <c r="C383" s="9">
        <v>15.27</v>
      </c>
      <c r="D383" s="9">
        <f t="shared" si="5"/>
        <v>22.314320962528988</v>
      </c>
    </row>
    <row r="384" spans="1:4" x14ac:dyDescent="0.25">
      <c r="A384" s="10">
        <v>40026</v>
      </c>
      <c r="B384" s="20">
        <v>2.1544500000000002</v>
      </c>
      <c r="C384" s="9">
        <v>15.61</v>
      </c>
      <c r="D384" s="9">
        <f t="shared" si="5"/>
        <v>22.735041746153307</v>
      </c>
    </row>
    <row r="385" spans="1:4" x14ac:dyDescent="0.25">
      <c r="A385" s="10">
        <v>40057</v>
      </c>
      <c r="B385" s="20">
        <v>2.1586099999999999</v>
      </c>
      <c r="C385" s="9">
        <v>14.8</v>
      </c>
      <c r="D385" s="9">
        <f t="shared" si="5"/>
        <v>21.513783962827933</v>
      </c>
    </row>
    <row r="386" spans="1:4" x14ac:dyDescent="0.25">
      <c r="A386" s="10">
        <v>40087</v>
      </c>
      <c r="B386" s="20">
        <v>2.1650900000000002</v>
      </c>
      <c r="C386" s="9">
        <v>11.78</v>
      </c>
      <c r="D386" s="9">
        <f t="shared" si="5"/>
        <v>17.072558471010439</v>
      </c>
    </row>
    <row r="387" spans="1:4" x14ac:dyDescent="0.25">
      <c r="A387" s="10">
        <v>40118</v>
      </c>
      <c r="B387" s="20">
        <v>2.1723400000000002</v>
      </c>
      <c r="C387" s="9">
        <v>11.48</v>
      </c>
      <c r="D387" s="9">
        <f t="shared" si="5"/>
        <v>16.582246296620234</v>
      </c>
    </row>
    <row r="388" spans="1:4" x14ac:dyDescent="0.25">
      <c r="A388" s="10">
        <v>40148</v>
      </c>
      <c r="B388" s="20">
        <v>2.17347</v>
      </c>
      <c r="C388" s="9">
        <v>10.42</v>
      </c>
      <c r="D388" s="9">
        <f t="shared" si="5"/>
        <v>15.043307788927383</v>
      </c>
    </row>
    <row r="389" spans="1:4" x14ac:dyDescent="0.25">
      <c r="A389" s="10">
        <v>40179</v>
      </c>
      <c r="B389" s="20">
        <v>2.1748799999999999</v>
      </c>
      <c r="C389" s="9">
        <v>10.56</v>
      </c>
      <c r="D389" s="9">
        <f t="shared" si="5"/>
        <v>15.235541381593467</v>
      </c>
    </row>
    <row r="390" spans="1:4" x14ac:dyDescent="0.25">
      <c r="A390" s="10">
        <v>40210</v>
      </c>
      <c r="B390" s="20">
        <v>2.1728100000000001</v>
      </c>
      <c r="C390" s="9">
        <v>10.69</v>
      </c>
      <c r="D390" s="9">
        <f t="shared" si="5"/>
        <v>15.43779346100211</v>
      </c>
    </row>
    <row r="391" spans="1:4" x14ac:dyDescent="0.25">
      <c r="A391" s="10">
        <v>40238</v>
      </c>
      <c r="B391" s="20">
        <v>2.17353</v>
      </c>
      <c r="C391" s="9">
        <v>10.99</v>
      </c>
      <c r="D391" s="9">
        <f t="shared" si="5"/>
        <v>15.865776276379897</v>
      </c>
    </row>
    <row r="392" spans="1:4" x14ac:dyDescent="0.25">
      <c r="A392" s="10">
        <v>40269</v>
      </c>
      <c r="B392" s="20">
        <v>2.1740300000000001</v>
      </c>
      <c r="C392" s="9">
        <v>11.97</v>
      </c>
      <c r="D392" s="9">
        <f t="shared" si="5"/>
        <v>17.276584559550695</v>
      </c>
    </row>
    <row r="393" spans="1:4" x14ac:dyDescent="0.25">
      <c r="A393" s="10">
        <v>40299</v>
      </c>
      <c r="B393" s="20">
        <v>2.1728999999999998</v>
      </c>
      <c r="C393" s="9">
        <v>13.12</v>
      </c>
      <c r="D393" s="9">
        <f t="shared" si="5"/>
        <v>18.946254535413502</v>
      </c>
    </row>
    <row r="394" spans="1:4" x14ac:dyDescent="0.25">
      <c r="A394" s="10">
        <v>40330</v>
      </c>
      <c r="B394" s="20">
        <v>2.1719900000000001</v>
      </c>
      <c r="C394" s="9">
        <v>14.86</v>
      </c>
      <c r="D394" s="9">
        <f t="shared" si="5"/>
        <v>21.467934447212002</v>
      </c>
    </row>
    <row r="395" spans="1:4" x14ac:dyDescent="0.25">
      <c r="A395" s="10">
        <v>40360</v>
      </c>
      <c r="B395" s="20">
        <v>2.17605</v>
      </c>
      <c r="C395" s="9">
        <v>16.21</v>
      </c>
      <c r="D395" s="9">
        <f t="shared" si="5"/>
        <v>23.374558530364652</v>
      </c>
    </row>
    <row r="396" spans="1:4" x14ac:dyDescent="0.25">
      <c r="A396" s="10">
        <v>40391</v>
      </c>
      <c r="B396" s="20">
        <v>2.17923</v>
      </c>
      <c r="C396" s="9">
        <v>16.649999999999999</v>
      </c>
      <c r="D396" s="9">
        <f t="shared" si="5"/>
        <v>23.973996709847054</v>
      </c>
    </row>
    <row r="397" spans="1:4" x14ac:dyDescent="0.25">
      <c r="A397" s="10">
        <v>40422</v>
      </c>
      <c r="B397" s="20">
        <v>2.18275</v>
      </c>
      <c r="C397" s="9">
        <v>15.63</v>
      </c>
      <c r="D397" s="9">
        <f t="shared" si="5"/>
        <v>22.469026352078799</v>
      </c>
    </row>
    <row r="398" spans="1:4" x14ac:dyDescent="0.25">
      <c r="A398" s="10">
        <v>40452</v>
      </c>
      <c r="B398" s="20">
        <v>2.19035</v>
      </c>
      <c r="C398" s="9">
        <v>13.37</v>
      </c>
      <c r="D398" s="9">
        <f t="shared" si="5"/>
        <v>19.153456630218912</v>
      </c>
    </row>
    <row r="399" spans="1:4" x14ac:dyDescent="0.25">
      <c r="A399" s="10">
        <v>40483</v>
      </c>
      <c r="B399" s="20">
        <v>2.1959</v>
      </c>
      <c r="C399" s="9">
        <v>10.89</v>
      </c>
      <c r="D399" s="9">
        <f t="shared" si="5"/>
        <v>15.561254068946676</v>
      </c>
    </row>
    <row r="400" spans="1:4" x14ac:dyDescent="0.25">
      <c r="A400" s="10">
        <v>40513</v>
      </c>
      <c r="B400" s="20">
        <v>2.20472</v>
      </c>
      <c r="C400" s="9">
        <v>9.98</v>
      </c>
      <c r="D400" s="9">
        <f t="shared" si="5"/>
        <v>14.203859637504991</v>
      </c>
    </row>
    <row r="401" spans="1:4" x14ac:dyDescent="0.25">
      <c r="A401" s="10">
        <v>40544</v>
      </c>
      <c r="B401" s="20">
        <v>2.2118699999999998</v>
      </c>
      <c r="C401" s="9">
        <v>9.9</v>
      </c>
      <c r="D401" s="9">
        <f t="shared" si="5"/>
        <v>14.044454285288015</v>
      </c>
    </row>
    <row r="402" spans="1:4" x14ac:dyDescent="0.25">
      <c r="A402" s="10">
        <v>40575</v>
      </c>
      <c r="B402" s="20">
        <v>2.2189800000000002</v>
      </c>
      <c r="C402" s="9">
        <v>10.14</v>
      </c>
      <c r="D402" s="9">
        <f t="shared" si="5"/>
        <v>14.338834085931373</v>
      </c>
    </row>
    <row r="403" spans="1:4" x14ac:dyDescent="0.25">
      <c r="A403" s="10">
        <v>40603</v>
      </c>
      <c r="B403" s="20">
        <v>2.2304599999999999</v>
      </c>
      <c r="C403" s="9">
        <v>10.43</v>
      </c>
      <c r="D403" s="9">
        <f t="shared" si="5"/>
        <v>14.673007572429004</v>
      </c>
    </row>
    <row r="404" spans="1:4" x14ac:dyDescent="0.25">
      <c r="A404" s="10">
        <v>40634</v>
      </c>
      <c r="B404" s="20">
        <v>2.2409300000000001</v>
      </c>
      <c r="C404" s="9">
        <v>11.27</v>
      </c>
      <c r="D404" s="9">
        <f t="shared" si="5"/>
        <v>15.780650368373843</v>
      </c>
    </row>
    <row r="405" spans="1:4" x14ac:dyDescent="0.25">
      <c r="A405" s="10">
        <v>40664</v>
      </c>
      <c r="B405" s="20">
        <v>2.2480600000000002</v>
      </c>
      <c r="C405" s="9">
        <v>12.5</v>
      </c>
      <c r="D405" s="9">
        <f t="shared" si="5"/>
        <v>17.44742689252066</v>
      </c>
    </row>
    <row r="406" spans="1:4" x14ac:dyDescent="0.25">
      <c r="A406" s="10">
        <v>40695</v>
      </c>
      <c r="B406" s="20">
        <v>2.2480600000000002</v>
      </c>
      <c r="C406" s="9">
        <v>14.7</v>
      </c>
      <c r="D406" s="9">
        <f t="shared" si="5"/>
        <v>20.518174025604296</v>
      </c>
    </row>
    <row r="407" spans="1:4" x14ac:dyDescent="0.25">
      <c r="A407" s="10">
        <v>40725</v>
      </c>
      <c r="B407" s="20">
        <v>2.2539500000000001</v>
      </c>
      <c r="C407" s="9">
        <v>16.14</v>
      </c>
      <c r="D407" s="9">
        <f t="shared" si="5"/>
        <v>22.469247347989086</v>
      </c>
    </row>
    <row r="408" spans="1:4" x14ac:dyDescent="0.25">
      <c r="A408" s="10">
        <v>40756</v>
      </c>
      <c r="B408" s="20">
        <v>2.2610600000000001</v>
      </c>
      <c r="C408" s="9">
        <v>16.670000000000002</v>
      </c>
      <c r="D408" s="9">
        <f t="shared" si="5"/>
        <v>23.134109413284037</v>
      </c>
    </row>
    <row r="409" spans="1:4" x14ac:dyDescent="0.25">
      <c r="A409" s="10">
        <v>40787</v>
      </c>
      <c r="B409" s="20">
        <v>2.2659699999999998</v>
      </c>
      <c r="C409" s="9">
        <v>15.63</v>
      </c>
      <c r="D409" s="9">
        <f t="shared" si="5"/>
        <v>21.643829031275789</v>
      </c>
    </row>
    <row r="410" spans="1:4" x14ac:dyDescent="0.25">
      <c r="A410" s="10">
        <v>40817</v>
      </c>
      <c r="B410" s="20">
        <v>2.2675000000000001</v>
      </c>
      <c r="C410" s="9">
        <v>12.85</v>
      </c>
      <c r="D410" s="9">
        <f t="shared" si="5"/>
        <v>17.782184189636162</v>
      </c>
    </row>
    <row r="411" spans="1:4" x14ac:dyDescent="0.25">
      <c r="A411" s="10">
        <v>40848</v>
      </c>
      <c r="B411" s="20">
        <v>2.27169</v>
      </c>
      <c r="C411" s="9">
        <v>10.78</v>
      </c>
      <c r="D411" s="9">
        <f t="shared" si="5"/>
        <v>14.890146375605825</v>
      </c>
    </row>
    <row r="412" spans="1:4" x14ac:dyDescent="0.25">
      <c r="A412" s="10">
        <v>40878</v>
      </c>
      <c r="B412" s="20">
        <v>2.27223</v>
      </c>
      <c r="C412" s="9">
        <v>9.83</v>
      </c>
      <c r="D412" s="9">
        <f t="shared" si="5"/>
        <v>13.574708136940362</v>
      </c>
    </row>
    <row r="413" spans="1:4" x14ac:dyDescent="0.25">
      <c r="A413" s="10">
        <v>40909</v>
      </c>
      <c r="B413" s="20">
        <v>2.2784200000000001</v>
      </c>
      <c r="C413" s="9">
        <v>9.6199999999999992</v>
      </c>
      <c r="D413" s="9">
        <f t="shared" si="5"/>
        <v>13.248617454200716</v>
      </c>
    </row>
    <row r="414" spans="1:4" x14ac:dyDescent="0.25">
      <c r="A414" s="10">
        <v>40940</v>
      </c>
      <c r="B414" s="20">
        <v>2.28329</v>
      </c>
      <c r="C414" s="9">
        <v>9.4700000000000006</v>
      </c>
      <c r="D414" s="9">
        <f t="shared" si="5"/>
        <v>13.014220983755896</v>
      </c>
    </row>
    <row r="415" spans="1:4" x14ac:dyDescent="0.25">
      <c r="A415" s="10">
        <v>40969</v>
      </c>
      <c r="B415" s="20">
        <v>2.2880699999999998</v>
      </c>
      <c r="C415" s="9">
        <v>10.41</v>
      </c>
      <c r="D415" s="9">
        <f t="shared" si="5"/>
        <v>14.27613660858278</v>
      </c>
    </row>
    <row r="416" spans="1:4" x14ac:dyDescent="0.25">
      <c r="A416" s="10">
        <v>41000</v>
      </c>
      <c r="B416" s="20">
        <v>2.2918699999999999</v>
      </c>
      <c r="C416" s="9">
        <v>10.94</v>
      </c>
      <c r="D416" s="9">
        <f t="shared" si="5"/>
        <v>14.978096166012907</v>
      </c>
    </row>
    <row r="417" spans="1:4" x14ac:dyDescent="0.25">
      <c r="A417" s="10">
        <v>41030</v>
      </c>
      <c r="B417" s="20">
        <v>2.2871299999999999</v>
      </c>
      <c r="C417" s="9">
        <v>12.61</v>
      </c>
      <c r="D417" s="9">
        <f t="shared" si="5"/>
        <v>17.300294994162989</v>
      </c>
    </row>
    <row r="418" spans="1:4" x14ac:dyDescent="0.25">
      <c r="A418" s="10">
        <v>41061</v>
      </c>
      <c r="B418" s="20">
        <v>2.2852399999999999</v>
      </c>
      <c r="C418" s="9">
        <v>14.18</v>
      </c>
      <c r="D418" s="9">
        <f t="shared" si="5"/>
        <v>19.470346755701808</v>
      </c>
    </row>
    <row r="419" spans="1:4" x14ac:dyDescent="0.25">
      <c r="A419" s="10">
        <v>41091</v>
      </c>
      <c r="B419" s="20">
        <v>2.2858999999999998</v>
      </c>
      <c r="C419" s="9">
        <v>15.13</v>
      </c>
      <c r="D419" s="9">
        <f t="shared" si="5"/>
        <v>20.768779373550903</v>
      </c>
    </row>
    <row r="420" spans="1:4" x14ac:dyDescent="0.25">
      <c r="A420" s="10">
        <v>41122</v>
      </c>
      <c r="B420" s="20">
        <v>2.2991799999999998</v>
      </c>
      <c r="C420" s="9">
        <v>15.82</v>
      </c>
      <c r="D420" s="9">
        <f t="shared" si="5"/>
        <v>21.590503910089687</v>
      </c>
    </row>
    <row r="421" spans="1:4" x14ac:dyDescent="0.25">
      <c r="A421" s="10">
        <v>41153</v>
      </c>
      <c r="B421" s="20">
        <v>2.3101500000000001</v>
      </c>
      <c r="C421" s="9">
        <v>14.72</v>
      </c>
      <c r="D421" s="9">
        <f t="shared" si="5"/>
        <v>19.993871774560095</v>
      </c>
    </row>
    <row r="422" spans="1:4" x14ac:dyDescent="0.25">
      <c r="A422" s="10">
        <v>41183</v>
      </c>
      <c r="B422" s="20">
        <v>2.3163800000000001</v>
      </c>
      <c r="C422" s="9">
        <v>11.68</v>
      </c>
      <c r="D422" s="9">
        <f t="shared" si="5"/>
        <v>15.822033828646422</v>
      </c>
    </row>
    <row r="423" spans="1:4" x14ac:dyDescent="0.25">
      <c r="A423" s="10">
        <v>41214</v>
      </c>
      <c r="B423" s="20">
        <v>2.3124899999999999</v>
      </c>
      <c r="C423" s="9">
        <v>9.99</v>
      </c>
      <c r="D423" s="9">
        <f t="shared" si="5"/>
        <v>13.555479898291452</v>
      </c>
    </row>
    <row r="424" spans="1:4" x14ac:dyDescent="0.25">
      <c r="A424" s="10">
        <v>41244</v>
      </c>
      <c r="B424" s="20">
        <v>2.3122099999999999</v>
      </c>
      <c r="C424" s="9">
        <v>9.8000000000000007</v>
      </c>
      <c r="D424" s="9">
        <f t="shared" si="5"/>
        <v>13.299278266247445</v>
      </c>
    </row>
    <row r="425" spans="1:4" x14ac:dyDescent="0.25">
      <c r="A425" s="10">
        <v>41275</v>
      </c>
      <c r="B425" s="20">
        <v>2.3167900000000001</v>
      </c>
      <c r="C425" s="9">
        <v>9.15</v>
      </c>
      <c r="D425" s="9">
        <f t="shared" ref="D425:D488" si="6">C425*$B$581/B425</f>
        <v>12.392636082683367</v>
      </c>
    </row>
    <row r="426" spans="1:4" x14ac:dyDescent="0.25">
      <c r="A426" s="10">
        <v>41306</v>
      </c>
      <c r="B426" s="20">
        <v>2.3293699999999999</v>
      </c>
      <c r="C426" s="9">
        <v>9.23</v>
      </c>
      <c r="D426" s="9">
        <f t="shared" si="6"/>
        <v>12.433474145369779</v>
      </c>
    </row>
    <row r="427" spans="1:4" x14ac:dyDescent="0.25">
      <c r="A427" s="10">
        <v>41334</v>
      </c>
      <c r="B427" s="20">
        <v>2.3228200000000001</v>
      </c>
      <c r="C427" s="9">
        <v>9.35</v>
      </c>
      <c r="D427" s="9">
        <f t="shared" si="6"/>
        <v>12.630639115385607</v>
      </c>
    </row>
    <row r="428" spans="1:4" x14ac:dyDescent="0.25">
      <c r="A428" s="10">
        <v>41365</v>
      </c>
      <c r="B428" s="20">
        <v>2.3179699999999999</v>
      </c>
      <c r="C428" s="9">
        <v>10.43</v>
      </c>
      <c r="D428" s="9">
        <f t="shared" si="6"/>
        <v>14.119059552108094</v>
      </c>
    </row>
    <row r="429" spans="1:4" x14ac:dyDescent="0.25">
      <c r="A429" s="10">
        <v>41395</v>
      </c>
      <c r="B429" s="20">
        <v>2.3189299999999999</v>
      </c>
      <c r="C429" s="9">
        <v>12.61</v>
      </c>
      <c r="D429" s="9">
        <f t="shared" si="6"/>
        <v>17.063052222361176</v>
      </c>
    </row>
    <row r="430" spans="1:4" x14ac:dyDescent="0.25">
      <c r="A430" s="10">
        <v>41426</v>
      </c>
      <c r="B430" s="20">
        <v>2.3244500000000001</v>
      </c>
      <c r="C430" s="9">
        <v>15.02</v>
      </c>
      <c r="D430" s="9">
        <f t="shared" si="6"/>
        <v>20.275846578760568</v>
      </c>
    </row>
    <row r="431" spans="1:4" x14ac:dyDescent="0.25">
      <c r="A431" s="10">
        <v>41456</v>
      </c>
      <c r="B431" s="20">
        <v>2.3290000000000002</v>
      </c>
      <c r="C431" s="9">
        <v>16.3</v>
      </c>
      <c r="D431" s="9">
        <f t="shared" si="6"/>
        <v>21.960761142121079</v>
      </c>
    </row>
    <row r="432" spans="1:4" x14ac:dyDescent="0.25">
      <c r="A432" s="10">
        <v>41487</v>
      </c>
      <c r="B432" s="20">
        <v>2.3345600000000002</v>
      </c>
      <c r="C432" s="9">
        <v>16.43</v>
      </c>
      <c r="D432" s="9">
        <f t="shared" si="6"/>
        <v>22.083189324754983</v>
      </c>
    </row>
    <row r="433" spans="1:4" x14ac:dyDescent="0.25">
      <c r="A433" s="10">
        <v>41518</v>
      </c>
      <c r="B433" s="20">
        <v>2.3354400000000002</v>
      </c>
      <c r="C433" s="9">
        <v>15.69</v>
      </c>
      <c r="D433" s="9">
        <f t="shared" si="6"/>
        <v>21.08062592487925</v>
      </c>
    </row>
    <row r="434" spans="1:4" x14ac:dyDescent="0.25">
      <c r="A434" s="10">
        <v>41548</v>
      </c>
      <c r="B434" s="20">
        <v>2.3366899999999999</v>
      </c>
      <c r="C434" s="9">
        <v>12.38</v>
      </c>
      <c r="D434" s="9">
        <f t="shared" si="6"/>
        <v>16.624508608330586</v>
      </c>
    </row>
    <row r="435" spans="1:4" x14ac:dyDescent="0.25">
      <c r="A435" s="10">
        <v>41579</v>
      </c>
      <c r="B435" s="20">
        <v>2.3410000000000002</v>
      </c>
      <c r="C435" s="9">
        <v>10.039999999999999</v>
      </c>
      <c r="D435" s="9">
        <f t="shared" si="6"/>
        <v>13.457412712516016</v>
      </c>
    </row>
    <row r="436" spans="1:4" x14ac:dyDescent="0.25">
      <c r="A436" s="10">
        <v>41609</v>
      </c>
      <c r="B436" s="20">
        <v>2.3471899999999999</v>
      </c>
      <c r="C436" s="9">
        <v>9.14</v>
      </c>
      <c r="D436" s="9">
        <f t="shared" si="6"/>
        <v>12.218762460644431</v>
      </c>
    </row>
    <row r="437" spans="1:4" x14ac:dyDescent="0.25">
      <c r="A437" s="10">
        <v>41640</v>
      </c>
      <c r="B437" s="20">
        <v>2.3528799999999999</v>
      </c>
      <c r="C437" s="9">
        <v>9.26</v>
      </c>
      <c r="D437" s="9">
        <f t="shared" si="6"/>
        <v>12.349247109924859</v>
      </c>
    </row>
    <row r="438" spans="1:4" x14ac:dyDescent="0.25">
      <c r="A438" s="10">
        <v>41671</v>
      </c>
      <c r="B438" s="20">
        <v>2.35547</v>
      </c>
      <c r="C438" s="9">
        <v>9.77</v>
      </c>
      <c r="D438" s="9">
        <f t="shared" si="6"/>
        <v>13.015062526799323</v>
      </c>
    </row>
    <row r="439" spans="1:4" x14ac:dyDescent="0.25">
      <c r="A439" s="10">
        <v>41699</v>
      </c>
      <c r="B439" s="20">
        <v>2.3602799999999999</v>
      </c>
      <c r="C439" s="9">
        <v>10.7</v>
      </c>
      <c r="D439" s="9">
        <f t="shared" si="6"/>
        <v>14.224909883573135</v>
      </c>
    </row>
    <row r="440" spans="1:4" x14ac:dyDescent="0.25">
      <c r="A440" s="10">
        <v>41730</v>
      </c>
      <c r="B440" s="20">
        <v>2.3646799999999999</v>
      </c>
      <c r="C440" s="9">
        <v>11.76</v>
      </c>
      <c r="D440" s="9">
        <f t="shared" si="6"/>
        <v>15.605015917587156</v>
      </c>
    </row>
    <row r="441" spans="1:4" x14ac:dyDescent="0.25">
      <c r="A441" s="10">
        <v>41760</v>
      </c>
      <c r="B441" s="20">
        <v>2.3691800000000001</v>
      </c>
      <c r="C441" s="9">
        <v>13.6</v>
      </c>
      <c r="D441" s="9">
        <f t="shared" si="6"/>
        <v>18.012339459222179</v>
      </c>
    </row>
    <row r="442" spans="1:4" x14ac:dyDescent="0.25">
      <c r="A442" s="10">
        <v>41791</v>
      </c>
      <c r="B442" s="20">
        <v>2.3723100000000001</v>
      </c>
      <c r="C442" s="9">
        <v>16.13</v>
      </c>
      <c r="D442" s="9">
        <f t="shared" si="6"/>
        <v>21.33497804671396</v>
      </c>
    </row>
    <row r="443" spans="1:4" x14ac:dyDescent="0.25">
      <c r="A443" s="10">
        <v>41821</v>
      </c>
      <c r="B443" s="20">
        <v>2.3749799999999999</v>
      </c>
      <c r="C443" s="9">
        <v>17.23</v>
      </c>
      <c r="D443" s="9">
        <f t="shared" si="6"/>
        <v>22.764315350024003</v>
      </c>
    </row>
    <row r="444" spans="1:4" x14ac:dyDescent="0.25">
      <c r="A444" s="10">
        <v>41852</v>
      </c>
      <c r="B444" s="20">
        <v>2.3746</v>
      </c>
      <c r="C444" s="9">
        <v>17.41</v>
      </c>
      <c r="D444" s="9">
        <f t="shared" si="6"/>
        <v>23.005812722142675</v>
      </c>
    </row>
    <row r="445" spans="1:4" x14ac:dyDescent="0.25">
      <c r="A445" s="10">
        <v>41883</v>
      </c>
      <c r="B445" s="20">
        <v>2.3747699999999998</v>
      </c>
      <c r="C445" s="9">
        <v>16.27</v>
      </c>
      <c r="D445" s="9">
        <f t="shared" si="6"/>
        <v>21.497862037165707</v>
      </c>
    </row>
    <row r="446" spans="1:4" x14ac:dyDescent="0.25">
      <c r="A446" s="10">
        <v>41913</v>
      </c>
      <c r="B446" s="20">
        <v>2.3742999999999999</v>
      </c>
      <c r="C446" s="9">
        <v>13.11</v>
      </c>
      <c r="D446" s="9">
        <f t="shared" si="6"/>
        <v>17.325922667733646</v>
      </c>
    </row>
    <row r="447" spans="1:4" x14ac:dyDescent="0.25">
      <c r="A447" s="10">
        <v>41944</v>
      </c>
      <c r="B447" s="20">
        <v>2.3698299999999999</v>
      </c>
      <c r="C447" s="9">
        <v>10.19</v>
      </c>
      <c r="D447" s="9">
        <f t="shared" si="6"/>
        <v>13.492308524240135</v>
      </c>
    </row>
    <row r="448" spans="1:4" x14ac:dyDescent="0.25">
      <c r="A448" s="10">
        <v>41974</v>
      </c>
      <c r="B448" s="20">
        <v>2.36252</v>
      </c>
      <c r="C448" s="9">
        <v>10.01</v>
      </c>
      <c r="D448" s="9">
        <f t="shared" si="6"/>
        <v>13.294985138750148</v>
      </c>
    </row>
    <row r="449" spans="1:4" x14ac:dyDescent="0.25">
      <c r="A449" s="10">
        <v>42005</v>
      </c>
      <c r="B449" s="20">
        <v>2.3474699999999999</v>
      </c>
      <c r="C449" s="9">
        <v>9.5</v>
      </c>
      <c r="D449" s="9">
        <f t="shared" si="6"/>
        <v>12.69851180206776</v>
      </c>
    </row>
    <row r="450" spans="1:4" x14ac:dyDescent="0.25">
      <c r="A450" s="10">
        <v>42036</v>
      </c>
      <c r="B450" s="20">
        <v>2.3534199999999998</v>
      </c>
      <c r="C450" s="9">
        <v>9.08</v>
      </c>
      <c r="D450" s="9">
        <f t="shared" si="6"/>
        <v>12.106418454844441</v>
      </c>
    </row>
    <row r="451" spans="1:4" x14ac:dyDescent="0.25">
      <c r="A451" s="10">
        <v>42064</v>
      </c>
      <c r="B451" s="20">
        <v>2.3597600000000001</v>
      </c>
      <c r="C451" s="9">
        <v>9.2799999999999994</v>
      </c>
      <c r="D451" s="9">
        <f t="shared" si="6"/>
        <v>12.339836729158895</v>
      </c>
    </row>
    <row r="452" spans="1:4" x14ac:dyDescent="0.25">
      <c r="A452" s="10">
        <v>42095</v>
      </c>
      <c r="B452" s="20">
        <v>2.3622200000000002</v>
      </c>
      <c r="C452" s="9">
        <v>10.43</v>
      </c>
      <c r="D452" s="9">
        <f t="shared" si="6"/>
        <v>13.85457597937533</v>
      </c>
    </row>
    <row r="453" spans="1:4" x14ac:dyDescent="0.25">
      <c r="A453" s="10">
        <v>42125</v>
      </c>
      <c r="B453" s="20">
        <v>2.3700100000000002</v>
      </c>
      <c r="C453" s="9">
        <v>12.73</v>
      </c>
      <c r="D453" s="9">
        <f t="shared" si="6"/>
        <v>16.854174948628909</v>
      </c>
    </row>
    <row r="454" spans="1:4" x14ac:dyDescent="0.25">
      <c r="A454" s="10">
        <v>42156</v>
      </c>
      <c r="B454" s="20">
        <v>2.3765700000000001</v>
      </c>
      <c r="C454" s="9">
        <v>15.07</v>
      </c>
      <c r="D454" s="9">
        <f t="shared" si="6"/>
        <v>19.897197654603062</v>
      </c>
    </row>
    <row r="455" spans="1:4" x14ac:dyDescent="0.25">
      <c r="A455" s="10">
        <v>42186</v>
      </c>
      <c r="B455" s="20">
        <v>2.3803399999999999</v>
      </c>
      <c r="C455" s="9">
        <v>16.28</v>
      </c>
      <c r="D455" s="9">
        <f t="shared" si="6"/>
        <v>21.460739272540899</v>
      </c>
    </row>
    <row r="456" spans="1:4" x14ac:dyDescent="0.25">
      <c r="A456" s="10">
        <v>42217</v>
      </c>
      <c r="B456" s="20">
        <v>2.3803299999999998</v>
      </c>
      <c r="C456" s="9">
        <v>16.88</v>
      </c>
      <c r="D456" s="9">
        <f t="shared" si="6"/>
        <v>22.251769090840348</v>
      </c>
    </row>
    <row r="457" spans="1:4" x14ac:dyDescent="0.25">
      <c r="A457" s="10">
        <v>42248</v>
      </c>
      <c r="B457" s="20">
        <v>2.3749799999999999</v>
      </c>
      <c r="C457" s="9">
        <v>16.399999999999999</v>
      </c>
      <c r="D457" s="9">
        <f t="shared" si="6"/>
        <v>21.667717454462775</v>
      </c>
    </row>
    <row r="458" spans="1:4" x14ac:dyDescent="0.25">
      <c r="A458" s="10">
        <v>42278</v>
      </c>
      <c r="B458" s="20">
        <v>2.3773300000000002</v>
      </c>
      <c r="C458" s="9">
        <v>12.6</v>
      </c>
      <c r="D458" s="9">
        <f t="shared" si="6"/>
        <v>16.630693004336795</v>
      </c>
    </row>
    <row r="459" spans="1:4" x14ac:dyDescent="0.25">
      <c r="A459" s="10">
        <v>42309</v>
      </c>
      <c r="B459" s="20">
        <v>2.3801700000000001</v>
      </c>
      <c r="C459" s="9">
        <v>10.02</v>
      </c>
      <c r="D459" s="9">
        <f t="shared" si="6"/>
        <v>13.209580231664123</v>
      </c>
    </row>
    <row r="460" spans="1:4" x14ac:dyDescent="0.25">
      <c r="A460" s="10">
        <v>42339</v>
      </c>
      <c r="B460" s="20">
        <v>2.3776099999999998</v>
      </c>
      <c r="C460" s="9">
        <v>9.27</v>
      </c>
      <c r="D460" s="9">
        <f t="shared" si="6"/>
        <v>12.233997514310589</v>
      </c>
    </row>
    <row r="461" spans="1:4" x14ac:dyDescent="0.25">
      <c r="A461" s="10">
        <v>42370</v>
      </c>
      <c r="B461" s="20">
        <v>2.3765200000000002</v>
      </c>
      <c r="C461" s="9">
        <v>8.2799999999999994</v>
      </c>
      <c r="D461" s="9">
        <f t="shared" si="6"/>
        <v>10.93246600912258</v>
      </c>
    </row>
    <row r="462" spans="1:4" x14ac:dyDescent="0.25">
      <c r="A462" s="10">
        <v>42401</v>
      </c>
      <c r="B462" s="20">
        <v>2.3733599999999999</v>
      </c>
      <c r="C462" s="9">
        <v>8.36</v>
      </c>
      <c r="D462" s="9">
        <f t="shared" si="6"/>
        <v>11.052790322580645</v>
      </c>
    </row>
    <row r="463" spans="1:4" x14ac:dyDescent="0.25">
      <c r="A463" s="10">
        <v>42430</v>
      </c>
      <c r="B463" s="20">
        <v>2.3807999999999998</v>
      </c>
      <c r="C463" s="9">
        <v>9.19</v>
      </c>
      <c r="D463" s="9">
        <f t="shared" si="6"/>
        <v>12.112167552923388</v>
      </c>
    </row>
    <row r="464" spans="1:4" x14ac:dyDescent="0.25">
      <c r="A464" s="10">
        <v>42461</v>
      </c>
      <c r="B464" s="20">
        <v>2.38992</v>
      </c>
      <c r="C464" s="9">
        <v>9.65</v>
      </c>
      <c r="D464" s="9">
        <f t="shared" si="6"/>
        <v>12.669901021791524</v>
      </c>
    </row>
    <row r="465" spans="1:4" x14ac:dyDescent="0.25">
      <c r="A465" s="10">
        <v>42491</v>
      </c>
      <c r="B465" s="20">
        <v>2.3955700000000002</v>
      </c>
      <c r="C465" s="9">
        <v>11.62</v>
      </c>
      <c r="D465" s="9">
        <f t="shared" si="6"/>
        <v>15.220416426988148</v>
      </c>
    </row>
    <row r="466" spans="1:4" x14ac:dyDescent="0.25">
      <c r="A466" s="10">
        <v>42522</v>
      </c>
      <c r="B466" s="20">
        <v>2.4022199999999998</v>
      </c>
      <c r="C466" s="9">
        <v>14.43</v>
      </c>
      <c r="D466" s="9">
        <f t="shared" si="6"/>
        <v>18.848761757873966</v>
      </c>
    </row>
    <row r="467" spans="1:4" x14ac:dyDescent="0.25">
      <c r="A467" s="10">
        <v>42552</v>
      </c>
      <c r="B467" s="20">
        <v>2.4010099999999999</v>
      </c>
      <c r="C467" s="9">
        <v>16.559999999999999</v>
      </c>
      <c r="D467" s="9">
        <f t="shared" si="6"/>
        <v>21.641912461838974</v>
      </c>
    </row>
    <row r="468" spans="1:4" x14ac:dyDescent="0.25">
      <c r="A468" s="10">
        <v>42583</v>
      </c>
      <c r="B468" s="20">
        <v>2.4054500000000001</v>
      </c>
      <c r="C468" s="9">
        <v>17.600000000000001</v>
      </c>
      <c r="D468" s="9">
        <f t="shared" si="6"/>
        <v>22.958610821260056</v>
      </c>
    </row>
    <row r="469" spans="1:4" x14ac:dyDescent="0.25">
      <c r="A469" s="10">
        <v>42614</v>
      </c>
      <c r="B469" s="20">
        <v>2.4117600000000001</v>
      </c>
      <c r="C469" s="9">
        <v>16.78</v>
      </c>
      <c r="D469" s="9">
        <f t="shared" si="6"/>
        <v>21.831679196935021</v>
      </c>
    </row>
    <row r="470" spans="1:4" x14ac:dyDescent="0.25">
      <c r="A470" s="10">
        <v>42644</v>
      </c>
      <c r="B470" s="20">
        <v>2.4174099999999998</v>
      </c>
      <c r="C470" s="9">
        <v>13.74</v>
      </c>
      <c r="D470" s="9">
        <f t="shared" si="6"/>
        <v>17.834695173760348</v>
      </c>
    </row>
    <row r="471" spans="1:4" x14ac:dyDescent="0.25">
      <c r="A471" s="10">
        <v>42675</v>
      </c>
      <c r="B471" s="20">
        <v>2.4202599999999999</v>
      </c>
      <c r="C471" s="9">
        <v>10.77</v>
      </c>
      <c r="D471" s="9">
        <f t="shared" si="6"/>
        <v>13.963135501970863</v>
      </c>
    </row>
    <row r="472" spans="1:4" x14ac:dyDescent="0.25">
      <c r="A472" s="10">
        <v>42705</v>
      </c>
      <c r="B472" s="20">
        <v>2.4263699999999999</v>
      </c>
      <c r="C472" s="9">
        <v>9.06</v>
      </c>
      <c r="D472" s="9">
        <f t="shared" si="6"/>
        <v>11.716568676665144</v>
      </c>
    </row>
    <row r="473" spans="1:4" x14ac:dyDescent="0.25">
      <c r="A473" s="10">
        <v>42736</v>
      </c>
      <c r="B473" s="20">
        <v>2.4361799999999998</v>
      </c>
      <c r="C473" s="9">
        <v>9.32</v>
      </c>
      <c r="D473" s="9">
        <f t="shared" si="6"/>
        <v>12.004271556288945</v>
      </c>
    </row>
    <row r="474" spans="1:4" x14ac:dyDescent="0.25">
      <c r="A474" s="10">
        <v>42767</v>
      </c>
      <c r="B474" s="20">
        <v>2.4400599999999999</v>
      </c>
      <c r="C474" s="9">
        <v>10.01</v>
      </c>
      <c r="D474" s="9">
        <f t="shared" si="6"/>
        <v>12.872498336106489</v>
      </c>
    </row>
    <row r="475" spans="1:4" x14ac:dyDescent="0.25">
      <c r="A475" s="10">
        <v>42795</v>
      </c>
      <c r="B475" s="20">
        <v>2.43892</v>
      </c>
      <c r="C475" s="9">
        <v>9.86</v>
      </c>
      <c r="D475" s="9">
        <f t="shared" si="6"/>
        <v>12.685530456103521</v>
      </c>
    </row>
    <row r="476" spans="1:4" x14ac:dyDescent="0.25">
      <c r="A476" s="10">
        <v>42826</v>
      </c>
      <c r="B476" s="20">
        <v>2.4419300000000002</v>
      </c>
      <c r="C476" s="9">
        <v>11.34</v>
      </c>
      <c r="D476" s="9">
        <f t="shared" si="6"/>
        <v>14.571662930550833</v>
      </c>
    </row>
    <row r="477" spans="1:4" x14ac:dyDescent="0.25">
      <c r="A477" s="10">
        <v>42856</v>
      </c>
      <c r="B477" s="20">
        <v>2.4400400000000002</v>
      </c>
      <c r="C477" s="9">
        <v>13.25</v>
      </c>
      <c r="D477" s="9">
        <f t="shared" si="6"/>
        <v>17.039160935886294</v>
      </c>
    </row>
    <row r="478" spans="1:4" x14ac:dyDescent="0.25">
      <c r="A478" s="10">
        <v>42887</v>
      </c>
      <c r="B478" s="20">
        <v>2.44163</v>
      </c>
      <c r="C478" s="9">
        <v>16.059999999999999</v>
      </c>
      <c r="D478" s="9">
        <f t="shared" si="6"/>
        <v>20.639299869349571</v>
      </c>
    </row>
    <row r="479" spans="1:4" x14ac:dyDescent="0.25">
      <c r="A479" s="10">
        <v>42917</v>
      </c>
      <c r="B479" s="20">
        <v>2.4424299999999999</v>
      </c>
      <c r="C479" s="9">
        <v>17.86</v>
      </c>
      <c r="D479" s="9">
        <f t="shared" si="6"/>
        <v>22.945028492116457</v>
      </c>
    </row>
    <row r="480" spans="1:4" x14ac:dyDescent="0.25">
      <c r="A480" s="10">
        <v>42948</v>
      </c>
      <c r="B480" s="20">
        <v>2.4518300000000002</v>
      </c>
      <c r="C480" s="9">
        <v>18.22</v>
      </c>
      <c r="D480" s="9">
        <f t="shared" si="6"/>
        <v>23.31778483010649</v>
      </c>
    </row>
    <row r="481" spans="1:4" x14ac:dyDescent="0.25">
      <c r="A481" s="10">
        <v>42979</v>
      </c>
      <c r="B481" s="20">
        <v>2.46435</v>
      </c>
      <c r="C481" s="9">
        <v>16.920000000000002</v>
      </c>
      <c r="D481" s="9">
        <f t="shared" si="6"/>
        <v>21.544044750136955</v>
      </c>
    </row>
    <row r="482" spans="1:4" x14ac:dyDescent="0.25">
      <c r="A482" s="10">
        <v>43009</v>
      </c>
      <c r="B482" s="20">
        <v>2.4662600000000001</v>
      </c>
      <c r="C482" s="9">
        <v>13.39</v>
      </c>
      <c r="D482" s="9">
        <f t="shared" si="6"/>
        <v>17.036131758208786</v>
      </c>
    </row>
    <row r="483" spans="1:4" x14ac:dyDescent="0.25">
      <c r="A483" s="10">
        <v>43040</v>
      </c>
      <c r="B483" s="20">
        <v>2.4728400000000001</v>
      </c>
      <c r="C483" s="9">
        <v>10.14</v>
      </c>
      <c r="D483" s="9">
        <f t="shared" si="6"/>
        <v>12.866819551608677</v>
      </c>
    </row>
    <row r="484" spans="1:4" x14ac:dyDescent="0.25">
      <c r="A484" s="10">
        <v>43070</v>
      </c>
      <c r="B484" s="20">
        <v>2.4780500000000001</v>
      </c>
      <c r="C484" s="9">
        <v>9.2899999999999991</v>
      </c>
      <c r="D484" s="9">
        <f t="shared" si="6"/>
        <v>11.763455705090694</v>
      </c>
    </row>
    <row r="485" spans="1:4" x14ac:dyDescent="0.25">
      <c r="A485" s="10">
        <v>43101</v>
      </c>
      <c r="B485" s="20">
        <v>2.4885899999999999</v>
      </c>
      <c r="C485" s="9">
        <v>8.9</v>
      </c>
      <c r="D485" s="9">
        <f t="shared" si="6"/>
        <v>11.22188793654238</v>
      </c>
    </row>
    <row r="486" spans="1:4" x14ac:dyDescent="0.25">
      <c r="A486" s="10">
        <v>43132</v>
      </c>
      <c r="B486" s="20">
        <v>2.4952899999999998</v>
      </c>
      <c r="C486" s="9">
        <v>9.6300000000000008</v>
      </c>
      <c r="D486" s="9">
        <f t="shared" si="6"/>
        <v>12.109732043169332</v>
      </c>
    </row>
    <row r="487" spans="1:4" x14ac:dyDescent="0.25">
      <c r="A487" s="10">
        <v>43160</v>
      </c>
      <c r="B487" s="20">
        <v>2.4957699999999998</v>
      </c>
      <c r="C487" s="9">
        <v>9.76</v>
      </c>
      <c r="D487" s="9">
        <f t="shared" si="6"/>
        <v>12.270846688597107</v>
      </c>
    </row>
    <row r="488" spans="1:4" x14ac:dyDescent="0.25">
      <c r="A488" s="10">
        <v>43191</v>
      </c>
      <c r="B488" s="20">
        <v>2.5022700000000002</v>
      </c>
      <c r="C488" s="9">
        <v>10.050000000000001</v>
      </c>
      <c r="D488" s="9">
        <f t="shared" si="6"/>
        <v>12.6026293925116</v>
      </c>
    </row>
    <row r="489" spans="1:4" x14ac:dyDescent="0.25">
      <c r="A489" s="10">
        <v>43221</v>
      </c>
      <c r="B489" s="20">
        <v>2.5079199999999999</v>
      </c>
      <c r="C489" s="9">
        <v>13.52</v>
      </c>
      <c r="D489" s="9">
        <f t="shared" ref="D489:D552" si="7">C489*$B$581/B489</f>
        <v>16.915790009250696</v>
      </c>
    </row>
    <row r="490" spans="1:4" x14ac:dyDescent="0.25">
      <c r="A490" s="10">
        <v>43252</v>
      </c>
      <c r="B490" s="20">
        <v>2.5101800000000001</v>
      </c>
      <c r="C490" s="9">
        <v>16.47</v>
      </c>
      <c r="D490" s="9">
        <f t="shared" si="7"/>
        <v>20.588182373375609</v>
      </c>
    </row>
    <row r="491" spans="1:4" x14ac:dyDescent="0.25">
      <c r="A491" s="10">
        <v>43282</v>
      </c>
      <c r="B491" s="20">
        <v>2.51214</v>
      </c>
      <c r="C491" s="9">
        <v>17.850000000000001</v>
      </c>
      <c r="D491" s="9">
        <f t="shared" si="7"/>
        <v>22.29583050705773</v>
      </c>
    </row>
    <row r="492" spans="1:4" x14ac:dyDescent="0.25">
      <c r="A492" s="10">
        <v>43313</v>
      </c>
      <c r="B492" s="20">
        <v>2.5166300000000001</v>
      </c>
      <c r="C492" s="9">
        <v>18.559999999999999</v>
      </c>
      <c r="D492" s="9">
        <f t="shared" si="7"/>
        <v>23.141306524995723</v>
      </c>
    </row>
    <row r="493" spans="1:4" x14ac:dyDescent="0.25">
      <c r="A493" s="10">
        <v>43344</v>
      </c>
      <c r="B493" s="20">
        <v>2.52182</v>
      </c>
      <c r="C493" s="9">
        <v>17.23</v>
      </c>
      <c r="D493" s="9">
        <f t="shared" si="7"/>
        <v>21.4387996248741</v>
      </c>
    </row>
    <row r="494" spans="1:4" x14ac:dyDescent="0.25">
      <c r="A494" s="10">
        <v>43374</v>
      </c>
      <c r="B494" s="20">
        <v>2.52772</v>
      </c>
      <c r="C494" s="9">
        <v>12.22</v>
      </c>
      <c r="D494" s="9">
        <f t="shared" si="7"/>
        <v>15.169508640197492</v>
      </c>
    </row>
    <row r="495" spans="1:4" x14ac:dyDescent="0.25">
      <c r="A495" s="10">
        <v>43405</v>
      </c>
      <c r="B495" s="20">
        <v>2.5259399999999999</v>
      </c>
      <c r="C495" s="9">
        <v>9.42</v>
      </c>
      <c r="D495" s="9">
        <f t="shared" si="7"/>
        <v>11.701920544430985</v>
      </c>
    </row>
    <row r="496" spans="1:4" x14ac:dyDescent="0.25">
      <c r="A496" s="10">
        <v>43435</v>
      </c>
      <c r="B496" s="20">
        <v>2.5276700000000001</v>
      </c>
      <c r="C496" s="9">
        <v>9.6199999999999992</v>
      </c>
      <c r="D496" s="9">
        <f t="shared" si="7"/>
        <v>11.942189834907245</v>
      </c>
    </row>
    <row r="497" spans="1:4" x14ac:dyDescent="0.25">
      <c r="A497" s="10">
        <v>43466</v>
      </c>
      <c r="B497" s="20">
        <v>2.5256099999999999</v>
      </c>
      <c r="C497" s="9">
        <v>9.36</v>
      </c>
      <c r="D497" s="9">
        <f t="shared" si="7"/>
        <v>11.62890527040992</v>
      </c>
    </row>
    <row r="498" spans="1:4" x14ac:dyDescent="0.25">
      <c r="A498" s="10">
        <v>43497</v>
      </c>
      <c r="B498" s="20">
        <v>2.5331899999999998</v>
      </c>
      <c r="C498" s="9">
        <v>9.4</v>
      </c>
      <c r="D498" s="9">
        <f t="shared" si="7"/>
        <v>11.643655864739717</v>
      </c>
    </row>
    <row r="499" spans="1:4" x14ac:dyDescent="0.25">
      <c r="A499" s="10">
        <v>43525</v>
      </c>
      <c r="B499" s="20">
        <v>2.54277</v>
      </c>
      <c r="C499" s="9">
        <v>9.42</v>
      </c>
      <c r="D499" s="9">
        <f t="shared" si="7"/>
        <v>11.624468268856404</v>
      </c>
    </row>
    <row r="500" spans="1:4" x14ac:dyDescent="0.25">
      <c r="A500" s="10">
        <v>43556</v>
      </c>
      <c r="B500" s="20">
        <v>2.55233</v>
      </c>
      <c r="C500" s="9">
        <v>10.85</v>
      </c>
      <c r="D500" s="9">
        <f t="shared" si="7"/>
        <v>13.338966610900629</v>
      </c>
    </row>
    <row r="501" spans="1:4" x14ac:dyDescent="0.25">
      <c r="A501" s="10">
        <v>43586</v>
      </c>
      <c r="B501" s="20">
        <v>2.5529600000000001</v>
      </c>
      <c r="C501" s="9">
        <v>12.76</v>
      </c>
      <c r="D501" s="9">
        <f t="shared" si="7"/>
        <v>15.683245346578088</v>
      </c>
    </row>
    <row r="502" spans="1:4" x14ac:dyDescent="0.25">
      <c r="A502" s="10">
        <v>43617</v>
      </c>
      <c r="B502" s="20">
        <v>2.55213</v>
      </c>
      <c r="C502" s="9">
        <v>15.6</v>
      </c>
      <c r="D502" s="9">
        <f t="shared" si="7"/>
        <v>19.180109320449976</v>
      </c>
    </row>
    <row r="503" spans="1:4" x14ac:dyDescent="0.25">
      <c r="A503" s="10">
        <v>43647</v>
      </c>
      <c r="B503" s="20">
        <v>2.55802</v>
      </c>
      <c r="C503" s="9">
        <v>17.739999999999998</v>
      </c>
      <c r="D503" s="9">
        <f t="shared" si="7"/>
        <v>21.761005175878218</v>
      </c>
    </row>
    <row r="504" spans="1:4" x14ac:dyDescent="0.25">
      <c r="A504" s="10">
        <v>43678</v>
      </c>
      <c r="B504" s="20">
        <v>2.5603600000000002</v>
      </c>
      <c r="C504" s="9">
        <v>18.37</v>
      </c>
      <c r="D504" s="9">
        <f t="shared" si="7"/>
        <v>22.51320858394913</v>
      </c>
    </row>
    <row r="505" spans="1:4" x14ac:dyDescent="0.25">
      <c r="A505" s="10">
        <v>43709</v>
      </c>
      <c r="B505" s="20">
        <v>2.5642999999999998</v>
      </c>
      <c r="C505" s="9">
        <v>17.61</v>
      </c>
      <c r="D505" s="9">
        <f t="shared" si="7"/>
        <v>21.548636544086108</v>
      </c>
    </row>
    <row r="506" spans="1:4" x14ac:dyDescent="0.25">
      <c r="A506" s="10">
        <v>43739</v>
      </c>
      <c r="B506" s="20">
        <v>2.5715499999999998</v>
      </c>
      <c r="C506" s="9">
        <v>12.5</v>
      </c>
      <c r="D506" s="9">
        <f t="shared" si="7"/>
        <v>15.252615154284381</v>
      </c>
    </row>
    <row r="507" spans="1:4" x14ac:dyDescent="0.25">
      <c r="A507" s="10">
        <v>43770</v>
      </c>
      <c r="B507" s="20">
        <v>2.5787900000000001</v>
      </c>
      <c r="C507" s="9">
        <v>9.33</v>
      </c>
      <c r="D507" s="9">
        <f t="shared" si="7"/>
        <v>11.352589613733572</v>
      </c>
    </row>
    <row r="508" spans="1:4" x14ac:dyDescent="0.25">
      <c r="A508" s="10">
        <v>43800</v>
      </c>
      <c r="B508" s="20">
        <v>2.5863</v>
      </c>
      <c r="C508" s="9">
        <v>9.3000000000000007</v>
      </c>
      <c r="D508" s="9">
        <f t="shared" si="7"/>
        <v>11.283226887832038</v>
      </c>
    </row>
    <row r="509" spans="1:4" x14ac:dyDescent="0.25">
      <c r="A509" s="10">
        <v>43831</v>
      </c>
      <c r="B509" s="20">
        <v>2.5890599999999999</v>
      </c>
      <c r="C509" s="9">
        <v>9.43</v>
      </c>
      <c r="D509" s="9">
        <f t="shared" si="7"/>
        <v>11.428753087993327</v>
      </c>
    </row>
    <row r="510" spans="1:4" x14ac:dyDescent="0.25">
      <c r="A510" s="10">
        <v>43862</v>
      </c>
      <c r="B510" s="20">
        <v>2.59246</v>
      </c>
      <c r="C510" s="9">
        <v>9.19</v>
      </c>
      <c r="D510" s="9">
        <f t="shared" si="7"/>
        <v>11.123276158552109</v>
      </c>
    </row>
    <row r="511" spans="1:4" x14ac:dyDescent="0.25">
      <c r="A511" s="10">
        <v>43891</v>
      </c>
      <c r="B511" s="20">
        <v>2.5815000000000001</v>
      </c>
      <c r="C511" s="9">
        <v>9.8000000000000007</v>
      </c>
      <c r="D511" s="9">
        <f t="shared" si="7"/>
        <v>11.91195979081929</v>
      </c>
    </row>
    <row r="512" spans="1:4" x14ac:dyDescent="0.25">
      <c r="A512" s="10">
        <v>43922</v>
      </c>
      <c r="B512" s="20">
        <v>2.5612599999999999</v>
      </c>
      <c r="C512" s="9">
        <v>10.42</v>
      </c>
      <c r="D512" s="9">
        <f t="shared" si="7"/>
        <v>12.765661502541716</v>
      </c>
    </row>
    <row r="513" spans="1:4" x14ac:dyDescent="0.25">
      <c r="A513" s="10">
        <v>43952</v>
      </c>
      <c r="B513" s="20">
        <v>2.5584799999999999</v>
      </c>
      <c r="C513" s="9">
        <v>11.79</v>
      </c>
      <c r="D513" s="9">
        <f t="shared" si="7"/>
        <v>14.45975888418123</v>
      </c>
    </row>
    <row r="514" spans="1:4" x14ac:dyDescent="0.25">
      <c r="A514" s="10">
        <v>43983</v>
      </c>
      <c r="B514" s="20">
        <v>2.5700400000000001</v>
      </c>
      <c r="C514" s="9">
        <v>15.33</v>
      </c>
      <c r="D514" s="9">
        <f t="shared" si="7"/>
        <v>18.716797625717888</v>
      </c>
    </row>
    <row r="515" spans="1:4" x14ac:dyDescent="0.25">
      <c r="A515" s="10">
        <v>44013</v>
      </c>
      <c r="B515" s="20">
        <v>2.5840800000000002</v>
      </c>
      <c r="C515" s="9">
        <v>17.489999999999998</v>
      </c>
      <c r="D515" s="9">
        <f t="shared" si="7"/>
        <v>21.237976072722205</v>
      </c>
    </row>
    <row r="516" spans="1:4" x14ac:dyDescent="0.25">
      <c r="A516" s="10">
        <v>44044</v>
      </c>
      <c r="B516" s="20">
        <v>2.5936599999999999</v>
      </c>
      <c r="C516" s="9">
        <v>18.27</v>
      </c>
      <c r="D516" s="9">
        <f t="shared" si="7"/>
        <v>22.103180767718207</v>
      </c>
    </row>
    <row r="517" spans="1:4" x14ac:dyDescent="0.25">
      <c r="A517" s="10">
        <v>44075</v>
      </c>
      <c r="B517" s="20">
        <v>2.59951</v>
      </c>
      <c r="C517" s="9">
        <v>16.850000000000001</v>
      </c>
      <c r="D517" s="9">
        <f t="shared" si="7"/>
        <v>20.339378825240143</v>
      </c>
    </row>
    <row r="518" spans="1:4" x14ac:dyDescent="0.25">
      <c r="A518" s="10">
        <v>44105</v>
      </c>
      <c r="B518" s="20">
        <v>2.60249</v>
      </c>
      <c r="C518" s="9">
        <v>12.26</v>
      </c>
      <c r="D518" s="9">
        <f t="shared" si="7"/>
        <v>14.781914066912842</v>
      </c>
    </row>
    <row r="519" spans="1:4" x14ac:dyDescent="0.25">
      <c r="A519" s="10">
        <v>44136</v>
      </c>
      <c r="B519" s="20">
        <v>2.6089500000000001</v>
      </c>
      <c r="C519" s="9">
        <v>10.99</v>
      </c>
      <c r="D519" s="9">
        <f t="shared" si="7"/>
        <v>13.217861863968261</v>
      </c>
    </row>
    <row r="520" spans="1:4" x14ac:dyDescent="0.25">
      <c r="A520" s="10">
        <v>44166</v>
      </c>
      <c r="B520" s="20">
        <v>2.62005</v>
      </c>
      <c r="C520" s="9">
        <v>9.75</v>
      </c>
      <c r="D520" s="9">
        <f t="shared" si="7"/>
        <v>11.676812560828992</v>
      </c>
    </row>
    <row r="521" spans="1:4" x14ac:dyDescent="0.25">
      <c r="A521" s="10">
        <v>44197</v>
      </c>
      <c r="B521" s="20">
        <v>2.6251799999999998</v>
      </c>
      <c r="C521" s="9">
        <v>9.6199999999999992</v>
      </c>
      <c r="D521" s="9">
        <f t="shared" si="7"/>
        <v>11.498607706900097</v>
      </c>
    </row>
    <row r="522" spans="1:4" x14ac:dyDescent="0.25">
      <c r="A522" s="10">
        <v>44228</v>
      </c>
      <c r="B522" s="20">
        <v>2.6358299999999999</v>
      </c>
      <c r="C522" s="9">
        <v>9.2799999999999994</v>
      </c>
      <c r="D522" s="9">
        <f t="shared" si="7"/>
        <v>11.047394224968984</v>
      </c>
    </row>
    <row r="523" spans="1:4" x14ac:dyDescent="0.25">
      <c r="A523" s="10">
        <v>44256</v>
      </c>
      <c r="B523" s="20">
        <v>2.6490999999999998</v>
      </c>
      <c r="C523" s="9">
        <v>10.47</v>
      </c>
      <c r="D523" s="9">
        <f t="shared" si="7"/>
        <v>12.401596629043826</v>
      </c>
    </row>
    <row r="524" spans="1:4" x14ac:dyDescent="0.25">
      <c r="A524" s="10">
        <v>44287</v>
      </c>
      <c r="B524" s="20">
        <v>2.6675200000000001</v>
      </c>
      <c r="C524" s="9">
        <v>12.27</v>
      </c>
      <c r="D524" s="9">
        <f t="shared" si="7"/>
        <v>14.433317024802063</v>
      </c>
    </row>
    <row r="525" spans="1:4" x14ac:dyDescent="0.25">
      <c r="A525" s="10">
        <v>44317</v>
      </c>
      <c r="B525" s="20">
        <v>2.68452</v>
      </c>
      <c r="C525" s="9">
        <v>14.07</v>
      </c>
      <c r="D525" s="9">
        <f t="shared" si="7"/>
        <v>16.44586519377766</v>
      </c>
    </row>
    <row r="526" spans="1:4" x14ac:dyDescent="0.25">
      <c r="A526" s="10">
        <v>44348</v>
      </c>
      <c r="B526" s="20">
        <v>2.7066400000000002</v>
      </c>
      <c r="C526" s="9">
        <v>17.739999999999998</v>
      </c>
      <c r="D526" s="9">
        <f t="shared" si="7"/>
        <v>20.566121264741522</v>
      </c>
    </row>
    <row r="527" spans="1:4" x14ac:dyDescent="0.25">
      <c r="A527" s="10">
        <v>44378</v>
      </c>
      <c r="B527" s="20">
        <v>2.7199399999999998</v>
      </c>
      <c r="C527" s="9">
        <v>19.809999999999999</v>
      </c>
      <c r="D527" s="9">
        <f t="shared" si="7"/>
        <v>22.85358959756465</v>
      </c>
    </row>
    <row r="528" spans="1:4" x14ac:dyDescent="0.25">
      <c r="A528" s="10">
        <v>44409</v>
      </c>
      <c r="B528" s="20">
        <v>2.7278899999999999</v>
      </c>
      <c r="C528" s="9">
        <v>20.86</v>
      </c>
      <c r="D528" s="9">
        <f t="shared" si="7"/>
        <v>23.994777260080134</v>
      </c>
    </row>
    <row r="529" spans="1:4" x14ac:dyDescent="0.25">
      <c r="A529" s="10">
        <v>44440</v>
      </c>
      <c r="B529" s="20">
        <v>2.7388699999999999</v>
      </c>
      <c r="C529" s="9">
        <v>20.13</v>
      </c>
      <c r="D529" s="9">
        <f t="shared" si="7"/>
        <v>23.062247485276774</v>
      </c>
    </row>
    <row r="530" spans="1:4" x14ac:dyDescent="0.25">
      <c r="A530" s="10">
        <v>44470</v>
      </c>
      <c r="B530" s="20">
        <v>2.7643399999999998</v>
      </c>
      <c r="C530" s="9">
        <v>17.399999999999999</v>
      </c>
      <c r="D530" s="9">
        <f t="shared" si="7"/>
        <v>19.750907847804537</v>
      </c>
    </row>
    <row r="531" spans="1:4" x14ac:dyDescent="0.25">
      <c r="A531" s="10">
        <v>44501</v>
      </c>
      <c r="B531" s="20">
        <v>2.7879900000000002</v>
      </c>
      <c r="C531" s="9">
        <v>13.11</v>
      </c>
      <c r="D531" s="9">
        <f t="shared" si="7"/>
        <v>14.755052274219059</v>
      </c>
    </row>
    <row r="532" spans="1:4" x14ac:dyDescent="0.25">
      <c r="A532" s="10">
        <v>44531</v>
      </c>
      <c r="B532" s="20">
        <v>2.8080799999999999</v>
      </c>
      <c r="C532" s="9">
        <v>13.08</v>
      </c>
      <c r="D532" s="9">
        <f t="shared" si="7"/>
        <v>14.615966539414831</v>
      </c>
    </row>
    <row r="533" spans="1:4" x14ac:dyDescent="0.25">
      <c r="A533" s="10">
        <v>44562</v>
      </c>
      <c r="B533" s="20">
        <v>2.8239000000000001</v>
      </c>
      <c r="C533" s="9">
        <v>12.04</v>
      </c>
      <c r="D533" s="9">
        <f t="shared" si="7"/>
        <v>13.378469903325188</v>
      </c>
    </row>
    <row r="534" spans="1:4" x14ac:dyDescent="0.25">
      <c r="A534" s="10">
        <v>44593</v>
      </c>
      <c r="B534" s="20">
        <v>2.8453499999999998</v>
      </c>
      <c r="C534" s="9">
        <v>12.14</v>
      </c>
      <c r="D534" s="9">
        <f t="shared" si="7"/>
        <v>13.387893953292215</v>
      </c>
    </row>
    <row r="535" spans="1:4" x14ac:dyDescent="0.25">
      <c r="A535" s="10">
        <v>44621</v>
      </c>
      <c r="B535" s="20">
        <v>2.8755299999999999</v>
      </c>
      <c r="C535" s="9">
        <v>12.94</v>
      </c>
      <c r="D535" s="9">
        <f t="shared" si="7"/>
        <v>14.120355990026187</v>
      </c>
    </row>
    <row r="536" spans="1:4" x14ac:dyDescent="0.25">
      <c r="A536" s="10">
        <v>44652</v>
      </c>
      <c r="B536" s="20">
        <v>2.8876400000000002</v>
      </c>
      <c r="C536" s="9">
        <v>13.97</v>
      </c>
      <c r="D536" s="9">
        <f t="shared" si="7"/>
        <v>15.180379524455956</v>
      </c>
    </row>
    <row r="537" spans="1:4" x14ac:dyDescent="0.25">
      <c r="A537" s="10">
        <v>44682</v>
      </c>
      <c r="B537" s="20">
        <v>2.9135900000000001</v>
      </c>
      <c r="C537" s="9">
        <v>17.670000000000002</v>
      </c>
      <c r="D537" s="9">
        <f t="shared" si="7"/>
        <v>19.029938471095797</v>
      </c>
    </row>
    <row r="538" spans="1:4" x14ac:dyDescent="0.25">
      <c r="A538" s="10">
        <v>44713</v>
      </c>
      <c r="B538" s="20">
        <v>2.9499599999999999</v>
      </c>
      <c r="C538" s="9">
        <v>22.5</v>
      </c>
      <c r="D538" s="9">
        <f t="shared" si="7"/>
        <v>23.932918581946875</v>
      </c>
    </row>
    <row r="539" spans="1:4" x14ac:dyDescent="0.25">
      <c r="A539" s="10">
        <v>44743</v>
      </c>
      <c r="B539" s="20">
        <v>2.94977</v>
      </c>
      <c r="C539" s="9">
        <v>24.55</v>
      </c>
      <c r="D539" s="9">
        <f t="shared" si="7"/>
        <v>26.115155401946595</v>
      </c>
    </row>
    <row r="540" spans="1:4" x14ac:dyDescent="0.25">
      <c r="A540" s="10">
        <v>44774</v>
      </c>
      <c r="B540" s="20">
        <v>2.9520900000000001</v>
      </c>
      <c r="C540" s="9">
        <v>25.34</v>
      </c>
      <c r="D540" s="9">
        <f t="shared" si="7"/>
        <v>26.93433698159609</v>
      </c>
    </row>
    <row r="541" spans="1:4" x14ac:dyDescent="0.25">
      <c r="A541" s="10">
        <v>44805</v>
      </c>
      <c r="B541" s="20">
        <v>2.9634100000000001</v>
      </c>
      <c r="C541" s="9">
        <v>24.5</v>
      </c>
      <c r="D541" s="9">
        <f t="shared" si="7"/>
        <v>25.942009543060191</v>
      </c>
    </row>
    <row r="542" spans="1:4" x14ac:dyDescent="0.25">
      <c r="A542" s="10">
        <v>44835</v>
      </c>
      <c r="B542" s="20">
        <v>2.9786299999999999</v>
      </c>
      <c r="C542" s="9">
        <v>18.61</v>
      </c>
      <c r="D542" s="9">
        <f t="shared" si="7"/>
        <v>19.604649684586537</v>
      </c>
    </row>
    <row r="543" spans="1:4" x14ac:dyDescent="0.25">
      <c r="A543" s="10">
        <v>44866</v>
      </c>
      <c r="B543" s="20">
        <v>2.9864799999999998</v>
      </c>
      <c r="C543" s="9">
        <v>15.55</v>
      </c>
      <c r="D543" s="9">
        <f t="shared" si="7"/>
        <v>16.338043767244383</v>
      </c>
    </row>
    <row r="544" spans="1:4" x14ac:dyDescent="0.25">
      <c r="A544" s="10">
        <v>44896</v>
      </c>
      <c r="B544" s="20">
        <v>2.9881199999999999</v>
      </c>
      <c r="C544" s="9">
        <v>14.68</v>
      </c>
      <c r="D544" s="9">
        <f t="shared" si="7"/>
        <v>15.415488574756035</v>
      </c>
    </row>
    <row r="545" spans="1:5" x14ac:dyDescent="0.25">
      <c r="A545" s="10">
        <v>44927</v>
      </c>
      <c r="B545" s="20">
        <v>3.0035599999999998</v>
      </c>
      <c r="C545" s="9">
        <v>15.25</v>
      </c>
      <c r="D545" s="9">
        <f t="shared" si="7"/>
        <v>15.93172510287792</v>
      </c>
    </row>
    <row r="546" spans="1:5" x14ac:dyDescent="0.25">
      <c r="A546" s="10">
        <v>44958</v>
      </c>
      <c r="B546" s="20">
        <v>3.0150899999999998</v>
      </c>
      <c r="C546" s="9">
        <v>14.98</v>
      </c>
      <c r="D546" s="9">
        <f t="shared" si="7"/>
        <v>15.589809398724416</v>
      </c>
    </row>
    <row r="547" spans="1:5" x14ac:dyDescent="0.25">
      <c r="A547" s="10">
        <v>44986</v>
      </c>
      <c r="B547" s="20">
        <v>3.0174400000000001</v>
      </c>
      <c r="C547" s="9">
        <v>13.76</v>
      </c>
      <c r="D547" s="9">
        <f t="shared" si="7"/>
        <v>14.308992735563921</v>
      </c>
    </row>
    <row r="548" spans="1:5" x14ac:dyDescent="0.25">
      <c r="A548" s="10">
        <v>45017</v>
      </c>
      <c r="B548" s="20">
        <v>3.0303200000000001</v>
      </c>
      <c r="C548" s="9">
        <v>14.4</v>
      </c>
      <c r="D548" s="9">
        <f t="shared" si="7"/>
        <v>14.91087990707252</v>
      </c>
    </row>
    <row r="549" spans="1:5" x14ac:dyDescent="0.25">
      <c r="A549" s="10">
        <v>45047</v>
      </c>
      <c r="B549" s="20">
        <v>3.0336500000000002</v>
      </c>
      <c r="C549" s="9">
        <v>16.7</v>
      </c>
      <c r="D549" s="9">
        <f t="shared" si="7"/>
        <v>17.273497041517643</v>
      </c>
    </row>
    <row r="550" spans="1:5" x14ac:dyDescent="0.25">
      <c r="A550" s="10">
        <v>45078</v>
      </c>
      <c r="B550" s="20">
        <v>3.0400299999999998</v>
      </c>
      <c r="C550" s="9">
        <v>20.11</v>
      </c>
      <c r="D550" s="9">
        <f t="shared" si="7"/>
        <v>20.756946868945374</v>
      </c>
    </row>
    <row r="551" spans="1:5" x14ac:dyDescent="0.25">
      <c r="A551" s="10">
        <v>45108</v>
      </c>
      <c r="B551" s="20">
        <v>3.0462799999999999</v>
      </c>
      <c r="C551" s="9">
        <v>21.98</v>
      </c>
      <c r="D551" s="9">
        <f t="shared" si="7"/>
        <v>22.640558786454296</v>
      </c>
    </row>
    <row r="552" spans="1:5" x14ac:dyDescent="0.25">
      <c r="A552" s="10">
        <v>45139</v>
      </c>
      <c r="B552" s="20">
        <v>3.0618699999999999</v>
      </c>
      <c r="C552" s="9">
        <v>23.23</v>
      </c>
      <c r="D552" s="9">
        <f t="shared" si="7"/>
        <v>23.806290819009302</v>
      </c>
    </row>
    <row r="553" spans="1:5" x14ac:dyDescent="0.25">
      <c r="A553" s="10">
        <v>45170</v>
      </c>
      <c r="B553" s="20">
        <v>3.0728800000000001</v>
      </c>
      <c r="C553" s="9">
        <v>21.86</v>
      </c>
      <c r="D553" s="9">
        <f t="shared" ref="D553:D556" si="8">C553*$B$581/B553</f>
        <v>22.322037287495771</v>
      </c>
    </row>
    <row r="554" spans="1:5" x14ac:dyDescent="0.25">
      <c r="A554" s="10">
        <v>45200</v>
      </c>
      <c r="B554" s="20">
        <v>3.07531</v>
      </c>
      <c r="C554" s="9">
        <v>16.71</v>
      </c>
      <c r="D554" s="9">
        <f t="shared" si="8"/>
        <v>17.049703148625667</v>
      </c>
    </row>
    <row r="555" spans="1:5" x14ac:dyDescent="0.25">
      <c r="A555" s="10">
        <v>45231</v>
      </c>
      <c r="B555" s="20">
        <v>3.0802399999999999</v>
      </c>
      <c r="C555" s="9">
        <v>13.37</v>
      </c>
      <c r="D555" s="9">
        <f t="shared" si="8"/>
        <v>13.619969135521908</v>
      </c>
      <c r="E555" s="8" t="s">
        <v>182</v>
      </c>
    </row>
    <row r="556" spans="1:5" x14ac:dyDescent="0.25">
      <c r="A556" s="10">
        <v>45261</v>
      </c>
      <c r="B556" s="20">
        <v>3.0874199999999998</v>
      </c>
      <c r="C556" s="9">
        <v>12.94</v>
      </c>
      <c r="D556" s="9">
        <f t="shared" si="8"/>
        <v>13.151274287268983</v>
      </c>
      <c r="E556" s="8" t="s">
        <v>183</v>
      </c>
    </row>
    <row r="557" spans="1:5" x14ac:dyDescent="0.25">
      <c r="A557" s="10">
        <v>45292</v>
      </c>
      <c r="B557" s="20">
        <v>3.0968499999999999</v>
      </c>
      <c r="C557" s="9">
        <v>11.82</v>
      </c>
      <c r="D557" s="9">
        <f t="shared" ref="D557:D568" si="9">C557*$B$581/B557</f>
        <v>11.976407891890146</v>
      </c>
      <c r="E557">
        <f t="shared" ref="E557:E580" si="10">IF($A557&gt;=DATE(YEAR($C$1),MONTH($C$1)-2,1),1,0)</f>
        <v>0</v>
      </c>
    </row>
    <row r="558" spans="1:5" x14ac:dyDescent="0.25">
      <c r="A558" s="10">
        <v>45323</v>
      </c>
      <c r="B558" s="20">
        <v>3.1105399999999999</v>
      </c>
      <c r="C558" s="9">
        <v>13.25</v>
      </c>
      <c r="D558" s="9">
        <f t="shared" si="9"/>
        <v>13.366243240723476</v>
      </c>
      <c r="E558">
        <f t="shared" si="10"/>
        <v>0</v>
      </c>
    </row>
    <row r="559" spans="1:5" x14ac:dyDescent="0.25">
      <c r="A559" s="10">
        <v>45352</v>
      </c>
      <c r="B559" s="20">
        <v>3.1223000000000001</v>
      </c>
      <c r="C559" s="9">
        <v>13.85</v>
      </c>
      <c r="D559" s="9">
        <f t="shared" si="9"/>
        <v>13.918884043813854</v>
      </c>
      <c r="E559">
        <f t="shared" si="10"/>
        <v>0</v>
      </c>
    </row>
    <row r="560" spans="1:5" x14ac:dyDescent="0.25">
      <c r="A560" s="10">
        <v>45383</v>
      </c>
      <c r="B560" s="20">
        <v>3.1320700000000001</v>
      </c>
      <c r="C560" s="9">
        <v>13.95166</v>
      </c>
      <c r="D560" s="9">
        <f t="shared" si="9"/>
        <v>13.977313197387032</v>
      </c>
      <c r="E560">
        <f t="shared" si="10"/>
        <v>1</v>
      </c>
    </row>
    <row r="561" spans="1:5" x14ac:dyDescent="0.25">
      <c r="A561" s="10">
        <v>45413</v>
      </c>
      <c r="B561" s="20">
        <v>3.1318783086000002</v>
      </c>
      <c r="C561" s="9">
        <v>16.17652</v>
      </c>
      <c r="D561" s="9">
        <f t="shared" si="9"/>
        <v>16.207256021313981</v>
      </c>
      <c r="E561">
        <f t="shared" si="10"/>
        <v>1</v>
      </c>
    </row>
    <row r="562" spans="1:5" x14ac:dyDescent="0.25">
      <c r="A562" s="10">
        <v>45444</v>
      </c>
      <c r="B562" s="20">
        <v>3.137829</v>
      </c>
      <c r="C562" s="9">
        <v>19.40363</v>
      </c>
      <c r="D562" s="9">
        <f t="shared" si="9"/>
        <v>19.40363</v>
      </c>
      <c r="E562">
        <f t="shared" si="10"/>
        <v>1</v>
      </c>
    </row>
    <row r="563" spans="1:5" x14ac:dyDescent="0.25">
      <c r="A563" s="10">
        <v>45474</v>
      </c>
      <c r="B563" s="20">
        <v>3.1411709999999999</v>
      </c>
      <c r="C563" s="9">
        <v>20.855560000000001</v>
      </c>
      <c r="D563" s="9">
        <f t="shared" si="9"/>
        <v>20.833371051509136</v>
      </c>
      <c r="E563">
        <f t="shared" si="10"/>
        <v>1</v>
      </c>
    </row>
    <row r="564" spans="1:5" x14ac:dyDescent="0.25">
      <c r="A564" s="10">
        <v>45505</v>
      </c>
      <c r="B564" s="20">
        <v>3.1472859999999998</v>
      </c>
      <c r="C564" s="9">
        <v>21.26296</v>
      </c>
      <c r="D564" s="9">
        <f t="shared" si="9"/>
        <v>21.199068821149396</v>
      </c>
      <c r="E564">
        <f t="shared" si="10"/>
        <v>1</v>
      </c>
    </row>
    <row r="565" spans="1:5" x14ac:dyDescent="0.25">
      <c r="A565" s="10">
        <v>45536</v>
      </c>
      <c r="B565" s="20">
        <v>3.154217</v>
      </c>
      <c r="C565" s="9">
        <v>19.81438</v>
      </c>
      <c r="D565" s="9">
        <f t="shared" si="9"/>
        <v>19.711432720393049</v>
      </c>
      <c r="E565">
        <f t="shared" si="10"/>
        <v>1</v>
      </c>
    </row>
    <row r="566" spans="1:5" x14ac:dyDescent="0.25">
      <c r="A566" s="10">
        <v>45566</v>
      </c>
      <c r="B566" s="20">
        <v>3.1635819999999999</v>
      </c>
      <c r="C566" s="9">
        <v>15.11908</v>
      </c>
      <c r="D566" s="9">
        <f t="shared" si="9"/>
        <v>14.996003794850267</v>
      </c>
      <c r="E566">
        <f t="shared" si="10"/>
        <v>1</v>
      </c>
    </row>
    <row r="567" spans="1:5" x14ac:dyDescent="0.25">
      <c r="A567" s="10">
        <v>45597</v>
      </c>
      <c r="B567" s="20">
        <v>3.1709309999999999</v>
      </c>
      <c r="C567" s="9">
        <v>12.364929999999999</v>
      </c>
      <c r="D567" s="9">
        <f t="shared" si="9"/>
        <v>12.235849956044456</v>
      </c>
      <c r="E567">
        <f t="shared" si="10"/>
        <v>1</v>
      </c>
    </row>
    <row r="568" spans="1:5" x14ac:dyDescent="0.25">
      <c r="A568" s="10">
        <v>45627</v>
      </c>
      <c r="B568" s="20">
        <v>3.1778819999999999</v>
      </c>
      <c r="C568" s="9">
        <v>11.825710000000001</v>
      </c>
      <c r="D568" s="9">
        <f t="shared" si="9"/>
        <v>11.676662564434425</v>
      </c>
      <c r="E568">
        <f t="shared" si="10"/>
        <v>1</v>
      </c>
    </row>
    <row r="569" spans="1:5" x14ac:dyDescent="0.25">
      <c r="A569" s="10">
        <v>45658</v>
      </c>
      <c r="B569" s="20">
        <v>3.1849850000000002</v>
      </c>
      <c r="C569" s="9">
        <v>11.34334</v>
      </c>
      <c r="D569" s="9">
        <f t="shared" ref="D569:D580" si="11">C569*$B$581/B569</f>
        <v>11.175393670255904</v>
      </c>
      <c r="E569">
        <f t="shared" si="10"/>
        <v>1</v>
      </c>
    </row>
    <row r="570" spans="1:5" x14ac:dyDescent="0.25">
      <c r="A570" s="10">
        <v>45689</v>
      </c>
      <c r="B570" s="20">
        <v>3.190728</v>
      </c>
      <c r="C570" s="9">
        <v>11.496270000000001</v>
      </c>
      <c r="D570" s="9">
        <f t="shared" si="11"/>
        <v>11.305673626153656</v>
      </c>
      <c r="E570">
        <f t="shared" si="10"/>
        <v>1</v>
      </c>
    </row>
    <row r="571" spans="1:5" x14ac:dyDescent="0.25">
      <c r="A571" s="10">
        <v>45717</v>
      </c>
      <c r="B571" s="20">
        <v>3.1956609999999999</v>
      </c>
      <c r="C571" s="9">
        <v>11.726660000000001</v>
      </c>
      <c r="D571" s="9">
        <f t="shared" si="11"/>
        <v>11.514442183053834</v>
      </c>
      <c r="E571">
        <f t="shared" si="10"/>
        <v>1</v>
      </c>
    </row>
    <row r="572" spans="1:5" x14ac:dyDescent="0.25">
      <c r="A572" s="10">
        <v>45748</v>
      </c>
      <c r="B572" s="20">
        <v>3.1985320000000002</v>
      </c>
      <c r="C572" s="9">
        <v>12.311959999999999</v>
      </c>
      <c r="D572" s="9">
        <f t="shared" si="11"/>
        <v>12.078298774200164</v>
      </c>
      <c r="E572">
        <f t="shared" si="10"/>
        <v>1</v>
      </c>
    </row>
    <row r="573" spans="1:5" x14ac:dyDescent="0.25">
      <c r="A573" s="10">
        <v>45778</v>
      </c>
      <c r="B573" s="20">
        <v>3.2027830000000002</v>
      </c>
      <c r="C573" s="9">
        <v>14.552009999999999</v>
      </c>
      <c r="D573" s="9">
        <f t="shared" si="11"/>
        <v>14.256888145806318</v>
      </c>
      <c r="E573">
        <f t="shared" si="10"/>
        <v>1</v>
      </c>
    </row>
    <row r="574" spans="1:5" x14ac:dyDescent="0.25">
      <c r="A574" s="10">
        <v>45809</v>
      </c>
      <c r="B574" s="20">
        <v>3.207163</v>
      </c>
      <c r="C574" s="9">
        <v>17.980550000000001</v>
      </c>
      <c r="D574" s="9">
        <f t="shared" si="11"/>
        <v>17.591837778731545</v>
      </c>
      <c r="E574">
        <f t="shared" si="10"/>
        <v>1</v>
      </c>
    </row>
    <row r="575" spans="1:5" x14ac:dyDescent="0.25">
      <c r="A575" s="10">
        <v>45839</v>
      </c>
      <c r="B575" s="20">
        <v>3.2109329999999998</v>
      </c>
      <c r="C575" s="9">
        <v>19.73884</v>
      </c>
      <c r="D575" s="9">
        <f t="shared" si="11"/>
        <v>19.289441597928079</v>
      </c>
      <c r="E575">
        <f t="shared" si="10"/>
        <v>1</v>
      </c>
    </row>
    <row r="576" spans="1:5" x14ac:dyDescent="0.25">
      <c r="A576" s="10">
        <v>45870</v>
      </c>
      <c r="B576" s="20">
        <v>3.2161230000000001</v>
      </c>
      <c r="C576" s="9">
        <v>20.4893</v>
      </c>
      <c r="D576" s="9">
        <f t="shared" si="11"/>
        <v>19.99050401048094</v>
      </c>
      <c r="E576">
        <f t="shared" si="10"/>
        <v>1</v>
      </c>
    </row>
    <row r="577" spans="1:5" x14ac:dyDescent="0.25">
      <c r="A577" s="10">
        <v>45901</v>
      </c>
      <c r="B577" s="20">
        <v>3.221994</v>
      </c>
      <c r="C577" s="9">
        <v>19.390940000000001</v>
      </c>
      <c r="D577" s="9">
        <f t="shared" si="11"/>
        <v>18.884409427596697</v>
      </c>
      <c r="E577">
        <f t="shared" si="10"/>
        <v>1</v>
      </c>
    </row>
    <row r="578" spans="1:5" x14ac:dyDescent="0.25">
      <c r="A578" s="10">
        <v>45931</v>
      </c>
      <c r="B578" s="20">
        <v>3.2306509999999999</v>
      </c>
      <c r="C578" s="9">
        <v>14.928319999999999</v>
      </c>
      <c r="D578" s="9">
        <f t="shared" si="11"/>
        <v>14.499404428791596</v>
      </c>
      <c r="E578">
        <f t="shared" si="10"/>
        <v>1</v>
      </c>
    </row>
    <row r="579" spans="1:5" x14ac:dyDescent="0.25">
      <c r="A579" s="10">
        <v>45962</v>
      </c>
      <c r="B579" s="20">
        <v>3.2363080000000002</v>
      </c>
      <c r="C579" s="9">
        <v>12.287610000000001</v>
      </c>
      <c r="D579" s="9">
        <f t="shared" si="11"/>
        <v>11.913705061041778</v>
      </c>
      <c r="E579">
        <f t="shared" si="10"/>
        <v>1</v>
      </c>
    </row>
    <row r="580" spans="1:5" x14ac:dyDescent="0.25">
      <c r="A580" s="10">
        <v>45992</v>
      </c>
      <c r="B580" s="20">
        <v>3.241069</v>
      </c>
      <c r="C580" s="9">
        <v>11.804679999999999</v>
      </c>
      <c r="D580" s="9">
        <f t="shared" si="11"/>
        <v>11.428657408935139</v>
      </c>
      <c r="E580">
        <f t="shared" si="10"/>
        <v>1</v>
      </c>
    </row>
    <row r="581" spans="1:5" x14ac:dyDescent="0.25">
      <c r="A581" s="12" t="str">
        <f>"Base CPI ("&amp;TEXT('Notes and Sources'!$G$7,"m/yyyy")&amp;")"</f>
        <v>Base CPI (6/2024)</v>
      </c>
      <c r="B581" s="22">
        <v>3.137829</v>
      </c>
      <c r="C581" s="13"/>
      <c r="D581" s="13"/>
      <c r="E581" s="15"/>
    </row>
    <row r="582" spans="1:5" x14ac:dyDescent="0.25">
      <c r="A582" t="str">
        <f>A1&amp;" "&amp;TEXT(C1,"Mmmm yyyy")</f>
        <v>EIA Short-Term Energy Outlook, June 2024</v>
      </c>
    </row>
    <row r="583" spans="1:5" x14ac:dyDescent="0.25">
      <c r="A583" t="s">
        <v>184</v>
      </c>
    </row>
    <row r="584" spans="1:5" x14ac:dyDescent="0.25">
      <c r="A584" s="29" t="s">
        <v>207</v>
      </c>
      <c r="B584" s="29"/>
      <c r="C584" s="29"/>
      <c r="D584" s="29"/>
      <c r="E584" s="29"/>
    </row>
    <row r="585" spans="1:5" x14ac:dyDescent="0.25">
      <c r="A585" t="str">
        <f>"Real Price ("&amp;TEXT($C$1,"mmm yyyy")&amp;" $)"</f>
        <v>Real Price (Jun 2024 $)</v>
      </c>
    </row>
    <row r="586" spans="1:5" x14ac:dyDescent="0.25">
      <c r="A586" s="14" t="s">
        <v>167</v>
      </c>
    </row>
  </sheetData>
  <mergeCells count="4">
    <mergeCell ref="C39:D39"/>
    <mergeCell ref="A1:B1"/>
    <mergeCell ref="C1:D1"/>
    <mergeCell ref="A584:E584"/>
  </mergeCells>
  <phoneticPr fontId="3" type="noConversion"/>
  <conditionalFormatting sqref="B401:D410 B413:D422 B425:D434 B437:D446 B449:D458 B485:D494 B497:D506 B509:D518 B521:D530 B533:D542 B545:D554 B557:D580">
    <cfRule type="expression" dxfId="42" priority="6" stopIfTrue="1">
      <formula>$E401=1</formula>
    </cfRule>
  </conditionalFormatting>
  <conditionalFormatting sqref="B423:D436 B411:D412">
    <cfRule type="expression" dxfId="41" priority="7" stopIfTrue="1">
      <formula>#REF!=1</formula>
    </cfRule>
  </conditionalFormatting>
  <conditionalFormatting sqref="B430:D433">
    <cfRule type="expression" dxfId="40" priority="13" stopIfTrue="1">
      <formula>#REF!=1</formula>
    </cfRule>
  </conditionalFormatting>
  <conditionalFormatting sqref="B435:D436">
    <cfRule type="expression" dxfId="39" priority="24" stopIfTrue="1">
      <formula>#REF!=1</formula>
    </cfRule>
  </conditionalFormatting>
  <conditionalFormatting sqref="B447:D448">
    <cfRule type="expression" dxfId="38" priority="46" stopIfTrue="1">
      <formula>#REF!=1</formula>
    </cfRule>
  </conditionalFormatting>
  <conditionalFormatting sqref="B459:D460">
    <cfRule type="expression" dxfId="37" priority="73" stopIfTrue="1">
      <formula>#REF!=1</formula>
    </cfRule>
  </conditionalFormatting>
  <conditionalFormatting sqref="B461:D470">
    <cfRule type="expression" dxfId="36" priority="120" stopIfTrue="1">
      <formula>$E473=1</formula>
    </cfRule>
  </conditionalFormatting>
  <conditionalFormatting sqref="B471:D472">
    <cfRule type="expression" dxfId="35" priority="95" stopIfTrue="1">
      <formula>#REF!=1</formula>
    </cfRule>
  </conditionalFormatting>
  <conditionalFormatting sqref="B473:D484">
    <cfRule type="expression" dxfId="34" priority="121" stopIfTrue="1">
      <formula>#REF!=1</formula>
    </cfRule>
  </conditionalFormatting>
  <conditionalFormatting sqref="B495:D496">
    <cfRule type="expression" dxfId="33" priority="149" stopIfTrue="1">
      <formula>#REF!=1</formula>
    </cfRule>
  </conditionalFormatting>
  <conditionalFormatting sqref="B507:D508">
    <cfRule type="expression" dxfId="32" priority="171" stopIfTrue="1">
      <formula>#REF!=1</formula>
    </cfRule>
  </conditionalFormatting>
  <conditionalFormatting sqref="B519:D520">
    <cfRule type="expression" dxfId="31" priority="185" stopIfTrue="1">
      <formula>#REF!=1</formula>
    </cfRule>
  </conditionalFormatting>
  <conditionalFormatting sqref="B531:D532">
    <cfRule type="expression" dxfId="30" priority="209" stopIfTrue="1">
      <formula>#REF!=1</formula>
    </cfRule>
  </conditionalFormatting>
  <conditionalFormatting sqref="B543:D544">
    <cfRule type="expression" dxfId="29" priority="244" stopIfTrue="1">
      <formula>#REF!=1</formula>
    </cfRule>
  </conditionalFormatting>
  <conditionalFormatting sqref="B555:D556">
    <cfRule type="expression" dxfId="28" priority="256" stopIfTrue="1">
      <formula>#REF!=1</formula>
    </cfRule>
  </conditionalFormatting>
  <hyperlinks>
    <hyperlink ref="A3" location="Contents!B4" display="Return to Contents" xr:uid="{00000000-0004-0000-0F00-000000000000}"/>
    <hyperlink ref="A586" location="'Notes and Sources'!A7" display="See Notes and Sources for more information" xr:uid="{00000000-0004-0000-0F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1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189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191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1960</v>
      </c>
      <c r="B41" s="20">
        <v>0.29599999999999999</v>
      </c>
      <c r="C41" s="9">
        <v>2.6</v>
      </c>
      <c r="D41" s="9">
        <f t="shared" ref="D41:D64" si="0">C41*$B$107/B41</f>
        <v>27.562011486486487</v>
      </c>
    </row>
    <row r="42" spans="1:4" x14ac:dyDescent="0.25">
      <c r="A42" s="11">
        <v>1961</v>
      </c>
      <c r="B42" s="20">
        <v>0.29899999999999999</v>
      </c>
      <c r="C42" s="9">
        <v>2.6</v>
      </c>
      <c r="D42" s="9">
        <f t="shared" ref="D42" si="1">C42*$B$107/B42</f>
        <v>27.28546956521739</v>
      </c>
    </row>
    <row r="43" spans="1:4" x14ac:dyDescent="0.25">
      <c r="A43" s="11">
        <v>1962</v>
      </c>
      <c r="B43" s="20">
        <v>0.30199999999999999</v>
      </c>
      <c r="C43" s="9">
        <v>2.6</v>
      </c>
      <c r="D43" s="9">
        <f t="shared" si="0"/>
        <v>27.014421854304636</v>
      </c>
    </row>
    <row r="44" spans="1:4" x14ac:dyDescent="0.25">
      <c r="A44" s="11">
        <v>1963</v>
      </c>
      <c r="B44" s="20">
        <v>0.30599999999999999</v>
      </c>
      <c r="C44" s="9">
        <v>2.5</v>
      </c>
      <c r="D44" s="9">
        <f t="shared" si="0"/>
        <v>25.635857843137256</v>
      </c>
    </row>
    <row r="45" spans="1:4" x14ac:dyDescent="0.25">
      <c r="A45" s="11">
        <v>1964</v>
      </c>
      <c r="B45" s="20">
        <v>0.31</v>
      </c>
      <c r="C45" s="9">
        <v>2.5</v>
      </c>
      <c r="D45" s="9">
        <f t="shared" si="0"/>
        <v>25.305072580645163</v>
      </c>
    </row>
    <row r="46" spans="1:4" x14ac:dyDescent="0.25">
      <c r="A46" s="11">
        <v>1965</v>
      </c>
      <c r="B46" s="20">
        <v>0.315</v>
      </c>
      <c r="C46" s="9">
        <v>2.4</v>
      </c>
      <c r="D46" s="9">
        <f t="shared" si="0"/>
        <v>23.90726857142857</v>
      </c>
    </row>
    <row r="47" spans="1:4" x14ac:dyDescent="0.25">
      <c r="A47" s="11">
        <v>1966</v>
      </c>
      <c r="B47" s="20">
        <v>0.32400000000000001</v>
      </c>
      <c r="C47" s="9">
        <v>2.2999999999999998</v>
      </c>
      <c r="D47" s="9">
        <f t="shared" si="0"/>
        <v>22.274712037037034</v>
      </c>
    </row>
    <row r="48" spans="1:4" x14ac:dyDescent="0.25">
      <c r="A48" s="11">
        <v>1967</v>
      </c>
      <c r="B48" s="20">
        <v>0.33400000000000002</v>
      </c>
      <c r="C48" s="9">
        <v>2.2999999999999998</v>
      </c>
      <c r="D48" s="9">
        <f t="shared" si="0"/>
        <v>21.607804491017962</v>
      </c>
    </row>
    <row r="49" spans="1:4" x14ac:dyDescent="0.25">
      <c r="A49" s="11">
        <v>1968</v>
      </c>
      <c r="B49" s="20">
        <v>0.34799999999999998</v>
      </c>
      <c r="C49" s="9">
        <v>2.2999999999999998</v>
      </c>
      <c r="D49" s="9">
        <f t="shared" si="0"/>
        <v>20.738524999999999</v>
      </c>
    </row>
    <row r="50" spans="1:4" x14ac:dyDescent="0.25">
      <c r="A50" s="11">
        <v>1969</v>
      </c>
      <c r="B50" s="20">
        <v>0.36699999999999999</v>
      </c>
      <c r="C50" s="9">
        <v>2.2000000000000002</v>
      </c>
      <c r="D50" s="9">
        <f t="shared" si="0"/>
        <v>18.809874114441417</v>
      </c>
    </row>
    <row r="51" spans="1:4" x14ac:dyDescent="0.25">
      <c r="A51" s="11">
        <v>1970</v>
      </c>
      <c r="B51" s="20">
        <v>0.38800000000000001</v>
      </c>
      <c r="C51" s="9">
        <v>2.2000000000000002</v>
      </c>
      <c r="D51" s="9">
        <f t="shared" si="0"/>
        <v>17.791813917525772</v>
      </c>
    </row>
    <row r="52" spans="1:4" x14ac:dyDescent="0.25">
      <c r="A52" s="11">
        <v>1971</v>
      </c>
      <c r="B52" s="20">
        <v>0.40500000000000003</v>
      </c>
      <c r="C52" s="9">
        <v>2.2999999999999998</v>
      </c>
      <c r="D52" s="9">
        <f t="shared" si="0"/>
        <v>17.819769629629629</v>
      </c>
    </row>
    <row r="53" spans="1:4" x14ac:dyDescent="0.25">
      <c r="A53" s="11">
        <v>1972</v>
      </c>
      <c r="B53" s="20">
        <v>0.41799999999999998</v>
      </c>
      <c r="C53" s="9">
        <v>2.4</v>
      </c>
      <c r="D53" s="9">
        <f t="shared" si="0"/>
        <v>18.016243062200957</v>
      </c>
    </row>
    <row r="54" spans="1:4" x14ac:dyDescent="0.25">
      <c r="A54" s="11">
        <v>1973</v>
      </c>
      <c r="B54" s="20">
        <v>0.44400000000000001</v>
      </c>
      <c r="C54" s="9">
        <v>2.5</v>
      </c>
      <c r="D54" s="9">
        <f t="shared" si="0"/>
        <v>17.66795608108108</v>
      </c>
    </row>
    <row r="55" spans="1:4" x14ac:dyDescent="0.25">
      <c r="A55" s="11">
        <v>1974</v>
      </c>
      <c r="B55" s="20">
        <v>0.49299999999999999</v>
      </c>
      <c r="C55" s="9">
        <v>3.1</v>
      </c>
      <c r="D55" s="9">
        <f t="shared" si="0"/>
        <v>19.730770588235295</v>
      </c>
    </row>
    <row r="56" spans="1:4" x14ac:dyDescent="0.25">
      <c r="A56" s="11">
        <v>1975</v>
      </c>
      <c r="B56" s="20">
        <v>0.53825000000000001</v>
      </c>
      <c r="C56" s="9">
        <v>3.5</v>
      </c>
      <c r="D56" s="9">
        <f t="shared" si="0"/>
        <v>20.403904319554112</v>
      </c>
    </row>
    <row r="57" spans="1:4" x14ac:dyDescent="0.25">
      <c r="A57" s="11">
        <v>1976</v>
      </c>
      <c r="B57" s="20">
        <v>0.56933333333000002</v>
      </c>
      <c r="C57" s="9">
        <v>3.7</v>
      </c>
      <c r="D57" s="9">
        <f t="shared" si="0"/>
        <v>20.39221422728567</v>
      </c>
    </row>
    <row r="58" spans="1:4" x14ac:dyDescent="0.25">
      <c r="A58" s="11">
        <v>1977</v>
      </c>
      <c r="B58" s="20">
        <v>0.60616666666999997</v>
      </c>
      <c r="C58" s="9">
        <v>4.0869737195000004</v>
      </c>
      <c r="D58" s="9">
        <f t="shared" si="0"/>
        <v>21.156268340744209</v>
      </c>
    </row>
    <row r="59" spans="1:4" x14ac:dyDescent="0.25">
      <c r="A59" s="11">
        <v>1978</v>
      </c>
      <c r="B59" s="20">
        <v>0.65241666666999998</v>
      </c>
      <c r="C59" s="9">
        <v>4.3026260775000003</v>
      </c>
      <c r="D59" s="9">
        <f t="shared" si="0"/>
        <v>20.69368483647991</v>
      </c>
    </row>
    <row r="60" spans="1:4" x14ac:dyDescent="0.25">
      <c r="A60" s="11">
        <v>1979</v>
      </c>
      <c r="B60" s="20">
        <v>0.72583333333</v>
      </c>
      <c r="C60" s="9">
        <v>4.6354266650999998</v>
      </c>
      <c r="D60" s="9">
        <f t="shared" si="0"/>
        <v>20.039278370412212</v>
      </c>
    </row>
    <row r="61" spans="1:4" x14ac:dyDescent="0.25">
      <c r="A61" s="11">
        <v>1980</v>
      </c>
      <c r="B61" s="20">
        <v>0.82383333332999997</v>
      </c>
      <c r="C61" s="9">
        <v>5.3572139178000002</v>
      </c>
      <c r="D61" s="9">
        <f t="shared" si="0"/>
        <v>20.404638305334178</v>
      </c>
    </row>
    <row r="62" spans="1:4" x14ac:dyDescent="0.25">
      <c r="A62" s="11">
        <v>1981</v>
      </c>
      <c r="B62" s="20">
        <v>0.90933333332999999</v>
      </c>
      <c r="C62" s="9">
        <v>6.2015212975000003</v>
      </c>
      <c r="D62" s="9">
        <f t="shared" si="0"/>
        <v>21.399538165122205</v>
      </c>
    </row>
    <row r="63" spans="1:4" x14ac:dyDescent="0.25">
      <c r="A63" s="11">
        <v>1982</v>
      </c>
      <c r="B63" s="20">
        <v>0.96533333333000004</v>
      </c>
      <c r="C63" s="9">
        <v>6.8406523882999997</v>
      </c>
      <c r="D63" s="9">
        <f t="shared" si="0"/>
        <v>22.235632710291213</v>
      </c>
    </row>
    <row r="64" spans="1:4" x14ac:dyDescent="0.25">
      <c r="A64" s="11">
        <v>1983</v>
      </c>
      <c r="B64" s="20">
        <v>0.99583333333000001</v>
      </c>
      <c r="C64" s="9">
        <v>7.1883668853999998</v>
      </c>
      <c r="D64" s="9">
        <f t="shared" si="0"/>
        <v>22.65024208440833</v>
      </c>
    </row>
    <row r="65" spans="1:4" x14ac:dyDescent="0.25">
      <c r="A65" s="11">
        <v>1984</v>
      </c>
      <c r="B65" s="20">
        <v>1.0393333333000001</v>
      </c>
      <c r="C65" s="9">
        <v>7.5589810956000001</v>
      </c>
      <c r="D65" s="9">
        <f t="shared" ref="D65:D106" si="2">C65*$B$107/B65</f>
        <v>22.82115788292446</v>
      </c>
    </row>
    <row r="66" spans="1:4" x14ac:dyDescent="0.25">
      <c r="A66" s="11">
        <v>1985</v>
      </c>
      <c r="B66" s="20">
        <v>1.0760000000000001</v>
      </c>
      <c r="C66" s="9">
        <v>7.7918994672000004</v>
      </c>
      <c r="D66" s="9">
        <f t="shared" si="2"/>
        <v>22.722721294855678</v>
      </c>
    </row>
    <row r="67" spans="1:4" x14ac:dyDescent="0.25">
      <c r="A67" s="11">
        <v>1986</v>
      </c>
      <c r="B67" s="20">
        <v>1.0969166667000001</v>
      </c>
      <c r="C67" s="9">
        <v>7.4058137809</v>
      </c>
      <c r="D67" s="9">
        <f t="shared" si="2"/>
        <v>21.184997872462048</v>
      </c>
    </row>
    <row r="68" spans="1:4" x14ac:dyDescent="0.25">
      <c r="A68" s="11">
        <v>1987</v>
      </c>
      <c r="B68" s="20">
        <v>1.1361666667000001</v>
      </c>
      <c r="C68" s="9">
        <v>7.4107566952999999</v>
      </c>
      <c r="D68" s="9">
        <f t="shared" si="2"/>
        <v>20.466792374746316</v>
      </c>
    </row>
    <row r="69" spans="1:4" x14ac:dyDescent="0.25">
      <c r="A69" s="11">
        <v>1988</v>
      </c>
      <c r="B69" s="20">
        <v>1.18275</v>
      </c>
      <c r="C69" s="9">
        <v>7.4911297113000002</v>
      </c>
      <c r="D69" s="9">
        <f t="shared" si="2"/>
        <v>19.873924371911876</v>
      </c>
    </row>
    <row r="70" spans="1:4" x14ac:dyDescent="0.25">
      <c r="A70" s="11">
        <v>1989</v>
      </c>
      <c r="B70" s="20">
        <v>1.2394166666999999</v>
      </c>
      <c r="C70" s="9">
        <v>7.6431419713000004</v>
      </c>
      <c r="D70" s="9">
        <f t="shared" si="2"/>
        <v>19.350129115592527</v>
      </c>
    </row>
    <row r="71" spans="1:4" x14ac:dyDescent="0.25">
      <c r="A71" s="11">
        <v>1990</v>
      </c>
      <c r="B71" s="20">
        <v>1.3065833333000001</v>
      </c>
      <c r="C71" s="9">
        <v>7.8491344834000003</v>
      </c>
      <c r="D71" s="9">
        <f t="shared" si="2"/>
        <v>18.850111722079884</v>
      </c>
    </row>
    <row r="72" spans="1:4" x14ac:dyDescent="0.25">
      <c r="A72" s="11">
        <v>1991</v>
      </c>
      <c r="B72" s="20">
        <v>1.3616666666999999</v>
      </c>
      <c r="C72" s="9">
        <v>8.0534852996000001</v>
      </c>
      <c r="D72" s="9">
        <f t="shared" si="2"/>
        <v>18.55847715315052</v>
      </c>
    </row>
    <row r="73" spans="1:4" x14ac:dyDescent="0.25">
      <c r="A73" s="11">
        <v>1992</v>
      </c>
      <c r="B73" s="20">
        <v>1.4030833332999999</v>
      </c>
      <c r="C73" s="9">
        <v>8.2336742423999993</v>
      </c>
      <c r="D73" s="9">
        <f t="shared" si="2"/>
        <v>18.413633175722186</v>
      </c>
    </row>
    <row r="74" spans="1:4" x14ac:dyDescent="0.25">
      <c r="A74" s="11">
        <v>1993</v>
      </c>
      <c r="B74" s="20">
        <v>1.44475</v>
      </c>
      <c r="C74" s="9">
        <v>8.3360960115000005</v>
      </c>
      <c r="D74" s="9">
        <f t="shared" si="2"/>
        <v>18.105031189942228</v>
      </c>
    </row>
    <row r="75" spans="1:4" x14ac:dyDescent="0.25">
      <c r="A75" s="11">
        <v>1994</v>
      </c>
      <c r="B75" s="20">
        <v>1.4822500000000001</v>
      </c>
      <c r="C75" s="9">
        <v>8.4048741943999996</v>
      </c>
      <c r="D75" s="9">
        <f t="shared" si="2"/>
        <v>17.79258423919039</v>
      </c>
    </row>
    <row r="76" spans="1:4" x14ac:dyDescent="0.25">
      <c r="A76" s="11">
        <v>1995</v>
      </c>
      <c r="B76" s="20">
        <v>1.5238333333</v>
      </c>
      <c r="C76" s="9">
        <v>8.4030444212000006</v>
      </c>
      <c r="D76" s="9">
        <f t="shared" si="2"/>
        <v>17.303281072103044</v>
      </c>
    </row>
    <row r="77" spans="1:4" x14ac:dyDescent="0.25">
      <c r="A77" s="11">
        <v>1996</v>
      </c>
      <c r="B77" s="20">
        <v>1.5685833333000001</v>
      </c>
      <c r="C77" s="9">
        <v>8.3597411438000009</v>
      </c>
      <c r="D77" s="9">
        <f t="shared" si="2"/>
        <v>16.723012183434889</v>
      </c>
    </row>
    <row r="78" spans="1:4" x14ac:dyDescent="0.25">
      <c r="A78" s="11">
        <v>1997</v>
      </c>
      <c r="B78" s="20">
        <v>1.6052500000000001</v>
      </c>
      <c r="C78" s="9">
        <v>8.4310266171000006</v>
      </c>
      <c r="D78" s="9">
        <f t="shared" si="2"/>
        <v>16.480373660743357</v>
      </c>
    </row>
    <row r="79" spans="1:4" x14ac:dyDescent="0.25">
      <c r="A79" s="11">
        <v>1998</v>
      </c>
      <c r="B79" s="20">
        <v>1.6300833333</v>
      </c>
      <c r="C79" s="9">
        <v>8.2605004342000008</v>
      </c>
      <c r="D79" s="9">
        <f t="shared" si="2"/>
        <v>15.901050754547551</v>
      </c>
    </row>
    <row r="80" spans="1:4" x14ac:dyDescent="0.25">
      <c r="A80" s="11">
        <v>1999</v>
      </c>
      <c r="B80" s="20">
        <v>1.6658333332999999</v>
      </c>
      <c r="C80" s="9">
        <v>8.1643699903000009</v>
      </c>
      <c r="D80" s="9">
        <f t="shared" si="2"/>
        <v>15.378727517442133</v>
      </c>
    </row>
    <row r="81" spans="1:4" x14ac:dyDescent="0.25">
      <c r="A81" s="11">
        <v>2000</v>
      </c>
      <c r="B81" s="20">
        <v>1.7219166667000001</v>
      </c>
      <c r="C81" s="9">
        <v>8.2355809661000006</v>
      </c>
      <c r="D81" s="9">
        <f t="shared" si="2"/>
        <v>15.007604773813878</v>
      </c>
    </row>
    <row r="82" spans="1:4" x14ac:dyDescent="0.25">
      <c r="A82" s="11">
        <v>2001</v>
      </c>
      <c r="B82" s="20">
        <v>1.7704166667000001</v>
      </c>
      <c r="C82" s="9">
        <v>8.5844156740000006</v>
      </c>
      <c r="D82" s="9">
        <f t="shared" si="2"/>
        <v>15.214739533682986</v>
      </c>
    </row>
    <row r="83" spans="1:4" x14ac:dyDescent="0.25">
      <c r="A83" s="11">
        <v>2002</v>
      </c>
      <c r="B83" s="20">
        <v>1.7986666667</v>
      </c>
      <c r="C83" s="9">
        <v>8.4456714849000001</v>
      </c>
      <c r="D83" s="9">
        <f t="shared" si="2"/>
        <v>14.733732158618137</v>
      </c>
    </row>
    <row r="84" spans="1:4" x14ac:dyDescent="0.25">
      <c r="A84" s="11">
        <v>2003</v>
      </c>
      <c r="B84" s="20">
        <v>1.84</v>
      </c>
      <c r="C84" s="9">
        <v>8.7199791537000007</v>
      </c>
      <c r="D84" s="9">
        <f t="shared" si="2"/>
        <v>14.870545362975717</v>
      </c>
    </row>
    <row r="85" spans="1:4" x14ac:dyDescent="0.25">
      <c r="A85" s="11">
        <v>2004</v>
      </c>
      <c r="B85" s="20">
        <v>1.8890833332999999</v>
      </c>
      <c r="C85" s="9">
        <v>8.9459578119999996</v>
      </c>
      <c r="D85" s="9">
        <f t="shared" si="2"/>
        <v>14.859527560509312</v>
      </c>
    </row>
    <row r="86" spans="1:4" x14ac:dyDescent="0.25">
      <c r="A86" s="11">
        <v>2005</v>
      </c>
      <c r="B86" s="20">
        <v>1.9526666667000001</v>
      </c>
      <c r="C86" s="9">
        <v>9.4275651531999998</v>
      </c>
      <c r="D86" s="9">
        <f t="shared" si="2"/>
        <v>15.149583818672967</v>
      </c>
    </row>
    <row r="87" spans="1:4" x14ac:dyDescent="0.25">
      <c r="A87" s="11">
        <v>2006</v>
      </c>
      <c r="B87" s="20">
        <v>2.0155833332999999</v>
      </c>
      <c r="C87" s="9">
        <v>10.402749838</v>
      </c>
      <c r="D87" s="9">
        <f t="shared" si="2"/>
        <v>16.194840263924355</v>
      </c>
    </row>
    <row r="88" spans="1:4" x14ac:dyDescent="0.25">
      <c r="A88" s="11">
        <v>2007</v>
      </c>
      <c r="B88" s="20">
        <v>2.0734416667</v>
      </c>
      <c r="C88" s="9">
        <v>10.651059168</v>
      </c>
      <c r="D88" s="9">
        <f t="shared" si="2"/>
        <v>16.118708751164441</v>
      </c>
    </row>
    <row r="89" spans="1:4" x14ac:dyDescent="0.25">
      <c r="A89" s="11">
        <v>2008</v>
      </c>
      <c r="B89" s="20">
        <v>2.1525425</v>
      </c>
      <c r="C89" s="9">
        <v>11.26296361</v>
      </c>
      <c r="D89" s="9">
        <f t="shared" si="2"/>
        <v>16.418376799251437</v>
      </c>
    </row>
    <row r="90" spans="1:4" x14ac:dyDescent="0.25">
      <c r="A90" s="11">
        <v>2009</v>
      </c>
      <c r="B90" s="20">
        <v>2.1456466666999998</v>
      </c>
      <c r="C90" s="9">
        <v>11.507838975</v>
      </c>
      <c r="D90" s="9">
        <f t="shared" si="2"/>
        <v>16.829253121447913</v>
      </c>
    </row>
    <row r="91" spans="1:4" x14ac:dyDescent="0.25">
      <c r="A91" s="11">
        <v>2010</v>
      </c>
      <c r="B91" s="20">
        <v>2.1807616667</v>
      </c>
      <c r="C91" s="9">
        <v>11.536084188</v>
      </c>
      <c r="D91" s="9">
        <f t="shared" si="2"/>
        <v>16.598906732584055</v>
      </c>
    </row>
    <row r="92" spans="1:4" x14ac:dyDescent="0.25">
      <c r="A92" s="11">
        <v>2011</v>
      </c>
      <c r="B92" s="20">
        <v>2.2492299999999998</v>
      </c>
      <c r="C92" s="9">
        <v>11.716863537</v>
      </c>
      <c r="D92" s="9">
        <f t="shared" si="2"/>
        <v>16.345822434984939</v>
      </c>
    </row>
    <row r="93" spans="1:4" x14ac:dyDescent="0.25">
      <c r="A93" s="11">
        <v>2012</v>
      </c>
      <c r="B93" s="20">
        <v>2.2958608332999999</v>
      </c>
      <c r="C93" s="9">
        <v>11.878472863000001</v>
      </c>
      <c r="D93" s="9">
        <f>C93*$B$107/B93</f>
        <v>16.234702071057118</v>
      </c>
    </row>
    <row r="94" spans="1:4" x14ac:dyDescent="0.25">
      <c r="A94" s="11">
        <v>2013</v>
      </c>
      <c r="B94" s="20">
        <v>2.3295175000000001</v>
      </c>
      <c r="C94" s="9">
        <v>12.126361611</v>
      </c>
      <c r="D94" s="9">
        <f>C94*$B$107/B94</f>
        <v>16.334047341341076</v>
      </c>
    </row>
    <row r="95" spans="1:4" x14ac:dyDescent="0.25">
      <c r="A95" s="11">
        <v>2014</v>
      </c>
      <c r="B95" s="20">
        <v>2.3671500000000001</v>
      </c>
      <c r="C95" s="9">
        <v>12.517944941</v>
      </c>
      <c r="D95" s="9">
        <f>C95*$B$107/B95</f>
        <v>16.593443869747624</v>
      </c>
    </row>
    <row r="96" spans="1:4" x14ac:dyDescent="0.25">
      <c r="A96" s="11">
        <v>2015</v>
      </c>
      <c r="B96" s="20">
        <v>2.3700174999999999</v>
      </c>
      <c r="C96" s="9">
        <v>12.651297210999999</v>
      </c>
      <c r="D96" s="9">
        <f t="shared" ref="D96" si="3">C96*$B$107/B96</f>
        <v>16.749921583403886</v>
      </c>
    </row>
    <row r="97" spans="1:5" x14ac:dyDescent="0.25">
      <c r="A97" s="11">
        <v>2016</v>
      </c>
      <c r="B97" s="20">
        <v>2.4000541666999999</v>
      </c>
      <c r="C97" s="9">
        <v>12.548915124000001</v>
      </c>
      <c r="D97" s="9">
        <f t="shared" ref="D97" si="4">C97*$B$107/B97</f>
        <v>16.406442129915366</v>
      </c>
    </row>
    <row r="98" spans="1:5" x14ac:dyDescent="0.25">
      <c r="A98" s="11">
        <v>2017</v>
      </c>
      <c r="B98" s="20">
        <v>2.4512100000000001</v>
      </c>
      <c r="C98" s="9">
        <v>12.887100192</v>
      </c>
      <c r="D98" s="9">
        <f t="shared" si="2"/>
        <v>16.496961381669937</v>
      </c>
    </row>
    <row r="99" spans="1:5" x14ac:dyDescent="0.25">
      <c r="A99" s="11">
        <v>2018</v>
      </c>
      <c r="B99" s="20">
        <v>2.5109949999999999</v>
      </c>
      <c r="C99" s="9">
        <v>12.86927803</v>
      </c>
      <c r="D99" s="9">
        <f t="shared" si="2"/>
        <v>16.08190928759192</v>
      </c>
    </row>
    <row r="100" spans="1:5" x14ac:dyDescent="0.25">
      <c r="A100" s="11">
        <v>2019</v>
      </c>
      <c r="B100" s="20">
        <v>2.5565258332999998</v>
      </c>
      <c r="C100" s="9">
        <v>13.014351142000001</v>
      </c>
      <c r="D100" s="9">
        <f t="shared" ref="D100:D101" si="5">C100*$B$107/B100</f>
        <v>15.973555947540726</v>
      </c>
    </row>
    <row r="101" spans="1:5" x14ac:dyDescent="0.25">
      <c r="A101" s="11">
        <v>2020</v>
      </c>
      <c r="B101" s="20">
        <v>2.5884616667000002</v>
      </c>
      <c r="C101" s="9">
        <v>13.155760722</v>
      </c>
      <c r="D101" s="9">
        <f t="shared" si="5"/>
        <v>15.947899882628203</v>
      </c>
    </row>
    <row r="102" spans="1:5" x14ac:dyDescent="0.25">
      <c r="A102" s="11">
        <v>2021</v>
      </c>
      <c r="B102" s="20">
        <v>2.7096583333000002</v>
      </c>
      <c r="C102" s="9">
        <v>13.657926442000001</v>
      </c>
      <c r="D102" s="9">
        <f t="shared" ref="D102" si="6">C102*$B$107/B102</f>
        <v>15.816103876602506</v>
      </c>
    </row>
    <row r="103" spans="1:5" x14ac:dyDescent="0.25">
      <c r="A103" s="11">
        <v>2022</v>
      </c>
      <c r="B103" s="20">
        <v>2.9262058333000001</v>
      </c>
      <c r="C103" s="9">
        <v>15.038708516</v>
      </c>
      <c r="D103" s="9">
        <f t="shared" ref="D103:D104" si="7">C103*$B$107/B103</f>
        <v>16.12630771459947</v>
      </c>
      <c r="E103" s="8" t="s">
        <v>182</v>
      </c>
    </row>
    <row r="104" spans="1:5" x14ac:dyDescent="0.25">
      <c r="A104" s="11">
        <v>2023</v>
      </c>
      <c r="B104" s="20">
        <v>3.0470074999999999</v>
      </c>
      <c r="C104" s="9">
        <v>15.981897768</v>
      </c>
      <c r="D104" s="9">
        <f t="shared" si="7"/>
        <v>16.458266772059364</v>
      </c>
      <c r="E104" s="8" t="s">
        <v>183</v>
      </c>
    </row>
    <row r="105" spans="1:5" x14ac:dyDescent="0.25">
      <c r="A105" s="11">
        <v>2024</v>
      </c>
      <c r="B105" s="21">
        <v>3.1405446923999998</v>
      </c>
      <c r="C105" s="16">
        <v>16.060206208</v>
      </c>
      <c r="D105" s="16">
        <f t="shared" ref="D105" si="8">C105*$B$107/B105</f>
        <v>16.046318623452311</v>
      </c>
      <c r="E105" s="11">
        <v>1</v>
      </c>
    </row>
    <row r="106" spans="1:5" x14ac:dyDescent="0.25">
      <c r="A106" s="11">
        <v>2025</v>
      </c>
      <c r="B106" s="21">
        <v>3.2114108333</v>
      </c>
      <c r="C106" s="16">
        <v>16.393107285999999</v>
      </c>
      <c r="D106" s="16">
        <f t="shared" si="2"/>
        <v>16.017498262364754</v>
      </c>
      <c r="E106" s="11">
        <v>1</v>
      </c>
    </row>
    <row r="107" spans="1:5" x14ac:dyDescent="0.25">
      <c r="A107" s="12" t="str">
        <f>"Base CPI ("&amp;TEXT('Notes and Sources'!$G$7,"m/yyyy")&amp;")"</f>
        <v>Base CPI (6/2024)</v>
      </c>
      <c r="B107" s="22">
        <v>3.137829</v>
      </c>
      <c r="C107" s="13"/>
      <c r="D107" s="13"/>
      <c r="E107" s="15"/>
    </row>
    <row r="108" spans="1:5" x14ac:dyDescent="0.25">
      <c r="A108" s="34" t="str">
        <f>A1&amp;" "&amp;TEXT(C1,"Mmmm yyyy")</f>
        <v>EIA Short-Term Energy Outlook, June 2024</v>
      </c>
      <c r="B108" s="34"/>
      <c r="C108" s="34"/>
      <c r="D108" s="34"/>
      <c r="E108" s="34"/>
    </row>
    <row r="109" spans="1:5" x14ac:dyDescent="0.25">
      <c r="A109" s="29" t="s">
        <v>184</v>
      </c>
      <c r="B109" s="29"/>
      <c r="C109" s="29"/>
      <c r="D109" s="29"/>
      <c r="E109" s="29"/>
    </row>
    <row r="110" spans="1:5" x14ac:dyDescent="0.25">
      <c r="A110" t="str">
        <f>"Real Price ("&amp;TEXT($C$1,"mmm yyyy")&amp;" $)"</f>
        <v>Real Price (Jun 2024 $)</v>
      </c>
    </row>
    <row r="111" spans="1:5" x14ac:dyDescent="0.25">
      <c r="A111" s="30" t="s">
        <v>167</v>
      </c>
      <c r="B111" s="30"/>
      <c r="C111" s="30"/>
      <c r="D111" s="30"/>
      <c r="E111" s="30"/>
    </row>
  </sheetData>
  <mergeCells count="6">
    <mergeCell ref="A111:E111"/>
    <mergeCell ref="C39:D39"/>
    <mergeCell ref="C1:D1"/>
    <mergeCell ref="A1:B1"/>
    <mergeCell ref="A108:E108"/>
    <mergeCell ref="A109:E109"/>
  </mergeCells>
  <phoneticPr fontId="3" type="noConversion"/>
  <hyperlinks>
    <hyperlink ref="A3" location="Contents!B4" display="Return to Contents" xr:uid="{00000000-0004-0000-1000-000000000000}"/>
    <hyperlink ref="A111" location="'Notes and Sources'!A7" display="See Notes and Sources for more information" xr:uid="{00000000-0004-0000-10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4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190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191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11" t="s">
        <v>23</v>
      </c>
      <c r="B41" s="20">
        <v>0.55900000000000005</v>
      </c>
      <c r="C41" s="9"/>
      <c r="D41" s="9"/>
    </row>
    <row r="42" spans="1:4" x14ac:dyDescent="0.25">
      <c r="A42" s="11" t="s">
        <v>24</v>
      </c>
      <c r="B42" s="20">
        <v>0.56399999999999995</v>
      </c>
      <c r="C42" s="9"/>
      <c r="D42" s="9"/>
    </row>
    <row r="43" spans="1:4" x14ac:dyDescent="0.25">
      <c r="A43" s="11" t="s">
        <v>25</v>
      </c>
      <c r="B43" s="20">
        <v>0.57299999999999995</v>
      </c>
      <c r="C43" s="9">
        <v>3.7977784568000001</v>
      </c>
      <c r="D43" s="9">
        <f t="shared" ref="D43:D74" si="0">C43*$B$241/B43</f>
        <v>20.797171688171531</v>
      </c>
    </row>
    <row r="44" spans="1:4" x14ac:dyDescent="0.25">
      <c r="A44" s="11" t="s">
        <v>26</v>
      </c>
      <c r="B44" s="20">
        <v>0.58133333333000003</v>
      </c>
      <c r="C44" s="9">
        <v>3.7535677990999998</v>
      </c>
      <c r="D44" s="9">
        <f t="shared" si="0"/>
        <v>20.260413807711618</v>
      </c>
    </row>
    <row r="45" spans="1:4" x14ac:dyDescent="0.25">
      <c r="A45" s="11" t="s">
        <v>27</v>
      </c>
      <c r="B45" s="20">
        <v>0.59199999999999997</v>
      </c>
      <c r="C45" s="9">
        <v>3.7490918598</v>
      </c>
      <c r="D45" s="9">
        <f t="shared" si="0"/>
        <v>19.871637096865499</v>
      </c>
    </row>
    <row r="46" spans="1:4" x14ac:dyDescent="0.25">
      <c r="A46" s="11" t="s">
        <v>28</v>
      </c>
      <c r="B46" s="20">
        <v>0.60233333333000005</v>
      </c>
      <c r="C46" s="9">
        <v>4.1669669743000002</v>
      </c>
      <c r="D46" s="9">
        <f t="shared" si="0"/>
        <v>21.707631124637221</v>
      </c>
    </row>
    <row r="47" spans="1:4" x14ac:dyDescent="0.25">
      <c r="A47" s="11" t="s">
        <v>29</v>
      </c>
      <c r="B47" s="20">
        <v>0.61066666667000002</v>
      </c>
      <c r="C47" s="9">
        <v>4.3007234702000003</v>
      </c>
      <c r="D47" s="9">
        <f t="shared" si="0"/>
        <v>22.09869240016463</v>
      </c>
    </row>
    <row r="48" spans="1:4" x14ac:dyDescent="0.25">
      <c r="A48" s="11" t="s">
        <v>30</v>
      </c>
      <c r="B48" s="20">
        <v>0.61966666667000003</v>
      </c>
      <c r="C48" s="9">
        <v>4.1588418227000004</v>
      </c>
      <c r="D48" s="9">
        <f t="shared" si="0"/>
        <v>21.059281028957592</v>
      </c>
    </row>
    <row r="49" spans="1:4" x14ac:dyDescent="0.25">
      <c r="A49" s="11" t="s">
        <v>31</v>
      </c>
      <c r="B49" s="20">
        <v>0.63033333332999997</v>
      </c>
      <c r="C49" s="9">
        <v>3.9621146957</v>
      </c>
      <c r="D49" s="9">
        <f t="shared" si="0"/>
        <v>19.723593432405153</v>
      </c>
    </row>
    <row r="50" spans="1:4" x14ac:dyDescent="0.25">
      <c r="A50" s="11" t="s">
        <v>32</v>
      </c>
      <c r="B50" s="20">
        <v>0.64466666667000005</v>
      </c>
      <c r="C50" s="9">
        <v>4.4333577052999997</v>
      </c>
      <c r="D50" s="9">
        <f t="shared" si="0"/>
        <v>21.578777210432051</v>
      </c>
    </row>
    <row r="51" spans="1:4" x14ac:dyDescent="0.25">
      <c r="A51" s="11" t="s">
        <v>33</v>
      </c>
      <c r="B51" s="20">
        <v>0.65966666666999996</v>
      </c>
      <c r="C51" s="9">
        <v>4.5</v>
      </c>
      <c r="D51" s="9">
        <f t="shared" si="0"/>
        <v>21.405099292463845</v>
      </c>
    </row>
    <row r="52" spans="1:4" x14ac:dyDescent="0.25">
      <c r="A52" s="11" t="s">
        <v>34</v>
      </c>
      <c r="B52" s="20">
        <v>0.67500000000000004</v>
      </c>
      <c r="C52" s="9">
        <v>4.3594506584000001</v>
      </c>
      <c r="D52" s="9">
        <f t="shared" si="0"/>
        <v>20.265497333328316</v>
      </c>
    </row>
    <row r="53" spans="1:4" x14ac:dyDescent="0.25">
      <c r="A53" s="11" t="s">
        <v>35</v>
      </c>
      <c r="B53" s="20">
        <v>0.69199999999999995</v>
      </c>
      <c r="C53" s="9">
        <v>4.1601882340999996</v>
      </c>
      <c r="D53" s="9">
        <f t="shared" si="0"/>
        <v>18.864103015054578</v>
      </c>
    </row>
    <row r="54" spans="1:4" x14ac:dyDescent="0.25">
      <c r="A54" s="11" t="s">
        <v>36</v>
      </c>
      <c r="B54" s="20">
        <v>0.71399999999999997</v>
      </c>
      <c r="C54" s="9">
        <v>4.6992804320000001</v>
      </c>
      <c r="D54" s="9">
        <f t="shared" si="0"/>
        <v>20.652014591963766</v>
      </c>
    </row>
    <row r="55" spans="1:4" x14ac:dyDescent="0.25">
      <c r="A55" s="11" t="s">
        <v>37</v>
      </c>
      <c r="B55" s="20">
        <v>0.73699999999999999</v>
      </c>
      <c r="C55" s="9">
        <v>4.9326037450999998</v>
      </c>
      <c r="D55" s="9">
        <f t="shared" si="0"/>
        <v>21.000905124672169</v>
      </c>
    </row>
    <row r="56" spans="1:4" x14ac:dyDescent="0.25">
      <c r="A56" s="11" t="s">
        <v>38</v>
      </c>
      <c r="B56" s="20">
        <v>0.76033333332999997</v>
      </c>
      <c r="C56" s="9">
        <v>4.8260045026</v>
      </c>
      <c r="D56" s="9">
        <f t="shared" si="0"/>
        <v>19.916497434180506</v>
      </c>
    </row>
    <row r="57" spans="1:4" x14ac:dyDescent="0.25">
      <c r="A57" s="11" t="s">
        <v>39</v>
      </c>
      <c r="B57" s="20">
        <v>0.79033333333</v>
      </c>
      <c r="C57" s="9">
        <v>4.7633967681999998</v>
      </c>
      <c r="D57" s="9">
        <f t="shared" si="0"/>
        <v>18.911924737866652</v>
      </c>
    </row>
    <row r="58" spans="1:4" x14ac:dyDescent="0.25">
      <c r="A58" s="11" t="s">
        <v>40</v>
      </c>
      <c r="B58" s="20">
        <v>0.81699999999999995</v>
      </c>
      <c r="C58" s="9">
        <v>5.3661269745000002</v>
      </c>
      <c r="D58" s="9">
        <f t="shared" si="0"/>
        <v>20.609533461772784</v>
      </c>
    </row>
    <row r="59" spans="1:4" x14ac:dyDescent="0.25">
      <c r="A59" s="11" t="s">
        <v>41</v>
      </c>
      <c r="B59" s="20">
        <v>0.83233333333000004</v>
      </c>
      <c r="C59" s="9">
        <v>5.7</v>
      </c>
      <c r="D59" s="9">
        <f t="shared" si="0"/>
        <v>21.488536604010768</v>
      </c>
    </row>
    <row r="60" spans="1:4" x14ac:dyDescent="0.25">
      <c r="A60" s="11" t="s">
        <v>42</v>
      </c>
      <c r="B60" s="20">
        <v>0.85566666667000002</v>
      </c>
      <c r="C60" s="9">
        <v>5.5959105535999996</v>
      </c>
      <c r="D60" s="9">
        <f t="shared" si="0"/>
        <v>20.520853622622198</v>
      </c>
    </row>
    <row r="61" spans="1:4" x14ac:dyDescent="0.25">
      <c r="A61" s="11" t="s">
        <v>43</v>
      </c>
      <c r="B61" s="20">
        <v>0.87933333332999997</v>
      </c>
      <c r="C61" s="9">
        <v>5.5499196018000001</v>
      </c>
      <c r="D61" s="9">
        <f t="shared" si="0"/>
        <v>19.804433670503233</v>
      </c>
    </row>
    <row r="62" spans="1:4" x14ac:dyDescent="0.25">
      <c r="A62" s="11" t="s">
        <v>44</v>
      </c>
      <c r="B62" s="20">
        <v>0.89766666666999995</v>
      </c>
      <c r="C62" s="9">
        <v>6.2740001669999996</v>
      </c>
      <c r="D62" s="9">
        <f t="shared" si="0"/>
        <v>21.931013371642415</v>
      </c>
    </row>
    <row r="63" spans="1:4" x14ac:dyDescent="0.25">
      <c r="A63" s="11" t="s">
        <v>45</v>
      </c>
      <c r="B63" s="20">
        <v>0.92266666666999997</v>
      </c>
      <c r="C63" s="9">
        <v>6.6</v>
      </c>
      <c r="D63" s="9">
        <f t="shared" si="0"/>
        <v>22.445453106855325</v>
      </c>
    </row>
    <row r="64" spans="1:4" x14ac:dyDescent="0.25">
      <c r="A64" s="11" t="s">
        <v>46</v>
      </c>
      <c r="B64" s="20">
        <v>0.93766666666999998</v>
      </c>
      <c r="C64" s="9">
        <v>6.4260456452000003</v>
      </c>
      <c r="D64" s="9">
        <f t="shared" si="0"/>
        <v>21.504264892385983</v>
      </c>
    </row>
    <row r="65" spans="1:4" x14ac:dyDescent="0.25">
      <c r="A65" s="11" t="s">
        <v>47</v>
      </c>
      <c r="B65" s="20">
        <v>0.94599999999999995</v>
      </c>
      <c r="C65" s="9">
        <v>6.3846853220000002</v>
      </c>
      <c r="D65" s="9">
        <f t="shared" si="0"/>
        <v>21.177643508716638</v>
      </c>
    </row>
    <row r="66" spans="1:4" x14ac:dyDescent="0.25">
      <c r="A66" s="11" t="s">
        <v>48</v>
      </c>
      <c r="B66" s="20">
        <v>0.95966666667</v>
      </c>
      <c r="C66" s="9">
        <v>6.8989433961</v>
      </c>
      <c r="D66" s="9">
        <f t="shared" si="0"/>
        <v>22.557524825528873</v>
      </c>
    </row>
    <row r="67" spans="1:4" x14ac:dyDescent="0.25">
      <c r="A67" s="11" t="s">
        <v>49</v>
      </c>
      <c r="B67" s="20">
        <v>0.97633333333000005</v>
      </c>
      <c r="C67" s="9">
        <v>7.2</v>
      </c>
      <c r="D67" s="9">
        <f t="shared" si="0"/>
        <v>23.140015841663161</v>
      </c>
    </row>
    <row r="68" spans="1:4" x14ac:dyDescent="0.25">
      <c r="A68" s="11" t="s">
        <v>50</v>
      </c>
      <c r="B68" s="20">
        <v>0.97933333333000006</v>
      </c>
      <c r="C68" s="9">
        <v>6.9202003061999999</v>
      </c>
      <c r="D68" s="9">
        <f t="shared" si="0"/>
        <v>22.172639761753384</v>
      </c>
    </row>
    <row r="69" spans="1:4" x14ac:dyDescent="0.25">
      <c r="A69" s="11" t="s">
        <v>51</v>
      </c>
      <c r="B69" s="20">
        <v>0.98</v>
      </c>
      <c r="C69" s="9">
        <v>6.7607597208000003</v>
      </c>
      <c r="D69" s="9">
        <f t="shared" si="0"/>
        <v>21.647048891794025</v>
      </c>
    </row>
    <row r="70" spans="1:4" x14ac:dyDescent="0.25">
      <c r="A70" s="11" t="s">
        <v>52</v>
      </c>
      <c r="B70" s="20">
        <v>0.99133333332999996</v>
      </c>
      <c r="C70" s="9">
        <v>7.1621616457000004</v>
      </c>
      <c r="D70" s="9">
        <f t="shared" si="0"/>
        <v>22.67011282579767</v>
      </c>
    </row>
    <row r="71" spans="1:4" x14ac:dyDescent="0.25">
      <c r="A71" s="11" t="s">
        <v>53</v>
      </c>
      <c r="B71" s="20">
        <v>1.0009999999999999</v>
      </c>
      <c r="C71" s="9">
        <v>7.5330407388999996</v>
      </c>
      <c r="D71" s="9">
        <f t="shared" si="0"/>
        <v>23.613779908793056</v>
      </c>
    </row>
    <row r="72" spans="1:4" x14ac:dyDescent="0.25">
      <c r="A72" s="11" t="s">
        <v>54</v>
      </c>
      <c r="B72" s="20">
        <v>1.0109999999999999</v>
      </c>
      <c r="C72" s="9">
        <v>7.2496983293000001</v>
      </c>
      <c r="D72" s="9">
        <f t="shared" si="0"/>
        <v>22.500804806062405</v>
      </c>
    </row>
    <row r="73" spans="1:4" x14ac:dyDescent="0.25">
      <c r="A73" s="11" t="s">
        <v>55</v>
      </c>
      <c r="B73" s="20">
        <v>1.0253333333000001</v>
      </c>
      <c r="C73" s="9">
        <v>6.9818796494999997</v>
      </c>
      <c r="D73" s="9">
        <f t="shared" si="0"/>
        <v>21.366655825185131</v>
      </c>
    </row>
    <row r="74" spans="1:4" x14ac:dyDescent="0.25">
      <c r="A74" s="11" t="s">
        <v>56</v>
      </c>
      <c r="B74" s="20">
        <v>1.0349999999999999</v>
      </c>
      <c r="C74" s="9">
        <v>7.6063266158999996</v>
      </c>
      <c r="D74" s="9">
        <f t="shared" si="0"/>
        <v>23.060243709026938</v>
      </c>
    </row>
    <row r="75" spans="1:4" x14ac:dyDescent="0.25">
      <c r="A75" s="11" t="s">
        <v>57</v>
      </c>
      <c r="B75" s="20">
        <v>1.044</v>
      </c>
      <c r="C75" s="9">
        <v>8.0664389412999995</v>
      </c>
      <c r="D75" s="9">
        <f t="shared" ref="D75:D106" si="1">C75*$B$241/B75</f>
        <v>24.244354441322258</v>
      </c>
    </row>
    <row r="76" spans="1:4" x14ac:dyDescent="0.25">
      <c r="A76" s="11" t="s">
        <v>58</v>
      </c>
      <c r="B76" s="20">
        <v>1.0529999999999999</v>
      </c>
      <c r="C76" s="9">
        <v>7.6128815022999996</v>
      </c>
      <c r="D76" s="9">
        <f t="shared" si="1"/>
        <v>22.685584379373701</v>
      </c>
    </row>
    <row r="77" spans="1:4" x14ac:dyDescent="0.25">
      <c r="A77" s="11" t="s">
        <v>59</v>
      </c>
      <c r="B77" s="20">
        <v>1.0626666667</v>
      </c>
      <c r="C77" s="9">
        <v>7.3227841654999999</v>
      </c>
      <c r="D77" s="9">
        <f t="shared" si="1"/>
        <v>21.622626582050763</v>
      </c>
    </row>
    <row r="78" spans="1:4" x14ac:dyDescent="0.25">
      <c r="A78" s="11" t="s">
        <v>60</v>
      </c>
      <c r="B78" s="20">
        <v>1.0723333333</v>
      </c>
      <c r="C78" s="9">
        <v>7.9724091100000001</v>
      </c>
      <c r="D78" s="9">
        <f t="shared" si="1"/>
        <v>23.328619682312535</v>
      </c>
    </row>
    <row r="79" spans="1:4" x14ac:dyDescent="0.25">
      <c r="A79" s="11" t="s">
        <v>61</v>
      </c>
      <c r="B79" s="20">
        <v>1.079</v>
      </c>
      <c r="C79" s="9">
        <v>8.1999999999999993</v>
      </c>
      <c r="D79" s="9">
        <f t="shared" si="1"/>
        <v>23.846337164040779</v>
      </c>
    </row>
    <row r="80" spans="1:4" x14ac:dyDescent="0.25">
      <c r="A80" s="11" t="s">
        <v>62</v>
      </c>
      <c r="B80" s="20">
        <v>1.0900000000000001</v>
      </c>
      <c r="C80" s="9">
        <v>7.7072311701</v>
      </c>
      <c r="D80" s="9">
        <f t="shared" si="1"/>
        <v>22.187131628663955</v>
      </c>
    </row>
    <row r="81" spans="1:4" x14ac:dyDescent="0.25">
      <c r="A81" s="11" t="s">
        <v>63</v>
      </c>
      <c r="B81" s="20">
        <v>1.0956666666999999</v>
      </c>
      <c r="C81" s="9">
        <v>7.0807328375000003</v>
      </c>
      <c r="D81" s="9">
        <f t="shared" si="1"/>
        <v>20.278182693718147</v>
      </c>
    </row>
    <row r="82" spans="1:4" x14ac:dyDescent="0.25">
      <c r="A82" s="11" t="s">
        <v>64</v>
      </c>
      <c r="B82" s="20">
        <v>1.0903333333</v>
      </c>
      <c r="C82" s="9">
        <v>7.5478145855000003</v>
      </c>
      <c r="D82" s="9">
        <f t="shared" si="1"/>
        <v>21.721569697703085</v>
      </c>
    </row>
    <row r="83" spans="1:4" x14ac:dyDescent="0.25">
      <c r="A83" s="11" t="s">
        <v>65</v>
      </c>
      <c r="B83" s="20">
        <v>1.097</v>
      </c>
      <c r="C83" s="9">
        <v>7.7205103584000003</v>
      </c>
      <c r="D83" s="9">
        <f t="shared" si="1"/>
        <v>22.083538101538664</v>
      </c>
    </row>
    <row r="84" spans="1:4" x14ac:dyDescent="0.25">
      <c r="A84" s="11" t="s">
        <v>66</v>
      </c>
      <c r="B84" s="20">
        <v>1.1046666667</v>
      </c>
      <c r="C84" s="9">
        <v>7.2730718008000004</v>
      </c>
      <c r="D84" s="9">
        <f t="shared" si="1"/>
        <v>20.659314075084932</v>
      </c>
    </row>
    <row r="85" spans="1:4" x14ac:dyDescent="0.25">
      <c r="A85" s="11" t="s">
        <v>67</v>
      </c>
      <c r="B85" s="20">
        <v>1.1180000000000001</v>
      </c>
      <c r="C85" s="9">
        <v>7.0000484268000003</v>
      </c>
      <c r="D85" s="9">
        <f t="shared" si="1"/>
        <v>19.646650228101446</v>
      </c>
    </row>
    <row r="86" spans="1:4" x14ac:dyDescent="0.25">
      <c r="A86" s="11" t="s">
        <v>68</v>
      </c>
      <c r="B86" s="20">
        <v>1.1306666667</v>
      </c>
      <c r="C86" s="9">
        <v>7.5240128660999996</v>
      </c>
      <c r="D86" s="9">
        <f t="shared" si="1"/>
        <v>20.880659581597001</v>
      </c>
    </row>
    <row r="87" spans="1:4" x14ac:dyDescent="0.25">
      <c r="A87" s="11" t="s">
        <v>69</v>
      </c>
      <c r="B87" s="20">
        <v>1.1426666667000001</v>
      </c>
      <c r="C87" s="9">
        <v>7.7437216824000004</v>
      </c>
      <c r="D87" s="9">
        <f t="shared" si="1"/>
        <v>21.264709272684964</v>
      </c>
    </row>
    <row r="88" spans="1:4" x14ac:dyDescent="0.25">
      <c r="A88" s="11" t="s">
        <v>70</v>
      </c>
      <c r="B88" s="20">
        <v>1.1533333333</v>
      </c>
      <c r="C88" s="9">
        <v>7.3522270584999996</v>
      </c>
      <c r="D88" s="9">
        <f t="shared" si="1"/>
        <v>20.002917294288519</v>
      </c>
    </row>
    <row r="89" spans="1:4" x14ac:dyDescent="0.25">
      <c r="A89" s="11" t="s">
        <v>71</v>
      </c>
      <c r="B89" s="20">
        <v>1.1623333333000001</v>
      </c>
      <c r="C89" s="9">
        <v>7.0084344581</v>
      </c>
      <c r="D89" s="9">
        <f t="shared" si="1"/>
        <v>18.919933083902606</v>
      </c>
    </row>
    <row r="90" spans="1:4" x14ac:dyDescent="0.25">
      <c r="A90" s="11" t="s">
        <v>72</v>
      </c>
      <c r="B90" s="20">
        <v>1.1756666667</v>
      </c>
      <c r="C90" s="9">
        <v>7.5836878090999997</v>
      </c>
      <c r="D90" s="9">
        <f t="shared" si="1"/>
        <v>20.240699348170473</v>
      </c>
    </row>
    <row r="91" spans="1:4" x14ac:dyDescent="0.25">
      <c r="A91" s="11" t="s">
        <v>73</v>
      </c>
      <c r="B91" s="20">
        <v>1.19</v>
      </c>
      <c r="C91" s="9">
        <v>7.8929442890999999</v>
      </c>
      <c r="D91" s="9">
        <f t="shared" si="1"/>
        <v>20.812360912371734</v>
      </c>
    </row>
    <row r="92" spans="1:4" x14ac:dyDescent="0.25">
      <c r="A92" s="11" t="s">
        <v>74</v>
      </c>
      <c r="B92" s="20">
        <v>1.2030000000000001</v>
      </c>
      <c r="C92" s="9">
        <v>7.4669564559000001</v>
      </c>
      <c r="D92" s="9">
        <f t="shared" si="1"/>
        <v>19.476336250257887</v>
      </c>
    </row>
    <row r="93" spans="1:4" x14ac:dyDescent="0.25">
      <c r="A93" s="11" t="s">
        <v>75</v>
      </c>
      <c r="B93" s="20">
        <v>1.2166666666999999</v>
      </c>
      <c r="C93" s="9">
        <v>7.1957296127000001</v>
      </c>
      <c r="D93" s="9">
        <f t="shared" si="1"/>
        <v>18.558056756934437</v>
      </c>
    </row>
    <row r="94" spans="1:4" x14ac:dyDescent="0.25">
      <c r="A94" s="11" t="s">
        <v>76</v>
      </c>
      <c r="B94" s="20">
        <v>1.2363333332999999</v>
      </c>
      <c r="C94" s="9">
        <v>7.7633612200000002</v>
      </c>
      <c r="D94" s="9">
        <f t="shared" si="1"/>
        <v>19.70350496703815</v>
      </c>
    </row>
    <row r="95" spans="1:4" x14ac:dyDescent="0.25">
      <c r="A95" s="11" t="s">
        <v>77</v>
      </c>
      <c r="B95" s="20">
        <v>1.246</v>
      </c>
      <c r="C95" s="9">
        <v>8.0782939954999993</v>
      </c>
      <c r="D95" s="9">
        <f t="shared" si="1"/>
        <v>20.343744116858559</v>
      </c>
    </row>
    <row r="96" spans="1:4" x14ac:dyDescent="0.25">
      <c r="A96" s="11" t="s">
        <v>78</v>
      </c>
      <c r="B96" s="20">
        <v>1.2586666666999999</v>
      </c>
      <c r="C96" s="9">
        <v>7.5264779527999996</v>
      </c>
      <c r="D96" s="9">
        <f t="shared" si="1"/>
        <v>18.763348083313847</v>
      </c>
    </row>
    <row r="97" spans="1:4" x14ac:dyDescent="0.25">
      <c r="A97" s="11" t="s">
        <v>79</v>
      </c>
      <c r="B97" s="20">
        <v>1.2803333333</v>
      </c>
      <c r="C97" s="9">
        <v>7.3944606582999999</v>
      </c>
      <c r="D97" s="9">
        <f t="shared" si="1"/>
        <v>18.122275261840855</v>
      </c>
    </row>
    <row r="98" spans="1:4" x14ac:dyDescent="0.25">
      <c r="A98" s="11" t="s">
        <v>80</v>
      </c>
      <c r="B98" s="20">
        <v>1.2929999999999999</v>
      </c>
      <c r="C98" s="9">
        <v>7.9407775490999999</v>
      </c>
      <c r="D98" s="9">
        <f t="shared" si="1"/>
        <v>19.270535248348725</v>
      </c>
    </row>
    <row r="99" spans="1:4" x14ac:dyDescent="0.25">
      <c r="A99" s="11" t="s">
        <v>81</v>
      </c>
      <c r="B99" s="20">
        <v>1.3153333332999999</v>
      </c>
      <c r="C99" s="9">
        <v>8.2135091565000007</v>
      </c>
      <c r="D99" s="9">
        <f t="shared" si="1"/>
        <v>19.59395886240576</v>
      </c>
    </row>
    <row r="100" spans="1:4" x14ac:dyDescent="0.25">
      <c r="A100" s="11" t="s">
        <v>82</v>
      </c>
      <c r="B100" s="20">
        <v>1.3376666666999999</v>
      </c>
      <c r="C100" s="9">
        <v>7.8246775116</v>
      </c>
      <c r="D100" s="9">
        <f t="shared" si="1"/>
        <v>18.354722161177047</v>
      </c>
    </row>
    <row r="101" spans="1:4" x14ac:dyDescent="0.25">
      <c r="A101" s="11" t="s">
        <v>83</v>
      </c>
      <c r="B101" s="20">
        <v>1.3476666666999999</v>
      </c>
      <c r="C101" s="9">
        <v>7.5916327450000001</v>
      </c>
      <c r="D101" s="9">
        <f t="shared" si="1"/>
        <v>17.675917920372058</v>
      </c>
    </row>
    <row r="102" spans="1:4" x14ac:dyDescent="0.25">
      <c r="A102" s="11" t="s">
        <v>84</v>
      </c>
      <c r="B102" s="20">
        <v>1.3556666666999999</v>
      </c>
      <c r="C102" s="9">
        <v>8.1725457730999995</v>
      </c>
      <c r="D102" s="9">
        <f t="shared" si="1"/>
        <v>18.916192129355835</v>
      </c>
    </row>
    <row r="103" spans="1:4" x14ac:dyDescent="0.25">
      <c r="A103" s="11" t="s">
        <v>85</v>
      </c>
      <c r="B103" s="20">
        <v>1.3660000000000001</v>
      </c>
      <c r="C103" s="9">
        <v>8.4071427882999998</v>
      </c>
      <c r="D103" s="9">
        <f t="shared" si="1"/>
        <v>19.311988615130744</v>
      </c>
    </row>
    <row r="104" spans="1:4" x14ac:dyDescent="0.25">
      <c r="A104" s="11" t="s">
        <v>86</v>
      </c>
      <c r="B104" s="20">
        <v>1.3773333333</v>
      </c>
      <c r="C104" s="9">
        <v>8.0200019684000008</v>
      </c>
      <c r="D104" s="9">
        <f t="shared" si="1"/>
        <v>18.27109977525047</v>
      </c>
    </row>
    <row r="105" spans="1:4" x14ac:dyDescent="0.25">
      <c r="A105" s="11" t="s">
        <v>87</v>
      </c>
      <c r="B105" s="20">
        <v>1.3866666667000001</v>
      </c>
      <c r="C105" s="9">
        <v>7.8289976919999997</v>
      </c>
      <c r="D105" s="9">
        <f t="shared" si="1"/>
        <v>17.715905768004905</v>
      </c>
    </row>
    <row r="106" spans="1:4" x14ac:dyDescent="0.25">
      <c r="A106" s="11" t="s">
        <v>88</v>
      </c>
      <c r="B106" s="20">
        <v>1.3973333333</v>
      </c>
      <c r="C106" s="9">
        <v>8.3691390183000003</v>
      </c>
      <c r="D106" s="9">
        <f t="shared" si="1"/>
        <v>18.79360242171736</v>
      </c>
    </row>
    <row r="107" spans="1:4" x14ac:dyDescent="0.25">
      <c r="A107" s="11" t="s">
        <v>89</v>
      </c>
      <c r="B107" s="20">
        <v>1.4079999999999999</v>
      </c>
      <c r="C107" s="9">
        <v>8.5958334714000006</v>
      </c>
      <c r="D107" s="9">
        <f t="shared" ref="D107:D138" si="2">C107*$B$241/B107</f>
        <v>19.156431495546585</v>
      </c>
    </row>
    <row r="108" spans="1:4" x14ac:dyDescent="0.25">
      <c r="A108" s="11" t="s">
        <v>90</v>
      </c>
      <c r="B108" s="20">
        <v>1.4203333332999999</v>
      </c>
      <c r="C108" s="9">
        <v>8.1437587060999999</v>
      </c>
      <c r="D108" s="9">
        <f t="shared" si="2"/>
        <v>17.991355717626924</v>
      </c>
    </row>
    <row r="109" spans="1:4" x14ac:dyDescent="0.25">
      <c r="A109" s="11" t="s">
        <v>91</v>
      </c>
      <c r="B109" s="20">
        <v>1.4306666667000001</v>
      </c>
      <c r="C109" s="9">
        <v>7.7883793207999998</v>
      </c>
      <c r="D109" s="9">
        <f t="shared" si="2"/>
        <v>17.081968193315802</v>
      </c>
    </row>
    <row r="110" spans="1:4" x14ac:dyDescent="0.25">
      <c r="A110" s="11" t="s">
        <v>92</v>
      </c>
      <c r="B110" s="20">
        <v>1.4410000000000001</v>
      </c>
      <c r="C110" s="9">
        <v>8.4929914209999993</v>
      </c>
      <c r="D110" s="9">
        <f t="shared" si="2"/>
        <v>18.493792350843169</v>
      </c>
    </row>
    <row r="111" spans="1:4" x14ac:dyDescent="0.25">
      <c r="A111" s="11" t="s">
        <v>93</v>
      </c>
      <c r="B111" s="20">
        <v>1.4476666667</v>
      </c>
      <c r="C111" s="9">
        <v>8.7582581781000002</v>
      </c>
      <c r="D111" s="9">
        <f t="shared" si="2"/>
        <v>18.98359417460043</v>
      </c>
    </row>
    <row r="112" spans="1:4" x14ac:dyDescent="0.25">
      <c r="A112" s="11" t="s">
        <v>94</v>
      </c>
      <c r="B112" s="20">
        <v>1.4596666667</v>
      </c>
      <c r="C112" s="9">
        <v>8.2766866792999991</v>
      </c>
      <c r="D112" s="9">
        <f t="shared" si="2"/>
        <v>17.792300172844136</v>
      </c>
    </row>
    <row r="113" spans="1:4" x14ac:dyDescent="0.25">
      <c r="A113" s="11" t="s">
        <v>95</v>
      </c>
      <c r="B113" s="20">
        <v>1.4670000000000001</v>
      </c>
      <c r="C113" s="9">
        <v>7.8922027625000002</v>
      </c>
      <c r="D113" s="9">
        <f t="shared" si="2"/>
        <v>16.880969803716845</v>
      </c>
    </row>
    <row r="114" spans="1:4" x14ac:dyDescent="0.25">
      <c r="A114" s="11" t="s">
        <v>96</v>
      </c>
      <c r="B114" s="20">
        <v>1.4753333333</v>
      </c>
      <c r="C114" s="9">
        <v>8.5690085628000006</v>
      </c>
      <c r="D114" s="9">
        <f t="shared" si="2"/>
        <v>18.225090535614324</v>
      </c>
    </row>
    <row r="115" spans="1:4" x14ac:dyDescent="0.25">
      <c r="A115" s="11" t="s">
        <v>97</v>
      </c>
      <c r="B115" s="20">
        <v>1.4890000000000001</v>
      </c>
      <c r="C115" s="9">
        <v>8.8458935237999992</v>
      </c>
      <c r="D115" s="9">
        <f t="shared" si="2"/>
        <v>18.641303713829299</v>
      </c>
    </row>
    <row r="116" spans="1:4" x14ac:dyDescent="0.25">
      <c r="A116" s="11" t="s">
        <v>98</v>
      </c>
      <c r="B116" s="20">
        <v>1.4976666667</v>
      </c>
      <c r="C116" s="9">
        <v>8.3082963999999997</v>
      </c>
      <c r="D116" s="9">
        <f t="shared" si="2"/>
        <v>17.407086612910323</v>
      </c>
    </row>
    <row r="117" spans="1:4" x14ac:dyDescent="0.25">
      <c r="A117" s="11" t="s">
        <v>99</v>
      </c>
      <c r="B117" s="20">
        <v>1.5086666666999999</v>
      </c>
      <c r="C117" s="9">
        <v>7.9905149726999998</v>
      </c>
      <c r="D117" s="9">
        <f t="shared" si="2"/>
        <v>16.619224219433249</v>
      </c>
    </row>
    <row r="118" spans="1:4" x14ac:dyDescent="0.25">
      <c r="A118" s="11" t="s">
        <v>100</v>
      </c>
      <c r="B118" s="20">
        <v>1.5209999999999999</v>
      </c>
      <c r="C118" s="9">
        <v>8.5648742421000001</v>
      </c>
      <c r="D118" s="9">
        <f t="shared" si="2"/>
        <v>17.669369347938463</v>
      </c>
    </row>
    <row r="119" spans="1:4" x14ac:dyDescent="0.25">
      <c r="A119" s="11" t="s">
        <v>101</v>
      </c>
      <c r="B119" s="20">
        <v>1.5286666667</v>
      </c>
      <c r="C119" s="9">
        <v>8.7236149121000004</v>
      </c>
      <c r="D119" s="9">
        <f t="shared" si="2"/>
        <v>17.906593014886358</v>
      </c>
    </row>
    <row r="120" spans="1:4" x14ac:dyDescent="0.25">
      <c r="A120" s="11" t="s">
        <v>102</v>
      </c>
      <c r="B120" s="20">
        <v>1.5369999999999999</v>
      </c>
      <c r="C120" s="9">
        <v>8.2885001362999997</v>
      </c>
      <c r="D120" s="9">
        <f t="shared" si="2"/>
        <v>16.921207608448988</v>
      </c>
    </row>
    <row r="121" spans="1:4" x14ac:dyDescent="0.25">
      <c r="A121" s="11" t="s">
        <v>103</v>
      </c>
      <c r="B121" s="20">
        <v>1.5506666667</v>
      </c>
      <c r="C121" s="9">
        <v>7.8711903355999997</v>
      </c>
      <c r="D121" s="9">
        <f t="shared" si="2"/>
        <v>15.927632823968931</v>
      </c>
    </row>
    <row r="122" spans="1:4" x14ac:dyDescent="0.25">
      <c r="A122" s="11" t="s">
        <v>104</v>
      </c>
      <c r="B122" s="20">
        <v>1.5640000000000001</v>
      </c>
      <c r="C122" s="9">
        <v>8.4884371672000007</v>
      </c>
      <c r="D122" s="9">
        <f t="shared" si="2"/>
        <v>17.030220145727629</v>
      </c>
    </row>
    <row r="123" spans="1:4" x14ac:dyDescent="0.25">
      <c r="A123" s="11" t="s">
        <v>105</v>
      </c>
      <c r="B123" s="20">
        <v>1.573</v>
      </c>
      <c r="C123" s="9">
        <v>8.7933682555000008</v>
      </c>
      <c r="D123" s="9">
        <f t="shared" si="2"/>
        <v>17.541059071702044</v>
      </c>
    </row>
    <row r="124" spans="1:4" x14ac:dyDescent="0.25">
      <c r="A124" s="11" t="s">
        <v>106</v>
      </c>
      <c r="B124" s="20">
        <v>1.5866666667</v>
      </c>
      <c r="C124" s="9">
        <v>8.2794676628000001</v>
      </c>
      <c r="D124" s="9">
        <f t="shared" si="2"/>
        <v>16.373668321229164</v>
      </c>
    </row>
    <row r="125" spans="1:4" x14ac:dyDescent="0.25">
      <c r="A125" s="11" t="s">
        <v>107</v>
      </c>
      <c r="B125" s="20">
        <v>1.5963333333</v>
      </c>
      <c r="C125" s="9">
        <v>8.0141763659999992</v>
      </c>
      <c r="D125" s="9">
        <f t="shared" si="2"/>
        <v>15.75304761716925</v>
      </c>
    </row>
    <row r="126" spans="1:4" x14ac:dyDescent="0.25">
      <c r="A126" s="11" t="s">
        <v>108</v>
      </c>
      <c r="B126" s="20">
        <v>1.6</v>
      </c>
      <c r="C126" s="9">
        <v>8.6592093187000003</v>
      </c>
      <c r="D126" s="9">
        <f t="shared" si="2"/>
        <v>16.981948823304439</v>
      </c>
    </row>
    <row r="127" spans="1:4" x14ac:dyDescent="0.25">
      <c r="A127" s="11" t="s">
        <v>109</v>
      </c>
      <c r="B127" s="20">
        <v>1.6080000000000001</v>
      </c>
      <c r="C127" s="9">
        <v>8.7636777110999997</v>
      </c>
      <c r="D127" s="9">
        <f t="shared" si="2"/>
        <v>17.10131969436766</v>
      </c>
    </row>
    <row r="128" spans="1:4" x14ac:dyDescent="0.25">
      <c r="A128" s="11" t="s">
        <v>110</v>
      </c>
      <c r="B128" s="20">
        <v>1.6166666667</v>
      </c>
      <c r="C128" s="9">
        <v>8.2790031678999991</v>
      </c>
      <c r="D128" s="9">
        <f t="shared" si="2"/>
        <v>16.068925503583209</v>
      </c>
    </row>
    <row r="129" spans="1:4" x14ac:dyDescent="0.25">
      <c r="A129" s="11" t="s">
        <v>111</v>
      </c>
      <c r="B129" s="20">
        <v>1.62</v>
      </c>
      <c r="C129" s="9">
        <v>7.9452269265000002</v>
      </c>
      <c r="D129" s="9">
        <f t="shared" si="2"/>
        <v>15.389360161452203</v>
      </c>
    </row>
    <row r="130" spans="1:4" x14ac:dyDescent="0.25">
      <c r="A130" s="11" t="s">
        <v>112</v>
      </c>
      <c r="B130" s="20">
        <v>1.6253333333</v>
      </c>
      <c r="C130" s="9">
        <v>8.4286270176000002</v>
      </c>
      <c r="D130" s="9">
        <f t="shared" si="2"/>
        <v>16.272102309198846</v>
      </c>
    </row>
    <row r="131" spans="1:4" x14ac:dyDescent="0.25">
      <c r="A131" s="11" t="s">
        <v>113</v>
      </c>
      <c r="B131" s="20">
        <v>1.6336666666999999</v>
      </c>
      <c r="C131" s="9">
        <v>8.5306321472000004</v>
      </c>
      <c r="D131" s="9">
        <f t="shared" si="2"/>
        <v>16.385022407225218</v>
      </c>
    </row>
    <row r="132" spans="1:4" x14ac:dyDescent="0.25">
      <c r="A132" s="11" t="s">
        <v>114</v>
      </c>
      <c r="B132" s="20">
        <v>1.6413333333</v>
      </c>
      <c r="C132" s="9">
        <v>8.0677405037999996</v>
      </c>
      <c r="D132" s="9">
        <f t="shared" si="2"/>
        <v>15.423552062030282</v>
      </c>
    </row>
    <row r="133" spans="1:4" x14ac:dyDescent="0.25">
      <c r="A133" s="11" t="s">
        <v>115</v>
      </c>
      <c r="B133" s="20">
        <v>1.6473333333</v>
      </c>
      <c r="C133" s="9">
        <v>7.7821880712000002</v>
      </c>
      <c r="D133" s="9">
        <f t="shared" si="2"/>
        <v>14.823457353556986</v>
      </c>
    </row>
    <row r="134" spans="1:4" x14ac:dyDescent="0.25">
      <c r="A134" s="11" t="s">
        <v>116</v>
      </c>
      <c r="B134" s="20">
        <v>1.6596666667</v>
      </c>
      <c r="C134" s="9">
        <v>8.2757325347999995</v>
      </c>
      <c r="D134" s="9">
        <f t="shared" si="2"/>
        <v>15.646415069341677</v>
      </c>
    </row>
    <row r="135" spans="1:4" x14ac:dyDescent="0.25">
      <c r="A135" s="11" t="s">
        <v>117</v>
      </c>
      <c r="B135" s="20">
        <v>1.6719999999999999</v>
      </c>
      <c r="C135" s="9">
        <v>8.4267651482999995</v>
      </c>
      <c r="D135" s="9">
        <f t="shared" si="2"/>
        <v>15.814442618735072</v>
      </c>
    </row>
    <row r="136" spans="1:4" x14ac:dyDescent="0.25">
      <c r="A136" s="11" t="s">
        <v>118</v>
      </c>
      <c r="B136" s="20">
        <v>1.6843333332999999</v>
      </c>
      <c r="C136" s="9">
        <v>8.1245819311999998</v>
      </c>
      <c r="D136" s="9">
        <f t="shared" si="2"/>
        <v>15.135690954145986</v>
      </c>
    </row>
    <row r="137" spans="1:4" x14ac:dyDescent="0.25">
      <c r="A137" s="11" t="s">
        <v>119</v>
      </c>
      <c r="B137" s="20">
        <v>1.7010000000000001</v>
      </c>
      <c r="C137" s="9">
        <v>7.8012237110999996</v>
      </c>
      <c r="D137" s="9">
        <f t="shared" si="2"/>
        <v>14.390891238199412</v>
      </c>
    </row>
    <row r="138" spans="1:4" x14ac:dyDescent="0.25">
      <c r="A138" s="11" t="s">
        <v>120</v>
      </c>
      <c r="B138" s="20">
        <v>1.7143333332999999</v>
      </c>
      <c r="C138" s="9">
        <v>8.3718373567000004</v>
      </c>
      <c r="D138" s="9">
        <f t="shared" si="2"/>
        <v>15.323387541307051</v>
      </c>
    </row>
    <row r="139" spans="1:4" x14ac:dyDescent="0.25">
      <c r="A139" s="11" t="s">
        <v>121</v>
      </c>
      <c r="B139" s="20">
        <v>1.73</v>
      </c>
      <c r="C139" s="9">
        <v>8.5861811625000009</v>
      </c>
      <c r="D139" s="9">
        <f t="shared" ref="D139:D170" si="3">C139*$B$241/B139</f>
        <v>15.573392052570066</v>
      </c>
    </row>
    <row r="140" spans="1:4" x14ac:dyDescent="0.25">
      <c r="A140" s="11" t="s">
        <v>122</v>
      </c>
      <c r="B140" s="20">
        <v>1.7423333333</v>
      </c>
      <c r="C140" s="9">
        <v>8.1225208449000004</v>
      </c>
      <c r="D140" s="9">
        <f t="shared" si="3"/>
        <v>14.628131697370957</v>
      </c>
    </row>
    <row r="141" spans="1:4" x14ac:dyDescent="0.25">
      <c r="A141" s="11" t="s">
        <v>123</v>
      </c>
      <c r="B141" s="20">
        <v>1.7589999999999999</v>
      </c>
      <c r="C141" s="9">
        <v>7.9980754336000004</v>
      </c>
      <c r="D141" s="9">
        <f t="shared" si="3"/>
        <v>14.267534417133403</v>
      </c>
    </row>
    <row r="142" spans="1:4" x14ac:dyDescent="0.25">
      <c r="A142" s="11" t="s">
        <v>124</v>
      </c>
      <c r="B142" s="20">
        <v>1.7713333333000001</v>
      </c>
      <c r="C142" s="9">
        <v>8.8047963569000007</v>
      </c>
      <c r="D142" s="9">
        <f t="shared" si="3"/>
        <v>15.597259323463536</v>
      </c>
    </row>
    <row r="143" spans="1:4" x14ac:dyDescent="0.25">
      <c r="A143" s="11" t="s">
        <v>125</v>
      </c>
      <c r="B143" s="20">
        <v>1.7763333333</v>
      </c>
      <c r="C143" s="9">
        <v>8.9899849646999996</v>
      </c>
      <c r="D143" s="9">
        <f t="shared" si="3"/>
        <v>15.880485381307366</v>
      </c>
    </row>
    <row r="144" spans="1:4" x14ac:dyDescent="0.25">
      <c r="A144" s="11" t="s">
        <v>126</v>
      </c>
      <c r="B144" s="20">
        <v>1.7749999999999999</v>
      </c>
      <c r="C144" s="9">
        <v>8.5275672529000008</v>
      </c>
      <c r="D144" s="9">
        <f t="shared" si="3"/>
        <v>15.074956521464765</v>
      </c>
    </row>
    <row r="145" spans="1:4" x14ac:dyDescent="0.25">
      <c r="A145" s="11" t="s">
        <v>127</v>
      </c>
      <c r="B145" s="20">
        <v>1.7806666667</v>
      </c>
      <c r="C145" s="9">
        <v>8.1384028044000001</v>
      </c>
      <c r="D145" s="9">
        <f t="shared" si="3"/>
        <v>14.341210969402624</v>
      </c>
    </row>
    <row r="146" spans="1:4" x14ac:dyDescent="0.25">
      <c r="A146" s="11" t="s">
        <v>128</v>
      </c>
      <c r="B146" s="20">
        <v>1.7946666667</v>
      </c>
      <c r="C146" s="9">
        <v>8.5920723855999999</v>
      </c>
      <c r="D146" s="9">
        <f t="shared" si="3"/>
        <v>15.022541178195084</v>
      </c>
    </row>
    <row r="147" spans="1:4" x14ac:dyDescent="0.25">
      <c r="A147" s="11" t="s">
        <v>129</v>
      </c>
      <c r="B147" s="20">
        <v>1.8043333333</v>
      </c>
      <c r="C147" s="9">
        <v>8.7156004458999998</v>
      </c>
      <c r="D147" s="9">
        <f t="shared" si="3"/>
        <v>15.15688001038048</v>
      </c>
    </row>
    <row r="148" spans="1:4" x14ac:dyDescent="0.25">
      <c r="A148" s="11" t="s">
        <v>130</v>
      </c>
      <c r="B148" s="20">
        <v>1.8149999999999999</v>
      </c>
      <c r="C148" s="9">
        <v>8.2758046221000008</v>
      </c>
      <c r="D148" s="9">
        <f t="shared" si="3"/>
        <v>14.307470931988663</v>
      </c>
    </row>
    <row r="149" spans="1:4" x14ac:dyDescent="0.25">
      <c r="A149" s="11" t="s">
        <v>131</v>
      </c>
      <c r="B149" s="20">
        <v>1.8336666666999999</v>
      </c>
      <c r="C149" s="9">
        <v>8.1107179371000004</v>
      </c>
      <c r="D149" s="9">
        <f t="shared" si="3"/>
        <v>13.879319734624566</v>
      </c>
    </row>
    <row r="150" spans="1:4" x14ac:dyDescent="0.25">
      <c r="A150" s="11" t="s">
        <v>132</v>
      </c>
      <c r="B150" s="20">
        <v>1.8306666667</v>
      </c>
      <c r="C150" s="9">
        <v>9.0345739173999995</v>
      </c>
      <c r="D150" s="9">
        <f t="shared" si="3"/>
        <v>15.485587057617519</v>
      </c>
    </row>
    <row r="151" spans="1:4" x14ac:dyDescent="0.25">
      <c r="A151" s="11" t="s">
        <v>133</v>
      </c>
      <c r="B151" s="20">
        <v>1.8443333333</v>
      </c>
      <c r="C151" s="9">
        <v>9.1264319012000001</v>
      </c>
      <c r="D151" s="9">
        <f t="shared" si="3"/>
        <v>15.527118752915994</v>
      </c>
    </row>
    <row r="152" spans="1:4" x14ac:dyDescent="0.25">
      <c r="A152" s="11" t="s">
        <v>134</v>
      </c>
      <c r="B152" s="20">
        <v>1.8513333332999999</v>
      </c>
      <c r="C152" s="9">
        <v>8.5962666273000004</v>
      </c>
      <c r="D152" s="9">
        <f t="shared" si="3"/>
        <v>14.56983149911404</v>
      </c>
    </row>
    <row r="153" spans="1:4" x14ac:dyDescent="0.25">
      <c r="A153" s="11" t="s">
        <v>135</v>
      </c>
      <c r="B153" s="20">
        <v>1.867</v>
      </c>
      <c r="C153" s="9">
        <v>8.3809663273999995</v>
      </c>
      <c r="D153" s="9">
        <f t="shared" si="3"/>
        <v>14.085719973293633</v>
      </c>
    </row>
    <row r="154" spans="1:4" x14ac:dyDescent="0.25">
      <c r="A154" s="11" t="s">
        <v>136</v>
      </c>
      <c r="B154" s="20">
        <v>1.8816666666999999</v>
      </c>
      <c r="C154" s="9">
        <v>9.1142612425999996</v>
      </c>
      <c r="D154" s="9">
        <f t="shared" si="3"/>
        <v>15.19875637206361</v>
      </c>
    </row>
    <row r="155" spans="1:4" x14ac:dyDescent="0.25">
      <c r="A155" s="11" t="s">
        <v>137</v>
      </c>
      <c r="B155" s="20">
        <v>1.8936666666999999</v>
      </c>
      <c r="C155" s="9">
        <v>9.4172434741999993</v>
      </c>
      <c r="D155" s="9">
        <f t="shared" si="3"/>
        <v>15.604488473623672</v>
      </c>
    </row>
    <row r="156" spans="1:4" x14ac:dyDescent="0.25">
      <c r="A156" s="11" t="s">
        <v>138</v>
      </c>
      <c r="B156" s="20">
        <v>1.9139999999999999</v>
      </c>
      <c r="C156" s="9">
        <v>8.8425488477999998</v>
      </c>
      <c r="D156" s="9">
        <f t="shared" si="3"/>
        <v>14.496554967891027</v>
      </c>
    </row>
    <row r="157" spans="1:4" x14ac:dyDescent="0.25">
      <c r="A157" s="11" t="s">
        <v>139</v>
      </c>
      <c r="B157" s="20">
        <v>1.9236666667</v>
      </c>
      <c r="C157" s="9">
        <v>8.6876779268999993</v>
      </c>
      <c r="D157" s="9">
        <f t="shared" si="3"/>
        <v>14.171087025410325</v>
      </c>
    </row>
    <row r="158" spans="1:4" x14ac:dyDescent="0.25">
      <c r="A158" s="11" t="s">
        <v>140</v>
      </c>
      <c r="B158" s="20">
        <v>1.9366666667000001</v>
      </c>
      <c r="C158" s="9">
        <v>9.5368046886000002</v>
      </c>
      <c r="D158" s="9">
        <f t="shared" si="3"/>
        <v>15.451736137027533</v>
      </c>
    </row>
    <row r="159" spans="1:4" x14ac:dyDescent="0.25">
      <c r="A159" s="11" t="s">
        <v>141</v>
      </c>
      <c r="B159" s="20">
        <v>1.966</v>
      </c>
      <c r="C159" s="9">
        <v>9.8546843897999992</v>
      </c>
      <c r="D159" s="9">
        <f t="shared" si="3"/>
        <v>15.728542453795392</v>
      </c>
    </row>
    <row r="160" spans="1:4" x14ac:dyDescent="0.25">
      <c r="A160" s="11" t="s">
        <v>142</v>
      </c>
      <c r="B160" s="20">
        <v>1.9843333332999999</v>
      </c>
      <c r="C160" s="9">
        <v>9.5495254811999999</v>
      </c>
      <c r="D160" s="9">
        <f t="shared" si="3"/>
        <v>15.10067763731816</v>
      </c>
    </row>
    <row r="161" spans="1:4" x14ac:dyDescent="0.25">
      <c r="A161" s="11" t="s">
        <v>143</v>
      </c>
      <c r="B161" s="20">
        <v>1.9946666666999999</v>
      </c>
      <c r="C161" s="9">
        <v>9.7310128047000006</v>
      </c>
      <c r="D161" s="9">
        <f t="shared" si="3"/>
        <v>15.307948284148765</v>
      </c>
    </row>
    <row r="162" spans="1:4" x14ac:dyDescent="0.25">
      <c r="A162" s="11" t="s">
        <v>144</v>
      </c>
      <c r="B162" s="20">
        <v>2.0126666666999999</v>
      </c>
      <c r="C162" s="9">
        <v>10.618594565</v>
      </c>
      <c r="D162" s="9">
        <f t="shared" si="3"/>
        <v>16.554819790368114</v>
      </c>
    </row>
    <row r="163" spans="1:4" x14ac:dyDescent="0.25">
      <c r="A163" s="11" t="s">
        <v>145</v>
      </c>
      <c r="B163" s="20">
        <v>2.0316666667000001</v>
      </c>
      <c r="C163" s="9">
        <v>10.947126833</v>
      </c>
      <c r="D163" s="9">
        <f t="shared" si="3"/>
        <v>16.907405435292194</v>
      </c>
    </row>
    <row r="164" spans="1:4" x14ac:dyDescent="0.25">
      <c r="A164" s="11" t="s">
        <v>146</v>
      </c>
      <c r="B164" s="20">
        <v>2.0233333333000001</v>
      </c>
      <c r="C164" s="9">
        <v>10.178165648</v>
      </c>
      <c r="D164" s="9">
        <f t="shared" si="3"/>
        <v>15.784518947755029</v>
      </c>
    </row>
    <row r="165" spans="1:4" x14ac:dyDescent="0.25">
      <c r="A165" s="11" t="s">
        <v>147</v>
      </c>
      <c r="B165" s="20">
        <v>2.0431699999999999</v>
      </c>
      <c r="C165" s="9">
        <v>10.064389269999999</v>
      </c>
      <c r="D165" s="9">
        <f t="shared" si="3"/>
        <v>15.456536910141999</v>
      </c>
    </row>
    <row r="166" spans="1:4" x14ac:dyDescent="0.25">
      <c r="A166" s="11" t="s">
        <v>148</v>
      </c>
      <c r="B166" s="20">
        <v>2.0663100000000001</v>
      </c>
      <c r="C166" s="9">
        <v>10.851996341</v>
      </c>
      <c r="D166" s="9">
        <f t="shared" si="3"/>
        <v>16.479477342065657</v>
      </c>
    </row>
    <row r="167" spans="1:4" x14ac:dyDescent="0.25">
      <c r="A167" s="11" t="s">
        <v>149</v>
      </c>
      <c r="B167" s="20">
        <v>2.0793900000000001</v>
      </c>
      <c r="C167" s="9">
        <v>11.035970036</v>
      </c>
      <c r="D167" s="9">
        <f t="shared" si="3"/>
        <v>16.653435296934123</v>
      </c>
    </row>
    <row r="168" spans="1:4" x14ac:dyDescent="0.25">
      <c r="A168" s="11" t="s">
        <v>150</v>
      </c>
      <c r="B168" s="20">
        <v>2.1048966667000002</v>
      </c>
      <c r="C168" s="9">
        <v>10.602258825</v>
      </c>
      <c r="D168" s="9">
        <f t="shared" si="3"/>
        <v>15.805087125130806</v>
      </c>
    </row>
    <row r="169" spans="1:4" x14ac:dyDescent="0.25">
      <c r="A169" s="11" t="s">
        <v>151</v>
      </c>
      <c r="B169" s="20">
        <v>2.1276966666999999</v>
      </c>
      <c r="C169" s="9">
        <v>10.239117158999999</v>
      </c>
      <c r="D169" s="9">
        <f t="shared" si="3"/>
        <v>15.100178168600696</v>
      </c>
    </row>
    <row r="170" spans="1:4" x14ac:dyDescent="0.25">
      <c r="A170" s="11" t="s">
        <v>152</v>
      </c>
      <c r="B170" s="20">
        <v>2.1553766667000001</v>
      </c>
      <c r="C170" s="9">
        <v>11.405203301</v>
      </c>
      <c r="D170" s="9">
        <f t="shared" si="3"/>
        <v>16.603862434664968</v>
      </c>
    </row>
    <row r="171" spans="1:4" x14ac:dyDescent="0.25">
      <c r="A171" s="11" t="s">
        <v>153</v>
      </c>
      <c r="B171" s="20">
        <v>2.1886100000000002</v>
      </c>
      <c r="C171" s="9">
        <v>12.032899714999999</v>
      </c>
      <c r="D171" s="9">
        <f t="shared" ref="D171:D184" si="4">C171*$B$241/B171</f>
        <v>17.251671919537394</v>
      </c>
    </row>
    <row r="172" spans="1:4" x14ac:dyDescent="0.25">
      <c r="A172" s="11" t="s">
        <v>154</v>
      </c>
      <c r="B172" s="20">
        <v>2.1384866667</v>
      </c>
      <c r="C172" s="9">
        <v>11.317101335</v>
      </c>
      <c r="D172" s="9">
        <f t="shared" si="4"/>
        <v>16.605728395632514</v>
      </c>
    </row>
    <row r="173" spans="1:4" x14ac:dyDescent="0.25">
      <c r="A173" s="11" t="s">
        <v>155</v>
      </c>
      <c r="B173" s="20">
        <v>2.1237766667</v>
      </c>
      <c r="C173" s="9">
        <v>11.133636056</v>
      </c>
      <c r="D173" s="9">
        <f t="shared" si="4"/>
        <v>16.44967978024091</v>
      </c>
    </row>
    <row r="174" spans="1:4" x14ac:dyDescent="0.25">
      <c r="A174" s="11" t="s">
        <v>156</v>
      </c>
      <c r="B174" s="20">
        <v>2.1350699999999998</v>
      </c>
      <c r="C174" s="9">
        <v>11.706000602</v>
      </c>
      <c r="D174" s="9">
        <f t="shared" si="4"/>
        <v>17.203851940673164</v>
      </c>
    </row>
    <row r="175" spans="1:4" x14ac:dyDescent="0.25">
      <c r="A175" s="11" t="s">
        <v>157</v>
      </c>
      <c r="B175" s="20">
        <v>2.1534399999999998</v>
      </c>
      <c r="C175" s="9">
        <v>11.914233920999999</v>
      </c>
      <c r="D175" s="9">
        <f t="shared" si="4"/>
        <v>17.360515598343817</v>
      </c>
    </row>
    <row r="176" spans="1:4" x14ac:dyDescent="0.25">
      <c r="A176" s="11" t="s">
        <v>158</v>
      </c>
      <c r="B176" s="20">
        <v>2.1703000000000001</v>
      </c>
      <c r="C176" s="9">
        <v>11.240324438</v>
      </c>
      <c r="D176" s="9">
        <f t="shared" si="4"/>
        <v>16.25130903145422</v>
      </c>
    </row>
    <row r="177" spans="1:4" x14ac:dyDescent="0.25">
      <c r="A177" s="11" t="s">
        <v>159</v>
      </c>
      <c r="B177" s="20">
        <v>2.17374</v>
      </c>
      <c r="C177" s="9">
        <v>10.799962191000001</v>
      </c>
      <c r="D177" s="9">
        <f t="shared" si="4"/>
        <v>15.589920856138884</v>
      </c>
    </row>
    <row r="178" spans="1:4" x14ac:dyDescent="0.25">
      <c r="A178" s="11" t="s">
        <v>160</v>
      </c>
      <c r="B178" s="20">
        <v>2.1729733332999999</v>
      </c>
      <c r="C178" s="9">
        <v>11.853266382999999</v>
      </c>
      <c r="D178" s="9">
        <f t="shared" si="4"/>
        <v>17.116419438437525</v>
      </c>
    </row>
    <row r="179" spans="1:4" x14ac:dyDescent="0.25">
      <c r="A179" s="11" t="s">
        <v>161</v>
      </c>
      <c r="B179" s="20">
        <v>2.1793433332999999</v>
      </c>
      <c r="C179" s="9">
        <v>12.010569471</v>
      </c>
      <c r="D179" s="9">
        <f t="shared" si="4"/>
        <v>17.292875618433179</v>
      </c>
    </row>
    <row r="180" spans="1:4" x14ac:dyDescent="0.25">
      <c r="A180" s="11" t="s">
        <v>162</v>
      </c>
      <c r="B180" s="20">
        <v>2.19699</v>
      </c>
      <c r="C180" s="9">
        <v>11.464927788000001</v>
      </c>
      <c r="D180" s="9">
        <f t="shared" si="4"/>
        <v>16.374668476457451</v>
      </c>
    </row>
    <row r="181" spans="1:4" x14ac:dyDescent="0.25">
      <c r="A181" s="11" t="s">
        <v>163</v>
      </c>
      <c r="B181" s="20">
        <v>2.2204366667</v>
      </c>
      <c r="C181" s="9">
        <v>11.115938405</v>
      </c>
      <c r="D181" s="9">
        <f t="shared" si="4"/>
        <v>15.708583096522663</v>
      </c>
    </row>
    <row r="182" spans="1:4" x14ac:dyDescent="0.25">
      <c r="A182" s="11" t="s">
        <v>164</v>
      </c>
      <c r="B182" s="20">
        <v>2.2456833333000001</v>
      </c>
      <c r="C182" s="9">
        <v>11.869115541999999</v>
      </c>
      <c r="D182" s="9">
        <f t="shared" si="4"/>
        <v>16.58437518762268</v>
      </c>
    </row>
    <row r="183" spans="1:4" x14ac:dyDescent="0.25">
      <c r="A183" s="11" t="s">
        <v>165</v>
      </c>
      <c r="B183" s="20">
        <v>2.2603266667000002</v>
      </c>
      <c r="C183" s="9">
        <v>12.112768675</v>
      </c>
      <c r="D183" s="9">
        <f t="shared" si="4"/>
        <v>16.815178699013742</v>
      </c>
    </row>
    <row r="184" spans="1:4" x14ac:dyDescent="0.25">
      <c r="A184" s="11" t="s">
        <v>166</v>
      </c>
      <c r="B184" s="20">
        <v>2.2704733333</v>
      </c>
      <c r="C184" s="9">
        <v>11.727939413</v>
      </c>
      <c r="D184" s="9">
        <f t="shared" si="4"/>
        <v>16.208192300971596</v>
      </c>
    </row>
    <row r="185" spans="1:4" x14ac:dyDescent="0.25">
      <c r="A185" s="11" t="s">
        <v>213</v>
      </c>
      <c r="B185" s="20">
        <v>2.2832599999999998</v>
      </c>
      <c r="C185" s="9">
        <v>11.528878217999999</v>
      </c>
      <c r="D185" s="9">
        <f t="shared" ref="D185:D200" si="5">C185*$B$241/B185</f>
        <v>15.843858522423517</v>
      </c>
    </row>
    <row r="186" spans="1:4" x14ac:dyDescent="0.25">
      <c r="A186" s="11" t="s">
        <v>214</v>
      </c>
      <c r="B186" s="20">
        <v>2.2880799999999999</v>
      </c>
      <c r="C186" s="9">
        <v>11.980528808000001</v>
      </c>
      <c r="D186" s="9">
        <f t="shared" si="5"/>
        <v>16.429867281335369</v>
      </c>
    </row>
    <row r="187" spans="1:4" x14ac:dyDescent="0.25">
      <c r="A187" s="11" t="s">
        <v>215</v>
      </c>
      <c r="B187" s="20">
        <v>2.2984100000000001</v>
      </c>
      <c r="C187" s="9">
        <v>12.144296119</v>
      </c>
      <c r="D187" s="9">
        <f t="shared" si="5"/>
        <v>16.579602658701297</v>
      </c>
    </row>
    <row r="188" spans="1:4" x14ac:dyDescent="0.25">
      <c r="A188" s="11" t="s">
        <v>216</v>
      </c>
      <c r="B188" s="20">
        <v>2.3136933332999998</v>
      </c>
      <c r="C188" s="9">
        <v>11.789683656999999</v>
      </c>
      <c r="D188" s="9">
        <f t="shared" si="5"/>
        <v>15.989159300984987</v>
      </c>
    </row>
    <row r="189" spans="1:4" x14ac:dyDescent="0.25">
      <c r="A189" s="11" t="s">
        <v>243</v>
      </c>
      <c r="B189" s="20">
        <v>2.3229933332999999</v>
      </c>
      <c r="C189" s="9">
        <v>11.560964507</v>
      </c>
      <c r="D189" s="9">
        <f t="shared" si="5"/>
        <v>15.616200519397033</v>
      </c>
    </row>
    <row r="190" spans="1:4" x14ac:dyDescent="0.25">
      <c r="A190" s="11" t="s">
        <v>244</v>
      </c>
      <c r="B190" s="20">
        <v>2.3204500000000001</v>
      </c>
      <c r="C190" s="9">
        <v>12.308048699</v>
      </c>
      <c r="D190" s="9">
        <f t="shared" si="5"/>
        <v>16.643561439002983</v>
      </c>
    </row>
    <row r="191" spans="1:4" x14ac:dyDescent="0.25">
      <c r="A191" s="11" t="s">
        <v>245</v>
      </c>
      <c r="B191" s="20">
        <v>2.3330000000000002</v>
      </c>
      <c r="C191" s="9">
        <v>12.566778453</v>
      </c>
      <c r="D191" s="9">
        <f t="shared" si="5"/>
        <v>16.902015373509872</v>
      </c>
    </row>
    <row r="192" spans="1:4" x14ac:dyDescent="0.25">
      <c r="A192" s="11" t="s">
        <v>246</v>
      </c>
      <c r="B192" s="20">
        <v>2.3416266666999999</v>
      </c>
      <c r="C192" s="9">
        <v>12.028491226</v>
      </c>
      <c r="D192" s="9">
        <f t="shared" si="5"/>
        <v>16.118431316115466</v>
      </c>
    </row>
    <row r="193" spans="1:4" x14ac:dyDescent="0.25">
      <c r="A193" s="11" t="s">
        <v>247</v>
      </c>
      <c r="B193" s="20">
        <v>2.3562099999999999</v>
      </c>
      <c r="C193" s="9">
        <v>11.921819649</v>
      </c>
      <c r="D193" s="9">
        <f t="shared" si="5"/>
        <v>15.876611773739192</v>
      </c>
    </row>
    <row r="194" spans="1:4" x14ac:dyDescent="0.25">
      <c r="A194" s="11" t="s">
        <v>248</v>
      </c>
      <c r="B194" s="20">
        <v>2.3687233333000002</v>
      </c>
      <c r="C194" s="9">
        <v>12.741168462999999</v>
      </c>
      <c r="D194" s="9">
        <f t="shared" si="5"/>
        <v>16.878124741309069</v>
      </c>
    </row>
    <row r="195" spans="1:4" x14ac:dyDescent="0.25">
      <c r="A195" s="11" t="s">
        <v>249</v>
      </c>
      <c r="B195" s="20">
        <v>2.3747833332999999</v>
      </c>
      <c r="C195" s="9">
        <v>13.029798445999999</v>
      </c>
      <c r="D195" s="9">
        <f t="shared" si="5"/>
        <v>17.216425117486203</v>
      </c>
    </row>
    <row r="196" spans="1:4" x14ac:dyDescent="0.25">
      <c r="A196" s="11" t="s">
        <v>250</v>
      </c>
      <c r="B196" s="20">
        <v>2.3688833332999999</v>
      </c>
      <c r="C196" s="9">
        <v>12.399315966</v>
      </c>
      <c r="D196" s="9">
        <f t="shared" si="5"/>
        <v>16.424166049612104</v>
      </c>
    </row>
    <row r="197" spans="1:4" x14ac:dyDescent="0.25">
      <c r="A197" s="11" t="s">
        <v>251</v>
      </c>
      <c r="B197" s="20">
        <v>2.3535499999999998</v>
      </c>
      <c r="C197" s="9">
        <v>12.233267270000001</v>
      </c>
      <c r="D197" s="9">
        <f t="shared" si="5"/>
        <v>16.309787684373322</v>
      </c>
    </row>
    <row r="198" spans="1:4" x14ac:dyDescent="0.25">
      <c r="A198" s="11" t="s">
        <v>252</v>
      </c>
      <c r="B198" s="20">
        <v>2.3696000000000002</v>
      </c>
      <c r="C198" s="9">
        <v>12.834584191999999</v>
      </c>
      <c r="D198" s="9">
        <f t="shared" si="5"/>
        <v>16.99558173556683</v>
      </c>
    </row>
    <row r="199" spans="1:4" x14ac:dyDescent="0.25">
      <c r="A199" s="11" t="s">
        <v>253</v>
      </c>
      <c r="B199" s="20">
        <v>2.3785500000000002</v>
      </c>
      <c r="C199" s="9">
        <v>12.956712849000001</v>
      </c>
      <c r="D199" s="9">
        <f t="shared" si="5"/>
        <v>17.092745295354238</v>
      </c>
    </row>
    <row r="200" spans="1:4" x14ac:dyDescent="0.25">
      <c r="A200" s="11" t="s">
        <v>254</v>
      </c>
      <c r="B200" s="20">
        <v>2.3783699999999999</v>
      </c>
      <c r="C200" s="9">
        <v>12.569867081</v>
      </c>
      <c r="D200" s="9">
        <f t="shared" si="5"/>
        <v>16.583665894249908</v>
      </c>
    </row>
    <row r="201" spans="1:4" x14ac:dyDescent="0.25">
      <c r="A201" s="11" t="s">
        <v>259</v>
      </c>
      <c r="B201" s="20">
        <v>2.3768933333</v>
      </c>
      <c r="C201" s="9">
        <v>12.204666216</v>
      </c>
      <c r="D201" s="9">
        <f t="shared" ref="D201:D240" si="6">C201*$B$241/B201</f>
        <v>16.111852833848435</v>
      </c>
    </row>
    <row r="202" spans="1:4" x14ac:dyDescent="0.25">
      <c r="A202" s="11" t="s">
        <v>260</v>
      </c>
      <c r="B202" s="20">
        <v>2.3959033333000002</v>
      </c>
      <c r="C202" s="9">
        <v>12.662321872</v>
      </c>
      <c r="D202" s="9">
        <f t="shared" si="6"/>
        <v>16.583390583864123</v>
      </c>
    </row>
    <row r="203" spans="1:4" x14ac:dyDescent="0.25">
      <c r="A203" s="11" t="s">
        <v>261</v>
      </c>
      <c r="B203" s="20">
        <v>2.4060733333000002</v>
      </c>
      <c r="C203" s="9">
        <v>12.806909387999999</v>
      </c>
      <c r="D203" s="9">
        <f t="shared" si="6"/>
        <v>16.701856556850046</v>
      </c>
    </row>
    <row r="204" spans="1:4" x14ac:dyDescent="0.25">
      <c r="A204" s="11" t="s">
        <v>262</v>
      </c>
      <c r="B204" s="20">
        <v>2.4213466666999999</v>
      </c>
      <c r="C204" s="9">
        <v>12.45729835</v>
      </c>
      <c r="D204" s="9">
        <f t="shared" si="6"/>
        <v>16.143443052520652</v>
      </c>
    </row>
    <row r="205" spans="1:4" x14ac:dyDescent="0.25">
      <c r="A205" s="11" t="s">
        <v>263</v>
      </c>
      <c r="B205" s="20">
        <v>2.4383866667</v>
      </c>
      <c r="C205" s="9">
        <v>12.5960657</v>
      </c>
      <c r="D205" s="9">
        <f t="shared" ref="D205:D220" si="7">C205*$B$241/B205</f>
        <v>16.209201263742006</v>
      </c>
    </row>
    <row r="206" spans="1:4" x14ac:dyDescent="0.25">
      <c r="A206" s="11" t="s">
        <v>264</v>
      </c>
      <c r="B206" s="20">
        <v>2.4411999999999998</v>
      </c>
      <c r="C206" s="9">
        <v>13.019211928000001</v>
      </c>
      <c r="D206" s="9">
        <f t="shared" si="7"/>
        <v>16.734417804696182</v>
      </c>
    </row>
    <row r="207" spans="1:4" x14ac:dyDescent="0.25">
      <c r="A207" s="11" t="s">
        <v>265</v>
      </c>
      <c r="B207" s="20">
        <v>2.4528699999999999</v>
      </c>
      <c r="C207" s="9">
        <v>13.162048628000001</v>
      </c>
      <c r="D207" s="9">
        <f t="shared" si="7"/>
        <v>16.837524159188469</v>
      </c>
    </row>
    <row r="208" spans="1:4" x14ac:dyDescent="0.25">
      <c r="A208" s="11" t="s">
        <v>266</v>
      </c>
      <c r="B208" s="20">
        <v>2.4723833332999998</v>
      </c>
      <c r="C208" s="9">
        <v>12.710450348</v>
      </c>
      <c r="D208" s="9">
        <f t="shared" si="7"/>
        <v>16.131487042416108</v>
      </c>
    </row>
    <row r="209" spans="1:4" x14ac:dyDescent="0.25">
      <c r="A209" s="11" t="s">
        <v>267</v>
      </c>
      <c r="B209" s="20">
        <v>2.4932166667</v>
      </c>
      <c r="C209" s="9">
        <v>12.563488187999999</v>
      </c>
      <c r="D209" s="9">
        <f t="shared" si="7"/>
        <v>15.811733534431472</v>
      </c>
    </row>
    <row r="210" spans="1:4" x14ac:dyDescent="0.25">
      <c r="A210" s="11" t="s">
        <v>268</v>
      </c>
      <c r="B210" s="20">
        <v>2.5067900000000001</v>
      </c>
      <c r="C210" s="9">
        <v>13.014898228</v>
      </c>
      <c r="D210" s="9">
        <f t="shared" si="7"/>
        <v>16.291163237394041</v>
      </c>
    </row>
    <row r="211" spans="1:4" x14ac:dyDescent="0.25">
      <c r="A211" s="11" t="s">
        <v>269</v>
      </c>
      <c r="B211" s="20">
        <v>2.5168633332999999</v>
      </c>
      <c r="C211" s="9">
        <v>13.140288197</v>
      </c>
      <c r="D211" s="9">
        <f t="shared" si="7"/>
        <v>16.382286963052049</v>
      </c>
    </row>
    <row r="212" spans="1:4" x14ac:dyDescent="0.25">
      <c r="A212" s="11" t="s">
        <v>270</v>
      </c>
      <c r="B212" s="20">
        <v>2.52711</v>
      </c>
      <c r="C212" s="9">
        <v>12.710647879</v>
      </c>
      <c r="D212" s="9">
        <f t="shared" si="7"/>
        <v>15.782391555379341</v>
      </c>
    </row>
    <row r="213" spans="1:4" x14ac:dyDescent="0.25">
      <c r="A213" s="11" t="s">
        <v>271</v>
      </c>
      <c r="B213" s="20">
        <v>2.5338566667000002</v>
      </c>
      <c r="C213" s="9">
        <v>12.665337807</v>
      </c>
      <c r="D213" s="9">
        <f t="shared" si="7"/>
        <v>15.684259014287123</v>
      </c>
    </row>
    <row r="214" spans="1:4" x14ac:dyDescent="0.25">
      <c r="A214" s="11" t="s">
        <v>272</v>
      </c>
      <c r="B214" s="20">
        <v>2.5524733333</v>
      </c>
      <c r="C214" s="9">
        <v>13.296417484999999</v>
      </c>
      <c r="D214" s="9">
        <f t="shared" si="7"/>
        <v>16.345669056059972</v>
      </c>
    </row>
    <row r="215" spans="1:4" x14ac:dyDescent="0.25">
      <c r="A215" s="11" t="s">
        <v>273</v>
      </c>
      <c r="B215" s="20">
        <v>2.5608933333000001</v>
      </c>
      <c r="C215" s="9">
        <v>13.243570574</v>
      </c>
      <c r="D215" s="9">
        <f t="shared" si="7"/>
        <v>16.227173256409774</v>
      </c>
    </row>
    <row r="216" spans="1:4" x14ac:dyDescent="0.25">
      <c r="A216" s="11" t="s">
        <v>274</v>
      </c>
      <c r="B216" s="20">
        <v>2.5788799999999998</v>
      </c>
      <c r="C216" s="9">
        <v>12.830509546</v>
      </c>
      <c r="D216" s="9">
        <f t="shared" si="7"/>
        <v>15.611406865854804</v>
      </c>
    </row>
    <row r="217" spans="1:4" x14ac:dyDescent="0.25">
      <c r="A217" s="11" t="s">
        <v>275</v>
      </c>
      <c r="B217" s="20">
        <v>2.5876733333000002</v>
      </c>
      <c r="C217" s="9">
        <v>12.865389217000001</v>
      </c>
      <c r="D217" s="9">
        <f t="shared" si="7"/>
        <v>15.600652084592046</v>
      </c>
    </row>
    <row r="218" spans="1:4" x14ac:dyDescent="0.25">
      <c r="A218" s="11" t="s">
        <v>276</v>
      </c>
      <c r="B218" s="20">
        <v>2.5632600000000001</v>
      </c>
      <c r="C218" s="9">
        <v>13.187978426000001</v>
      </c>
      <c r="D218" s="9">
        <f t="shared" si="7"/>
        <v>16.144137214514782</v>
      </c>
    </row>
    <row r="219" spans="1:4" x14ac:dyDescent="0.25">
      <c r="A219" s="11" t="s">
        <v>277</v>
      </c>
      <c r="B219" s="20">
        <v>2.5924166667000001</v>
      </c>
      <c r="C219" s="9">
        <v>13.306365773</v>
      </c>
      <c r="D219" s="9">
        <f t="shared" si="7"/>
        <v>16.105860197340945</v>
      </c>
    </row>
    <row r="220" spans="1:4" x14ac:dyDescent="0.25">
      <c r="A220" s="11" t="s">
        <v>278</v>
      </c>
      <c r="B220" s="20">
        <v>2.6104966667</v>
      </c>
      <c r="C220" s="9">
        <v>13.214927033</v>
      </c>
      <c r="D220" s="9">
        <f t="shared" si="7"/>
        <v>15.884403073936841</v>
      </c>
    </row>
    <row r="221" spans="1:4" x14ac:dyDescent="0.25">
      <c r="A221" s="11" t="s">
        <v>279</v>
      </c>
      <c r="B221" s="20">
        <v>2.6367033332999998</v>
      </c>
      <c r="C221" s="9">
        <v>12.938496609</v>
      </c>
      <c r="D221" s="9">
        <f t="shared" ref="D221:D232" si="8">C221*$B$241/B221</f>
        <v>15.397557003620093</v>
      </c>
    </row>
    <row r="222" spans="1:4" x14ac:dyDescent="0.25">
      <c r="A222" s="11" t="s">
        <v>280</v>
      </c>
      <c r="B222" s="20">
        <v>2.6862266667000001</v>
      </c>
      <c r="C222" s="9">
        <v>13.810580108</v>
      </c>
      <c r="D222" s="9">
        <f t="shared" si="8"/>
        <v>16.132383505425622</v>
      </c>
    </row>
    <row r="223" spans="1:4" x14ac:dyDescent="0.25">
      <c r="A223" s="11" t="s">
        <v>281</v>
      </c>
      <c r="B223" s="20">
        <v>2.7288999999999999</v>
      </c>
      <c r="C223" s="9">
        <v>13.953694305000001</v>
      </c>
      <c r="D223" s="9">
        <f t="shared" si="8"/>
        <v>16.044672449471893</v>
      </c>
    </row>
    <row r="224" spans="1:4" x14ac:dyDescent="0.25">
      <c r="A224" s="11" t="s">
        <v>282</v>
      </c>
      <c r="B224" s="20">
        <v>2.7868033333</v>
      </c>
      <c r="C224" s="9">
        <v>13.93895395</v>
      </c>
      <c r="D224" s="9">
        <f t="shared" si="8"/>
        <v>15.694704183585866</v>
      </c>
    </row>
    <row r="225" spans="1:5" x14ac:dyDescent="0.25">
      <c r="A225" s="11" t="s">
        <v>284</v>
      </c>
      <c r="B225" s="20">
        <v>2.8482599999999998</v>
      </c>
      <c r="C225" s="9">
        <v>13.907301379</v>
      </c>
      <c r="D225" s="9">
        <f t="shared" si="8"/>
        <v>15.321190333314442</v>
      </c>
    </row>
    <row r="226" spans="1:5" x14ac:dyDescent="0.25">
      <c r="A226" s="11" t="s">
        <v>285</v>
      </c>
      <c r="B226" s="20">
        <v>2.9170633332999998</v>
      </c>
      <c r="C226" s="9">
        <v>14.961867665</v>
      </c>
      <c r="D226" s="9">
        <f t="shared" si="8"/>
        <v>16.094193676723656</v>
      </c>
    </row>
    <row r="227" spans="1:5" x14ac:dyDescent="0.25">
      <c r="A227" s="11" t="s">
        <v>286</v>
      </c>
      <c r="B227" s="20">
        <v>2.9550900000000002</v>
      </c>
      <c r="C227" s="9">
        <v>15.740752292</v>
      </c>
      <c r="D227" s="9">
        <f t="shared" si="8"/>
        <v>16.714140355675823</v>
      </c>
    </row>
    <row r="228" spans="1:5" x14ac:dyDescent="0.25">
      <c r="A228" s="11" t="s">
        <v>287</v>
      </c>
      <c r="B228" s="20">
        <v>2.98441</v>
      </c>
      <c r="C228" s="9">
        <v>15.441589917</v>
      </c>
      <c r="D228" s="9">
        <f t="shared" si="8"/>
        <v>16.235392807178034</v>
      </c>
    </row>
    <row r="229" spans="1:5" x14ac:dyDescent="0.25">
      <c r="A229" s="11" t="s">
        <v>288</v>
      </c>
      <c r="B229" s="20">
        <v>3.0120300000000002</v>
      </c>
      <c r="C229" s="9">
        <v>15.768669902999999</v>
      </c>
      <c r="D229" s="9">
        <f t="shared" si="8"/>
        <v>16.427256605366008</v>
      </c>
    </row>
    <row r="230" spans="1:5" x14ac:dyDescent="0.25">
      <c r="A230" s="11" t="s">
        <v>289</v>
      </c>
      <c r="B230" s="20">
        <v>3.0346666667000002</v>
      </c>
      <c r="C230" s="9">
        <v>16.119585229999998</v>
      </c>
      <c r="D230" s="9">
        <f t="shared" si="8"/>
        <v>16.667564368006396</v>
      </c>
    </row>
    <row r="231" spans="1:5" x14ac:dyDescent="0.25">
      <c r="A231" s="11" t="s">
        <v>290</v>
      </c>
      <c r="B231" s="20">
        <v>3.0603433333000001</v>
      </c>
      <c r="C231" s="9">
        <v>16.021323285000001</v>
      </c>
      <c r="D231" s="9">
        <f t="shared" si="8"/>
        <v>16.426971534543238</v>
      </c>
      <c r="E231" s="8" t="s">
        <v>182</v>
      </c>
    </row>
    <row r="232" spans="1:5" x14ac:dyDescent="0.25">
      <c r="A232" s="11" t="s">
        <v>291</v>
      </c>
      <c r="B232" s="20">
        <v>3.0809899999999999</v>
      </c>
      <c r="C232" s="9">
        <v>16.024813567999999</v>
      </c>
      <c r="D232" s="9">
        <f t="shared" si="8"/>
        <v>16.320443991465037</v>
      </c>
      <c r="E232" s="8" t="s">
        <v>183</v>
      </c>
    </row>
    <row r="233" spans="1:5" x14ac:dyDescent="0.25">
      <c r="A233" s="11" t="s">
        <v>292</v>
      </c>
      <c r="B233" s="20">
        <v>3.1098966667000001</v>
      </c>
      <c r="C233" s="9">
        <v>16.010733860999999</v>
      </c>
      <c r="D233" s="9">
        <f t="shared" ref="D233" si="9">C233*$B$241/B233</f>
        <v>16.154538367230618</v>
      </c>
      <c r="E233">
        <f>MAX('Electricity-M'!E617:E619)</f>
        <v>0</v>
      </c>
    </row>
    <row r="234" spans="1:5" x14ac:dyDescent="0.25">
      <c r="A234" s="11" t="s">
        <v>293</v>
      </c>
      <c r="B234" s="20">
        <v>3.1339257694999998</v>
      </c>
      <c r="C234" s="9">
        <v>16.295079178999998</v>
      </c>
      <c r="D234" s="9">
        <f t="shared" ref="D234:D236" si="10">C234*$B$241/B234</f>
        <v>16.315374315110237</v>
      </c>
      <c r="E234">
        <f>MAX('Electricity-M'!E620:E622)</f>
        <v>1</v>
      </c>
    </row>
    <row r="235" spans="1:5" x14ac:dyDescent="0.25">
      <c r="A235" s="11" t="s">
        <v>294</v>
      </c>
      <c r="B235" s="20">
        <v>3.1475580000000001</v>
      </c>
      <c r="C235" s="9">
        <v>16.061105145999999</v>
      </c>
      <c r="D235" s="9">
        <f t="shared" si="10"/>
        <v>16.011460789338283</v>
      </c>
      <c r="E235">
        <f>MAX('Electricity-M'!E623:E625)</f>
        <v>1</v>
      </c>
    </row>
    <row r="236" spans="1:5" x14ac:dyDescent="0.25">
      <c r="A236" s="11" t="s">
        <v>295</v>
      </c>
      <c r="B236" s="20">
        <v>3.1707983333</v>
      </c>
      <c r="C236" s="9">
        <v>15.883985409999999</v>
      </c>
      <c r="D236" s="9">
        <f t="shared" si="10"/>
        <v>15.71882687449339</v>
      </c>
      <c r="E236">
        <f>MAX('Electricity-M'!E626:E628)</f>
        <v>1</v>
      </c>
    </row>
    <row r="237" spans="1:5" x14ac:dyDescent="0.25">
      <c r="A237" s="11" t="s">
        <v>296</v>
      </c>
      <c r="B237" s="20">
        <v>3.190458</v>
      </c>
      <c r="C237" s="9">
        <v>16.071002458999999</v>
      </c>
      <c r="D237" s="9">
        <f t="shared" si="6"/>
        <v>15.805899207863419</v>
      </c>
      <c r="E237">
        <f>MAX('Electricity-M'!E629:E631)</f>
        <v>1</v>
      </c>
    </row>
    <row r="238" spans="1:5" x14ac:dyDescent="0.25">
      <c r="A238" s="11" t="s">
        <v>297</v>
      </c>
      <c r="B238" s="20">
        <v>3.202826</v>
      </c>
      <c r="C238" s="9">
        <v>16.597219499000001</v>
      </c>
      <c r="D238" s="9">
        <f t="shared" si="6"/>
        <v>16.260401490223845</v>
      </c>
      <c r="E238">
        <f>MAX('Electricity-M'!E632:E634)</f>
        <v>1</v>
      </c>
    </row>
    <row r="239" spans="1:5" x14ac:dyDescent="0.25">
      <c r="A239" s="11" t="s">
        <v>298</v>
      </c>
      <c r="B239" s="20">
        <v>3.2163499999999998</v>
      </c>
      <c r="C239" s="9">
        <v>16.506127731999999</v>
      </c>
      <c r="D239" s="9">
        <f t="shared" si="6"/>
        <v>16.10316236577917</v>
      </c>
      <c r="E239">
        <f>MAX('Electricity-M'!E635:E637)</f>
        <v>1</v>
      </c>
    </row>
    <row r="240" spans="1:5" x14ac:dyDescent="0.25">
      <c r="A240" s="11" t="s">
        <v>299</v>
      </c>
      <c r="B240" s="20">
        <v>3.2360093333000002</v>
      </c>
      <c r="C240" s="9">
        <v>16.382658215999999</v>
      </c>
      <c r="D240" s="9">
        <f t="shared" si="6"/>
        <v>15.885609326976368</v>
      </c>
      <c r="E240">
        <f>MAX('Electricity-M'!E638:E640)</f>
        <v>1</v>
      </c>
    </row>
    <row r="241" spans="1:5" x14ac:dyDescent="0.25">
      <c r="A241" s="12" t="str">
        <f>"Base CPI ("&amp;TEXT('Notes and Sources'!$G$7,"m/yyyy")&amp;")"</f>
        <v>Base CPI (6/2024)</v>
      </c>
      <c r="B241" s="22">
        <v>3.137829</v>
      </c>
      <c r="C241" s="13"/>
      <c r="D241" s="13"/>
      <c r="E241" s="15"/>
    </row>
    <row r="242" spans="1:5" x14ac:dyDescent="0.25">
      <c r="A242" s="34" t="str">
        <f>A1&amp;" "&amp;TEXT(C1,"Mmmm yyyy")</f>
        <v>EIA Short-Term Energy Outlook, June 2024</v>
      </c>
      <c r="B242" s="34"/>
      <c r="C242" s="34"/>
      <c r="D242" s="34"/>
      <c r="E242" s="34"/>
    </row>
    <row r="243" spans="1:5" x14ac:dyDescent="0.25">
      <c r="A243" s="29" t="s">
        <v>184</v>
      </c>
      <c r="B243" s="29"/>
      <c r="C243" s="29"/>
      <c r="D243" s="29"/>
      <c r="E243" s="29"/>
    </row>
    <row r="244" spans="1:5" x14ac:dyDescent="0.25">
      <c r="A244" s="29" t="s">
        <v>207</v>
      </c>
      <c r="B244" s="29"/>
      <c r="C244" s="29"/>
      <c r="D244" s="29"/>
      <c r="E244" s="29"/>
    </row>
    <row r="245" spans="1:5" x14ac:dyDescent="0.25">
      <c r="A245" s="24" t="str">
        <f>"Real Price ("&amp;TEXT($C$1,"mmm yyyy")&amp;" $)"</f>
        <v>Real Price (Jun 2024 $)</v>
      </c>
      <c r="B245" s="24"/>
      <c r="C245" s="24"/>
      <c r="D245" s="24"/>
      <c r="E245" s="24"/>
    </row>
    <row r="246" spans="1:5" x14ac:dyDescent="0.25">
      <c r="A246" s="30" t="s">
        <v>167</v>
      </c>
      <c r="B246" s="30"/>
      <c r="C246" s="30"/>
      <c r="D246" s="30"/>
      <c r="E246" s="30"/>
    </row>
  </sheetData>
  <mergeCells count="7">
    <mergeCell ref="A244:E244"/>
    <mergeCell ref="A246:E246"/>
    <mergeCell ref="C39:D39"/>
    <mergeCell ref="A1:B1"/>
    <mergeCell ref="C1:D1"/>
    <mergeCell ref="A242:E242"/>
    <mergeCell ref="A243:E243"/>
  </mergeCells>
  <phoneticPr fontId="3" type="noConversion"/>
  <conditionalFormatting sqref="B181:D182 B185:D186 B189:D190 B193:D194 B197:D198 B217:D218 B221:D222 B225:D226 B229:D230 B233:D240">
    <cfRule type="expression" dxfId="27" priority="6" stopIfTrue="1">
      <formula>$E181=1</formula>
    </cfRule>
  </conditionalFormatting>
  <conditionalFormatting sqref="B183:D184 B187:D188 B191:D192">
    <cfRule type="expression" dxfId="26" priority="7" stopIfTrue="1">
      <formula>#REF!=1</formula>
    </cfRule>
  </conditionalFormatting>
  <conditionalFormatting sqref="B191:D192">
    <cfRule type="expression" dxfId="25" priority="26" stopIfTrue="1">
      <formula>#REF!=1</formula>
    </cfRule>
  </conditionalFormatting>
  <conditionalFormatting sqref="B195:D196">
    <cfRule type="expression" dxfId="24" priority="50" stopIfTrue="1">
      <formula>#REF!=1</formula>
    </cfRule>
  </conditionalFormatting>
  <conditionalFormatting sqref="B199:D200">
    <cfRule type="expression" dxfId="23" priority="75" stopIfTrue="1">
      <formula>#REF!=1</formula>
    </cfRule>
  </conditionalFormatting>
  <conditionalFormatting sqref="B201:D202 B209:D210">
    <cfRule type="expression" dxfId="22" priority="128" stopIfTrue="1">
      <formula>$E205=1</formula>
    </cfRule>
  </conditionalFormatting>
  <conditionalFormatting sqref="B203:D204">
    <cfRule type="expression" dxfId="21" priority="97" stopIfTrue="1">
      <formula>#REF!=1</formula>
    </cfRule>
  </conditionalFormatting>
  <conditionalFormatting sqref="B205:D208">
    <cfRule type="expression" dxfId="20" priority="130" stopIfTrue="1">
      <formula>#REF!=1</formula>
    </cfRule>
  </conditionalFormatting>
  <conditionalFormatting sqref="B211:D216">
    <cfRule type="expression" dxfId="19" priority="152" stopIfTrue="1">
      <formula>#REF!=1</formula>
    </cfRule>
  </conditionalFormatting>
  <conditionalFormatting sqref="B219:D220">
    <cfRule type="expression" dxfId="18" priority="180" stopIfTrue="1">
      <formula>#REF!=1</formula>
    </cfRule>
  </conditionalFormatting>
  <conditionalFormatting sqref="B223:D224">
    <cfRule type="expression" dxfId="17" priority="207" stopIfTrue="1">
      <formula>#REF!=1</formula>
    </cfRule>
  </conditionalFormatting>
  <conditionalFormatting sqref="B227:D228">
    <cfRule type="expression" dxfId="16" priority="250" stopIfTrue="1">
      <formula>#REF!=1</formula>
    </cfRule>
  </conditionalFormatting>
  <conditionalFormatting sqref="B231:D232">
    <cfRule type="expression" dxfId="15" priority="254" stopIfTrue="1">
      <formula>#REF!=1</formula>
    </cfRule>
  </conditionalFormatting>
  <hyperlinks>
    <hyperlink ref="A3" location="Contents!B4" display="Return to Contents" xr:uid="{00000000-0004-0000-1100-000000000000}"/>
    <hyperlink ref="A246" location="'Notes and Sources'!A7" display="See Notes and Sources for more information" xr:uid="{00000000-0004-0000-11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64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192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191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27760</v>
      </c>
      <c r="B41" s="20">
        <v>0.55800000000000005</v>
      </c>
      <c r="C41" s="9"/>
      <c r="D41" s="9"/>
    </row>
    <row r="42" spans="1:4" x14ac:dyDescent="0.25">
      <c r="A42" s="10">
        <v>27791</v>
      </c>
      <c r="B42" s="20">
        <v>0.55900000000000005</v>
      </c>
      <c r="C42" s="9"/>
      <c r="D42" s="9"/>
    </row>
    <row r="43" spans="1:4" x14ac:dyDescent="0.25">
      <c r="A43" s="10">
        <v>27820</v>
      </c>
      <c r="B43" s="20">
        <v>0.56000000000000005</v>
      </c>
      <c r="C43" s="9"/>
      <c r="D43" s="9"/>
    </row>
    <row r="44" spans="1:4" x14ac:dyDescent="0.25">
      <c r="A44" s="10">
        <v>27851</v>
      </c>
      <c r="B44" s="20">
        <v>0.56100000000000005</v>
      </c>
      <c r="C44" s="9"/>
      <c r="D44" s="9"/>
    </row>
    <row r="45" spans="1:4" x14ac:dyDescent="0.25">
      <c r="A45" s="10">
        <v>27881</v>
      </c>
      <c r="B45" s="20">
        <v>0.56399999999999995</v>
      </c>
      <c r="C45" s="9"/>
      <c r="D45" s="9"/>
    </row>
    <row r="46" spans="1:4" x14ac:dyDescent="0.25">
      <c r="A46" s="10">
        <v>27912</v>
      </c>
      <c r="B46" s="20">
        <v>0.56699999999999995</v>
      </c>
      <c r="C46" s="9"/>
      <c r="D46" s="9"/>
    </row>
    <row r="47" spans="1:4" x14ac:dyDescent="0.25">
      <c r="A47" s="10">
        <v>27942</v>
      </c>
      <c r="B47" s="20">
        <v>0.56999999999999995</v>
      </c>
      <c r="C47" s="9">
        <v>3.9</v>
      </c>
      <c r="D47" s="9">
        <f t="shared" ref="D47:D116" si="0">C47*$B$641/B47</f>
        <v>21.469356315789476</v>
      </c>
    </row>
    <row r="48" spans="1:4" x14ac:dyDescent="0.25">
      <c r="A48" s="10">
        <v>27973</v>
      </c>
      <c r="B48" s="20">
        <v>0.57299999999999995</v>
      </c>
      <c r="C48" s="9">
        <v>3.7</v>
      </c>
      <c r="D48" s="9">
        <f t="shared" si="0"/>
        <v>20.261723036649219</v>
      </c>
    </row>
    <row r="49" spans="1:4" x14ac:dyDescent="0.25">
      <c r="A49" s="10">
        <v>28004</v>
      </c>
      <c r="B49" s="20">
        <v>0.57599999999999996</v>
      </c>
      <c r="C49" s="9">
        <v>3.8</v>
      </c>
      <c r="D49" s="9">
        <f t="shared" si="0"/>
        <v>20.700955208333333</v>
      </c>
    </row>
    <row r="50" spans="1:4" x14ac:dyDescent="0.25">
      <c r="A50" s="10">
        <v>28034</v>
      </c>
      <c r="B50" s="20">
        <v>0.57899999999999996</v>
      </c>
      <c r="C50" s="9">
        <v>3.9</v>
      </c>
      <c r="D50" s="9">
        <f t="shared" si="0"/>
        <v>21.135635751295339</v>
      </c>
    </row>
    <row r="51" spans="1:4" x14ac:dyDescent="0.25">
      <c r="A51" s="10">
        <v>28065</v>
      </c>
      <c r="B51" s="20">
        <v>0.58099999999999996</v>
      </c>
      <c r="C51" s="9">
        <v>3.8</v>
      </c>
      <c r="D51" s="9">
        <f t="shared" si="0"/>
        <v>20.522805851979346</v>
      </c>
    </row>
    <row r="52" spans="1:4" x14ac:dyDescent="0.25">
      <c r="A52" s="10">
        <v>28095</v>
      </c>
      <c r="B52" s="20">
        <v>0.58399999999999996</v>
      </c>
      <c r="C52" s="9">
        <v>3.6</v>
      </c>
      <c r="D52" s="9">
        <f t="shared" si="0"/>
        <v>19.342781506849317</v>
      </c>
    </row>
    <row r="53" spans="1:4" x14ac:dyDescent="0.25">
      <c r="A53" s="10">
        <v>28126</v>
      </c>
      <c r="B53" s="20">
        <v>0.58699999999999997</v>
      </c>
      <c r="C53" s="9">
        <v>3.6</v>
      </c>
      <c r="D53" s="9">
        <f t="shared" ref="D53:D64" si="1">C53*$B$641/B53</f>
        <v>19.243925724020443</v>
      </c>
    </row>
    <row r="54" spans="1:4" x14ac:dyDescent="0.25">
      <c r="A54" s="10">
        <v>28157</v>
      </c>
      <c r="B54" s="20">
        <v>0.59299999999999997</v>
      </c>
      <c r="C54" s="9">
        <v>3.7</v>
      </c>
      <c r="D54" s="9">
        <f t="shared" si="1"/>
        <v>19.578359696458687</v>
      </c>
    </row>
    <row r="55" spans="1:4" x14ac:dyDescent="0.25">
      <c r="A55" s="10">
        <v>28185</v>
      </c>
      <c r="B55" s="20">
        <v>0.59599999999999997</v>
      </c>
      <c r="C55" s="9">
        <v>4</v>
      </c>
      <c r="D55" s="9">
        <f t="shared" si="1"/>
        <v>21.059255033557047</v>
      </c>
    </row>
    <row r="56" spans="1:4" x14ac:dyDescent="0.25">
      <c r="A56" s="10">
        <v>28216</v>
      </c>
      <c r="B56" s="20">
        <v>0.6</v>
      </c>
      <c r="C56" s="9">
        <v>4.0999999999999996</v>
      </c>
      <c r="D56" s="9">
        <f t="shared" si="1"/>
        <v>21.441831499999999</v>
      </c>
    </row>
    <row r="57" spans="1:4" x14ac:dyDescent="0.25">
      <c r="A57" s="10">
        <v>28246</v>
      </c>
      <c r="B57" s="20">
        <v>0.60199999999999998</v>
      </c>
      <c r="C57" s="9">
        <v>4.2</v>
      </c>
      <c r="D57" s="9">
        <f t="shared" si="1"/>
        <v>21.891830232558142</v>
      </c>
    </row>
    <row r="58" spans="1:4" x14ac:dyDescent="0.25">
      <c r="A58" s="10">
        <v>28277</v>
      </c>
      <c r="B58" s="20">
        <v>0.60499999999999998</v>
      </c>
      <c r="C58" s="9">
        <v>4.2</v>
      </c>
      <c r="D58" s="9">
        <f t="shared" si="1"/>
        <v>21.78327570247934</v>
      </c>
    </row>
    <row r="59" spans="1:4" x14ac:dyDescent="0.25">
      <c r="A59" s="10">
        <v>28307</v>
      </c>
      <c r="B59" s="20">
        <v>0.60799999999999998</v>
      </c>
      <c r="C59" s="9">
        <v>4.2</v>
      </c>
      <c r="D59" s="9">
        <f t="shared" si="1"/>
        <v>21.675792434210528</v>
      </c>
    </row>
    <row r="60" spans="1:4" x14ac:dyDescent="0.25">
      <c r="A60" s="10">
        <v>28338</v>
      </c>
      <c r="B60" s="20">
        <v>0.61099999999999999</v>
      </c>
      <c r="C60" s="9">
        <v>4.4000000000000004</v>
      </c>
      <c r="D60" s="9">
        <f t="shared" si="1"/>
        <v>22.596477250409166</v>
      </c>
    </row>
    <row r="61" spans="1:4" x14ac:dyDescent="0.25">
      <c r="A61" s="10">
        <v>28369</v>
      </c>
      <c r="B61" s="20">
        <v>0.61299999999999999</v>
      </c>
      <c r="C61" s="9">
        <v>4.3</v>
      </c>
      <c r="D61" s="9">
        <f t="shared" si="1"/>
        <v>22.010872267536705</v>
      </c>
    </row>
    <row r="62" spans="1:4" x14ac:dyDescent="0.25">
      <c r="A62" s="10">
        <v>28399</v>
      </c>
      <c r="B62" s="20">
        <v>0.61599999999999999</v>
      </c>
      <c r="C62" s="9">
        <v>4.3</v>
      </c>
      <c r="D62" s="9">
        <f t="shared" si="1"/>
        <v>21.903676461038959</v>
      </c>
    </row>
    <row r="63" spans="1:4" x14ac:dyDescent="0.25">
      <c r="A63" s="10">
        <v>28430</v>
      </c>
      <c r="B63" s="20">
        <v>0.62</v>
      </c>
      <c r="C63" s="9">
        <v>4.2</v>
      </c>
      <c r="D63" s="9">
        <f t="shared" si="1"/>
        <v>21.256260967741937</v>
      </c>
    </row>
    <row r="64" spans="1:4" x14ac:dyDescent="0.25">
      <c r="A64" s="10">
        <v>28460</v>
      </c>
      <c r="B64" s="20">
        <v>0.623</v>
      </c>
      <c r="C64" s="9">
        <v>4</v>
      </c>
      <c r="D64" s="9">
        <f t="shared" si="1"/>
        <v>20.146574638844303</v>
      </c>
    </row>
    <row r="65" spans="1:4" x14ac:dyDescent="0.25">
      <c r="A65" s="10">
        <v>28491</v>
      </c>
      <c r="B65" s="20">
        <v>0.627</v>
      </c>
      <c r="C65" s="9">
        <v>3.9</v>
      </c>
      <c r="D65" s="9">
        <f t="shared" si="0"/>
        <v>19.517596650717703</v>
      </c>
    </row>
    <row r="66" spans="1:4" x14ac:dyDescent="0.25">
      <c r="A66" s="10">
        <v>28522</v>
      </c>
      <c r="B66" s="20">
        <v>0.63</v>
      </c>
      <c r="C66" s="9">
        <v>3.9</v>
      </c>
      <c r="D66" s="9">
        <f t="shared" si="0"/>
        <v>19.424655714285716</v>
      </c>
    </row>
    <row r="67" spans="1:4" x14ac:dyDescent="0.25">
      <c r="A67" s="10">
        <v>28550</v>
      </c>
      <c r="B67" s="20">
        <v>0.63400000000000001</v>
      </c>
      <c r="C67" s="9">
        <v>4.0999999999999996</v>
      </c>
      <c r="D67" s="9">
        <f t="shared" si="0"/>
        <v>20.29195410094637</v>
      </c>
    </row>
    <row r="68" spans="1:4" x14ac:dyDescent="0.25">
      <c r="A68" s="10">
        <v>28581</v>
      </c>
      <c r="B68" s="20">
        <v>0.63900000000000001</v>
      </c>
      <c r="C68" s="9">
        <v>4.3</v>
      </c>
      <c r="D68" s="9">
        <f t="shared" si="0"/>
        <v>21.115281220657273</v>
      </c>
    </row>
    <row r="69" spans="1:4" x14ac:dyDescent="0.25">
      <c r="A69" s="10">
        <v>28611</v>
      </c>
      <c r="B69" s="20">
        <v>0.64500000000000002</v>
      </c>
      <c r="C69" s="9">
        <v>4.5</v>
      </c>
      <c r="D69" s="9">
        <f t="shared" si="0"/>
        <v>21.891830232558139</v>
      </c>
    </row>
    <row r="70" spans="1:4" x14ac:dyDescent="0.25">
      <c r="A70" s="10">
        <v>28642</v>
      </c>
      <c r="B70" s="20">
        <v>0.65</v>
      </c>
      <c r="C70" s="9">
        <v>4.5</v>
      </c>
      <c r="D70" s="9">
        <f t="shared" si="0"/>
        <v>21.723431538461536</v>
      </c>
    </row>
    <row r="71" spans="1:4" x14ac:dyDescent="0.25">
      <c r="A71" s="10">
        <v>28672</v>
      </c>
      <c r="B71" s="20">
        <v>0.65500000000000003</v>
      </c>
      <c r="C71" s="9">
        <v>4.5</v>
      </c>
      <c r="D71" s="9">
        <f t="shared" si="0"/>
        <v>21.557603816793893</v>
      </c>
    </row>
    <row r="72" spans="1:4" x14ac:dyDescent="0.25">
      <c r="A72" s="10">
        <v>28703</v>
      </c>
      <c r="B72" s="20">
        <v>0.65900000000000003</v>
      </c>
      <c r="C72" s="9">
        <v>4.5</v>
      </c>
      <c r="D72" s="9">
        <f t="shared" si="0"/>
        <v>21.426753414264034</v>
      </c>
    </row>
    <row r="73" spans="1:4" x14ac:dyDescent="0.25">
      <c r="A73" s="10">
        <v>28734</v>
      </c>
      <c r="B73" s="20">
        <v>0.66500000000000004</v>
      </c>
      <c r="C73" s="9">
        <v>4.5</v>
      </c>
      <c r="D73" s="9">
        <f t="shared" si="0"/>
        <v>21.233429323308268</v>
      </c>
    </row>
    <row r="74" spans="1:4" x14ac:dyDescent="0.25">
      <c r="A74" s="10">
        <v>28764</v>
      </c>
      <c r="B74" s="20">
        <v>0.67100000000000004</v>
      </c>
      <c r="C74" s="9">
        <v>4.5</v>
      </c>
      <c r="D74" s="9">
        <f t="shared" si="0"/>
        <v>21.043562593144561</v>
      </c>
    </row>
    <row r="75" spans="1:4" x14ac:dyDescent="0.25">
      <c r="A75" s="10">
        <v>28795</v>
      </c>
      <c r="B75" s="20">
        <v>0.67500000000000004</v>
      </c>
      <c r="C75" s="9">
        <v>4.4000000000000004</v>
      </c>
      <c r="D75" s="9">
        <f t="shared" si="0"/>
        <v>20.453996444444442</v>
      </c>
    </row>
    <row r="76" spans="1:4" x14ac:dyDescent="0.25">
      <c r="A76" s="10">
        <v>28825</v>
      </c>
      <c r="B76" s="20">
        <v>0.67900000000000005</v>
      </c>
      <c r="C76" s="9">
        <v>4.2</v>
      </c>
      <c r="D76" s="9">
        <f t="shared" si="0"/>
        <v>19.409251546391754</v>
      </c>
    </row>
    <row r="77" spans="1:4" x14ac:dyDescent="0.25">
      <c r="A77" s="10">
        <v>28856</v>
      </c>
      <c r="B77" s="20">
        <v>0.68500000000000005</v>
      </c>
      <c r="C77" s="9">
        <v>4.0999999999999996</v>
      </c>
      <c r="D77" s="9">
        <f t="shared" si="0"/>
        <v>18.781166277372261</v>
      </c>
    </row>
    <row r="78" spans="1:4" x14ac:dyDescent="0.25">
      <c r="A78" s="10">
        <v>28887</v>
      </c>
      <c r="B78" s="20">
        <v>0.69199999999999995</v>
      </c>
      <c r="C78" s="9">
        <v>4.0999999999999996</v>
      </c>
      <c r="D78" s="9">
        <f t="shared" si="0"/>
        <v>18.591183381502891</v>
      </c>
    </row>
    <row r="79" spans="1:4" x14ac:dyDescent="0.25">
      <c r="A79" s="10">
        <v>28915</v>
      </c>
      <c r="B79" s="20">
        <v>0.69899999999999995</v>
      </c>
      <c r="C79" s="9">
        <v>4.3</v>
      </c>
      <c r="D79" s="9">
        <f t="shared" si="0"/>
        <v>19.302810729613732</v>
      </c>
    </row>
    <row r="80" spans="1:4" x14ac:dyDescent="0.25">
      <c r="A80" s="10">
        <v>28946</v>
      </c>
      <c r="B80" s="20">
        <v>0.70599999999999996</v>
      </c>
      <c r="C80" s="9">
        <v>4.5</v>
      </c>
      <c r="D80" s="9">
        <f t="shared" si="0"/>
        <v>20.000326487252124</v>
      </c>
    </row>
    <row r="81" spans="1:4" x14ac:dyDescent="0.25">
      <c r="A81" s="10">
        <v>28976</v>
      </c>
      <c r="B81" s="20">
        <v>0.71399999999999997</v>
      </c>
      <c r="C81" s="9">
        <v>4.7</v>
      </c>
      <c r="D81" s="9">
        <f t="shared" si="0"/>
        <v>20.655176890756305</v>
      </c>
    </row>
    <row r="82" spans="1:4" x14ac:dyDescent="0.25">
      <c r="A82" s="10">
        <v>29007</v>
      </c>
      <c r="B82" s="20">
        <v>0.72199999999999998</v>
      </c>
      <c r="C82" s="9">
        <v>4.9000000000000004</v>
      </c>
      <c r="D82" s="9">
        <f t="shared" si="0"/>
        <v>21.295515373961219</v>
      </c>
    </row>
    <row r="83" spans="1:4" x14ac:dyDescent="0.25">
      <c r="A83" s="10">
        <v>29037</v>
      </c>
      <c r="B83" s="20">
        <v>0.73</v>
      </c>
      <c r="C83" s="9">
        <v>4.9000000000000004</v>
      </c>
      <c r="D83" s="9">
        <f t="shared" si="0"/>
        <v>21.062139863013698</v>
      </c>
    </row>
    <row r="84" spans="1:4" x14ac:dyDescent="0.25">
      <c r="A84" s="10">
        <v>29068</v>
      </c>
      <c r="B84" s="20">
        <v>0.73699999999999999</v>
      </c>
      <c r="C84" s="9">
        <v>4.9000000000000004</v>
      </c>
      <c r="D84" s="9">
        <f t="shared" si="0"/>
        <v>20.862092401628225</v>
      </c>
    </row>
    <row r="85" spans="1:4" x14ac:dyDescent="0.25">
      <c r="A85" s="10">
        <v>29099</v>
      </c>
      <c r="B85" s="20">
        <v>0.74399999999999999</v>
      </c>
      <c r="C85" s="9">
        <v>5</v>
      </c>
      <c r="D85" s="9">
        <f t="shared" si="0"/>
        <v>21.087560483870966</v>
      </c>
    </row>
    <row r="86" spans="1:4" x14ac:dyDescent="0.25">
      <c r="A86" s="10">
        <v>29129</v>
      </c>
      <c r="B86" s="20">
        <v>0.752</v>
      </c>
      <c r="C86" s="9">
        <v>5</v>
      </c>
      <c r="D86" s="9">
        <f t="shared" si="0"/>
        <v>20.863224734042554</v>
      </c>
    </row>
    <row r="87" spans="1:4" x14ac:dyDescent="0.25">
      <c r="A87" s="10">
        <v>29160</v>
      </c>
      <c r="B87" s="20">
        <v>0.76</v>
      </c>
      <c r="C87" s="9">
        <v>4.8</v>
      </c>
      <c r="D87" s="9">
        <f t="shared" si="0"/>
        <v>19.817867368421052</v>
      </c>
    </row>
    <row r="88" spans="1:4" x14ac:dyDescent="0.25">
      <c r="A88" s="10">
        <v>29190</v>
      </c>
      <c r="B88" s="20">
        <v>0.76900000000000002</v>
      </c>
      <c r="C88" s="9">
        <v>4.7</v>
      </c>
      <c r="D88" s="9">
        <f t="shared" si="0"/>
        <v>19.17788855656697</v>
      </c>
    </row>
    <row r="89" spans="1:4" x14ac:dyDescent="0.25">
      <c r="A89" s="10">
        <v>29221</v>
      </c>
      <c r="B89" s="20">
        <v>0.78</v>
      </c>
      <c r="C89" s="9">
        <v>4.7</v>
      </c>
      <c r="D89" s="9">
        <f t="shared" si="0"/>
        <v>18.907431153846154</v>
      </c>
    </row>
    <row r="90" spans="1:4" x14ac:dyDescent="0.25">
      <c r="A90" s="10">
        <v>29252</v>
      </c>
      <c r="B90" s="20">
        <v>0.79</v>
      </c>
      <c r="C90" s="9">
        <v>4.7</v>
      </c>
      <c r="D90" s="9">
        <f t="shared" si="0"/>
        <v>18.66809658227848</v>
      </c>
    </row>
    <row r="91" spans="1:4" x14ac:dyDescent="0.25">
      <c r="A91" s="10">
        <v>29281</v>
      </c>
      <c r="B91" s="20">
        <v>0.80100000000000005</v>
      </c>
      <c r="C91" s="9">
        <v>4.9000000000000004</v>
      </c>
      <c r="D91" s="9">
        <f t="shared" si="0"/>
        <v>19.195208614232207</v>
      </c>
    </row>
    <row r="92" spans="1:4" x14ac:dyDescent="0.25">
      <c r="A92" s="10">
        <v>29312</v>
      </c>
      <c r="B92" s="20">
        <v>0.80900000000000005</v>
      </c>
      <c r="C92" s="9">
        <v>5.0999999999999996</v>
      </c>
      <c r="D92" s="9">
        <f t="shared" si="0"/>
        <v>19.781122249690974</v>
      </c>
    </row>
    <row r="93" spans="1:4" x14ac:dyDescent="0.25">
      <c r="A93" s="10">
        <v>29342</v>
      </c>
      <c r="B93" s="20">
        <v>0.81699999999999995</v>
      </c>
      <c r="C93" s="9">
        <v>5.4</v>
      </c>
      <c r="D93" s="9">
        <f t="shared" si="0"/>
        <v>20.739628641370874</v>
      </c>
    </row>
    <row r="94" spans="1:4" x14ac:dyDescent="0.25">
      <c r="A94" s="10">
        <v>29373</v>
      </c>
      <c r="B94" s="20">
        <v>0.82499999999999996</v>
      </c>
      <c r="C94" s="9">
        <v>5.6</v>
      </c>
      <c r="D94" s="9">
        <f t="shared" si="0"/>
        <v>21.299202909090909</v>
      </c>
    </row>
    <row r="95" spans="1:4" x14ac:dyDescent="0.25">
      <c r="A95" s="10">
        <v>29403</v>
      </c>
      <c r="B95" s="20">
        <v>0.82599999999999996</v>
      </c>
      <c r="C95" s="9">
        <v>5.7</v>
      </c>
      <c r="D95" s="9">
        <f t="shared" si="0"/>
        <v>21.653299394673127</v>
      </c>
    </row>
    <row r="96" spans="1:4" x14ac:dyDescent="0.25">
      <c r="A96" s="10">
        <v>29434</v>
      </c>
      <c r="B96" s="20">
        <v>0.83199999999999996</v>
      </c>
      <c r="C96" s="9">
        <v>5.7</v>
      </c>
      <c r="D96" s="9">
        <f t="shared" si="0"/>
        <v>21.497145793269233</v>
      </c>
    </row>
    <row r="97" spans="1:4" x14ac:dyDescent="0.25">
      <c r="A97" s="10">
        <v>29465</v>
      </c>
      <c r="B97" s="20">
        <v>0.83899999999999997</v>
      </c>
      <c r="C97" s="9">
        <v>5.7</v>
      </c>
      <c r="D97" s="9">
        <f t="shared" si="0"/>
        <v>21.317789392133495</v>
      </c>
    </row>
    <row r="98" spans="1:4" x14ac:dyDescent="0.25">
      <c r="A98" s="10">
        <v>29495</v>
      </c>
      <c r="B98" s="20">
        <v>0.84699999999999998</v>
      </c>
      <c r="C98" s="9">
        <v>5.7</v>
      </c>
      <c r="D98" s="9">
        <f t="shared" si="0"/>
        <v>21.116440731995279</v>
      </c>
    </row>
    <row r="99" spans="1:4" x14ac:dyDescent="0.25">
      <c r="A99" s="10">
        <v>29526</v>
      </c>
      <c r="B99" s="20">
        <v>0.85599999999999998</v>
      </c>
      <c r="C99" s="9">
        <v>5.6</v>
      </c>
      <c r="D99" s="9">
        <f t="shared" si="0"/>
        <v>20.527853271028036</v>
      </c>
    </row>
    <row r="100" spans="1:4" x14ac:dyDescent="0.25">
      <c r="A100" s="10">
        <v>29556</v>
      </c>
      <c r="B100" s="20">
        <v>0.86399999999999999</v>
      </c>
      <c r="C100" s="9">
        <v>5.5</v>
      </c>
      <c r="D100" s="9">
        <f t="shared" si="0"/>
        <v>19.974605902777778</v>
      </c>
    </row>
    <row r="101" spans="1:4" x14ac:dyDescent="0.25">
      <c r="A101" s="10">
        <v>29587</v>
      </c>
      <c r="B101" s="20">
        <v>0.872</v>
      </c>
      <c r="C101" s="9">
        <v>5.4</v>
      </c>
      <c r="D101" s="9">
        <f t="shared" si="0"/>
        <v>19.431509862385322</v>
      </c>
    </row>
    <row r="102" spans="1:4" x14ac:dyDescent="0.25">
      <c r="A102" s="10">
        <v>29618</v>
      </c>
      <c r="B102" s="20">
        <v>0.88</v>
      </c>
      <c r="C102" s="9">
        <v>5.5</v>
      </c>
      <c r="D102" s="9">
        <f t="shared" si="0"/>
        <v>19.611431250000003</v>
      </c>
    </row>
    <row r="103" spans="1:4" x14ac:dyDescent="0.25">
      <c r="A103" s="10">
        <v>29646</v>
      </c>
      <c r="B103" s="20">
        <v>0.88600000000000001</v>
      </c>
      <c r="C103" s="9">
        <v>5.8</v>
      </c>
      <c r="D103" s="9">
        <f t="shared" si="0"/>
        <v>20.541092776523701</v>
      </c>
    </row>
    <row r="104" spans="1:4" x14ac:dyDescent="0.25">
      <c r="A104" s="10">
        <v>29677</v>
      </c>
      <c r="B104" s="20">
        <v>0.89100000000000001</v>
      </c>
      <c r="C104" s="9">
        <v>6</v>
      </c>
      <c r="D104" s="9">
        <f t="shared" si="0"/>
        <v>21.130161616161615</v>
      </c>
    </row>
    <row r="105" spans="1:4" x14ac:dyDescent="0.25">
      <c r="A105" s="10">
        <v>29707</v>
      </c>
      <c r="B105" s="20">
        <v>0.89700000000000002</v>
      </c>
      <c r="C105" s="9">
        <v>6.3</v>
      </c>
      <c r="D105" s="9">
        <f t="shared" si="0"/>
        <v>22.038263879598659</v>
      </c>
    </row>
    <row r="106" spans="1:4" x14ac:dyDescent="0.25">
      <c r="A106" s="10">
        <v>29738</v>
      </c>
      <c r="B106" s="20">
        <v>0.90500000000000003</v>
      </c>
      <c r="C106" s="9">
        <v>6.5</v>
      </c>
      <c r="D106" s="9">
        <f t="shared" si="0"/>
        <v>22.536893370165743</v>
      </c>
    </row>
    <row r="107" spans="1:4" x14ac:dyDescent="0.25">
      <c r="A107" s="10">
        <v>29768</v>
      </c>
      <c r="B107" s="20">
        <v>0.91500000000000004</v>
      </c>
      <c r="C107" s="9">
        <v>6.6</v>
      </c>
      <c r="D107" s="9">
        <f t="shared" si="0"/>
        <v>22.633520655737701</v>
      </c>
    </row>
    <row r="108" spans="1:4" x14ac:dyDescent="0.25">
      <c r="A108" s="10">
        <v>29799</v>
      </c>
      <c r="B108" s="20">
        <v>0.92200000000000004</v>
      </c>
      <c r="C108" s="9">
        <v>6.6</v>
      </c>
      <c r="D108" s="9">
        <f t="shared" si="0"/>
        <v>22.461682646420822</v>
      </c>
    </row>
    <row r="109" spans="1:4" x14ac:dyDescent="0.25">
      <c r="A109" s="10">
        <v>29830</v>
      </c>
      <c r="B109" s="20">
        <v>0.93100000000000005</v>
      </c>
      <c r="C109" s="9">
        <v>6.6</v>
      </c>
      <c r="D109" s="9">
        <f t="shared" si="0"/>
        <v>22.244545005370565</v>
      </c>
    </row>
    <row r="110" spans="1:4" x14ac:dyDescent="0.25">
      <c r="A110" s="10">
        <v>29860</v>
      </c>
      <c r="B110" s="20">
        <v>0.93400000000000005</v>
      </c>
      <c r="C110" s="9">
        <v>6.6</v>
      </c>
      <c r="D110" s="9">
        <f t="shared" si="0"/>
        <v>22.173095717344751</v>
      </c>
    </row>
    <row r="111" spans="1:4" x14ac:dyDescent="0.25">
      <c r="A111" s="10">
        <v>29891</v>
      </c>
      <c r="B111" s="20">
        <v>0.93799999999999994</v>
      </c>
      <c r="C111" s="9">
        <v>6.4</v>
      </c>
      <c r="D111" s="9">
        <f t="shared" si="0"/>
        <v>21.409494243070366</v>
      </c>
    </row>
    <row r="112" spans="1:4" x14ac:dyDescent="0.25">
      <c r="A112" s="10">
        <v>29921</v>
      </c>
      <c r="B112" s="20">
        <v>0.94099999999999995</v>
      </c>
      <c r="C112" s="9">
        <v>6.3</v>
      </c>
      <c r="D112" s="9">
        <f t="shared" si="0"/>
        <v>21.00778182784272</v>
      </c>
    </row>
    <row r="113" spans="1:4" x14ac:dyDescent="0.25">
      <c r="A113" s="10">
        <v>29952</v>
      </c>
      <c r="B113" s="20">
        <v>0.94399999999999995</v>
      </c>
      <c r="C113" s="9">
        <v>6.2</v>
      </c>
      <c r="D113" s="9">
        <f t="shared" si="0"/>
        <v>20.608622669491524</v>
      </c>
    </row>
    <row r="114" spans="1:4" x14ac:dyDescent="0.25">
      <c r="A114" s="10">
        <v>29983</v>
      </c>
      <c r="B114" s="20">
        <v>0.94699999999999995</v>
      </c>
      <c r="C114" s="9">
        <v>6.4</v>
      </c>
      <c r="D114" s="9">
        <f t="shared" si="0"/>
        <v>21.206024920802538</v>
      </c>
    </row>
    <row r="115" spans="1:4" x14ac:dyDescent="0.25">
      <c r="A115" s="10">
        <v>30011</v>
      </c>
      <c r="B115" s="20">
        <v>0.94699999999999995</v>
      </c>
      <c r="C115" s="9">
        <v>6.6</v>
      </c>
      <c r="D115" s="9">
        <f t="shared" si="0"/>
        <v>21.868713199577613</v>
      </c>
    </row>
    <row r="116" spans="1:4" x14ac:dyDescent="0.25">
      <c r="A116" s="10">
        <v>30042</v>
      </c>
      <c r="B116" s="20">
        <v>0.95</v>
      </c>
      <c r="C116" s="9">
        <v>6.7</v>
      </c>
      <c r="D116" s="9">
        <f t="shared" si="0"/>
        <v>22.129951894736845</v>
      </c>
    </row>
    <row r="117" spans="1:4" x14ac:dyDescent="0.25">
      <c r="A117" s="10">
        <v>30072</v>
      </c>
      <c r="B117" s="20">
        <v>0.95899999999999996</v>
      </c>
      <c r="C117" s="9">
        <v>6.9</v>
      </c>
      <c r="D117" s="9">
        <f t="shared" ref="D117:D180" si="2">C117*$B$641/B117</f>
        <v>22.576663295099063</v>
      </c>
    </row>
    <row r="118" spans="1:4" x14ac:dyDescent="0.25">
      <c r="A118" s="10">
        <v>30103</v>
      </c>
      <c r="B118" s="20">
        <v>0.97</v>
      </c>
      <c r="C118" s="9">
        <v>7.1</v>
      </c>
      <c r="D118" s="9">
        <f t="shared" si="2"/>
        <v>22.967614329896907</v>
      </c>
    </row>
    <row r="119" spans="1:4" x14ac:dyDescent="0.25">
      <c r="A119" s="10">
        <v>30133</v>
      </c>
      <c r="B119" s="20">
        <v>0.97499999999999998</v>
      </c>
      <c r="C119" s="9">
        <v>7.2</v>
      </c>
      <c r="D119" s="9">
        <f t="shared" si="2"/>
        <v>23.171660307692306</v>
      </c>
    </row>
    <row r="120" spans="1:4" x14ac:dyDescent="0.25">
      <c r="A120" s="10">
        <v>30164</v>
      </c>
      <c r="B120" s="20">
        <v>0.97699999999999998</v>
      </c>
      <c r="C120" s="9">
        <v>7.2</v>
      </c>
      <c r="D120" s="9">
        <f t="shared" si="2"/>
        <v>23.124225997952916</v>
      </c>
    </row>
    <row r="121" spans="1:4" x14ac:dyDescent="0.25">
      <c r="A121" s="10">
        <v>30195</v>
      </c>
      <c r="B121" s="20">
        <v>0.97699999999999998</v>
      </c>
      <c r="C121" s="9">
        <v>7.2</v>
      </c>
      <c r="D121" s="9">
        <f t="shared" si="2"/>
        <v>23.124225997952916</v>
      </c>
    </row>
    <row r="122" spans="1:4" x14ac:dyDescent="0.25">
      <c r="A122" s="10">
        <v>30225</v>
      </c>
      <c r="B122" s="20">
        <v>0.98099999999999998</v>
      </c>
      <c r="C122" s="9">
        <v>7.2</v>
      </c>
      <c r="D122" s="9">
        <f t="shared" si="2"/>
        <v>23.0299376146789</v>
      </c>
    </row>
    <row r="123" spans="1:4" x14ac:dyDescent="0.25">
      <c r="A123" s="10">
        <v>30256</v>
      </c>
      <c r="B123" s="20">
        <v>0.98</v>
      </c>
      <c r="C123" s="9">
        <v>6.9</v>
      </c>
      <c r="D123" s="9">
        <f t="shared" si="2"/>
        <v>22.092877653061226</v>
      </c>
    </row>
    <row r="124" spans="1:4" x14ac:dyDescent="0.25">
      <c r="A124" s="10">
        <v>30286</v>
      </c>
      <c r="B124" s="20">
        <v>0.97699999999999998</v>
      </c>
      <c r="C124" s="9">
        <v>6.7</v>
      </c>
      <c r="D124" s="9">
        <f t="shared" si="2"/>
        <v>21.518376970317298</v>
      </c>
    </row>
    <row r="125" spans="1:4" x14ac:dyDescent="0.25">
      <c r="A125" s="10">
        <v>30317</v>
      </c>
      <c r="B125" s="20">
        <v>0.97899999999999998</v>
      </c>
      <c r="C125" s="9">
        <v>6.7</v>
      </c>
      <c r="D125" s="9">
        <f t="shared" si="2"/>
        <v>21.474417058222677</v>
      </c>
    </row>
    <row r="126" spans="1:4" x14ac:dyDescent="0.25">
      <c r="A126" s="10">
        <v>30348</v>
      </c>
      <c r="B126" s="20">
        <v>0.98</v>
      </c>
      <c r="C126" s="9">
        <v>6.7</v>
      </c>
      <c r="D126" s="9">
        <f t="shared" si="2"/>
        <v>21.452504387755102</v>
      </c>
    </row>
    <row r="127" spans="1:4" x14ac:dyDescent="0.25">
      <c r="A127" s="10">
        <v>30376</v>
      </c>
      <c r="B127" s="20">
        <v>0.98099999999999998</v>
      </c>
      <c r="C127" s="9">
        <v>6.9</v>
      </c>
      <c r="D127" s="9">
        <f t="shared" si="2"/>
        <v>22.070356880733947</v>
      </c>
    </row>
    <row r="128" spans="1:4" x14ac:dyDescent="0.25">
      <c r="A128" s="10">
        <v>30407</v>
      </c>
      <c r="B128" s="20">
        <v>0.98799999999999999</v>
      </c>
      <c r="C128" s="9">
        <v>6.9</v>
      </c>
      <c r="D128" s="9">
        <f t="shared" si="2"/>
        <v>21.913987955465586</v>
      </c>
    </row>
    <row r="129" spans="1:4" x14ac:dyDescent="0.25">
      <c r="A129" s="10">
        <v>30437</v>
      </c>
      <c r="B129" s="20">
        <v>0.99199999999999999</v>
      </c>
      <c r="C129" s="9">
        <v>7.2</v>
      </c>
      <c r="D129" s="9">
        <f t="shared" si="2"/>
        <v>22.774565322580646</v>
      </c>
    </row>
    <row r="130" spans="1:4" x14ac:dyDescent="0.25">
      <c r="A130" s="10">
        <v>30468</v>
      </c>
      <c r="B130" s="20">
        <v>0.99399999999999999</v>
      </c>
      <c r="C130" s="9">
        <v>7.4</v>
      </c>
      <c r="D130" s="9">
        <f t="shared" si="2"/>
        <v>23.36009517102616</v>
      </c>
    </row>
    <row r="131" spans="1:4" x14ac:dyDescent="0.25">
      <c r="A131" s="10">
        <v>30498</v>
      </c>
      <c r="B131" s="20">
        <v>0.998</v>
      </c>
      <c r="C131" s="9">
        <v>7.5</v>
      </c>
      <c r="D131" s="9">
        <f t="shared" si="2"/>
        <v>23.580879258517037</v>
      </c>
    </row>
    <row r="132" spans="1:4" x14ac:dyDescent="0.25">
      <c r="A132" s="10">
        <v>30529</v>
      </c>
      <c r="B132" s="20">
        <v>1.0009999999999999</v>
      </c>
      <c r="C132" s="9">
        <v>7.5</v>
      </c>
      <c r="D132" s="9">
        <f t="shared" si="2"/>
        <v>23.510207292707296</v>
      </c>
    </row>
    <row r="133" spans="1:4" x14ac:dyDescent="0.25">
      <c r="A133" s="10">
        <v>30560</v>
      </c>
      <c r="B133" s="20">
        <v>1.004</v>
      </c>
      <c r="C133" s="9">
        <v>7.6</v>
      </c>
      <c r="D133" s="9">
        <f t="shared" si="2"/>
        <v>23.752490438247008</v>
      </c>
    </row>
    <row r="134" spans="1:4" x14ac:dyDescent="0.25">
      <c r="A134" s="10">
        <v>30590</v>
      </c>
      <c r="B134" s="20">
        <v>1.008</v>
      </c>
      <c r="C134" s="9">
        <v>7.5</v>
      </c>
      <c r="D134" s="9">
        <f t="shared" si="2"/>
        <v>23.346941964285715</v>
      </c>
    </row>
    <row r="135" spans="1:4" x14ac:dyDescent="0.25">
      <c r="A135" s="10">
        <v>30621</v>
      </c>
      <c r="B135" s="20">
        <v>1.0109999999999999</v>
      </c>
      <c r="C135" s="9">
        <v>7.3</v>
      </c>
      <c r="D135" s="9">
        <f t="shared" si="2"/>
        <v>22.656925519287835</v>
      </c>
    </row>
    <row r="136" spans="1:4" x14ac:dyDescent="0.25">
      <c r="A136" s="10">
        <v>30651</v>
      </c>
      <c r="B136" s="20">
        <v>1.014</v>
      </c>
      <c r="C136" s="9">
        <v>7</v>
      </c>
      <c r="D136" s="9">
        <f t="shared" si="2"/>
        <v>21.661541420118343</v>
      </c>
    </row>
    <row r="137" spans="1:4" x14ac:dyDescent="0.25">
      <c r="A137" s="10">
        <v>30682</v>
      </c>
      <c r="B137" s="20">
        <v>1.0209999999999999</v>
      </c>
      <c r="C137" s="9">
        <v>6.8</v>
      </c>
      <c r="D137" s="9">
        <f t="shared" si="2"/>
        <v>20.89837140058766</v>
      </c>
    </row>
    <row r="138" spans="1:4" x14ac:dyDescent="0.25">
      <c r="A138" s="10">
        <v>30713</v>
      </c>
      <c r="B138" s="20">
        <v>1.026</v>
      </c>
      <c r="C138" s="9">
        <v>7</v>
      </c>
      <c r="D138" s="9">
        <f t="shared" si="2"/>
        <v>21.40819005847953</v>
      </c>
    </row>
    <row r="139" spans="1:4" x14ac:dyDescent="0.25">
      <c r="A139" s="10">
        <v>30742</v>
      </c>
      <c r="B139" s="20">
        <v>1.0289999999999999</v>
      </c>
      <c r="C139" s="9">
        <v>7.2</v>
      </c>
      <c r="D139" s="9">
        <f t="shared" si="2"/>
        <v>21.955654810495627</v>
      </c>
    </row>
    <row r="140" spans="1:4" x14ac:dyDescent="0.25">
      <c r="A140" s="10">
        <v>30773</v>
      </c>
      <c r="B140" s="20">
        <v>1.0329999999999999</v>
      </c>
      <c r="C140" s="9">
        <v>7.3</v>
      </c>
      <c r="D140" s="9">
        <f t="shared" si="2"/>
        <v>22.174396611810263</v>
      </c>
    </row>
    <row r="141" spans="1:4" x14ac:dyDescent="0.25">
      <c r="A141" s="10">
        <v>30803</v>
      </c>
      <c r="B141" s="20">
        <v>1.0349999999999999</v>
      </c>
      <c r="C141" s="9">
        <v>7.6</v>
      </c>
      <c r="D141" s="9">
        <f t="shared" si="2"/>
        <v>23.041063188405797</v>
      </c>
    </row>
    <row r="142" spans="1:4" x14ac:dyDescent="0.25">
      <c r="A142" s="10">
        <v>30834</v>
      </c>
      <c r="B142" s="20">
        <v>1.0369999999999999</v>
      </c>
      <c r="C142" s="9">
        <v>7.9</v>
      </c>
      <c r="D142" s="9">
        <f t="shared" si="2"/>
        <v>23.904386788813888</v>
      </c>
    </row>
    <row r="143" spans="1:4" x14ac:dyDescent="0.25">
      <c r="A143" s="10">
        <v>30864</v>
      </c>
      <c r="B143" s="20">
        <v>1.0409999999999999</v>
      </c>
      <c r="C143" s="9">
        <v>8</v>
      </c>
      <c r="D143" s="9">
        <f t="shared" si="2"/>
        <v>24.113959654178675</v>
      </c>
    </row>
    <row r="144" spans="1:4" x14ac:dyDescent="0.25">
      <c r="A144" s="10">
        <v>30895</v>
      </c>
      <c r="B144" s="20">
        <v>1.044</v>
      </c>
      <c r="C144" s="9">
        <v>8.1</v>
      </c>
      <c r="D144" s="9">
        <f t="shared" si="2"/>
        <v>24.345224999999999</v>
      </c>
    </row>
    <row r="145" spans="1:4" x14ac:dyDescent="0.25">
      <c r="A145" s="10">
        <v>30926</v>
      </c>
      <c r="B145" s="20">
        <v>1.0469999999999999</v>
      </c>
      <c r="C145" s="9">
        <v>8.1</v>
      </c>
      <c r="D145" s="9">
        <f t="shared" si="2"/>
        <v>24.275467908309455</v>
      </c>
    </row>
    <row r="146" spans="1:4" x14ac:dyDescent="0.25">
      <c r="A146" s="10">
        <v>30956</v>
      </c>
      <c r="B146" s="20">
        <v>1.0509999999999999</v>
      </c>
      <c r="C146" s="9">
        <v>8</v>
      </c>
      <c r="D146" s="9">
        <f t="shared" si="2"/>
        <v>23.884521408182685</v>
      </c>
    </row>
    <row r="147" spans="1:4" x14ac:dyDescent="0.25">
      <c r="A147" s="10">
        <v>30987</v>
      </c>
      <c r="B147" s="20">
        <v>1.0529999999999999</v>
      </c>
      <c r="C147" s="9">
        <v>7.6</v>
      </c>
      <c r="D147" s="9">
        <f t="shared" si="2"/>
        <v>22.647198860398859</v>
      </c>
    </row>
    <row r="148" spans="1:4" x14ac:dyDescent="0.25">
      <c r="A148" s="10">
        <v>31017</v>
      </c>
      <c r="B148" s="20">
        <v>1.0549999999999999</v>
      </c>
      <c r="C148" s="9">
        <v>7.3</v>
      </c>
      <c r="D148" s="9">
        <f t="shared" si="2"/>
        <v>21.711992132701422</v>
      </c>
    </row>
    <row r="149" spans="1:4" x14ac:dyDescent="0.25">
      <c r="A149" s="10">
        <v>31048</v>
      </c>
      <c r="B149" s="20">
        <v>1.0569999999999999</v>
      </c>
      <c r="C149" s="9">
        <v>7.3</v>
      </c>
      <c r="D149" s="9">
        <f t="shared" si="2"/>
        <v>21.670909839167454</v>
      </c>
    </row>
    <row r="150" spans="1:4" x14ac:dyDescent="0.25">
      <c r="A150" s="10">
        <v>31079</v>
      </c>
      <c r="B150" s="20">
        <v>1.0629999999999999</v>
      </c>
      <c r="C150" s="9">
        <v>7.2</v>
      </c>
      <c r="D150" s="9">
        <f t="shared" si="2"/>
        <v>21.253404327375353</v>
      </c>
    </row>
    <row r="151" spans="1:4" x14ac:dyDescent="0.25">
      <c r="A151" s="10">
        <v>31107</v>
      </c>
      <c r="B151" s="20">
        <v>1.0680000000000001</v>
      </c>
      <c r="C151" s="9">
        <v>7.5</v>
      </c>
      <c r="D151" s="9">
        <f t="shared" si="2"/>
        <v>22.035316011235956</v>
      </c>
    </row>
    <row r="152" spans="1:4" x14ac:dyDescent="0.25">
      <c r="A152" s="10">
        <v>31138</v>
      </c>
      <c r="B152" s="20">
        <v>1.07</v>
      </c>
      <c r="C152" s="9">
        <v>7.7</v>
      </c>
      <c r="D152" s="9">
        <f t="shared" si="2"/>
        <v>22.58063859813084</v>
      </c>
    </row>
    <row r="153" spans="1:4" x14ac:dyDescent="0.25">
      <c r="A153" s="10">
        <v>31168</v>
      </c>
      <c r="B153" s="20">
        <v>1.0720000000000001</v>
      </c>
      <c r="C153" s="9">
        <v>8</v>
      </c>
      <c r="D153" s="9">
        <f t="shared" si="2"/>
        <v>23.416634328358207</v>
      </c>
    </row>
    <row r="154" spans="1:4" x14ac:dyDescent="0.25">
      <c r="A154" s="10">
        <v>31199</v>
      </c>
      <c r="B154" s="20">
        <v>1.075</v>
      </c>
      <c r="C154" s="9">
        <v>8.1999999999999993</v>
      </c>
      <c r="D154" s="9">
        <f t="shared" si="2"/>
        <v>23.935067720930231</v>
      </c>
    </row>
    <row r="155" spans="1:4" x14ac:dyDescent="0.25">
      <c r="A155" s="10">
        <v>31229</v>
      </c>
      <c r="B155" s="20">
        <v>1.077</v>
      </c>
      <c r="C155" s="9">
        <v>8.1999999999999993</v>
      </c>
      <c r="D155" s="9">
        <f t="shared" si="2"/>
        <v>23.890620055710308</v>
      </c>
    </row>
    <row r="156" spans="1:4" x14ac:dyDescent="0.25">
      <c r="A156" s="10">
        <v>31260</v>
      </c>
      <c r="B156" s="20">
        <v>1.079</v>
      </c>
      <c r="C156" s="9">
        <v>8.1999999999999993</v>
      </c>
      <c r="D156" s="9">
        <f t="shared" si="2"/>
        <v>23.846337164040779</v>
      </c>
    </row>
    <row r="157" spans="1:4" x14ac:dyDescent="0.25">
      <c r="A157" s="10">
        <v>31291</v>
      </c>
      <c r="B157" s="20">
        <v>1.081</v>
      </c>
      <c r="C157" s="9">
        <v>8.1999999999999993</v>
      </c>
      <c r="D157" s="9">
        <f t="shared" si="2"/>
        <v>23.802218131359851</v>
      </c>
    </row>
    <row r="158" spans="1:4" x14ac:dyDescent="0.25">
      <c r="A158" s="10">
        <v>31321</v>
      </c>
      <c r="B158" s="20">
        <v>1.085</v>
      </c>
      <c r="C158" s="9">
        <v>8.1</v>
      </c>
      <c r="D158" s="9">
        <f t="shared" si="2"/>
        <v>23.425267188940094</v>
      </c>
    </row>
    <row r="159" spans="1:4" x14ac:dyDescent="0.25">
      <c r="A159" s="10">
        <v>31352</v>
      </c>
      <c r="B159" s="20">
        <v>1.0900000000000001</v>
      </c>
      <c r="C159" s="9">
        <v>7.7</v>
      </c>
      <c r="D159" s="9">
        <f t="shared" si="2"/>
        <v>22.166314954128438</v>
      </c>
    </row>
    <row r="160" spans="1:4" x14ac:dyDescent="0.25">
      <c r="A160" s="10">
        <v>31382</v>
      </c>
      <c r="B160" s="20">
        <v>1.095</v>
      </c>
      <c r="C160" s="9">
        <v>7.4</v>
      </c>
      <c r="D160" s="9">
        <f t="shared" si="2"/>
        <v>21.205419726027401</v>
      </c>
    </row>
    <row r="161" spans="1:4" x14ac:dyDescent="0.25">
      <c r="A161" s="10">
        <v>31413</v>
      </c>
      <c r="B161" s="20">
        <v>1.099</v>
      </c>
      <c r="C161" s="9">
        <v>6.92</v>
      </c>
      <c r="D161" s="9">
        <f t="shared" si="2"/>
        <v>19.757758580527753</v>
      </c>
    </row>
    <row r="162" spans="1:4" x14ac:dyDescent="0.25">
      <c r="A162" s="10">
        <v>31444</v>
      </c>
      <c r="B162" s="20">
        <v>1.097</v>
      </c>
      <c r="C162" s="9">
        <v>7.14</v>
      </c>
      <c r="D162" s="9">
        <f t="shared" si="2"/>
        <v>20.423062041932543</v>
      </c>
    </row>
    <row r="163" spans="1:4" x14ac:dyDescent="0.25">
      <c r="A163" s="10">
        <v>31472</v>
      </c>
      <c r="B163" s="20">
        <v>1.091</v>
      </c>
      <c r="C163" s="9">
        <v>7.22</v>
      </c>
      <c r="D163" s="9">
        <f t="shared" si="2"/>
        <v>20.765467809349218</v>
      </c>
    </row>
    <row r="164" spans="1:4" x14ac:dyDescent="0.25">
      <c r="A164" s="10">
        <v>31503</v>
      </c>
      <c r="B164" s="20">
        <v>1.087</v>
      </c>
      <c r="C164" s="9">
        <v>7.42</v>
      </c>
      <c r="D164" s="9">
        <f t="shared" si="2"/>
        <v>21.419219116835329</v>
      </c>
    </row>
    <row r="165" spans="1:4" x14ac:dyDescent="0.25">
      <c r="A165" s="10">
        <v>31533</v>
      </c>
      <c r="B165" s="20">
        <v>1.0900000000000001</v>
      </c>
      <c r="C165" s="9">
        <v>7.49</v>
      </c>
      <c r="D165" s="9">
        <f t="shared" si="2"/>
        <v>21.561779091743116</v>
      </c>
    </row>
    <row r="166" spans="1:4" x14ac:dyDescent="0.25">
      <c r="A166" s="10">
        <v>31564</v>
      </c>
      <c r="B166" s="20">
        <v>1.0940000000000001</v>
      </c>
      <c r="C166" s="9">
        <v>7.71</v>
      </c>
      <c r="D166" s="9">
        <f t="shared" si="2"/>
        <v>22.113950265082266</v>
      </c>
    </row>
    <row r="167" spans="1:4" x14ac:dyDescent="0.25">
      <c r="A167" s="10">
        <v>31594</v>
      </c>
      <c r="B167" s="20">
        <v>1.095</v>
      </c>
      <c r="C167" s="9">
        <v>7.75</v>
      </c>
      <c r="D167" s="9">
        <f t="shared" si="2"/>
        <v>22.208378767123289</v>
      </c>
    </row>
    <row r="168" spans="1:4" x14ac:dyDescent="0.25">
      <c r="A168" s="10">
        <v>31625</v>
      </c>
      <c r="B168" s="20">
        <v>1.0960000000000001</v>
      </c>
      <c r="C168" s="9">
        <v>7.7</v>
      </c>
      <c r="D168" s="9">
        <f t="shared" si="2"/>
        <v>22.044966514598539</v>
      </c>
    </row>
    <row r="169" spans="1:4" x14ac:dyDescent="0.25">
      <c r="A169" s="10">
        <v>31656</v>
      </c>
      <c r="B169" s="20">
        <v>1.1000000000000001</v>
      </c>
      <c r="C169" s="9">
        <v>7.71</v>
      </c>
      <c r="D169" s="9">
        <f t="shared" si="2"/>
        <v>21.993328718181818</v>
      </c>
    </row>
    <row r="170" spans="1:4" x14ac:dyDescent="0.25">
      <c r="A170" s="10">
        <v>31686</v>
      </c>
      <c r="B170" s="20">
        <v>1.1020000000000001</v>
      </c>
      <c r="C170" s="9">
        <v>7.46</v>
      </c>
      <c r="D170" s="9">
        <f t="shared" si="2"/>
        <v>21.241564736842104</v>
      </c>
    </row>
    <row r="171" spans="1:4" x14ac:dyDescent="0.25">
      <c r="A171" s="10">
        <v>31717</v>
      </c>
      <c r="B171" s="20">
        <v>1.1040000000000001</v>
      </c>
      <c r="C171" s="9">
        <v>7.4</v>
      </c>
      <c r="D171" s="9">
        <f t="shared" si="2"/>
        <v>21.032549456521739</v>
      </c>
    </row>
    <row r="172" spans="1:4" x14ac:dyDescent="0.25">
      <c r="A172" s="10">
        <v>31747</v>
      </c>
      <c r="B172" s="20">
        <v>1.1080000000000001</v>
      </c>
      <c r="C172" s="9">
        <v>7.01</v>
      </c>
      <c r="D172" s="9">
        <f t="shared" si="2"/>
        <v>19.852149178700358</v>
      </c>
    </row>
    <row r="173" spans="1:4" x14ac:dyDescent="0.25">
      <c r="A173" s="10">
        <v>31778</v>
      </c>
      <c r="B173" s="20">
        <v>1.1140000000000001</v>
      </c>
      <c r="C173" s="9">
        <v>6.93</v>
      </c>
      <c r="D173" s="9">
        <f t="shared" si="2"/>
        <v>19.519887764811486</v>
      </c>
    </row>
    <row r="174" spans="1:4" x14ac:dyDescent="0.25">
      <c r="A174" s="10">
        <v>31809</v>
      </c>
      <c r="B174" s="20">
        <v>1.1180000000000001</v>
      </c>
      <c r="C174" s="9">
        <v>6.95</v>
      </c>
      <c r="D174" s="9">
        <f t="shared" si="2"/>
        <v>19.506182066189623</v>
      </c>
    </row>
    <row r="175" spans="1:4" x14ac:dyDescent="0.25">
      <c r="A175" s="10">
        <v>31837</v>
      </c>
      <c r="B175" s="20">
        <v>1.1220000000000001</v>
      </c>
      <c r="C175" s="9">
        <v>7.14</v>
      </c>
      <c r="D175" s="9">
        <f t="shared" si="2"/>
        <v>19.968002727272726</v>
      </c>
    </row>
    <row r="176" spans="1:4" x14ac:dyDescent="0.25">
      <c r="A176" s="10">
        <v>31868</v>
      </c>
      <c r="B176" s="20">
        <v>1.127</v>
      </c>
      <c r="C176" s="9">
        <v>7.26</v>
      </c>
      <c r="D176" s="9">
        <f t="shared" si="2"/>
        <v>20.213521330967168</v>
      </c>
    </row>
    <row r="177" spans="1:4" x14ac:dyDescent="0.25">
      <c r="A177" s="10">
        <v>31898</v>
      </c>
      <c r="B177" s="20">
        <v>1.1299999999999999</v>
      </c>
      <c r="C177" s="9">
        <v>7.47</v>
      </c>
      <c r="D177" s="9">
        <f t="shared" si="2"/>
        <v>20.742993477876109</v>
      </c>
    </row>
    <row r="178" spans="1:4" x14ac:dyDescent="0.25">
      <c r="A178" s="10">
        <v>31929</v>
      </c>
      <c r="B178" s="20">
        <v>1.135</v>
      </c>
      <c r="C178" s="9">
        <v>7.8</v>
      </c>
      <c r="D178" s="9">
        <f t="shared" si="2"/>
        <v>21.56393497797357</v>
      </c>
    </row>
    <row r="179" spans="1:4" x14ac:dyDescent="0.25">
      <c r="A179" s="10">
        <v>31959</v>
      </c>
      <c r="B179" s="20">
        <v>1.1379999999999999</v>
      </c>
      <c r="C179" s="9">
        <v>7.8</v>
      </c>
      <c r="D179" s="9">
        <f t="shared" si="2"/>
        <v>21.507088049209141</v>
      </c>
    </row>
    <row r="180" spans="1:4" x14ac:dyDescent="0.25">
      <c r="A180" s="10">
        <v>31990</v>
      </c>
      <c r="B180" s="20">
        <v>1.143</v>
      </c>
      <c r="C180" s="9">
        <v>7.76</v>
      </c>
      <c r="D180" s="9">
        <f t="shared" si="2"/>
        <v>21.303196010498688</v>
      </c>
    </row>
    <row r="181" spans="1:4" x14ac:dyDescent="0.25">
      <c r="A181" s="10">
        <v>32021</v>
      </c>
      <c r="B181" s="20">
        <v>1.147</v>
      </c>
      <c r="C181" s="9">
        <v>7.66</v>
      </c>
      <c r="D181" s="9">
        <f t="shared" ref="D181:D244" si="3">C181*$B$641/B181</f>
        <v>20.955335780296426</v>
      </c>
    </row>
    <row r="182" spans="1:4" x14ac:dyDescent="0.25">
      <c r="A182" s="10">
        <v>32051</v>
      </c>
      <c r="B182" s="20">
        <v>1.1499999999999999</v>
      </c>
      <c r="C182" s="9">
        <v>7.63</v>
      </c>
      <c r="D182" s="9">
        <f t="shared" si="3"/>
        <v>20.818813278260869</v>
      </c>
    </row>
    <row r="183" spans="1:4" x14ac:dyDescent="0.25">
      <c r="A183" s="10">
        <v>32082</v>
      </c>
      <c r="B183" s="20">
        <v>1.1539999999999999</v>
      </c>
      <c r="C183" s="9">
        <v>7.39</v>
      </c>
      <c r="D183" s="9">
        <f t="shared" si="3"/>
        <v>20.09406959272097</v>
      </c>
    </row>
    <row r="184" spans="1:4" x14ac:dyDescent="0.25">
      <c r="A184" s="10">
        <v>32112</v>
      </c>
      <c r="B184" s="20">
        <v>1.1559999999999999</v>
      </c>
      <c r="C184" s="9">
        <v>7.09</v>
      </c>
      <c r="D184" s="9">
        <f t="shared" si="3"/>
        <v>19.244989282006923</v>
      </c>
    </row>
    <row r="185" spans="1:4" x14ac:dyDescent="0.25">
      <c r="A185" s="10">
        <v>32143</v>
      </c>
      <c r="B185" s="20">
        <v>1.1599999999999999</v>
      </c>
      <c r="C185" s="9">
        <v>6.92</v>
      </c>
      <c r="D185" s="9">
        <f t="shared" si="3"/>
        <v>18.718772999999999</v>
      </c>
    </row>
    <row r="186" spans="1:4" x14ac:dyDescent="0.25">
      <c r="A186" s="10">
        <v>32174</v>
      </c>
      <c r="B186" s="20">
        <v>1.1619999999999999</v>
      </c>
      <c r="C186" s="9">
        <v>6.99</v>
      </c>
      <c r="D186" s="9">
        <f t="shared" si="3"/>
        <v>18.875580645438902</v>
      </c>
    </row>
    <row r="187" spans="1:4" x14ac:dyDescent="0.25">
      <c r="A187" s="10">
        <v>32203</v>
      </c>
      <c r="B187" s="20">
        <v>1.165</v>
      </c>
      <c r="C187" s="9">
        <v>7.14</v>
      </c>
      <c r="D187" s="9">
        <f t="shared" si="3"/>
        <v>19.230986317596567</v>
      </c>
    </row>
    <row r="188" spans="1:4" x14ac:dyDescent="0.25">
      <c r="A188" s="10">
        <v>32234</v>
      </c>
      <c r="B188" s="20">
        <v>1.1719999999999999</v>
      </c>
      <c r="C188" s="9">
        <v>7.3</v>
      </c>
      <c r="D188" s="9">
        <f t="shared" si="3"/>
        <v>19.544498037542663</v>
      </c>
    </row>
    <row r="189" spans="1:4" x14ac:dyDescent="0.25">
      <c r="A189" s="10">
        <v>32264</v>
      </c>
      <c r="B189" s="20">
        <v>1.175</v>
      </c>
      <c r="C189" s="9">
        <v>7.58</v>
      </c>
      <c r="D189" s="9">
        <f t="shared" si="3"/>
        <v>20.242335165957446</v>
      </c>
    </row>
    <row r="190" spans="1:4" x14ac:dyDescent="0.25">
      <c r="A190" s="10">
        <v>32295</v>
      </c>
      <c r="B190" s="20">
        <v>1.18</v>
      </c>
      <c r="C190" s="9">
        <v>7.84</v>
      </c>
      <c r="D190" s="9">
        <f t="shared" si="3"/>
        <v>20.847948610169492</v>
      </c>
    </row>
    <row r="191" spans="1:4" x14ac:dyDescent="0.25">
      <c r="A191" s="10">
        <v>32325</v>
      </c>
      <c r="B191" s="20">
        <v>1.1850000000000001</v>
      </c>
      <c r="C191" s="9">
        <v>7.9</v>
      </c>
      <c r="D191" s="9">
        <f t="shared" si="3"/>
        <v>20.918859999999999</v>
      </c>
    </row>
    <row r="192" spans="1:4" x14ac:dyDescent="0.25">
      <c r="A192" s="10">
        <v>32356</v>
      </c>
      <c r="B192" s="20">
        <v>1.19</v>
      </c>
      <c r="C192" s="9">
        <v>7.93</v>
      </c>
      <c r="D192" s="9">
        <f t="shared" si="3"/>
        <v>20.910070563025208</v>
      </c>
    </row>
    <row r="193" spans="1:4" x14ac:dyDescent="0.25">
      <c r="A193" s="10">
        <v>32387</v>
      </c>
      <c r="B193" s="20">
        <v>1.1950000000000001</v>
      </c>
      <c r="C193" s="9">
        <v>7.84</v>
      </c>
      <c r="D193" s="9">
        <f t="shared" si="3"/>
        <v>20.586258878661088</v>
      </c>
    </row>
    <row r="194" spans="1:4" x14ac:dyDescent="0.25">
      <c r="A194" s="10">
        <v>32417</v>
      </c>
      <c r="B194" s="20">
        <v>1.1990000000000001</v>
      </c>
      <c r="C194" s="9">
        <v>7.7</v>
      </c>
      <c r="D194" s="9">
        <f t="shared" si="3"/>
        <v>20.151195412844036</v>
      </c>
    </row>
    <row r="195" spans="1:4" x14ac:dyDescent="0.25">
      <c r="A195" s="10">
        <v>32448</v>
      </c>
      <c r="B195" s="20">
        <v>1.2030000000000001</v>
      </c>
      <c r="C195" s="9">
        <v>7.46</v>
      </c>
      <c r="D195" s="9">
        <f t="shared" si="3"/>
        <v>19.458191471321694</v>
      </c>
    </row>
    <row r="196" spans="1:4" x14ac:dyDescent="0.25">
      <c r="A196" s="10">
        <v>32478</v>
      </c>
      <c r="B196" s="20">
        <v>1.2070000000000001</v>
      </c>
      <c r="C196" s="9">
        <v>7.28</v>
      </c>
      <c r="D196" s="9">
        <f t="shared" si="3"/>
        <v>18.925762319801159</v>
      </c>
    </row>
    <row r="197" spans="1:4" x14ac:dyDescent="0.25">
      <c r="A197" s="10">
        <v>32509</v>
      </c>
      <c r="B197" s="20">
        <v>1.212</v>
      </c>
      <c r="C197" s="9">
        <v>7.17</v>
      </c>
      <c r="D197" s="9">
        <f t="shared" si="3"/>
        <v>18.562899282178218</v>
      </c>
    </row>
    <row r="198" spans="1:4" x14ac:dyDescent="0.25">
      <c r="A198" s="10">
        <v>32540</v>
      </c>
      <c r="B198" s="20">
        <v>1.216</v>
      </c>
      <c r="C198" s="9">
        <v>7.18</v>
      </c>
      <c r="D198" s="9">
        <f t="shared" si="3"/>
        <v>18.527641628289473</v>
      </c>
    </row>
    <row r="199" spans="1:4" x14ac:dyDescent="0.25">
      <c r="A199" s="10">
        <v>32568</v>
      </c>
      <c r="B199" s="20">
        <v>1.222</v>
      </c>
      <c r="C199" s="9">
        <v>7.24</v>
      </c>
      <c r="D199" s="9">
        <f t="shared" si="3"/>
        <v>18.590738101472994</v>
      </c>
    </row>
    <row r="200" spans="1:4" x14ac:dyDescent="0.25">
      <c r="A200" s="10">
        <v>32599</v>
      </c>
      <c r="B200" s="20">
        <v>1.2310000000000001</v>
      </c>
      <c r="C200" s="9">
        <v>7.52</v>
      </c>
      <c r="D200" s="9">
        <f t="shared" si="3"/>
        <v>19.168541088545897</v>
      </c>
    </row>
    <row r="201" spans="1:4" x14ac:dyDescent="0.25">
      <c r="A201" s="10">
        <v>32629</v>
      </c>
      <c r="B201" s="20">
        <v>1.2370000000000001</v>
      </c>
      <c r="C201" s="9">
        <v>7.72</v>
      </c>
      <c r="D201" s="9">
        <f t="shared" si="3"/>
        <v>19.582894001616811</v>
      </c>
    </row>
    <row r="202" spans="1:4" x14ac:dyDescent="0.25">
      <c r="A202" s="10">
        <v>32660</v>
      </c>
      <c r="B202" s="20">
        <v>1.2410000000000001</v>
      </c>
      <c r="C202" s="9">
        <v>8.02</v>
      </c>
      <c r="D202" s="9">
        <f t="shared" si="3"/>
        <v>20.278314730056405</v>
      </c>
    </row>
    <row r="203" spans="1:4" x14ac:dyDescent="0.25">
      <c r="A203" s="10">
        <v>32690</v>
      </c>
      <c r="B203" s="20">
        <v>1.2450000000000001</v>
      </c>
      <c r="C203" s="9">
        <v>8.1</v>
      </c>
      <c r="D203" s="9">
        <f t="shared" si="3"/>
        <v>20.414791084337349</v>
      </c>
    </row>
    <row r="204" spans="1:4" x14ac:dyDescent="0.25">
      <c r="A204" s="10">
        <v>32721</v>
      </c>
      <c r="B204" s="20">
        <v>1.2450000000000001</v>
      </c>
      <c r="C204" s="9">
        <v>8.11</v>
      </c>
      <c r="D204" s="9">
        <f t="shared" si="3"/>
        <v>20.43999453012048</v>
      </c>
    </row>
    <row r="205" spans="1:4" x14ac:dyDescent="0.25">
      <c r="A205" s="10">
        <v>32752</v>
      </c>
      <c r="B205" s="20">
        <v>1.248</v>
      </c>
      <c r="C205" s="9">
        <v>8.02</v>
      </c>
      <c r="D205" s="9">
        <f t="shared" si="3"/>
        <v>20.164574182692306</v>
      </c>
    </row>
    <row r="206" spans="1:4" x14ac:dyDescent="0.25">
      <c r="A206" s="10">
        <v>32782</v>
      </c>
      <c r="B206" s="20">
        <v>1.254</v>
      </c>
      <c r="C206" s="9">
        <v>7.87</v>
      </c>
      <c r="D206" s="9">
        <f t="shared" si="3"/>
        <v>19.692754569377989</v>
      </c>
    </row>
    <row r="207" spans="1:4" x14ac:dyDescent="0.25">
      <c r="A207" s="10">
        <v>32813</v>
      </c>
      <c r="B207" s="20">
        <v>1.2589999999999999</v>
      </c>
      <c r="C207" s="9">
        <v>7.52</v>
      </c>
      <c r="D207" s="9">
        <f t="shared" si="3"/>
        <v>18.742235170770453</v>
      </c>
    </row>
    <row r="208" spans="1:4" x14ac:dyDescent="0.25">
      <c r="A208" s="10">
        <v>32843</v>
      </c>
      <c r="B208" s="20">
        <v>1.2629999999999999</v>
      </c>
      <c r="C208" s="9">
        <v>7.27</v>
      </c>
      <c r="D208" s="9">
        <f t="shared" si="3"/>
        <v>18.061771045130641</v>
      </c>
    </row>
    <row r="209" spans="1:4" x14ac:dyDescent="0.25">
      <c r="A209" s="10">
        <v>32874</v>
      </c>
      <c r="B209" s="20">
        <v>1.2749999999999999</v>
      </c>
      <c r="C209" s="9">
        <v>7.18</v>
      </c>
      <c r="D209" s="9">
        <f t="shared" si="3"/>
        <v>17.670284094117648</v>
      </c>
    </row>
    <row r="210" spans="1:4" x14ac:dyDescent="0.25">
      <c r="A210" s="10">
        <v>32905</v>
      </c>
      <c r="B210" s="20">
        <v>1.28</v>
      </c>
      <c r="C210" s="9">
        <v>7.49</v>
      </c>
      <c r="D210" s="9">
        <f t="shared" si="3"/>
        <v>18.3612025078125</v>
      </c>
    </row>
    <row r="211" spans="1:4" x14ac:dyDescent="0.25">
      <c r="A211" s="10">
        <v>32933</v>
      </c>
      <c r="B211" s="20">
        <v>1.286</v>
      </c>
      <c r="C211" s="9">
        <v>7.58</v>
      </c>
      <c r="D211" s="9">
        <f t="shared" si="3"/>
        <v>18.495135163297043</v>
      </c>
    </row>
    <row r="212" spans="1:4" x14ac:dyDescent="0.25">
      <c r="A212" s="10">
        <v>32964</v>
      </c>
      <c r="B212" s="20">
        <v>1.2889999999999999</v>
      </c>
      <c r="C212" s="9">
        <v>7.7</v>
      </c>
      <c r="D212" s="9">
        <f t="shared" si="3"/>
        <v>18.744207370054308</v>
      </c>
    </row>
    <row r="213" spans="1:4" x14ac:dyDescent="0.25">
      <c r="A213" s="10">
        <v>32994</v>
      </c>
      <c r="B213" s="20">
        <v>1.2909999999999999</v>
      </c>
      <c r="C213" s="9">
        <v>7.98</v>
      </c>
      <c r="D213" s="9">
        <f t="shared" si="3"/>
        <v>19.395720697134006</v>
      </c>
    </row>
    <row r="214" spans="1:4" x14ac:dyDescent="0.25">
      <c r="A214" s="10">
        <v>33025</v>
      </c>
      <c r="B214" s="20">
        <v>1.2989999999999999</v>
      </c>
      <c r="C214" s="9">
        <v>8.1199999999999992</v>
      </c>
      <c r="D214" s="9">
        <f t="shared" si="3"/>
        <v>19.614450715935334</v>
      </c>
    </row>
    <row r="215" spans="1:4" x14ac:dyDescent="0.25">
      <c r="A215" s="10">
        <v>33055</v>
      </c>
      <c r="B215" s="20">
        <v>1.3049999999999999</v>
      </c>
      <c r="C215" s="9">
        <v>8.1999999999999993</v>
      </c>
      <c r="D215" s="9">
        <f t="shared" si="3"/>
        <v>19.716626666666667</v>
      </c>
    </row>
    <row r="216" spans="1:4" x14ac:dyDescent="0.25">
      <c r="A216" s="10">
        <v>33086</v>
      </c>
      <c r="B216" s="20">
        <v>1.3160000000000001</v>
      </c>
      <c r="C216" s="9">
        <v>8.26</v>
      </c>
      <c r="D216" s="9">
        <f t="shared" si="3"/>
        <v>19.694884148936168</v>
      </c>
    </row>
    <row r="217" spans="1:4" x14ac:dyDescent="0.25">
      <c r="A217" s="10">
        <v>33117</v>
      </c>
      <c r="B217" s="20">
        <v>1.325</v>
      </c>
      <c r="C217" s="9">
        <v>8.18</v>
      </c>
      <c r="D217" s="9">
        <f t="shared" si="3"/>
        <v>19.371653750943398</v>
      </c>
    </row>
    <row r="218" spans="1:4" x14ac:dyDescent="0.25">
      <c r="A218" s="10">
        <v>33147</v>
      </c>
      <c r="B218" s="20">
        <v>1.3340000000000001</v>
      </c>
      <c r="C218" s="9">
        <v>8.06</v>
      </c>
      <c r="D218" s="9">
        <f t="shared" si="3"/>
        <v>18.958696956521742</v>
      </c>
    </row>
    <row r="219" spans="1:4" x14ac:dyDescent="0.25">
      <c r="A219" s="10">
        <v>33178</v>
      </c>
      <c r="B219" s="20">
        <v>1.337</v>
      </c>
      <c r="C219" s="9">
        <v>7.82</v>
      </c>
      <c r="D219" s="9">
        <f t="shared" si="3"/>
        <v>18.352896619296935</v>
      </c>
    </row>
    <row r="220" spans="1:4" x14ac:dyDescent="0.25">
      <c r="A220" s="10">
        <v>33208</v>
      </c>
      <c r="B220" s="20">
        <v>1.3420000000000001</v>
      </c>
      <c r="C220" s="9">
        <v>7.62</v>
      </c>
      <c r="D220" s="9">
        <f t="shared" si="3"/>
        <v>17.81688299552906</v>
      </c>
    </row>
    <row r="221" spans="1:4" x14ac:dyDescent="0.25">
      <c r="A221" s="10">
        <v>33239</v>
      </c>
      <c r="B221" s="20">
        <v>1.347</v>
      </c>
      <c r="C221" s="9">
        <v>7.42</v>
      </c>
      <c r="D221" s="9">
        <f t="shared" si="3"/>
        <v>17.284848685968822</v>
      </c>
    </row>
    <row r="222" spans="1:4" x14ac:dyDescent="0.25">
      <c r="A222" s="10">
        <v>33270</v>
      </c>
      <c r="B222" s="20">
        <v>1.3480000000000001</v>
      </c>
      <c r="C222" s="9">
        <v>7.61</v>
      </c>
      <c r="D222" s="9">
        <f t="shared" si="3"/>
        <v>17.714301698813056</v>
      </c>
    </row>
    <row r="223" spans="1:4" x14ac:dyDescent="0.25">
      <c r="A223" s="10">
        <v>33298</v>
      </c>
      <c r="B223" s="20">
        <v>1.3480000000000001</v>
      </c>
      <c r="C223" s="9">
        <v>7.79</v>
      </c>
      <c r="D223" s="9">
        <f t="shared" si="3"/>
        <v>18.133299636498517</v>
      </c>
    </row>
    <row r="224" spans="1:4" x14ac:dyDescent="0.25">
      <c r="A224" s="10">
        <v>33329</v>
      </c>
      <c r="B224" s="20">
        <v>1.351</v>
      </c>
      <c r="C224" s="9">
        <v>7.99</v>
      </c>
      <c r="D224" s="9">
        <f t="shared" si="3"/>
        <v>18.557552709104367</v>
      </c>
    </row>
    <row r="225" spans="1:4" x14ac:dyDescent="0.25">
      <c r="A225" s="10">
        <v>33359</v>
      </c>
      <c r="B225" s="20">
        <v>1.3560000000000001</v>
      </c>
      <c r="C225" s="9">
        <v>8.15</v>
      </c>
      <c r="D225" s="9">
        <f t="shared" si="3"/>
        <v>18.859370464601767</v>
      </c>
    </row>
    <row r="226" spans="1:4" x14ac:dyDescent="0.25">
      <c r="A226" s="10">
        <v>33390</v>
      </c>
      <c r="B226" s="20">
        <v>1.36</v>
      </c>
      <c r="C226" s="9">
        <v>8.34</v>
      </c>
      <c r="D226" s="9">
        <f t="shared" si="3"/>
        <v>19.24227489705882</v>
      </c>
    </row>
    <row r="227" spans="1:4" x14ac:dyDescent="0.25">
      <c r="A227" s="10">
        <v>33420</v>
      </c>
      <c r="B227" s="20">
        <v>1.3620000000000001</v>
      </c>
      <c r="C227" s="9">
        <v>8.4</v>
      </c>
      <c r="D227" s="9">
        <f t="shared" si="3"/>
        <v>19.352249339207049</v>
      </c>
    </row>
    <row r="228" spans="1:4" x14ac:dyDescent="0.25">
      <c r="A228" s="10">
        <v>33451</v>
      </c>
      <c r="B228" s="20">
        <v>1.3660000000000001</v>
      </c>
      <c r="C228" s="9">
        <v>8.43</v>
      </c>
      <c r="D228" s="9">
        <f t="shared" si="3"/>
        <v>19.364493755490482</v>
      </c>
    </row>
    <row r="229" spans="1:4" x14ac:dyDescent="0.25">
      <c r="A229" s="10">
        <v>33482</v>
      </c>
      <c r="B229" s="20">
        <v>1.37</v>
      </c>
      <c r="C229" s="9">
        <v>8.39</v>
      </c>
      <c r="D229" s="9">
        <f t="shared" si="3"/>
        <v>19.216339642335768</v>
      </c>
    </row>
    <row r="230" spans="1:4" x14ac:dyDescent="0.25">
      <c r="A230" s="10">
        <v>33512</v>
      </c>
      <c r="B230" s="20">
        <v>1.3720000000000001</v>
      </c>
      <c r="C230" s="9">
        <v>8.33</v>
      </c>
      <c r="D230" s="9">
        <f t="shared" si="3"/>
        <v>19.05110464285714</v>
      </c>
    </row>
    <row r="231" spans="1:4" x14ac:dyDescent="0.25">
      <c r="A231" s="10">
        <v>33543</v>
      </c>
      <c r="B231" s="20">
        <v>1.3779999999999999</v>
      </c>
      <c r="C231" s="9">
        <v>7.96</v>
      </c>
      <c r="D231" s="9">
        <f t="shared" si="3"/>
        <v>18.125630507982585</v>
      </c>
    </row>
    <row r="232" spans="1:4" x14ac:dyDescent="0.25">
      <c r="A232" s="10">
        <v>33573</v>
      </c>
      <c r="B232" s="20">
        <v>1.3819999999999999</v>
      </c>
      <c r="C232" s="9">
        <v>7.81</v>
      </c>
      <c r="D232" s="9">
        <f t="shared" si="3"/>
        <v>17.732593697539798</v>
      </c>
    </row>
    <row r="233" spans="1:4" x14ac:dyDescent="0.25">
      <c r="A233" s="10">
        <v>33604</v>
      </c>
      <c r="B233" s="20">
        <v>1.383</v>
      </c>
      <c r="C233" s="9">
        <v>7.71</v>
      </c>
      <c r="D233" s="9">
        <f t="shared" si="3"/>
        <v>17.49288618221258</v>
      </c>
    </row>
    <row r="234" spans="1:4" x14ac:dyDescent="0.25">
      <c r="A234" s="10">
        <v>33635</v>
      </c>
      <c r="B234" s="20">
        <v>1.3859999999999999</v>
      </c>
      <c r="C234" s="9">
        <v>7.79</v>
      </c>
      <c r="D234" s="9">
        <f t="shared" si="3"/>
        <v>17.636138463203466</v>
      </c>
    </row>
    <row r="235" spans="1:4" x14ac:dyDescent="0.25">
      <c r="A235" s="10">
        <v>33664</v>
      </c>
      <c r="B235" s="20">
        <v>1.391</v>
      </c>
      <c r="C235" s="9">
        <v>8.02</v>
      </c>
      <c r="D235" s="9">
        <f t="shared" si="3"/>
        <v>18.091580575125807</v>
      </c>
    </row>
    <row r="236" spans="1:4" x14ac:dyDescent="0.25">
      <c r="A236" s="10">
        <v>33695</v>
      </c>
      <c r="B236" s="20">
        <v>1.3939999999999999</v>
      </c>
      <c r="C236" s="9">
        <v>8.0500000000000007</v>
      </c>
      <c r="D236" s="9">
        <f t="shared" si="3"/>
        <v>18.120174641319945</v>
      </c>
    </row>
    <row r="237" spans="1:4" x14ac:dyDescent="0.25">
      <c r="A237" s="10">
        <v>33725</v>
      </c>
      <c r="B237" s="20">
        <v>1.397</v>
      </c>
      <c r="C237" s="9">
        <v>8.41</v>
      </c>
      <c r="D237" s="9">
        <f t="shared" si="3"/>
        <v>18.889865347172513</v>
      </c>
    </row>
    <row r="238" spans="1:4" x14ac:dyDescent="0.25">
      <c r="A238" s="10">
        <v>33756</v>
      </c>
      <c r="B238" s="20">
        <v>1.401</v>
      </c>
      <c r="C238" s="9">
        <v>8.64</v>
      </c>
      <c r="D238" s="9">
        <f t="shared" si="3"/>
        <v>19.351065353319058</v>
      </c>
    </row>
    <row r="239" spans="1:4" x14ac:dyDescent="0.25">
      <c r="A239" s="10">
        <v>33786</v>
      </c>
      <c r="B239" s="20">
        <v>1.405</v>
      </c>
      <c r="C239" s="9">
        <v>8.57</v>
      </c>
      <c r="D239" s="9">
        <f t="shared" si="3"/>
        <v>19.139640234875444</v>
      </c>
    </row>
    <row r="240" spans="1:4" x14ac:dyDescent="0.25">
      <c r="A240" s="10">
        <v>33817</v>
      </c>
      <c r="B240" s="20">
        <v>1.4079999999999999</v>
      </c>
      <c r="C240" s="9">
        <v>8.6</v>
      </c>
      <c r="D240" s="9">
        <f t="shared" si="3"/>
        <v>19.165716903409091</v>
      </c>
    </row>
    <row r="241" spans="1:4" x14ac:dyDescent="0.25">
      <c r="A241" s="10">
        <v>33848</v>
      </c>
      <c r="B241" s="20">
        <v>1.411</v>
      </c>
      <c r="C241" s="9">
        <v>8.6199999999999992</v>
      </c>
      <c r="D241" s="9">
        <f t="shared" si="3"/>
        <v>19.16944435152374</v>
      </c>
    </row>
    <row r="242" spans="1:4" x14ac:dyDescent="0.25">
      <c r="A242" s="10">
        <v>33878</v>
      </c>
      <c r="B242" s="20">
        <v>1.417</v>
      </c>
      <c r="C242" s="9">
        <v>8.4700000000000006</v>
      </c>
      <c r="D242" s="9">
        <f t="shared" si="3"/>
        <v>18.756112653493297</v>
      </c>
    </row>
    <row r="243" spans="1:4" x14ac:dyDescent="0.25">
      <c r="A243" s="10">
        <v>33909</v>
      </c>
      <c r="B243" s="20">
        <v>1.421</v>
      </c>
      <c r="C243" s="9">
        <v>8.16</v>
      </c>
      <c r="D243" s="9">
        <f t="shared" si="3"/>
        <v>18.018778775510203</v>
      </c>
    </row>
    <row r="244" spans="1:4" x14ac:dyDescent="0.25">
      <c r="A244" s="10">
        <v>33939</v>
      </c>
      <c r="B244" s="20">
        <v>1.423</v>
      </c>
      <c r="C244" s="9">
        <v>7.87</v>
      </c>
      <c r="D244" s="9">
        <f t="shared" si="3"/>
        <v>17.353980484891075</v>
      </c>
    </row>
    <row r="245" spans="1:4" x14ac:dyDescent="0.25">
      <c r="A245" s="10">
        <v>33970</v>
      </c>
      <c r="B245" s="20">
        <v>1.4279999999999999</v>
      </c>
      <c r="C245" s="9">
        <v>7.75</v>
      </c>
      <c r="D245" s="9">
        <f t="shared" ref="D245:D308" si="4">C245*$B$641/B245</f>
        <v>17.029534138655464</v>
      </c>
    </row>
    <row r="246" spans="1:4" x14ac:dyDescent="0.25">
      <c r="A246" s="10">
        <v>34001</v>
      </c>
      <c r="B246" s="20">
        <v>1.431</v>
      </c>
      <c r="C246" s="9">
        <v>7.81</v>
      </c>
      <c r="D246" s="9">
        <f t="shared" si="4"/>
        <v>17.125397966457022</v>
      </c>
    </row>
    <row r="247" spans="1:4" x14ac:dyDescent="0.25">
      <c r="A247" s="10">
        <v>34029</v>
      </c>
      <c r="B247" s="20">
        <v>1.4330000000000001</v>
      </c>
      <c r="C247" s="9">
        <v>7.81</v>
      </c>
      <c r="D247" s="9">
        <f t="shared" si="4"/>
        <v>17.101496503838103</v>
      </c>
    </row>
    <row r="248" spans="1:4" x14ac:dyDescent="0.25">
      <c r="A248" s="10">
        <v>34060</v>
      </c>
      <c r="B248" s="20">
        <v>1.4379999999999999</v>
      </c>
      <c r="C248" s="9">
        <v>8.14</v>
      </c>
      <c r="D248" s="9">
        <f t="shared" si="4"/>
        <v>17.762119652294853</v>
      </c>
    </row>
    <row r="249" spans="1:4" x14ac:dyDescent="0.25">
      <c r="A249" s="10">
        <v>34090</v>
      </c>
      <c r="B249" s="20">
        <v>1.4419999999999999</v>
      </c>
      <c r="C249" s="9">
        <v>8.57</v>
      </c>
      <c r="D249" s="9">
        <f t="shared" si="4"/>
        <v>18.648539895977809</v>
      </c>
    </row>
    <row r="250" spans="1:4" x14ac:dyDescent="0.25">
      <c r="A250" s="10">
        <v>34121</v>
      </c>
      <c r="B250" s="20">
        <v>1.4430000000000001</v>
      </c>
      <c r="C250" s="9">
        <v>8.75</v>
      </c>
      <c r="D250" s="9">
        <f t="shared" si="4"/>
        <v>19.027029625779626</v>
      </c>
    </row>
    <row r="251" spans="1:4" x14ac:dyDescent="0.25">
      <c r="A251" s="10">
        <v>34151</v>
      </c>
      <c r="B251" s="20">
        <v>1.4450000000000001</v>
      </c>
      <c r="C251" s="9">
        <v>8.74</v>
      </c>
      <c r="D251" s="9">
        <f t="shared" si="4"/>
        <v>18.978979557093425</v>
      </c>
    </row>
    <row r="252" spans="1:4" x14ac:dyDescent="0.25">
      <c r="A252" s="10">
        <v>34182</v>
      </c>
      <c r="B252" s="20">
        <v>1.448</v>
      </c>
      <c r="C252" s="9">
        <v>8.74</v>
      </c>
      <c r="D252" s="9">
        <f t="shared" si="4"/>
        <v>18.93965846685083</v>
      </c>
    </row>
    <row r="253" spans="1:4" x14ac:dyDescent="0.25">
      <c r="A253" s="10">
        <v>34213</v>
      </c>
      <c r="B253" s="20">
        <v>1.45</v>
      </c>
      <c r="C253" s="9">
        <v>8.8000000000000007</v>
      </c>
      <c r="D253" s="9">
        <f t="shared" si="4"/>
        <v>19.043376000000002</v>
      </c>
    </row>
    <row r="254" spans="1:4" x14ac:dyDescent="0.25">
      <c r="A254" s="10">
        <v>34243</v>
      </c>
      <c r="B254" s="20">
        <v>1.456</v>
      </c>
      <c r="C254" s="9">
        <v>8.77</v>
      </c>
      <c r="D254" s="9">
        <f t="shared" si="4"/>
        <v>18.900247479395606</v>
      </c>
    </row>
    <row r="255" spans="1:4" x14ac:dyDescent="0.25">
      <c r="A255" s="10">
        <v>34274</v>
      </c>
      <c r="B255" s="20">
        <v>1.46</v>
      </c>
      <c r="C255" s="9">
        <v>8.2200000000000006</v>
      </c>
      <c r="D255" s="9">
        <f t="shared" si="4"/>
        <v>17.666407109589041</v>
      </c>
    </row>
    <row r="256" spans="1:4" x14ac:dyDescent="0.25">
      <c r="A256" s="10">
        <v>34304</v>
      </c>
      <c r="B256" s="20">
        <v>1.4630000000000001</v>
      </c>
      <c r="C256" s="9">
        <v>7.92</v>
      </c>
      <c r="D256" s="9">
        <f t="shared" si="4"/>
        <v>16.986743458646615</v>
      </c>
    </row>
    <row r="257" spans="1:4" x14ac:dyDescent="0.25">
      <c r="A257" s="10">
        <v>34335</v>
      </c>
      <c r="B257" s="20">
        <v>1.4630000000000001</v>
      </c>
      <c r="C257" s="9">
        <v>7.76</v>
      </c>
      <c r="D257" s="9">
        <f t="shared" si="4"/>
        <v>16.643576924128503</v>
      </c>
    </row>
    <row r="258" spans="1:4" x14ac:dyDescent="0.25">
      <c r="A258" s="10">
        <v>34366</v>
      </c>
      <c r="B258" s="20">
        <v>1.4670000000000001</v>
      </c>
      <c r="C258" s="9">
        <v>7.86</v>
      </c>
      <c r="D258" s="9">
        <f t="shared" si="4"/>
        <v>16.812089938650306</v>
      </c>
    </row>
    <row r="259" spans="1:4" x14ac:dyDescent="0.25">
      <c r="A259" s="10">
        <v>34394</v>
      </c>
      <c r="B259" s="20">
        <v>1.4710000000000001</v>
      </c>
      <c r="C259" s="9">
        <v>8.1</v>
      </c>
      <c r="D259" s="9">
        <f t="shared" si="4"/>
        <v>17.278324201223658</v>
      </c>
    </row>
    <row r="260" spans="1:4" x14ac:dyDescent="0.25">
      <c r="A260" s="10">
        <v>34425</v>
      </c>
      <c r="B260" s="20">
        <v>1.472</v>
      </c>
      <c r="C260" s="9">
        <v>8.32</v>
      </c>
      <c r="D260" s="9">
        <f t="shared" si="4"/>
        <v>17.735555217391305</v>
      </c>
    </row>
    <row r="261" spans="1:4" x14ac:dyDescent="0.25">
      <c r="A261" s="10">
        <v>34455</v>
      </c>
      <c r="B261" s="20">
        <v>1.4750000000000001</v>
      </c>
      <c r="C261" s="9">
        <v>8.5500000000000007</v>
      </c>
      <c r="D261" s="9">
        <f t="shared" si="4"/>
        <v>18.188771491525422</v>
      </c>
    </row>
    <row r="262" spans="1:4" x14ac:dyDescent="0.25">
      <c r="A262" s="10">
        <v>34486</v>
      </c>
      <c r="B262" s="20">
        <v>1.4790000000000001</v>
      </c>
      <c r="C262" s="9">
        <v>8.7899999999999991</v>
      </c>
      <c r="D262" s="9">
        <f t="shared" si="4"/>
        <v>18.648760588235291</v>
      </c>
    </row>
    <row r="263" spans="1:4" x14ac:dyDescent="0.25">
      <c r="A263" s="10">
        <v>34516</v>
      </c>
      <c r="B263" s="20">
        <v>1.484</v>
      </c>
      <c r="C263" s="9">
        <v>8.82</v>
      </c>
      <c r="D263" s="9">
        <f t="shared" si="4"/>
        <v>18.649361037735847</v>
      </c>
    </row>
    <row r="264" spans="1:4" x14ac:dyDescent="0.25">
      <c r="A264" s="10">
        <v>34547</v>
      </c>
      <c r="B264" s="20">
        <v>1.49</v>
      </c>
      <c r="C264" s="9">
        <v>8.8699999999999992</v>
      </c>
      <c r="D264" s="9">
        <f t="shared" si="4"/>
        <v>18.679559214765099</v>
      </c>
    </row>
    <row r="265" spans="1:4" x14ac:dyDescent="0.25">
      <c r="A265" s="10">
        <v>34578</v>
      </c>
      <c r="B265" s="20">
        <v>1.4930000000000001</v>
      </c>
      <c r="C265" s="9">
        <v>8.85</v>
      </c>
      <c r="D265" s="9">
        <f t="shared" si="4"/>
        <v>18.599991058271936</v>
      </c>
    </row>
    <row r="266" spans="1:4" x14ac:dyDescent="0.25">
      <c r="A266" s="10">
        <v>34608</v>
      </c>
      <c r="B266" s="20">
        <v>1.494</v>
      </c>
      <c r="C266" s="9">
        <v>8.58</v>
      </c>
      <c r="D266" s="9">
        <f t="shared" si="4"/>
        <v>18.02046373493976</v>
      </c>
    </row>
    <row r="267" spans="1:4" x14ac:dyDescent="0.25">
      <c r="A267" s="10">
        <v>34639</v>
      </c>
      <c r="B267" s="20">
        <v>1.498</v>
      </c>
      <c r="C267" s="9">
        <v>8.31</v>
      </c>
      <c r="D267" s="9">
        <f t="shared" si="4"/>
        <v>17.406781702269694</v>
      </c>
    </row>
    <row r="268" spans="1:4" x14ac:dyDescent="0.25">
      <c r="A268" s="10">
        <v>34669</v>
      </c>
      <c r="B268" s="20">
        <v>1.5009999999999999</v>
      </c>
      <c r="C268" s="9">
        <v>8.08</v>
      </c>
      <c r="D268" s="9">
        <f t="shared" si="4"/>
        <v>16.8911780946036</v>
      </c>
    </row>
    <row r="269" spans="1:4" x14ac:dyDescent="0.25">
      <c r="A269" s="10">
        <v>34700</v>
      </c>
      <c r="B269" s="20">
        <v>1.5049999999999999</v>
      </c>
      <c r="C269" s="9">
        <v>7.85</v>
      </c>
      <c r="D269" s="9">
        <f t="shared" si="4"/>
        <v>16.366749269102993</v>
      </c>
    </row>
    <row r="270" spans="1:4" x14ac:dyDescent="0.25">
      <c r="A270" s="10">
        <v>34731</v>
      </c>
      <c r="B270" s="20">
        <v>1.5089999999999999</v>
      </c>
      <c r="C270" s="9">
        <v>8.01</v>
      </c>
      <c r="D270" s="9">
        <f t="shared" si="4"/>
        <v>16.656070437375746</v>
      </c>
    </row>
    <row r="271" spans="1:4" x14ac:dyDescent="0.25">
      <c r="A271" s="10">
        <v>34759</v>
      </c>
      <c r="B271" s="20">
        <v>1.512</v>
      </c>
      <c r="C271" s="9">
        <v>8.14</v>
      </c>
      <c r="D271" s="9">
        <f t="shared" si="4"/>
        <v>16.892809563492062</v>
      </c>
    </row>
    <row r="272" spans="1:4" x14ac:dyDescent="0.25">
      <c r="A272" s="10">
        <v>34790</v>
      </c>
      <c r="B272" s="20">
        <v>1.518</v>
      </c>
      <c r="C272" s="9">
        <v>8.41</v>
      </c>
      <c r="D272" s="9">
        <f t="shared" si="4"/>
        <v>17.384151442687749</v>
      </c>
    </row>
    <row r="273" spans="1:4" x14ac:dyDescent="0.25">
      <c r="A273" s="10">
        <v>34820</v>
      </c>
      <c r="B273" s="20">
        <v>1.5209999999999999</v>
      </c>
      <c r="C273" s="9">
        <v>8.5299999999999994</v>
      </c>
      <c r="D273" s="9">
        <f t="shared" si="4"/>
        <v>17.597423648915189</v>
      </c>
    </row>
    <row r="274" spans="1:4" x14ac:dyDescent="0.25">
      <c r="A274" s="10">
        <v>34851</v>
      </c>
      <c r="B274" s="20">
        <v>1.524</v>
      </c>
      <c r="C274" s="9">
        <v>8.7200000000000006</v>
      </c>
      <c r="D274" s="9">
        <f t="shared" si="4"/>
        <v>17.953982204724412</v>
      </c>
    </row>
    <row r="275" spans="1:4" x14ac:dyDescent="0.25">
      <c r="A275" s="10">
        <v>34881</v>
      </c>
      <c r="B275" s="20">
        <v>1.526</v>
      </c>
      <c r="C275" s="9">
        <v>8.8000000000000007</v>
      </c>
      <c r="D275" s="9">
        <f t="shared" si="4"/>
        <v>18.094950982961993</v>
      </c>
    </row>
    <row r="276" spans="1:4" x14ac:dyDescent="0.25">
      <c r="A276" s="10">
        <v>34912</v>
      </c>
      <c r="B276" s="20">
        <v>1.5289999999999999</v>
      </c>
      <c r="C276" s="9">
        <v>8.7799999999999994</v>
      </c>
      <c r="D276" s="9">
        <f t="shared" si="4"/>
        <v>18.018403283191628</v>
      </c>
    </row>
    <row r="277" spans="1:4" x14ac:dyDescent="0.25">
      <c r="A277" s="10">
        <v>34943</v>
      </c>
      <c r="B277" s="20">
        <v>1.5309999999999999</v>
      </c>
      <c r="C277" s="9">
        <v>8.57</v>
      </c>
      <c r="D277" s="9">
        <f t="shared" si="4"/>
        <v>17.56446409536251</v>
      </c>
    </row>
    <row r="278" spans="1:4" x14ac:dyDescent="0.25">
      <c r="A278" s="10">
        <v>34973</v>
      </c>
      <c r="B278" s="20">
        <v>1.5349999999999999</v>
      </c>
      <c r="C278" s="9">
        <v>8.65</v>
      </c>
      <c r="D278" s="9">
        <f t="shared" si="4"/>
        <v>17.682228566775247</v>
      </c>
    </row>
    <row r="279" spans="1:4" x14ac:dyDescent="0.25">
      <c r="A279" s="10">
        <v>35004</v>
      </c>
      <c r="B279" s="20">
        <v>1.5369999999999999</v>
      </c>
      <c r="C279" s="9">
        <v>8.26</v>
      </c>
      <c r="D279" s="9">
        <f t="shared" si="4"/>
        <v>16.863023773584906</v>
      </c>
    </row>
    <row r="280" spans="1:4" x14ac:dyDescent="0.25">
      <c r="A280" s="10">
        <v>35034</v>
      </c>
      <c r="B280" s="20">
        <v>1.5389999999999999</v>
      </c>
      <c r="C280" s="9">
        <v>8.02</v>
      </c>
      <c r="D280" s="9">
        <f t="shared" si="4"/>
        <v>16.351779454191032</v>
      </c>
    </row>
    <row r="281" spans="1:4" x14ac:dyDescent="0.25">
      <c r="A281" s="10">
        <v>35065</v>
      </c>
      <c r="B281" s="20">
        <v>1.5469999999999999</v>
      </c>
      <c r="C281" s="9">
        <v>7.75</v>
      </c>
      <c r="D281" s="9">
        <f t="shared" si="4"/>
        <v>15.719569974143505</v>
      </c>
    </row>
    <row r="282" spans="1:4" x14ac:dyDescent="0.25">
      <c r="A282" s="10">
        <v>35096</v>
      </c>
      <c r="B282" s="20">
        <v>1.55</v>
      </c>
      <c r="C282" s="9">
        <v>7.81</v>
      </c>
      <c r="D282" s="9">
        <f t="shared" si="4"/>
        <v>15.810609348387096</v>
      </c>
    </row>
    <row r="283" spans="1:4" x14ac:dyDescent="0.25">
      <c r="A283" s="10">
        <v>35125</v>
      </c>
      <c r="B283" s="20">
        <v>1.5549999999999999</v>
      </c>
      <c r="C283" s="9">
        <v>8.09</v>
      </c>
      <c r="D283" s="9">
        <f t="shared" si="4"/>
        <v>16.324782385852092</v>
      </c>
    </row>
    <row r="284" spans="1:4" x14ac:dyDescent="0.25">
      <c r="A284" s="10">
        <v>35156</v>
      </c>
      <c r="B284" s="20">
        <v>1.5609999999999999</v>
      </c>
      <c r="C284" s="9">
        <v>8.24</v>
      </c>
      <c r="D284" s="9">
        <f t="shared" si="4"/>
        <v>16.563556028187062</v>
      </c>
    </row>
    <row r="285" spans="1:4" x14ac:dyDescent="0.25">
      <c r="A285" s="10">
        <v>35186</v>
      </c>
      <c r="B285" s="20">
        <v>1.5640000000000001</v>
      </c>
      <c r="C285" s="9">
        <v>8.5399999999999991</v>
      </c>
      <c r="D285" s="9">
        <f t="shared" si="4"/>
        <v>17.133669859335036</v>
      </c>
    </row>
    <row r="286" spans="1:4" x14ac:dyDescent="0.25">
      <c r="A286" s="10">
        <v>35217</v>
      </c>
      <c r="B286" s="20">
        <v>1.5669999999999999</v>
      </c>
      <c r="C286" s="9">
        <v>8.65</v>
      </c>
      <c r="D286" s="9">
        <f t="shared" si="4"/>
        <v>17.321136470963626</v>
      </c>
    </row>
    <row r="287" spans="1:4" x14ac:dyDescent="0.25">
      <c r="A287" s="10">
        <v>35247</v>
      </c>
      <c r="B287" s="20">
        <v>1.57</v>
      </c>
      <c r="C287" s="9">
        <v>8.73</v>
      </c>
      <c r="D287" s="9">
        <f t="shared" si="4"/>
        <v>17.447928133757962</v>
      </c>
    </row>
    <row r="288" spans="1:4" x14ac:dyDescent="0.25">
      <c r="A288" s="10">
        <v>35278</v>
      </c>
      <c r="B288" s="20">
        <v>1.5720000000000001</v>
      </c>
      <c r="C288" s="9">
        <v>8.86</v>
      </c>
      <c r="D288" s="9">
        <f t="shared" si="4"/>
        <v>17.685219427480916</v>
      </c>
    </row>
    <row r="289" spans="1:4" x14ac:dyDescent="0.25">
      <c r="A289" s="10">
        <v>35309</v>
      </c>
      <c r="B289" s="20">
        <v>1.577</v>
      </c>
      <c r="C289" s="9">
        <v>8.7899999999999991</v>
      </c>
      <c r="D289" s="9">
        <f t="shared" si="4"/>
        <v>17.489864876347493</v>
      </c>
    </row>
    <row r="290" spans="1:4" x14ac:dyDescent="0.25">
      <c r="A290" s="10">
        <v>35339</v>
      </c>
      <c r="B290" s="20">
        <v>1.5820000000000001</v>
      </c>
      <c r="C290" s="9">
        <v>8.67</v>
      </c>
      <c r="D290" s="9">
        <f t="shared" si="4"/>
        <v>17.196572332490518</v>
      </c>
    </row>
    <row r="291" spans="1:4" x14ac:dyDescent="0.25">
      <c r="A291" s="10">
        <v>35370</v>
      </c>
      <c r="B291" s="20">
        <v>1.587</v>
      </c>
      <c r="C291" s="9">
        <v>8.25</v>
      </c>
      <c r="D291" s="9">
        <f t="shared" si="4"/>
        <v>16.311965500945178</v>
      </c>
    </row>
    <row r="292" spans="1:4" x14ac:dyDescent="0.25">
      <c r="A292" s="10">
        <v>35400</v>
      </c>
      <c r="B292" s="20">
        <v>1.591</v>
      </c>
      <c r="C292" s="9">
        <v>7.99</v>
      </c>
      <c r="D292" s="9">
        <f t="shared" si="4"/>
        <v>15.758173293526085</v>
      </c>
    </row>
    <row r="293" spans="1:4" x14ac:dyDescent="0.25">
      <c r="A293" s="10">
        <v>35431</v>
      </c>
      <c r="B293" s="20">
        <v>1.5940000000000001</v>
      </c>
      <c r="C293" s="9">
        <v>7.87</v>
      </c>
      <c r="D293" s="9">
        <f t="shared" si="4"/>
        <v>15.49229249058971</v>
      </c>
    </row>
    <row r="294" spans="1:4" x14ac:dyDescent="0.25">
      <c r="A294" s="10">
        <v>35462</v>
      </c>
      <c r="B294" s="20">
        <v>1.597</v>
      </c>
      <c r="C294" s="9">
        <v>7.98</v>
      </c>
      <c r="D294" s="9">
        <f t="shared" si="4"/>
        <v>15.679320864120227</v>
      </c>
    </row>
    <row r="295" spans="1:4" x14ac:dyDescent="0.25">
      <c r="A295" s="10">
        <v>35490</v>
      </c>
      <c r="B295" s="20">
        <v>1.5980000000000001</v>
      </c>
      <c r="C295" s="9">
        <v>8.24</v>
      </c>
      <c r="D295" s="9">
        <f t="shared" si="4"/>
        <v>16.180044405506884</v>
      </c>
    </row>
    <row r="296" spans="1:4" x14ac:dyDescent="0.25">
      <c r="A296" s="10">
        <v>35521</v>
      </c>
      <c r="B296" s="20">
        <v>1.599</v>
      </c>
      <c r="C296" s="9">
        <v>8.3800000000000008</v>
      </c>
      <c r="D296" s="9">
        <f t="shared" si="4"/>
        <v>16.444657298311448</v>
      </c>
    </row>
    <row r="297" spans="1:4" x14ac:dyDescent="0.25">
      <c r="A297" s="10">
        <v>35551</v>
      </c>
      <c r="B297" s="20">
        <v>1.599</v>
      </c>
      <c r="C297" s="9">
        <v>8.65</v>
      </c>
      <c r="D297" s="9">
        <f t="shared" si="4"/>
        <v>16.974497091932459</v>
      </c>
    </row>
    <row r="298" spans="1:4" x14ac:dyDescent="0.25">
      <c r="A298" s="10">
        <v>35582</v>
      </c>
      <c r="B298" s="20">
        <v>1.6020000000000001</v>
      </c>
      <c r="C298" s="9">
        <v>8.91</v>
      </c>
      <c r="D298" s="9">
        <f t="shared" si="4"/>
        <v>17.451970280898877</v>
      </c>
    </row>
    <row r="299" spans="1:4" x14ac:dyDescent="0.25">
      <c r="A299" s="10">
        <v>35612</v>
      </c>
      <c r="B299" s="20">
        <v>1.6040000000000001</v>
      </c>
      <c r="C299" s="9">
        <v>8.74</v>
      </c>
      <c r="D299" s="9">
        <f t="shared" si="4"/>
        <v>17.097646795511221</v>
      </c>
    </row>
    <row r="300" spans="1:4" x14ac:dyDescent="0.25">
      <c r="A300" s="10">
        <v>35643</v>
      </c>
      <c r="B300" s="20">
        <v>1.6080000000000001</v>
      </c>
      <c r="C300" s="9">
        <v>8.8000000000000007</v>
      </c>
      <c r="D300" s="9">
        <f t="shared" si="4"/>
        <v>17.172198507462685</v>
      </c>
    </row>
    <row r="301" spans="1:4" x14ac:dyDescent="0.25">
      <c r="A301" s="10">
        <v>35674</v>
      </c>
      <c r="B301" s="20">
        <v>1.6120000000000001</v>
      </c>
      <c r="C301" s="9">
        <v>8.75</v>
      </c>
      <c r="D301" s="9">
        <f t="shared" si="4"/>
        <v>17.032260390818859</v>
      </c>
    </row>
    <row r="302" spans="1:4" x14ac:dyDescent="0.25">
      <c r="A302" s="10">
        <v>35704</v>
      </c>
      <c r="B302" s="20">
        <v>1.615</v>
      </c>
      <c r="C302" s="9">
        <v>8.59</v>
      </c>
      <c r="D302" s="9">
        <f t="shared" si="4"/>
        <v>16.689753009287926</v>
      </c>
    </row>
    <row r="303" spans="1:4" x14ac:dyDescent="0.25">
      <c r="A303" s="10">
        <v>35735</v>
      </c>
      <c r="B303" s="20">
        <v>1.617</v>
      </c>
      <c r="C303" s="9">
        <v>8.25</v>
      </c>
      <c r="D303" s="9">
        <f t="shared" si="4"/>
        <v>16.009331632653062</v>
      </c>
    </row>
    <row r="304" spans="1:4" x14ac:dyDescent="0.25">
      <c r="A304" s="10">
        <v>35765</v>
      </c>
      <c r="B304" s="20">
        <v>1.6180000000000001</v>
      </c>
      <c r="C304" s="9">
        <v>8.0299999999999994</v>
      </c>
      <c r="D304" s="9">
        <f t="shared" si="4"/>
        <v>15.572785457354756</v>
      </c>
    </row>
    <row r="305" spans="1:4" x14ac:dyDescent="0.25">
      <c r="A305" s="10">
        <v>35796</v>
      </c>
      <c r="B305" s="20">
        <v>1.62</v>
      </c>
      <c r="C305" s="9">
        <v>7.87</v>
      </c>
      <c r="D305" s="9">
        <f t="shared" si="4"/>
        <v>15.243650759259257</v>
      </c>
    </row>
    <row r="306" spans="1:4" x14ac:dyDescent="0.25">
      <c r="A306" s="10">
        <v>35827</v>
      </c>
      <c r="B306" s="20">
        <v>1.62</v>
      </c>
      <c r="C306" s="9">
        <v>7.97</v>
      </c>
      <c r="D306" s="9">
        <f t="shared" si="4"/>
        <v>15.437343907407406</v>
      </c>
    </row>
    <row r="307" spans="1:4" x14ac:dyDescent="0.25">
      <c r="A307" s="10">
        <v>35855</v>
      </c>
      <c r="B307" s="20">
        <v>1.62</v>
      </c>
      <c r="C307" s="9">
        <v>8.01</v>
      </c>
      <c r="D307" s="9">
        <f t="shared" si="4"/>
        <v>15.514821166666666</v>
      </c>
    </row>
    <row r="308" spans="1:4" x14ac:dyDescent="0.25">
      <c r="A308" s="10">
        <v>35886</v>
      </c>
      <c r="B308" s="20">
        <v>1.6220000000000001</v>
      </c>
      <c r="C308" s="9">
        <v>8.23</v>
      </c>
      <c r="D308" s="9">
        <f t="shared" si="4"/>
        <v>15.921290178791615</v>
      </c>
    </row>
    <row r="309" spans="1:4" x14ac:dyDescent="0.25">
      <c r="A309" s="10">
        <v>35916</v>
      </c>
      <c r="B309" s="20">
        <v>1.6259999999999999</v>
      </c>
      <c r="C309" s="9">
        <v>8.49</v>
      </c>
      <c r="D309" s="9">
        <f t="shared" ref="D309:D372" si="5">C309*$B$641/B309</f>
        <v>16.383867287822877</v>
      </c>
    </row>
    <row r="310" spans="1:4" x14ac:dyDescent="0.25">
      <c r="A310" s="10">
        <v>35947</v>
      </c>
      <c r="B310" s="20">
        <v>1.6279999999999999</v>
      </c>
      <c r="C310" s="9">
        <v>8.5299999999999994</v>
      </c>
      <c r="D310" s="9">
        <f t="shared" si="5"/>
        <v>16.440836222358723</v>
      </c>
    </row>
    <row r="311" spans="1:4" x14ac:dyDescent="0.25">
      <c r="A311" s="10">
        <v>35977</v>
      </c>
      <c r="B311" s="20">
        <v>1.6319999999999999</v>
      </c>
      <c r="C311" s="9">
        <v>8.58</v>
      </c>
      <c r="D311" s="9">
        <f t="shared" si="5"/>
        <v>16.496674522058825</v>
      </c>
    </row>
    <row r="312" spans="1:4" x14ac:dyDescent="0.25">
      <c r="A312" s="10">
        <v>36008</v>
      </c>
      <c r="B312" s="20">
        <v>1.6339999999999999</v>
      </c>
      <c r="C312" s="9">
        <v>8.57</v>
      </c>
      <c r="D312" s="9">
        <f t="shared" si="5"/>
        <v>16.457279394124846</v>
      </c>
    </row>
    <row r="313" spans="1:4" x14ac:dyDescent="0.25">
      <c r="A313" s="10">
        <v>36039</v>
      </c>
      <c r="B313" s="20">
        <v>1.635</v>
      </c>
      <c r="C313" s="9">
        <v>8.43</v>
      </c>
      <c r="D313" s="9">
        <f t="shared" si="5"/>
        <v>16.178531174311928</v>
      </c>
    </row>
    <row r="314" spans="1:4" x14ac:dyDescent="0.25">
      <c r="A314" s="10">
        <v>36069</v>
      </c>
      <c r="B314" s="20">
        <v>1.639</v>
      </c>
      <c r="C314" s="9">
        <v>8.25</v>
      </c>
      <c r="D314" s="9">
        <f t="shared" si="5"/>
        <v>15.794441275167785</v>
      </c>
    </row>
    <row r="315" spans="1:4" x14ac:dyDescent="0.25">
      <c r="A315" s="10">
        <v>36100</v>
      </c>
      <c r="B315" s="20">
        <v>1.641</v>
      </c>
      <c r="C315" s="9">
        <v>8.0399999999999991</v>
      </c>
      <c r="D315" s="9">
        <f t="shared" si="5"/>
        <v>15.37364117001828</v>
      </c>
    </row>
    <row r="316" spans="1:4" x14ac:dyDescent="0.25">
      <c r="A316" s="10">
        <v>36130</v>
      </c>
      <c r="B316" s="20">
        <v>1.6439999999999999</v>
      </c>
      <c r="C316" s="9">
        <v>7.92</v>
      </c>
      <c r="D316" s="9">
        <f t="shared" si="5"/>
        <v>15.116548467153285</v>
      </c>
    </row>
    <row r="317" spans="1:4" x14ac:dyDescent="0.25">
      <c r="A317" s="10">
        <v>36161</v>
      </c>
      <c r="B317" s="20">
        <v>1.647</v>
      </c>
      <c r="C317" s="9">
        <v>7.58</v>
      </c>
      <c r="D317" s="9">
        <f t="shared" si="5"/>
        <v>14.441253078324225</v>
      </c>
    </row>
    <row r="318" spans="1:4" x14ac:dyDescent="0.25">
      <c r="A318" s="10">
        <v>36192</v>
      </c>
      <c r="B318" s="20">
        <v>1.647</v>
      </c>
      <c r="C318" s="9">
        <v>7.92</v>
      </c>
      <c r="D318" s="9">
        <f t="shared" si="5"/>
        <v>15.089013770491801</v>
      </c>
    </row>
    <row r="319" spans="1:4" x14ac:dyDescent="0.25">
      <c r="A319" s="10">
        <v>36220</v>
      </c>
      <c r="B319" s="20">
        <v>1.6479999999999999</v>
      </c>
      <c r="C319" s="9">
        <v>7.9</v>
      </c>
      <c r="D319" s="9">
        <f t="shared" si="5"/>
        <v>15.041777366504855</v>
      </c>
    </row>
    <row r="320" spans="1:4" x14ac:dyDescent="0.25">
      <c r="A320" s="10">
        <v>36251</v>
      </c>
      <c r="B320" s="20">
        <v>1.659</v>
      </c>
      <c r="C320" s="9">
        <v>8.09</v>
      </c>
      <c r="D320" s="9">
        <f t="shared" si="5"/>
        <v>15.301408444846293</v>
      </c>
    </row>
    <row r="321" spans="1:4" x14ac:dyDescent="0.25">
      <c r="A321" s="10">
        <v>36281</v>
      </c>
      <c r="B321" s="20">
        <v>1.66</v>
      </c>
      <c r="C321" s="9">
        <v>8.27</v>
      </c>
      <c r="D321" s="9">
        <f t="shared" si="5"/>
        <v>15.632437246987951</v>
      </c>
    </row>
    <row r="322" spans="1:4" x14ac:dyDescent="0.25">
      <c r="A322" s="10">
        <v>36312</v>
      </c>
      <c r="B322" s="20">
        <v>1.66</v>
      </c>
      <c r="C322" s="9">
        <v>8.43</v>
      </c>
      <c r="D322" s="9">
        <f t="shared" si="5"/>
        <v>15.934878596385543</v>
      </c>
    </row>
    <row r="323" spans="1:4" x14ac:dyDescent="0.25">
      <c r="A323" s="10">
        <v>36342</v>
      </c>
      <c r="B323" s="20">
        <v>1.667</v>
      </c>
      <c r="C323" s="9">
        <v>8.49</v>
      </c>
      <c r="D323" s="9">
        <f t="shared" si="5"/>
        <v>15.980904745050989</v>
      </c>
    </row>
    <row r="324" spans="1:4" x14ac:dyDescent="0.25">
      <c r="A324" s="10">
        <v>36373</v>
      </c>
      <c r="B324" s="20">
        <v>1.671</v>
      </c>
      <c r="C324" s="9">
        <v>8.42</v>
      </c>
      <c r="D324" s="9">
        <f t="shared" si="5"/>
        <v>15.811202980251347</v>
      </c>
    </row>
    <row r="325" spans="1:4" x14ac:dyDescent="0.25">
      <c r="A325" s="10">
        <v>36404</v>
      </c>
      <c r="B325" s="20">
        <v>1.6779999999999999</v>
      </c>
      <c r="C325" s="9">
        <v>8.36</v>
      </c>
      <c r="D325" s="9">
        <f t="shared" si="5"/>
        <v>15.633045554231227</v>
      </c>
    </row>
    <row r="326" spans="1:4" x14ac:dyDescent="0.25">
      <c r="A326" s="10">
        <v>36434</v>
      </c>
      <c r="B326" s="20">
        <v>1.681</v>
      </c>
      <c r="C326" s="9">
        <v>8.3699999999999992</v>
      </c>
      <c r="D326" s="9">
        <f t="shared" si="5"/>
        <v>15.623812450922069</v>
      </c>
    </row>
    <row r="327" spans="1:4" x14ac:dyDescent="0.25">
      <c r="A327" s="10">
        <v>36465</v>
      </c>
      <c r="B327" s="20">
        <v>1.6839999999999999</v>
      </c>
      <c r="C327" s="9">
        <v>8.09</v>
      </c>
      <c r="D327" s="9">
        <f t="shared" si="5"/>
        <v>15.074249768408551</v>
      </c>
    </row>
    <row r="328" spans="1:4" x14ac:dyDescent="0.25">
      <c r="A328" s="10">
        <v>36495</v>
      </c>
      <c r="B328" s="20">
        <v>1.6879999999999999</v>
      </c>
      <c r="C328" s="9">
        <v>7.94</v>
      </c>
      <c r="D328" s="9">
        <f t="shared" si="5"/>
        <v>14.759693281990522</v>
      </c>
    </row>
    <row r="329" spans="1:4" x14ac:dyDescent="0.25">
      <c r="A329" s="10">
        <v>36526</v>
      </c>
      <c r="B329" s="20">
        <v>1.6930000000000001</v>
      </c>
      <c r="C329" s="9">
        <v>7.66</v>
      </c>
      <c r="D329" s="9">
        <f t="shared" si="5"/>
        <v>14.197147158889544</v>
      </c>
    </row>
    <row r="330" spans="1:4" x14ac:dyDescent="0.25">
      <c r="A330" s="10">
        <v>36557</v>
      </c>
      <c r="B330" s="20">
        <v>1.7</v>
      </c>
      <c r="C330" s="9">
        <v>7.71</v>
      </c>
      <c r="D330" s="9">
        <f t="shared" si="5"/>
        <v>14.230977405882353</v>
      </c>
    </row>
    <row r="331" spans="1:4" x14ac:dyDescent="0.25">
      <c r="A331" s="10">
        <v>36586</v>
      </c>
      <c r="B331" s="20">
        <v>1.71</v>
      </c>
      <c r="C331" s="9">
        <v>8.09</v>
      </c>
      <c r="D331" s="9">
        <f t="shared" si="5"/>
        <v>14.845050649122808</v>
      </c>
    </row>
    <row r="332" spans="1:4" x14ac:dyDescent="0.25">
      <c r="A332" s="10">
        <v>36617</v>
      </c>
      <c r="B332" s="20">
        <v>1.7090000000000001</v>
      </c>
      <c r="C332" s="9">
        <v>8.15</v>
      </c>
      <c r="D332" s="9">
        <f t="shared" si="5"/>
        <v>14.963900731421884</v>
      </c>
    </row>
    <row r="333" spans="1:4" x14ac:dyDescent="0.25">
      <c r="A333" s="10">
        <v>36647</v>
      </c>
      <c r="B333" s="20">
        <v>1.712</v>
      </c>
      <c r="C333" s="9">
        <v>8.34</v>
      </c>
      <c r="D333" s="9">
        <f t="shared" si="5"/>
        <v>15.285919310747664</v>
      </c>
    </row>
    <row r="334" spans="1:4" x14ac:dyDescent="0.25">
      <c r="A334" s="10">
        <v>36678</v>
      </c>
      <c r="B334" s="20">
        <v>1.722</v>
      </c>
      <c r="C334" s="9">
        <v>8.56</v>
      </c>
      <c r="D334" s="9">
        <f t="shared" si="5"/>
        <v>15.598034982578397</v>
      </c>
    </row>
    <row r="335" spans="1:4" x14ac:dyDescent="0.25">
      <c r="A335" s="10">
        <v>36708</v>
      </c>
      <c r="B335" s="20">
        <v>1.7270000000000001</v>
      </c>
      <c r="C335" s="9">
        <v>8.61</v>
      </c>
      <c r="D335" s="9">
        <f t="shared" si="5"/>
        <v>15.643721881876083</v>
      </c>
    </row>
    <row r="336" spans="1:4" x14ac:dyDescent="0.25">
      <c r="A336" s="10">
        <v>36739</v>
      </c>
      <c r="B336" s="20">
        <v>1.7270000000000001</v>
      </c>
      <c r="C336" s="9">
        <v>8.6300000000000008</v>
      </c>
      <c r="D336" s="9">
        <f t="shared" si="5"/>
        <v>15.680060376375218</v>
      </c>
    </row>
    <row r="337" spans="1:4" x14ac:dyDescent="0.25">
      <c r="A337" s="10">
        <v>36770</v>
      </c>
      <c r="B337" s="20">
        <v>1.736</v>
      </c>
      <c r="C337" s="9">
        <v>8.51</v>
      </c>
      <c r="D337" s="9">
        <f t="shared" si="5"/>
        <v>15.381869118663595</v>
      </c>
    </row>
    <row r="338" spans="1:4" x14ac:dyDescent="0.25">
      <c r="A338" s="10">
        <v>36800</v>
      </c>
      <c r="B338" s="20">
        <v>1.7390000000000001</v>
      </c>
      <c r="C338" s="9">
        <v>8.49</v>
      </c>
      <c r="D338" s="9">
        <f t="shared" si="5"/>
        <v>15.319245664174812</v>
      </c>
    </row>
    <row r="339" spans="1:4" x14ac:dyDescent="0.25">
      <c r="A339" s="10">
        <v>36831</v>
      </c>
      <c r="B339" s="20">
        <v>1.742</v>
      </c>
      <c r="C339" s="9">
        <v>8.15</v>
      </c>
      <c r="D339" s="9">
        <f t="shared" si="5"/>
        <v>14.680428444316878</v>
      </c>
    </row>
    <row r="340" spans="1:4" x14ac:dyDescent="0.25">
      <c r="A340" s="10">
        <v>36861</v>
      </c>
      <c r="B340" s="20">
        <v>1.746</v>
      </c>
      <c r="C340" s="9">
        <v>7.82</v>
      </c>
      <c r="D340" s="9">
        <f t="shared" si="5"/>
        <v>14.053735841924398</v>
      </c>
    </row>
    <row r="341" spans="1:4" x14ac:dyDescent="0.25">
      <c r="A341" s="10">
        <v>36892</v>
      </c>
      <c r="B341" s="20">
        <v>1.756</v>
      </c>
      <c r="C341" s="9">
        <v>7.73</v>
      </c>
      <c r="D341" s="9">
        <f t="shared" si="5"/>
        <v>13.812880506833714</v>
      </c>
    </row>
    <row r="342" spans="1:4" x14ac:dyDescent="0.25">
      <c r="A342" s="10">
        <v>36923</v>
      </c>
      <c r="B342" s="20">
        <v>1.76</v>
      </c>
      <c r="C342" s="9">
        <v>8.0399999999999991</v>
      </c>
      <c r="D342" s="9">
        <f t="shared" si="5"/>
        <v>14.334173386363634</v>
      </c>
    </row>
    <row r="343" spans="1:4" x14ac:dyDescent="0.25">
      <c r="A343" s="10">
        <v>36951</v>
      </c>
      <c r="B343" s="20">
        <v>1.7609999999999999</v>
      </c>
      <c r="C343" s="9">
        <v>8.32</v>
      </c>
      <c r="D343" s="9">
        <f t="shared" si="5"/>
        <v>14.824950187393528</v>
      </c>
    </row>
    <row r="344" spans="1:4" x14ac:dyDescent="0.25">
      <c r="A344" s="10">
        <v>36982</v>
      </c>
      <c r="B344" s="20">
        <v>1.764</v>
      </c>
      <c r="C344" s="9">
        <v>8.4600000000000009</v>
      </c>
      <c r="D344" s="9">
        <f t="shared" si="5"/>
        <v>15.048771734693878</v>
      </c>
    </row>
    <row r="345" spans="1:4" x14ac:dyDescent="0.25">
      <c r="A345" s="10">
        <v>37012</v>
      </c>
      <c r="B345" s="20">
        <v>1.7729999999999999</v>
      </c>
      <c r="C345" s="9">
        <v>8.83</v>
      </c>
      <c r="D345" s="9">
        <f t="shared" si="5"/>
        <v>15.627202521150592</v>
      </c>
    </row>
    <row r="346" spans="1:4" x14ac:dyDescent="0.25">
      <c r="A346" s="10">
        <v>37043</v>
      </c>
      <c r="B346" s="20">
        <v>1.7769999999999999</v>
      </c>
      <c r="C346" s="9">
        <v>9.07</v>
      </c>
      <c r="D346" s="9">
        <f t="shared" si="5"/>
        <v>16.015818249859315</v>
      </c>
    </row>
    <row r="347" spans="1:4" x14ac:dyDescent="0.25">
      <c r="A347" s="10">
        <v>37073</v>
      </c>
      <c r="B347" s="20">
        <v>1.774</v>
      </c>
      <c r="C347" s="9">
        <v>9.0299999999999994</v>
      </c>
      <c r="D347" s="9">
        <f t="shared" si="5"/>
        <v>15.972150997745207</v>
      </c>
    </row>
    <row r="348" spans="1:4" x14ac:dyDescent="0.25">
      <c r="A348" s="10">
        <v>37104</v>
      </c>
      <c r="B348" s="20">
        <v>1.774</v>
      </c>
      <c r="C348" s="9">
        <v>9.01</v>
      </c>
      <c r="D348" s="9">
        <f t="shared" si="5"/>
        <v>15.936775248027057</v>
      </c>
    </row>
    <row r="349" spans="1:4" x14ac:dyDescent="0.25">
      <c r="A349" s="10">
        <v>37135</v>
      </c>
      <c r="B349" s="20">
        <v>1.7809999999999999</v>
      </c>
      <c r="C349" s="9">
        <v>8.92</v>
      </c>
      <c r="D349" s="9">
        <f t="shared" si="5"/>
        <v>15.715572532285233</v>
      </c>
    </row>
    <row r="350" spans="1:4" x14ac:dyDescent="0.25">
      <c r="A350" s="10">
        <v>37165</v>
      </c>
      <c r="B350" s="20">
        <v>1.776</v>
      </c>
      <c r="C350" s="9">
        <v>8.84</v>
      </c>
      <c r="D350" s="9">
        <f t="shared" si="5"/>
        <v>15.618473175675677</v>
      </c>
    </row>
    <row r="351" spans="1:4" x14ac:dyDescent="0.25">
      <c r="A351" s="10">
        <v>37196</v>
      </c>
      <c r="B351" s="20">
        <v>1.7749999999999999</v>
      </c>
      <c r="C351" s="9">
        <v>8.48</v>
      </c>
      <c r="D351" s="9">
        <f t="shared" si="5"/>
        <v>14.99086756056338</v>
      </c>
    </row>
    <row r="352" spans="1:4" x14ac:dyDescent="0.25">
      <c r="A352" s="10">
        <v>37226</v>
      </c>
      <c r="B352" s="20">
        <v>1.774</v>
      </c>
      <c r="C352" s="9">
        <v>8.2899999999999991</v>
      </c>
      <c r="D352" s="9">
        <f t="shared" si="5"/>
        <v>14.663248258173617</v>
      </c>
    </row>
    <row r="353" spans="1:4" x14ac:dyDescent="0.25">
      <c r="A353" s="10">
        <v>37257</v>
      </c>
      <c r="B353" s="20">
        <v>1.7769999999999999</v>
      </c>
      <c r="C353" s="9">
        <v>8.07</v>
      </c>
      <c r="D353" s="9">
        <f t="shared" si="5"/>
        <v>14.250016899268431</v>
      </c>
    </row>
    <row r="354" spans="1:4" x14ac:dyDescent="0.25">
      <c r="A354" s="10">
        <v>37288</v>
      </c>
      <c r="B354" s="20">
        <v>1.78</v>
      </c>
      <c r="C354" s="9">
        <v>8.19</v>
      </c>
      <c r="D354" s="9">
        <f t="shared" si="5"/>
        <v>14.437539050561798</v>
      </c>
    </row>
    <row r="355" spans="1:4" x14ac:dyDescent="0.25">
      <c r="A355" s="10">
        <v>37316</v>
      </c>
      <c r="B355" s="20">
        <v>1.7849999999999999</v>
      </c>
      <c r="C355" s="9">
        <v>8.17</v>
      </c>
      <c r="D355" s="9">
        <f t="shared" si="5"/>
        <v>14.361940016806724</v>
      </c>
    </row>
    <row r="356" spans="1:4" x14ac:dyDescent="0.25">
      <c r="A356" s="10">
        <v>37347</v>
      </c>
      <c r="B356" s="20">
        <v>1.7929999999999999</v>
      </c>
      <c r="C356" s="9">
        <v>8.3699999999999992</v>
      </c>
      <c r="D356" s="9">
        <f t="shared" si="5"/>
        <v>14.647868784160623</v>
      </c>
    </row>
    <row r="357" spans="1:4" x14ac:dyDescent="0.25">
      <c r="A357" s="10">
        <v>37377</v>
      </c>
      <c r="B357" s="20">
        <v>1.7949999999999999</v>
      </c>
      <c r="C357" s="9">
        <v>8.64</v>
      </c>
      <c r="D357" s="9">
        <f t="shared" si="5"/>
        <v>15.103533459610029</v>
      </c>
    </row>
    <row r="358" spans="1:4" x14ac:dyDescent="0.25">
      <c r="A358" s="10">
        <v>37408</v>
      </c>
      <c r="B358" s="20">
        <v>1.796</v>
      </c>
      <c r="C358" s="9">
        <v>8.73</v>
      </c>
      <c r="D358" s="9">
        <f t="shared" si="5"/>
        <v>15.252364793986638</v>
      </c>
    </row>
    <row r="359" spans="1:4" x14ac:dyDescent="0.25">
      <c r="A359" s="10">
        <v>37438</v>
      </c>
      <c r="B359" s="20">
        <v>1.8</v>
      </c>
      <c r="C359" s="9">
        <v>8.82</v>
      </c>
      <c r="D359" s="9">
        <f t="shared" si="5"/>
        <v>15.375362099999998</v>
      </c>
    </row>
    <row r="360" spans="1:4" x14ac:dyDescent="0.25">
      <c r="A360" s="10">
        <v>37469</v>
      </c>
      <c r="B360" s="20">
        <v>1.8049999999999999</v>
      </c>
      <c r="C360" s="9">
        <v>8.7200000000000006</v>
      </c>
      <c r="D360" s="9">
        <f t="shared" si="5"/>
        <v>15.158930127423824</v>
      </c>
    </row>
    <row r="361" spans="1:4" x14ac:dyDescent="0.25">
      <c r="A361" s="10">
        <v>37500</v>
      </c>
      <c r="B361" s="20">
        <v>1.8080000000000001</v>
      </c>
      <c r="C361" s="9">
        <v>8.59</v>
      </c>
      <c r="D361" s="9">
        <f t="shared" si="5"/>
        <v>14.908158799778759</v>
      </c>
    </row>
    <row r="362" spans="1:4" x14ac:dyDescent="0.25">
      <c r="A362" s="10">
        <v>37530</v>
      </c>
      <c r="B362" s="20">
        <v>1.8120000000000001</v>
      </c>
      <c r="C362" s="9">
        <v>8.4700000000000006</v>
      </c>
      <c r="D362" s="9">
        <f t="shared" si="5"/>
        <v>14.66744571192053</v>
      </c>
    </row>
    <row r="363" spans="1:4" x14ac:dyDescent="0.25">
      <c r="A363" s="10">
        <v>37561</v>
      </c>
      <c r="B363" s="20">
        <v>1.8149999999999999</v>
      </c>
      <c r="C363" s="9">
        <v>8.31</v>
      </c>
      <c r="D363" s="9">
        <f t="shared" si="5"/>
        <v>14.366588975206612</v>
      </c>
    </row>
    <row r="364" spans="1:4" x14ac:dyDescent="0.25">
      <c r="A364" s="10">
        <v>37591</v>
      </c>
      <c r="B364" s="20">
        <v>1.8180000000000001</v>
      </c>
      <c r="C364" s="9">
        <v>8.08</v>
      </c>
      <c r="D364" s="9">
        <f t="shared" si="5"/>
        <v>13.945906666666668</v>
      </c>
    </row>
    <row r="365" spans="1:4" x14ac:dyDescent="0.25">
      <c r="A365" s="10">
        <v>37622</v>
      </c>
      <c r="B365" s="20">
        <v>1.8260000000000001</v>
      </c>
      <c r="C365" s="9">
        <v>8</v>
      </c>
      <c r="D365" s="9">
        <f t="shared" si="5"/>
        <v>13.747334063526834</v>
      </c>
    </row>
    <row r="366" spans="1:4" x14ac:dyDescent="0.25">
      <c r="A366" s="10">
        <v>37653</v>
      </c>
      <c r="B366" s="20">
        <v>1.8360000000000001</v>
      </c>
      <c r="C366" s="9">
        <v>8.02</v>
      </c>
      <c r="D366" s="9">
        <f t="shared" si="5"/>
        <v>13.706638660130718</v>
      </c>
    </row>
    <row r="367" spans="1:4" x14ac:dyDescent="0.25">
      <c r="A367" s="10">
        <v>37681</v>
      </c>
      <c r="B367" s="20">
        <v>1.839</v>
      </c>
      <c r="C367" s="9">
        <v>8.35</v>
      </c>
      <c r="D367" s="9">
        <f t="shared" si="5"/>
        <v>14.247347553017944</v>
      </c>
    </row>
    <row r="368" spans="1:4" x14ac:dyDescent="0.25">
      <c r="A368" s="10">
        <v>37712</v>
      </c>
      <c r="B368" s="20">
        <v>1.8320000000000001</v>
      </c>
      <c r="C368" s="9">
        <v>8.82</v>
      </c>
      <c r="D368" s="9">
        <f t="shared" si="5"/>
        <v>15.106796823144103</v>
      </c>
    </row>
    <row r="369" spans="1:4" x14ac:dyDescent="0.25">
      <c r="A369" s="10">
        <v>37742</v>
      </c>
      <c r="B369" s="20">
        <v>1.829</v>
      </c>
      <c r="C369" s="9">
        <v>8.99</v>
      </c>
      <c r="D369" s="9">
        <f t="shared" si="5"/>
        <v>15.423227288135594</v>
      </c>
    </row>
    <row r="370" spans="1:4" x14ac:dyDescent="0.25">
      <c r="A370" s="10">
        <v>37773</v>
      </c>
      <c r="B370" s="20">
        <v>1.831</v>
      </c>
      <c r="C370" s="9">
        <v>9.25</v>
      </c>
      <c r="D370" s="9">
        <f t="shared" si="5"/>
        <v>15.851948798470781</v>
      </c>
    </row>
    <row r="371" spans="1:4" x14ac:dyDescent="0.25">
      <c r="A371" s="10">
        <v>37803</v>
      </c>
      <c r="B371" s="20">
        <v>1.837</v>
      </c>
      <c r="C371" s="9">
        <v>9.2100000000000009</v>
      </c>
      <c r="D371" s="9">
        <f t="shared" si="5"/>
        <v>15.731848170930867</v>
      </c>
    </row>
    <row r="372" spans="1:4" x14ac:dyDescent="0.25">
      <c r="A372" s="10">
        <v>37834</v>
      </c>
      <c r="B372" s="20">
        <v>1.845</v>
      </c>
      <c r="C372" s="9">
        <v>9.2200000000000006</v>
      </c>
      <c r="D372" s="9">
        <f t="shared" si="5"/>
        <v>15.680641398373984</v>
      </c>
    </row>
    <row r="373" spans="1:4" x14ac:dyDescent="0.25">
      <c r="A373" s="10">
        <v>37865</v>
      </c>
      <c r="B373" s="20">
        <v>1.851</v>
      </c>
      <c r="C373" s="9">
        <v>8.92</v>
      </c>
      <c r="D373" s="9">
        <f t="shared" ref="D373:D436" si="6">C373*$B$641/B373</f>
        <v>15.121250502431117</v>
      </c>
    </row>
    <row r="374" spans="1:4" x14ac:dyDescent="0.25">
      <c r="A374" s="10">
        <v>37895</v>
      </c>
      <c r="B374" s="20">
        <v>1.849</v>
      </c>
      <c r="C374" s="9">
        <v>8.85</v>
      </c>
      <c r="D374" s="9">
        <f t="shared" si="6"/>
        <v>15.018813764196864</v>
      </c>
    </row>
    <row r="375" spans="1:4" x14ac:dyDescent="0.25">
      <c r="A375" s="10">
        <v>37926</v>
      </c>
      <c r="B375" s="20">
        <v>1.85</v>
      </c>
      <c r="C375" s="9">
        <v>8.7200000000000006</v>
      </c>
      <c r="D375" s="9">
        <f t="shared" si="6"/>
        <v>14.790199394594595</v>
      </c>
    </row>
    <row r="376" spans="1:4" x14ac:dyDescent="0.25">
      <c r="A376" s="10">
        <v>37956</v>
      </c>
      <c r="B376" s="20">
        <v>1.855</v>
      </c>
      <c r="C376" s="9">
        <v>8.3000000000000007</v>
      </c>
      <c r="D376" s="9">
        <f t="shared" si="6"/>
        <v>14.039881778975742</v>
      </c>
    </row>
    <row r="377" spans="1:4" x14ac:dyDescent="0.25">
      <c r="A377" s="10">
        <v>37987</v>
      </c>
      <c r="B377" s="20">
        <v>1.863</v>
      </c>
      <c r="C377" s="9">
        <v>8.24</v>
      </c>
      <c r="D377" s="9">
        <f t="shared" si="6"/>
        <v>13.878535136876007</v>
      </c>
    </row>
    <row r="378" spans="1:4" x14ac:dyDescent="0.25">
      <c r="A378" s="10">
        <v>38018</v>
      </c>
      <c r="B378" s="20">
        <v>1.867</v>
      </c>
      <c r="C378" s="9">
        <v>8.33</v>
      </c>
      <c r="D378" s="9">
        <f t="shared" si="6"/>
        <v>14.00006190144617</v>
      </c>
    </row>
    <row r="379" spans="1:4" x14ac:dyDescent="0.25">
      <c r="A379" s="10">
        <v>38047</v>
      </c>
      <c r="B379" s="20">
        <v>1.871</v>
      </c>
      <c r="C379" s="9">
        <v>8.6199999999999992</v>
      </c>
      <c r="D379" s="9">
        <f t="shared" si="6"/>
        <v>14.456486360235166</v>
      </c>
    </row>
    <row r="380" spans="1:4" x14ac:dyDescent="0.25">
      <c r="A380" s="10">
        <v>38078</v>
      </c>
      <c r="B380" s="20">
        <v>1.8740000000000001</v>
      </c>
      <c r="C380" s="9">
        <v>8.93</v>
      </c>
      <c r="D380" s="9">
        <f t="shared" si="6"/>
        <v>14.952408201707575</v>
      </c>
    </row>
    <row r="381" spans="1:4" x14ac:dyDescent="0.25">
      <c r="A381" s="10">
        <v>38108</v>
      </c>
      <c r="B381" s="20">
        <v>1.8819999999999999</v>
      </c>
      <c r="C381" s="9">
        <v>9.07</v>
      </c>
      <c r="D381" s="9">
        <f t="shared" si="6"/>
        <v>15.122268347502658</v>
      </c>
    </row>
    <row r="382" spans="1:4" x14ac:dyDescent="0.25">
      <c r="A382" s="10">
        <v>38139</v>
      </c>
      <c r="B382" s="20">
        <v>1.889</v>
      </c>
      <c r="C382" s="9">
        <v>9.2899999999999991</v>
      </c>
      <c r="D382" s="9">
        <f t="shared" si="6"/>
        <v>15.431673589200633</v>
      </c>
    </row>
    <row r="383" spans="1:4" x14ac:dyDescent="0.25">
      <c r="A383" s="10">
        <v>38169</v>
      </c>
      <c r="B383" s="20">
        <v>1.891</v>
      </c>
      <c r="C383" s="9">
        <v>9.36</v>
      </c>
      <c r="D383" s="9">
        <f t="shared" si="6"/>
        <v>15.531506842940242</v>
      </c>
    </row>
    <row r="384" spans="1:4" x14ac:dyDescent="0.25">
      <c r="A384" s="10">
        <v>38200</v>
      </c>
      <c r="B384" s="20">
        <v>1.8919999999999999</v>
      </c>
      <c r="C384" s="9">
        <v>9.5</v>
      </c>
      <c r="D384" s="9">
        <f t="shared" si="6"/>
        <v>15.755483879492601</v>
      </c>
    </row>
    <row r="385" spans="1:4" x14ac:dyDescent="0.25">
      <c r="A385" s="10">
        <v>38231</v>
      </c>
      <c r="B385" s="20">
        <v>1.8979999999999999</v>
      </c>
      <c r="C385" s="9">
        <v>9.39</v>
      </c>
      <c r="D385" s="9">
        <f t="shared" si="6"/>
        <v>15.523822081138043</v>
      </c>
    </row>
    <row r="386" spans="1:4" x14ac:dyDescent="0.25">
      <c r="A386" s="10">
        <v>38261</v>
      </c>
      <c r="B386" s="20">
        <v>1.9079999999999999</v>
      </c>
      <c r="C386" s="9">
        <v>9.0500000000000007</v>
      </c>
      <c r="D386" s="9">
        <f t="shared" si="6"/>
        <v>14.883308411949688</v>
      </c>
    </row>
    <row r="387" spans="1:4" x14ac:dyDescent="0.25">
      <c r="A387" s="10">
        <v>38292</v>
      </c>
      <c r="B387" s="20">
        <v>1.917</v>
      </c>
      <c r="C387" s="9">
        <v>8.9600000000000009</v>
      </c>
      <c r="D387" s="9">
        <f t="shared" si="6"/>
        <v>14.666117809076683</v>
      </c>
    </row>
    <row r="388" spans="1:4" x14ac:dyDescent="0.25">
      <c r="A388" s="10">
        <v>38322</v>
      </c>
      <c r="B388" s="20">
        <v>1.917</v>
      </c>
      <c r="C388" s="9">
        <v>8.58</v>
      </c>
      <c r="D388" s="9">
        <f t="shared" si="6"/>
        <v>14.044117276995305</v>
      </c>
    </row>
    <row r="389" spans="1:4" x14ac:dyDescent="0.25">
      <c r="A389" s="10">
        <v>38353</v>
      </c>
      <c r="B389" s="20">
        <v>1.9159999999999999</v>
      </c>
      <c r="C389" s="9">
        <v>8.5</v>
      </c>
      <c r="D389" s="9">
        <f t="shared" si="6"/>
        <v>13.920431367432149</v>
      </c>
    </row>
    <row r="390" spans="1:4" x14ac:dyDescent="0.25">
      <c r="A390" s="10">
        <v>38384</v>
      </c>
      <c r="B390" s="20">
        <v>1.9239999999999999</v>
      </c>
      <c r="C390" s="9">
        <v>8.74</v>
      </c>
      <c r="D390" s="9">
        <f t="shared" si="6"/>
        <v>14.253963336798337</v>
      </c>
    </row>
    <row r="391" spans="1:4" x14ac:dyDescent="0.25">
      <c r="A391" s="10">
        <v>38412</v>
      </c>
      <c r="B391" s="20">
        <v>1.931</v>
      </c>
      <c r="C391" s="9">
        <v>8.86</v>
      </c>
      <c r="D391" s="9">
        <f t="shared" si="6"/>
        <v>14.397288938373899</v>
      </c>
    </row>
    <row r="392" spans="1:4" x14ac:dyDescent="0.25">
      <c r="A392" s="10">
        <v>38443</v>
      </c>
      <c r="B392" s="20">
        <v>1.9370000000000001</v>
      </c>
      <c r="C392" s="9">
        <v>9.2100000000000009</v>
      </c>
      <c r="D392" s="9">
        <f t="shared" si="6"/>
        <v>14.919672219927724</v>
      </c>
    </row>
    <row r="393" spans="1:4" x14ac:dyDescent="0.25">
      <c r="A393" s="10">
        <v>38473</v>
      </c>
      <c r="B393" s="20">
        <v>1.9359999999999999</v>
      </c>
      <c r="C393" s="9">
        <v>9.5500000000000007</v>
      </c>
      <c r="D393" s="9">
        <f t="shared" si="6"/>
        <v>15.478443672520662</v>
      </c>
    </row>
    <row r="394" spans="1:4" x14ac:dyDescent="0.25">
      <c r="A394" s="10">
        <v>38504</v>
      </c>
      <c r="B394" s="20">
        <v>1.9370000000000001</v>
      </c>
      <c r="C394" s="9">
        <v>9.77</v>
      </c>
      <c r="D394" s="9">
        <f t="shared" si="6"/>
        <v>15.826840129065564</v>
      </c>
    </row>
    <row r="395" spans="1:4" x14ac:dyDescent="0.25">
      <c r="A395" s="10">
        <v>38534</v>
      </c>
      <c r="B395" s="20">
        <v>1.9490000000000001</v>
      </c>
      <c r="C395" s="9">
        <v>9.75</v>
      </c>
      <c r="D395" s="9">
        <f t="shared" si="6"/>
        <v>15.697194843509491</v>
      </c>
    </row>
    <row r="396" spans="1:4" x14ac:dyDescent="0.25">
      <c r="A396" s="10">
        <v>38565</v>
      </c>
      <c r="B396" s="20">
        <v>1.9610000000000001</v>
      </c>
      <c r="C396" s="9">
        <v>9.91</v>
      </c>
      <c r="D396" s="9">
        <f t="shared" si="6"/>
        <v>15.857157261601223</v>
      </c>
    </row>
    <row r="397" spans="1:4" x14ac:dyDescent="0.25">
      <c r="A397" s="10">
        <v>38596</v>
      </c>
      <c r="B397" s="20">
        <v>1.988</v>
      </c>
      <c r="C397" s="9">
        <v>9.91</v>
      </c>
      <c r="D397" s="9">
        <f t="shared" si="6"/>
        <v>15.641793455734406</v>
      </c>
    </row>
    <row r="398" spans="1:4" x14ac:dyDescent="0.25">
      <c r="A398" s="10">
        <v>38626</v>
      </c>
      <c r="B398" s="20">
        <v>1.9910000000000001</v>
      </c>
      <c r="C398" s="9">
        <v>9.73</v>
      </c>
      <c r="D398" s="9">
        <f t="shared" si="6"/>
        <v>15.334543530889</v>
      </c>
    </row>
    <row r="399" spans="1:4" x14ac:dyDescent="0.25">
      <c r="A399" s="10">
        <v>38657</v>
      </c>
      <c r="B399" s="20">
        <v>1.9810000000000001</v>
      </c>
      <c r="C399" s="9">
        <v>9.74</v>
      </c>
      <c r="D399" s="9">
        <f t="shared" si="6"/>
        <v>15.427791246845027</v>
      </c>
    </row>
    <row r="400" spans="1:4" x14ac:dyDescent="0.25">
      <c r="A400" s="10">
        <v>38687</v>
      </c>
      <c r="B400" s="20">
        <v>1.9810000000000001</v>
      </c>
      <c r="C400" s="9">
        <v>9.25</v>
      </c>
      <c r="D400" s="9">
        <f t="shared" si="6"/>
        <v>14.651649798081776</v>
      </c>
    </row>
    <row r="401" spans="1:4" x14ac:dyDescent="0.25">
      <c r="A401" s="10">
        <v>38718</v>
      </c>
      <c r="B401" s="20">
        <v>1.9930000000000001</v>
      </c>
      <c r="C401" s="9">
        <v>9.5500000000000007</v>
      </c>
      <c r="D401" s="9">
        <f t="shared" si="6"/>
        <v>15.03575863020572</v>
      </c>
    </row>
    <row r="402" spans="1:4" x14ac:dyDescent="0.25">
      <c r="A402" s="10">
        <v>38749</v>
      </c>
      <c r="B402" s="20">
        <v>1.994</v>
      </c>
      <c r="C402" s="9">
        <v>9.8000000000000007</v>
      </c>
      <c r="D402" s="9">
        <f t="shared" si="6"/>
        <v>15.421626980942829</v>
      </c>
    </row>
    <row r="403" spans="1:4" x14ac:dyDescent="0.25">
      <c r="A403" s="10">
        <v>38777</v>
      </c>
      <c r="B403" s="20">
        <v>1.9970000000000001</v>
      </c>
      <c r="C403" s="9">
        <v>9.8699999999999992</v>
      </c>
      <c r="D403" s="9">
        <f t="shared" si="6"/>
        <v>15.508448788182273</v>
      </c>
    </row>
    <row r="404" spans="1:4" x14ac:dyDescent="0.25">
      <c r="A404" s="10">
        <v>38808</v>
      </c>
      <c r="B404" s="20">
        <v>2.0070000000000001</v>
      </c>
      <c r="C404" s="9">
        <v>10.32</v>
      </c>
      <c r="D404" s="9">
        <f t="shared" si="6"/>
        <v>16.134726098654706</v>
      </c>
    </row>
    <row r="405" spans="1:4" x14ac:dyDescent="0.25">
      <c r="A405" s="10">
        <v>38838</v>
      </c>
      <c r="B405" s="20">
        <v>2.0129999999999999</v>
      </c>
      <c r="C405" s="9">
        <v>10.61</v>
      </c>
      <c r="D405" s="9">
        <f t="shared" si="6"/>
        <v>16.538681415797317</v>
      </c>
    </row>
    <row r="406" spans="1:4" x14ac:dyDescent="0.25">
      <c r="A406" s="10">
        <v>38869</v>
      </c>
      <c r="B406" s="20">
        <v>2.0179999999999998</v>
      </c>
      <c r="C406" s="9">
        <v>10.85</v>
      </c>
      <c r="D406" s="9">
        <f t="shared" si="6"/>
        <v>16.870884365708623</v>
      </c>
    </row>
    <row r="407" spans="1:4" x14ac:dyDescent="0.25">
      <c r="A407" s="10">
        <v>38899</v>
      </c>
      <c r="B407" s="20">
        <v>2.0289999999999999</v>
      </c>
      <c r="C407" s="9">
        <v>10.96</v>
      </c>
      <c r="D407" s="9">
        <f t="shared" si="6"/>
        <v>16.949534667323807</v>
      </c>
    </row>
    <row r="408" spans="1:4" x14ac:dyDescent="0.25">
      <c r="A408" s="10">
        <v>38930</v>
      </c>
      <c r="B408" s="20">
        <v>2.0379999999999998</v>
      </c>
      <c r="C408" s="9">
        <v>10.94</v>
      </c>
      <c r="D408" s="9">
        <f t="shared" si="6"/>
        <v>16.843890706575074</v>
      </c>
    </row>
    <row r="409" spans="1:4" x14ac:dyDescent="0.25">
      <c r="A409" s="10">
        <v>38961</v>
      </c>
      <c r="B409" s="20">
        <v>2.028</v>
      </c>
      <c r="C409" s="9">
        <v>10.94</v>
      </c>
      <c r="D409" s="9">
        <f t="shared" si="6"/>
        <v>16.926947366863907</v>
      </c>
    </row>
    <row r="410" spans="1:4" x14ac:dyDescent="0.25">
      <c r="A410" s="10">
        <v>38991</v>
      </c>
      <c r="B410" s="20">
        <v>2.0190000000000001</v>
      </c>
      <c r="C410" s="9">
        <v>10.58</v>
      </c>
      <c r="D410" s="9">
        <f t="shared" si="6"/>
        <v>16.442907786032688</v>
      </c>
    </row>
    <row r="411" spans="1:4" x14ac:dyDescent="0.25">
      <c r="A411" s="10">
        <v>39022</v>
      </c>
      <c r="B411" s="20">
        <v>2.02</v>
      </c>
      <c r="C411" s="9">
        <v>10.18</v>
      </c>
      <c r="D411" s="9">
        <f t="shared" si="6"/>
        <v>15.813415455445545</v>
      </c>
    </row>
    <row r="412" spans="1:4" x14ac:dyDescent="0.25">
      <c r="A412" s="10">
        <v>39052</v>
      </c>
      <c r="B412" s="20">
        <v>2.0310000000000001</v>
      </c>
      <c r="C412" s="9">
        <v>9.84</v>
      </c>
      <c r="D412" s="9">
        <f t="shared" si="6"/>
        <v>15.202480236336779</v>
      </c>
    </row>
    <row r="413" spans="1:4" x14ac:dyDescent="0.25">
      <c r="A413" s="10">
        <v>39083</v>
      </c>
      <c r="B413" s="20">
        <v>2.03437</v>
      </c>
      <c r="C413" s="9">
        <v>10.06</v>
      </c>
      <c r="D413" s="9">
        <f t="shared" si="6"/>
        <v>15.51662664117147</v>
      </c>
    </row>
    <row r="414" spans="1:4" x14ac:dyDescent="0.25">
      <c r="A414" s="10">
        <v>39114</v>
      </c>
      <c r="B414" s="20">
        <v>2.0422600000000002</v>
      </c>
      <c r="C414" s="9">
        <v>9.89</v>
      </c>
      <c r="D414" s="9">
        <f t="shared" si="6"/>
        <v>15.195483831637498</v>
      </c>
    </row>
    <row r="415" spans="1:4" x14ac:dyDescent="0.25">
      <c r="A415" s="10">
        <v>39142</v>
      </c>
      <c r="B415" s="20">
        <v>2.05288</v>
      </c>
      <c r="C415" s="9">
        <v>10.27</v>
      </c>
      <c r="D415" s="9">
        <f t="shared" si="6"/>
        <v>15.69770460523752</v>
      </c>
    </row>
    <row r="416" spans="1:4" x14ac:dyDescent="0.25">
      <c r="A416" s="10">
        <v>39173</v>
      </c>
      <c r="B416" s="20">
        <v>2.05904</v>
      </c>
      <c r="C416" s="9">
        <v>10.63</v>
      </c>
      <c r="D416" s="9">
        <f t="shared" si="6"/>
        <v>16.199356141697102</v>
      </c>
    </row>
    <row r="417" spans="1:4" x14ac:dyDescent="0.25">
      <c r="A417" s="10">
        <v>39203</v>
      </c>
      <c r="B417" s="20">
        <v>2.0675500000000002</v>
      </c>
      <c r="C417" s="9">
        <v>10.77</v>
      </c>
      <c r="D417" s="9">
        <f t="shared" si="6"/>
        <v>16.345151667432468</v>
      </c>
    </row>
    <row r="418" spans="1:4" x14ac:dyDescent="0.25">
      <c r="A418" s="10">
        <v>39234</v>
      </c>
      <c r="B418" s="20">
        <v>2.0723400000000001</v>
      </c>
      <c r="C418" s="9">
        <v>11.09</v>
      </c>
      <c r="D418" s="9">
        <f t="shared" si="6"/>
        <v>16.791898824517212</v>
      </c>
    </row>
    <row r="419" spans="1:4" x14ac:dyDescent="0.25">
      <c r="A419" s="10">
        <v>39264</v>
      </c>
      <c r="B419" s="20">
        <v>2.0760299999999998</v>
      </c>
      <c r="C419" s="9">
        <v>11.07</v>
      </c>
      <c r="D419" s="9">
        <f t="shared" si="6"/>
        <v>16.73182325399922</v>
      </c>
    </row>
    <row r="420" spans="1:4" x14ac:dyDescent="0.25">
      <c r="A420" s="10">
        <v>39295</v>
      </c>
      <c r="B420" s="20">
        <v>2.07667</v>
      </c>
      <c r="C420" s="9">
        <v>11.07</v>
      </c>
      <c r="D420" s="9">
        <f t="shared" si="6"/>
        <v>16.726666745318227</v>
      </c>
    </row>
    <row r="421" spans="1:4" x14ac:dyDescent="0.25">
      <c r="A421" s="10">
        <v>39326</v>
      </c>
      <c r="B421" s="20">
        <v>2.0854699999999999</v>
      </c>
      <c r="C421" s="9">
        <v>10.96</v>
      </c>
      <c r="D421" s="9">
        <f t="shared" si="6"/>
        <v>16.490578066335168</v>
      </c>
    </row>
    <row r="422" spans="1:4" x14ac:dyDescent="0.25">
      <c r="A422" s="10">
        <v>39356</v>
      </c>
      <c r="B422" s="20">
        <v>2.0918999999999999</v>
      </c>
      <c r="C422" s="9">
        <v>10.82</v>
      </c>
      <c r="D422" s="9">
        <f t="shared" si="6"/>
        <v>16.22989138104116</v>
      </c>
    </row>
    <row r="423" spans="1:4" x14ac:dyDescent="0.25">
      <c r="A423" s="10">
        <v>39387</v>
      </c>
      <c r="B423" s="20">
        <v>2.1083400000000001</v>
      </c>
      <c r="C423" s="9">
        <v>10.7</v>
      </c>
      <c r="D423" s="9">
        <f t="shared" si="6"/>
        <v>15.924741882239106</v>
      </c>
    </row>
    <row r="424" spans="1:4" x14ac:dyDescent="0.25">
      <c r="A424" s="10">
        <v>39417</v>
      </c>
      <c r="B424" s="20">
        <v>2.1144500000000002</v>
      </c>
      <c r="C424" s="9">
        <v>10.33</v>
      </c>
      <c r="D424" s="9">
        <f t="shared" si="6"/>
        <v>15.329647695618243</v>
      </c>
    </row>
    <row r="425" spans="1:4" x14ac:dyDescent="0.25">
      <c r="A425" s="10">
        <v>39448</v>
      </c>
      <c r="B425" s="20">
        <v>2.12174</v>
      </c>
      <c r="C425" s="9">
        <v>10.14</v>
      </c>
      <c r="D425" s="9">
        <f t="shared" si="6"/>
        <v>14.995987284021606</v>
      </c>
    </row>
    <row r="426" spans="1:4" x14ac:dyDescent="0.25">
      <c r="A426" s="10">
        <v>39479</v>
      </c>
      <c r="B426" s="20">
        <v>2.1268699999999998</v>
      </c>
      <c r="C426" s="9">
        <v>10.16</v>
      </c>
      <c r="D426" s="9">
        <f t="shared" si="6"/>
        <v>14.989323578780086</v>
      </c>
    </row>
    <row r="427" spans="1:4" x14ac:dyDescent="0.25">
      <c r="A427" s="10">
        <v>39508</v>
      </c>
      <c r="B427" s="20">
        <v>2.1344799999999999</v>
      </c>
      <c r="C427" s="9">
        <v>10.45</v>
      </c>
      <c r="D427" s="9">
        <f t="shared" si="6"/>
        <v>15.36220205858101</v>
      </c>
    </row>
    <row r="428" spans="1:4" x14ac:dyDescent="0.25">
      <c r="A428" s="10">
        <v>39539</v>
      </c>
      <c r="B428" s="20">
        <v>2.1394199999999999</v>
      </c>
      <c r="C428" s="9">
        <v>10.93</v>
      </c>
      <c r="D428" s="9">
        <f t="shared" si="6"/>
        <v>16.03073308186331</v>
      </c>
    </row>
    <row r="429" spans="1:4" x14ac:dyDescent="0.25">
      <c r="A429" s="10">
        <v>39569</v>
      </c>
      <c r="B429" s="20">
        <v>2.1520800000000002</v>
      </c>
      <c r="C429" s="9">
        <v>11.4</v>
      </c>
      <c r="D429" s="9">
        <f t="shared" si="6"/>
        <v>16.62171043827367</v>
      </c>
    </row>
    <row r="430" spans="1:4" x14ac:dyDescent="0.25">
      <c r="A430" s="10">
        <v>39600</v>
      </c>
      <c r="B430" s="20">
        <v>2.1746300000000001</v>
      </c>
      <c r="C430" s="9">
        <v>11.77</v>
      </c>
      <c r="D430" s="9">
        <f t="shared" si="6"/>
        <v>16.983232701654991</v>
      </c>
    </row>
    <row r="431" spans="1:4" x14ac:dyDescent="0.25">
      <c r="A431" s="10">
        <v>39630</v>
      </c>
      <c r="B431" s="20">
        <v>2.1901600000000001</v>
      </c>
      <c r="C431" s="9">
        <v>12.07</v>
      </c>
      <c r="D431" s="9">
        <f t="shared" si="6"/>
        <v>17.292616078277387</v>
      </c>
    </row>
    <row r="432" spans="1:4" x14ac:dyDescent="0.25">
      <c r="A432" s="10">
        <v>39661</v>
      </c>
      <c r="B432" s="20">
        <v>2.1869000000000001</v>
      </c>
      <c r="C432" s="9">
        <v>12.09</v>
      </c>
      <c r="D432" s="9">
        <f t="shared" si="6"/>
        <v>17.347090680872469</v>
      </c>
    </row>
    <row r="433" spans="1:4" x14ac:dyDescent="0.25">
      <c r="A433" s="10">
        <v>39692</v>
      </c>
      <c r="B433" s="20">
        <v>2.1887699999999999</v>
      </c>
      <c r="C433" s="9">
        <v>11.92</v>
      </c>
      <c r="D433" s="9">
        <f t="shared" si="6"/>
        <v>17.088557354130401</v>
      </c>
    </row>
    <row r="434" spans="1:4" x14ac:dyDescent="0.25">
      <c r="A434" s="10">
        <v>39722</v>
      </c>
      <c r="B434" s="20">
        <v>2.16995</v>
      </c>
      <c r="C434" s="9">
        <v>11.81</v>
      </c>
      <c r="D434" s="9">
        <f t="shared" si="6"/>
        <v>17.077702477015599</v>
      </c>
    </row>
    <row r="435" spans="1:4" x14ac:dyDescent="0.25">
      <c r="A435" s="10">
        <v>39753</v>
      </c>
      <c r="B435" s="20">
        <v>2.1315300000000001</v>
      </c>
      <c r="C435" s="9">
        <v>11.42</v>
      </c>
      <c r="D435" s="9">
        <f t="shared" si="6"/>
        <v>16.811401753669898</v>
      </c>
    </row>
    <row r="436" spans="1:4" x14ac:dyDescent="0.25">
      <c r="A436" s="10">
        <v>39783</v>
      </c>
      <c r="B436" s="20">
        <v>2.1139800000000002</v>
      </c>
      <c r="C436" s="9">
        <v>10.86</v>
      </c>
      <c r="D436" s="9">
        <f t="shared" si="6"/>
        <v>16.119747083699938</v>
      </c>
    </row>
    <row r="437" spans="1:4" x14ac:dyDescent="0.25">
      <c r="A437" s="10">
        <v>39814</v>
      </c>
      <c r="B437" s="20">
        <v>2.1193300000000002</v>
      </c>
      <c r="C437" s="9">
        <v>10.98</v>
      </c>
      <c r="D437" s="9">
        <f t="shared" ref="D437:D472" si="7">C437*$B$641/B437</f>
        <v>16.256723785347255</v>
      </c>
    </row>
    <row r="438" spans="1:4" x14ac:dyDescent="0.25">
      <c r="A438" s="10">
        <v>39845</v>
      </c>
      <c r="B438" s="20">
        <v>2.1270500000000001</v>
      </c>
      <c r="C438" s="9">
        <v>11.18</v>
      </c>
      <c r="D438" s="9">
        <f t="shared" si="7"/>
        <v>16.492761439552428</v>
      </c>
    </row>
    <row r="439" spans="1:4" x14ac:dyDescent="0.25">
      <c r="A439" s="10">
        <v>39873</v>
      </c>
      <c r="B439" s="20">
        <v>2.1249500000000001</v>
      </c>
      <c r="C439" s="9">
        <v>11.28</v>
      </c>
      <c r="D439" s="9">
        <f t="shared" si="7"/>
        <v>16.656726567683943</v>
      </c>
    </row>
    <row r="440" spans="1:4" x14ac:dyDescent="0.25">
      <c r="A440" s="10">
        <v>39904</v>
      </c>
      <c r="B440" s="20">
        <v>2.1270899999999999</v>
      </c>
      <c r="C440" s="9">
        <v>11.5</v>
      </c>
      <c r="D440" s="9">
        <f t="shared" si="7"/>
        <v>16.964507143562333</v>
      </c>
    </row>
    <row r="441" spans="1:4" x14ac:dyDescent="0.25">
      <c r="A441" s="10">
        <v>39934</v>
      </c>
      <c r="B441" s="20">
        <v>2.13022</v>
      </c>
      <c r="C441" s="9">
        <v>11.78</v>
      </c>
      <c r="D441" s="9">
        <f t="shared" si="7"/>
        <v>17.352022617382239</v>
      </c>
    </row>
    <row r="442" spans="1:4" x14ac:dyDescent="0.25">
      <c r="A442" s="10">
        <v>39965</v>
      </c>
      <c r="B442" s="20">
        <v>2.1478999999999999</v>
      </c>
      <c r="C442" s="9">
        <v>11.81</v>
      </c>
      <c r="D442" s="9">
        <f t="shared" si="7"/>
        <v>17.253019456213046</v>
      </c>
    </row>
    <row r="443" spans="1:4" x14ac:dyDescent="0.25">
      <c r="A443" s="10">
        <v>39995</v>
      </c>
      <c r="B443" s="20">
        <v>2.1472600000000002</v>
      </c>
      <c r="C443" s="9">
        <v>11.85</v>
      </c>
      <c r="D443" s="9">
        <f t="shared" si="7"/>
        <v>17.316614499408544</v>
      </c>
    </row>
    <row r="444" spans="1:4" x14ac:dyDescent="0.25">
      <c r="A444" s="10">
        <v>40026</v>
      </c>
      <c r="B444" s="20">
        <v>2.1544500000000002</v>
      </c>
      <c r="C444" s="9">
        <v>11.94</v>
      </c>
      <c r="D444" s="9">
        <f t="shared" si="7"/>
        <v>17.389903808396571</v>
      </c>
    </row>
    <row r="445" spans="1:4" x14ac:dyDescent="0.25">
      <c r="A445" s="10">
        <v>40057</v>
      </c>
      <c r="B445" s="20">
        <v>2.1586099999999999</v>
      </c>
      <c r="C445" s="9">
        <v>11.96</v>
      </c>
      <c r="D445" s="9">
        <f t="shared" si="7"/>
        <v>17.385463256447437</v>
      </c>
    </row>
    <row r="446" spans="1:4" x14ac:dyDescent="0.25">
      <c r="A446" s="10">
        <v>40087</v>
      </c>
      <c r="B446" s="20">
        <v>2.1650900000000002</v>
      </c>
      <c r="C446" s="9">
        <v>11.65</v>
      </c>
      <c r="D446" s="9">
        <f t="shared" si="7"/>
        <v>16.884151628800648</v>
      </c>
    </row>
    <row r="447" spans="1:4" x14ac:dyDescent="0.25">
      <c r="A447" s="10">
        <v>40118</v>
      </c>
      <c r="B447" s="20">
        <v>2.1723400000000002</v>
      </c>
      <c r="C447" s="9">
        <v>11.26</v>
      </c>
      <c r="D447" s="9">
        <f t="shared" si="7"/>
        <v>16.264468057486393</v>
      </c>
    </row>
    <row r="448" spans="1:4" x14ac:dyDescent="0.25">
      <c r="A448" s="10">
        <v>40148</v>
      </c>
      <c r="B448" s="20">
        <v>2.17347</v>
      </c>
      <c r="C448" s="9">
        <v>10.9</v>
      </c>
      <c r="D448" s="9">
        <f t="shared" si="7"/>
        <v>15.736281660202351</v>
      </c>
    </row>
    <row r="449" spans="1:4" x14ac:dyDescent="0.25">
      <c r="A449" s="10">
        <v>40179</v>
      </c>
      <c r="B449" s="20">
        <v>2.1748799999999999</v>
      </c>
      <c r="C449" s="9">
        <v>10.49</v>
      </c>
      <c r="D449" s="9">
        <f t="shared" si="7"/>
        <v>15.134548209556389</v>
      </c>
    </row>
    <row r="450" spans="1:4" x14ac:dyDescent="0.25">
      <c r="A450" s="10">
        <v>40210</v>
      </c>
      <c r="B450" s="20">
        <v>2.1728100000000001</v>
      </c>
      <c r="C450" s="9">
        <v>10.89</v>
      </c>
      <c r="D450" s="9">
        <f t="shared" si="7"/>
        <v>15.726620279729936</v>
      </c>
    </row>
    <row r="451" spans="1:4" x14ac:dyDescent="0.25">
      <c r="A451" s="10">
        <v>40238</v>
      </c>
      <c r="B451" s="20">
        <v>2.17353</v>
      </c>
      <c r="C451" s="9">
        <v>11.11</v>
      </c>
      <c r="D451" s="9">
        <f t="shared" si="7"/>
        <v>16.039014961836273</v>
      </c>
    </row>
    <row r="452" spans="1:4" x14ac:dyDescent="0.25">
      <c r="A452" s="10">
        <v>40269</v>
      </c>
      <c r="B452" s="20">
        <v>2.1740300000000001</v>
      </c>
      <c r="C452" s="9">
        <v>11.71</v>
      </c>
      <c r="D452" s="9">
        <f t="shared" si="7"/>
        <v>16.901320400362458</v>
      </c>
    </row>
    <row r="453" spans="1:4" x14ac:dyDescent="0.25">
      <c r="A453" s="10">
        <v>40299</v>
      </c>
      <c r="B453" s="20">
        <v>2.1728999999999998</v>
      </c>
      <c r="C453" s="9">
        <v>11.91</v>
      </c>
      <c r="D453" s="9">
        <f t="shared" si="7"/>
        <v>17.198924658290764</v>
      </c>
    </row>
    <row r="454" spans="1:4" x14ac:dyDescent="0.25">
      <c r="A454" s="10">
        <v>40330</v>
      </c>
      <c r="B454" s="20">
        <v>2.1719900000000001</v>
      </c>
      <c r="C454" s="9">
        <v>11.91</v>
      </c>
      <c r="D454" s="9">
        <f t="shared" si="7"/>
        <v>17.206130502442459</v>
      </c>
    </row>
    <row r="455" spans="1:4" x14ac:dyDescent="0.25">
      <c r="A455" s="10">
        <v>40360</v>
      </c>
      <c r="B455" s="20">
        <v>2.17605</v>
      </c>
      <c r="C455" s="9">
        <v>12.04</v>
      </c>
      <c r="D455" s="9">
        <f t="shared" si="7"/>
        <v>17.361485793065416</v>
      </c>
    </row>
    <row r="456" spans="1:4" x14ac:dyDescent="0.25">
      <c r="A456" s="10">
        <v>40391</v>
      </c>
      <c r="B456" s="20">
        <v>2.17923</v>
      </c>
      <c r="C456" s="9">
        <v>12.03</v>
      </c>
      <c r="D456" s="9">
        <f t="shared" si="7"/>
        <v>17.32175257774535</v>
      </c>
    </row>
    <row r="457" spans="1:4" x14ac:dyDescent="0.25">
      <c r="A457" s="10">
        <v>40422</v>
      </c>
      <c r="B457" s="20">
        <v>2.18275</v>
      </c>
      <c r="C457" s="9">
        <v>11.95</v>
      </c>
      <c r="D457" s="9">
        <f t="shared" si="7"/>
        <v>17.178814133547128</v>
      </c>
    </row>
    <row r="458" spans="1:4" x14ac:dyDescent="0.25">
      <c r="A458" s="10">
        <v>40452</v>
      </c>
      <c r="B458" s="20">
        <v>2.19035</v>
      </c>
      <c r="C458" s="9">
        <v>11.86</v>
      </c>
      <c r="D458" s="9">
        <f t="shared" si="7"/>
        <v>16.990276412445496</v>
      </c>
    </row>
    <row r="459" spans="1:4" x14ac:dyDescent="0.25">
      <c r="A459" s="10">
        <v>40483</v>
      </c>
      <c r="B459" s="20">
        <v>2.1959</v>
      </c>
      <c r="C459" s="9">
        <v>11.62</v>
      </c>
      <c r="D459" s="9">
        <f t="shared" si="7"/>
        <v>16.604386802677716</v>
      </c>
    </row>
    <row r="460" spans="1:4" x14ac:dyDescent="0.25">
      <c r="A460" s="10">
        <v>40513</v>
      </c>
      <c r="B460" s="20">
        <v>2.20472</v>
      </c>
      <c r="C460" s="9">
        <v>11.06</v>
      </c>
      <c r="D460" s="9">
        <f t="shared" si="7"/>
        <v>15.740950660401321</v>
      </c>
    </row>
    <row r="461" spans="1:4" x14ac:dyDescent="0.25">
      <c r="A461" s="10">
        <v>40544</v>
      </c>
      <c r="B461" s="20">
        <v>2.2118699999999998</v>
      </c>
      <c r="C461" s="9">
        <v>10.87</v>
      </c>
      <c r="D461" s="9">
        <f t="shared" si="7"/>
        <v>15.420527078897043</v>
      </c>
    </row>
    <row r="462" spans="1:4" x14ac:dyDescent="0.25">
      <c r="A462" s="10">
        <v>40575</v>
      </c>
      <c r="B462" s="20">
        <v>2.2189800000000002</v>
      </c>
      <c r="C462" s="9">
        <v>11.06</v>
      </c>
      <c r="D462" s="9">
        <f t="shared" si="7"/>
        <v>15.639793391558282</v>
      </c>
    </row>
    <row r="463" spans="1:4" x14ac:dyDescent="0.25">
      <c r="A463" s="10">
        <v>40603</v>
      </c>
      <c r="B463" s="20">
        <v>2.2304599999999999</v>
      </c>
      <c r="C463" s="9">
        <v>11.52</v>
      </c>
      <c r="D463" s="9">
        <f t="shared" si="7"/>
        <v>16.206428306268663</v>
      </c>
    </row>
    <row r="464" spans="1:4" x14ac:dyDescent="0.25">
      <c r="A464" s="10">
        <v>40634</v>
      </c>
      <c r="B464" s="20">
        <v>2.2409300000000001</v>
      </c>
      <c r="C464" s="9">
        <v>11.67</v>
      </c>
      <c r="D464" s="9">
        <f t="shared" si="7"/>
        <v>16.340744436461648</v>
      </c>
    </row>
    <row r="465" spans="1:4" x14ac:dyDescent="0.25">
      <c r="A465" s="10">
        <v>40664</v>
      </c>
      <c r="B465" s="20">
        <v>2.2480600000000002</v>
      </c>
      <c r="C465" s="9">
        <v>11.93</v>
      </c>
      <c r="D465" s="9">
        <f t="shared" si="7"/>
        <v>16.651824226221716</v>
      </c>
    </row>
    <row r="466" spans="1:4" x14ac:dyDescent="0.25">
      <c r="A466" s="10">
        <v>40695</v>
      </c>
      <c r="B466" s="20">
        <v>2.2480600000000002</v>
      </c>
      <c r="C466" s="9">
        <v>11.97</v>
      </c>
      <c r="D466" s="9">
        <f t="shared" si="7"/>
        <v>16.707655992277786</v>
      </c>
    </row>
    <row r="467" spans="1:4" x14ac:dyDescent="0.25">
      <c r="A467" s="10">
        <v>40725</v>
      </c>
      <c r="B467" s="20">
        <v>2.2539500000000001</v>
      </c>
      <c r="C467" s="9">
        <v>12.09</v>
      </c>
      <c r="D467" s="9">
        <f t="shared" si="7"/>
        <v>16.831053310854276</v>
      </c>
    </row>
    <row r="468" spans="1:4" x14ac:dyDescent="0.25">
      <c r="A468" s="10">
        <v>40756</v>
      </c>
      <c r="B468" s="20">
        <v>2.2610600000000001</v>
      </c>
      <c r="C468" s="9">
        <v>12.09</v>
      </c>
      <c r="D468" s="9">
        <f t="shared" si="7"/>
        <v>16.778127342927654</v>
      </c>
    </row>
    <row r="469" spans="1:4" x14ac:dyDescent="0.25">
      <c r="A469" s="10">
        <v>40787</v>
      </c>
      <c r="B469" s="20">
        <v>2.2659699999999998</v>
      </c>
      <c r="C469" s="9">
        <v>12.17</v>
      </c>
      <c r="D469" s="9">
        <f t="shared" si="7"/>
        <v>16.852552739003606</v>
      </c>
    </row>
    <row r="470" spans="1:4" x14ac:dyDescent="0.25">
      <c r="A470" s="10">
        <v>40817</v>
      </c>
      <c r="B470" s="20">
        <v>2.2675000000000001</v>
      </c>
      <c r="C470" s="9">
        <v>12.08</v>
      </c>
      <c r="D470" s="9">
        <f t="shared" si="7"/>
        <v>16.71663696582139</v>
      </c>
    </row>
    <row r="471" spans="1:4" x14ac:dyDescent="0.25">
      <c r="A471" s="10">
        <v>40848</v>
      </c>
      <c r="B471" s="20">
        <v>2.27169</v>
      </c>
      <c r="C471" s="9">
        <v>11.78</v>
      </c>
      <c r="D471" s="9">
        <f t="shared" si="7"/>
        <v>16.271421549595232</v>
      </c>
    </row>
    <row r="472" spans="1:4" x14ac:dyDescent="0.25">
      <c r="A472" s="10">
        <v>40878</v>
      </c>
      <c r="B472" s="20">
        <v>2.27223</v>
      </c>
      <c r="C472" s="9">
        <v>11.4</v>
      </c>
      <c r="D472" s="9">
        <f t="shared" si="7"/>
        <v>15.742794787499506</v>
      </c>
    </row>
    <row r="473" spans="1:4" x14ac:dyDescent="0.25">
      <c r="A473" s="10">
        <v>40909</v>
      </c>
      <c r="B473" s="20">
        <v>2.2784200000000001</v>
      </c>
      <c r="C473" s="9">
        <v>11.41</v>
      </c>
      <c r="D473" s="9">
        <f t="shared" ref="D473:D536" si="8">C473*$B$641/B473</f>
        <v>15.713796793391912</v>
      </c>
    </row>
    <row r="474" spans="1:4" x14ac:dyDescent="0.25">
      <c r="A474" s="10">
        <v>40940</v>
      </c>
      <c r="B474" s="20">
        <v>2.28329</v>
      </c>
      <c r="C474" s="9">
        <v>11.51</v>
      </c>
      <c r="D474" s="9">
        <f t="shared" si="8"/>
        <v>15.817706813413977</v>
      </c>
    </row>
    <row r="475" spans="1:4" x14ac:dyDescent="0.25">
      <c r="A475" s="10">
        <v>40969</v>
      </c>
      <c r="B475" s="20">
        <v>2.2880699999999998</v>
      </c>
      <c r="C475" s="9">
        <v>11.7</v>
      </c>
      <c r="D475" s="9">
        <f t="shared" si="8"/>
        <v>16.045225583133384</v>
      </c>
    </row>
    <row r="476" spans="1:4" x14ac:dyDescent="0.25">
      <c r="A476" s="10">
        <v>41000</v>
      </c>
      <c r="B476" s="20">
        <v>2.2918699999999999</v>
      </c>
      <c r="C476" s="9">
        <v>11.92</v>
      </c>
      <c r="D476" s="9">
        <f t="shared" si="8"/>
        <v>16.319826901176768</v>
      </c>
    </row>
    <row r="477" spans="1:4" x14ac:dyDescent="0.25">
      <c r="A477" s="10">
        <v>41030</v>
      </c>
      <c r="B477" s="20">
        <v>2.2871299999999999</v>
      </c>
      <c r="C477" s="9">
        <v>11.9</v>
      </c>
      <c r="D477" s="9">
        <f t="shared" si="8"/>
        <v>16.32621018481678</v>
      </c>
    </row>
    <row r="478" spans="1:4" x14ac:dyDescent="0.25">
      <c r="A478" s="10">
        <v>41061</v>
      </c>
      <c r="B478" s="20">
        <v>2.2852399999999999</v>
      </c>
      <c r="C478" s="9">
        <v>12.09</v>
      </c>
      <c r="D478" s="9">
        <f t="shared" si="8"/>
        <v>16.600598891144912</v>
      </c>
    </row>
    <row r="479" spans="1:4" x14ac:dyDescent="0.25">
      <c r="A479" s="10">
        <v>41091</v>
      </c>
      <c r="B479" s="20">
        <v>2.2858999999999998</v>
      </c>
      <c r="C479" s="9">
        <v>12</v>
      </c>
      <c r="D479" s="9">
        <f t="shared" si="8"/>
        <v>16.472263878559868</v>
      </c>
    </row>
    <row r="480" spans="1:4" x14ac:dyDescent="0.25">
      <c r="A480" s="10">
        <v>41122</v>
      </c>
      <c r="B480" s="20">
        <v>2.2991799999999998</v>
      </c>
      <c r="C480" s="9">
        <v>12.17</v>
      </c>
      <c r="D480" s="9">
        <f t="shared" si="8"/>
        <v>16.609129746257363</v>
      </c>
    </row>
    <row r="481" spans="1:4" x14ac:dyDescent="0.25">
      <c r="A481" s="10">
        <v>41153</v>
      </c>
      <c r="B481" s="20">
        <v>2.3101500000000001</v>
      </c>
      <c r="C481" s="9">
        <v>12.3</v>
      </c>
      <c r="D481" s="9">
        <f t="shared" si="8"/>
        <v>16.706835789883772</v>
      </c>
    </row>
    <row r="482" spans="1:4" x14ac:dyDescent="0.25">
      <c r="A482" s="10">
        <v>41183</v>
      </c>
      <c r="B482" s="20">
        <v>2.3163800000000001</v>
      </c>
      <c r="C482" s="9">
        <v>12.03</v>
      </c>
      <c r="D482" s="9">
        <f t="shared" si="8"/>
        <v>16.29615299303223</v>
      </c>
    </row>
    <row r="483" spans="1:4" x14ac:dyDescent="0.25">
      <c r="A483" s="10">
        <v>41214</v>
      </c>
      <c r="B483" s="20">
        <v>2.3124899999999999</v>
      </c>
      <c r="C483" s="9">
        <v>11.75</v>
      </c>
      <c r="D483" s="9">
        <f t="shared" si="8"/>
        <v>15.943632513005461</v>
      </c>
    </row>
    <row r="484" spans="1:4" x14ac:dyDescent="0.25">
      <c r="A484" s="10">
        <v>41244</v>
      </c>
      <c r="B484" s="20">
        <v>2.3122099999999999</v>
      </c>
      <c r="C484" s="9">
        <v>11.62</v>
      </c>
      <c r="D484" s="9">
        <f t="shared" si="8"/>
        <v>15.769144229979112</v>
      </c>
    </row>
    <row r="485" spans="1:4" x14ac:dyDescent="0.25">
      <c r="A485" s="10">
        <v>41275</v>
      </c>
      <c r="B485" s="20">
        <v>2.3167900000000001</v>
      </c>
      <c r="C485" s="9">
        <v>11.46</v>
      </c>
      <c r="D485" s="9">
        <f t="shared" si="8"/>
        <v>15.521268798639499</v>
      </c>
    </row>
    <row r="486" spans="1:4" x14ac:dyDescent="0.25">
      <c r="A486" s="10">
        <v>41306</v>
      </c>
      <c r="B486" s="20">
        <v>2.3293699999999999</v>
      </c>
      <c r="C486" s="9">
        <v>11.63</v>
      </c>
      <c r="D486" s="9">
        <f t="shared" si="8"/>
        <v>15.666446837556936</v>
      </c>
    </row>
    <row r="487" spans="1:4" x14ac:dyDescent="0.25">
      <c r="A487" s="10">
        <v>41334</v>
      </c>
      <c r="B487" s="20">
        <v>2.3228200000000001</v>
      </c>
      <c r="C487" s="9">
        <v>11.61</v>
      </c>
      <c r="D487" s="9">
        <f t="shared" si="8"/>
        <v>15.683606430976141</v>
      </c>
    </row>
    <row r="488" spans="1:4" x14ac:dyDescent="0.25">
      <c r="A488" s="10">
        <v>41365</v>
      </c>
      <c r="B488" s="20">
        <v>2.3179699999999999</v>
      </c>
      <c r="C488" s="9">
        <v>11.93</v>
      </c>
      <c r="D488" s="9">
        <f t="shared" si="8"/>
        <v>16.149605029400725</v>
      </c>
    </row>
    <row r="489" spans="1:4" x14ac:dyDescent="0.25">
      <c r="A489" s="10">
        <v>41395</v>
      </c>
      <c r="B489" s="20">
        <v>2.3189299999999999</v>
      </c>
      <c r="C489" s="9">
        <v>12.4</v>
      </c>
      <c r="D489" s="9">
        <f t="shared" si="8"/>
        <v>16.778893541417808</v>
      </c>
    </row>
    <row r="490" spans="1:4" x14ac:dyDescent="0.25">
      <c r="A490" s="10">
        <v>41426</v>
      </c>
      <c r="B490" s="20">
        <v>2.3244500000000001</v>
      </c>
      <c r="C490" s="9">
        <v>12.54</v>
      </c>
      <c r="D490" s="9">
        <f t="shared" si="8"/>
        <v>16.928037023812081</v>
      </c>
    </row>
    <row r="491" spans="1:4" x14ac:dyDescent="0.25">
      <c r="A491" s="10">
        <v>41456</v>
      </c>
      <c r="B491" s="20">
        <v>2.3290000000000002</v>
      </c>
      <c r="C491" s="9">
        <v>12.65</v>
      </c>
      <c r="D491" s="9">
        <f t="shared" si="8"/>
        <v>17.043167389437524</v>
      </c>
    </row>
    <row r="492" spans="1:4" x14ac:dyDescent="0.25">
      <c r="A492" s="10">
        <v>41487</v>
      </c>
      <c r="B492" s="20">
        <v>2.3345600000000002</v>
      </c>
      <c r="C492" s="9">
        <v>12.53</v>
      </c>
      <c r="D492" s="9">
        <f t="shared" si="8"/>
        <v>16.841288024295796</v>
      </c>
    </row>
    <row r="493" spans="1:4" x14ac:dyDescent="0.25">
      <c r="A493" s="10">
        <v>41518</v>
      </c>
      <c r="B493" s="20">
        <v>2.3354400000000002</v>
      </c>
      <c r="C493" s="9">
        <v>12.51</v>
      </c>
      <c r="D493" s="9">
        <f t="shared" si="8"/>
        <v>16.808070766108312</v>
      </c>
    </row>
    <row r="494" spans="1:4" x14ac:dyDescent="0.25">
      <c r="A494" s="10">
        <v>41548</v>
      </c>
      <c r="B494" s="20">
        <v>2.3366899999999999</v>
      </c>
      <c r="C494" s="9">
        <v>12.36</v>
      </c>
      <c r="D494" s="9">
        <f t="shared" si="8"/>
        <v>16.597651566960103</v>
      </c>
    </row>
    <row r="495" spans="1:4" x14ac:dyDescent="0.25">
      <c r="A495" s="10">
        <v>41579</v>
      </c>
      <c r="B495" s="20">
        <v>2.3410000000000002</v>
      </c>
      <c r="C495" s="9">
        <v>12.1</v>
      </c>
      <c r="D495" s="9">
        <f t="shared" si="8"/>
        <v>16.218595002135839</v>
      </c>
    </row>
    <row r="496" spans="1:4" x14ac:dyDescent="0.25">
      <c r="A496" s="10">
        <v>41609</v>
      </c>
      <c r="B496" s="20">
        <v>2.3471899999999999</v>
      </c>
      <c r="C496" s="9">
        <v>11.72</v>
      </c>
      <c r="D496" s="9">
        <f t="shared" si="8"/>
        <v>15.66782232371474</v>
      </c>
    </row>
    <row r="497" spans="1:4" x14ac:dyDescent="0.25">
      <c r="A497" s="10">
        <v>41640</v>
      </c>
      <c r="B497" s="20">
        <v>2.3528799999999999</v>
      </c>
      <c r="C497" s="9">
        <v>11.65</v>
      </c>
      <c r="D497" s="9">
        <f t="shared" si="8"/>
        <v>15.53657978732447</v>
      </c>
    </row>
    <row r="498" spans="1:4" x14ac:dyDescent="0.25">
      <c r="A498" s="10">
        <v>41671</v>
      </c>
      <c r="B498" s="20">
        <v>2.35547</v>
      </c>
      <c r="C498" s="9">
        <v>11.94</v>
      </c>
      <c r="D498" s="9">
        <f t="shared" si="8"/>
        <v>15.905818482086376</v>
      </c>
    </row>
    <row r="499" spans="1:4" x14ac:dyDescent="0.25">
      <c r="A499" s="10">
        <v>41699</v>
      </c>
      <c r="B499" s="20">
        <v>2.3602799999999999</v>
      </c>
      <c r="C499" s="9">
        <v>12.25</v>
      </c>
      <c r="D499" s="9">
        <f t="shared" si="8"/>
        <v>16.28552767044588</v>
      </c>
    </row>
    <row r="500" spans="1:4" x14ac:dyDescent="0.25">
      <c r="A500" s="10">
        <v>41730</v>
      </c>
      <c r="B500" s="20">
        <v>2.3646799999999999</v>
      </c>
      <c r="C500" s="9">
        <v>12.31</v>
      </c>
      <c r="D500" s="9">
        <f t="shared" si="8"/>
        <v>16.334842342304245</v>
      </c>
    </row>
    <row r="501" spans="1:4" x14ac:dyDescent="0.25">
      <c r="A501" s="10">
        <v>41760</v>
      </c>
      <c r="B501" s="20">
        <v>2.3691800000000001</v>
      </c>
      <c r="C501" s="9">
        <v>12.85</v>
      </c>
      <c r="D501" s="9">
        <f t="shared" si="8"/>
        <v>17.019011915515073</v>
      </c>
    </row>
    <row r="502" spans="1:4" x14ac:dyDescent="0.25">
      <c r="A502" s="10">
        <v>41791</v>
      </c>
      <c r="B502" s="20">
        <v>2.3723100000000001</v>
      </c>
      <c r="C502" s="9">
        <v>12.99</v>
      </c>
      <c r="D502" s="9">
        <f t="shared" si="8"/>
        <v>17.181733715239574</v>
      </c>
    </row>
    <row r="503" spans="1:4" x14ac:dyDescent="0.25">
      <c r="A503" s="10">
        <v>41821</v>
      </c>
      <c r="B503" s="20">
        <v>2.3749799999999999</v>
      </c>
      <c r="C503" s="9">
        <v>13.09</v>
      </c>
      <c r="D503" s="9">
        <f t="shared" si="8"/>
        <v>17.294537895055957</v>
      </c>
    </row>
    <row r="504" spans="1:4" x14ac:dyDescent="0.25">
      <c r="A504" s="10">
        <v>41852</v>
      </c>
      <c r="B504" s="20">
        <v>2.3746</v>
      </c>
      <c r="C504" s="9">
        <v>13.04</v>
      </c>
      <c r="D504" s="9">
        <f t="shared" si="8"/>
        <v>17.231234801650803</v>
      </c>
    </row>
    <row r="505" spans="1:4" x14ac:dyDescent="0.25">
      <c r="A505" s="10">
        <v>41883</v>
      </c>
      <c r="B505" s="20">
        <v>2.3747699999999998</v>
      </c>
      <c r="C505" s="9">
        <v>12.95</v>
      </c>
      <c r="D505" s="9">
        <f t="shared" si="8"/>
        <v>17.111082567996061</v>
      </c>
    </row>
    <row r="506" spans="1:4" x14ac:dyDescent="0.25">
      <c r="A506" s="10">
        <v>41913</v>
      </c>
      <c r="B506" s="20">
        <v>2.3742999999999999</v>
      </c>
      <c r="C506" s="9">
        <v>12.6</v>
      </c>
      <c r="D506" s="9">
        <f t="shared" si="8"/>
        <v>16.651916522764605</v>
      </c>
    </row>
    <row r="507" spans="1:4" x14ac:dyDescent="0.25">
      <c r="A507" s="10">
        <v>41944</v>
      </c>
      <c r="B507" s="20">
        <v>2.3698299999999999</v>
      </c>
      <c r="C507" s="9">
        <v>12.48</v>
      </c>
      <c r="D507" s="9">
        <f t="shared" si="8"/>
        <v>16.524436740188115</v>
      </c>
    </row>
    <row r="508" spans="1:4" x14ac:dyDescent="0.25">
      <c r="A508" s="10">
        <v>41974</v>
      </c>
      <c r="B508" s="20">
        <v>2.36252</v>
      </c>
      <c r="C508" s="9">
        <v>12.17</v>
      </c>
      <c r="D508" s="9">
        <f t="shared" si="8"/>
        <v>16.163833080778154</v>
      </c>
    </row>
    <row r="509" spans="1:4" x14ac:dyDescent="0.25">
      <c r="A509" s="10">
        <v>42005</v>
      </c>
      <c r="B509" s="20">
        <v>2.3474699999999999</v>
      </c>
      <c r="C509" s="9">
        <v>12.1</v>
      </c>
      <c r="D509" s="9">
        <f t="shared" si="8"/>
        <v>16.173893979475775</v>
      </c>
    </row>
    <row r="510" spans="1:4" x14ac:dyDescent="0.25">
      <c r="A510" s="10">
        <v>42036</v>
      </c>
      <c r="B510" s="20">
        <v>2.3534199999999998</v>
      </c>
      <c r="C510" s="9">
        <v>12.29</v>
      </c>
      <c r="D510" s="9">
        <f t="shared" si="8"/>
        <v>16.386330705951341</v>
      </c>
    </row>
    <row r="511" spans="1:4" x14ac:dyDescent="0.25">
      <c r="A511" s="10">
        <v>42064</v>
      </c>
      <c r="B511" s="20">
        <v>2.3597600000000001</v>
      </c>
      <c r="C511" s="9">
        <v>12.33</v>
      </c>
      <c r="D511" s="9">
        <f t="shared" si="8"/>
        <v>16.395494274841507</v>
      </c>
    </row>
    <row r="512" spans="1:4" x14ac:dyDescent="0.25">
      <c r="A512" s="10">
        <v>42095</v>
      </c>
      <c r="B512" s="20">
        <v>2.3622200000000002</v>
      </c>
      <c r="C512" s="9">
        <v>12.62</v>
      </c>
      <c r="D512" s="9">
        <f t="shared" si="8"/>
        <v>16.763638433338127</v>
      </c>
    </row>
    <row r="513" spans="1:4" x14ac:dyDescent="0.25">
      <c r="A513" s="10">
        <v>42125</v>
      </c>
      <c r="B513" s="20">
        <v>2.3700100000000002</v>
      </c>
      <c r="C513" s="9">
        <v>12.93</v>
      </c>
      <c r="D513" s="9">
        <f t="shared" si="8"/>
        <v>17.118969527554736</v>
      </c>
    </row>
    <row r="514" spans="1:4" x14ac:dyDescent="0.25">
      <c r="A514" s="10">
        <v>42156</v>
      </c>
      <c r="B514" s="20">
        <v>2.3765700000000001</v>
      </c>
      <c r="C514" s="9">
        <v>12.92</v>
      </c>
      <c r="D514" s="9">
        <f t="shared" si="8"/>
        <v>17.058513184968252</v>
      </c>
    </row>
    <row r="515" spans="1:4" x14ac:dyDescent="0.25">
      <c r="A515" s="10">
        <v>42186</v>
      </c>
      <c r="B515" s="20">
        <v>2.3803399999999999</v>
      </c>
      <c r="C515" s="9">
        <v>12.94</v>
      </c>
      <c r="D515" s="9">
        <f t="shared" si="8"/>
        <v>17.057860330877102</v>
      </c>
    </row>
    <row r="516" spans="1:4" x14ac:dyDescent="0.25">
      <c r="A516" s="10">
        <v>42217</v>
      </c>
      <c r="B516" s="20">
        <v>2.3803299999999998</v>
      </c>
      <c r="C516" s="9">
        <v>12.91</v>
      </c>
      <c r="D516" s="9">
        <f t="shared" si="8"/>
        <v>17.018385009641523</v>
      </c>
    </row>
    <row r="517" spans="1:4" x14ac:dyDescent="0.25">
      <c r="A517" s="10">
        <v>42248</v>
      </c>
      <c r="B517" s="20">
        <v>2.3749799999999999</v>
      </c>
      <c r="C517" s="9">
        <v>13.03</v>
      </c>
      <c r="D517" s="9">
        <f t="shared" si="8"/>
        <v>17.215265758027439</v>
      </c>
    </row>
    <row r="518" spans="1:4" x14ac:dyDescent="0.25">
      <c r="A518" s="10">
        <v>42278</v>
      </c>
      <c r="B518" s="20">
        <v>2.3773300000000002</v>
      </c>
      <c r="C518" s="9">
        <v>12.72</v>
      </c>
      <c r="D518" s="9">
        <f t="shared" si="8"/>
        <v>16.789080556759053</v>
      </c>
    </row>
    <row r="519" spans="1:4" x14ac:dyDescent="0.25">
      <c r="A519" s="10">
        <v>42309</v>
      </c>
      <c r="B519" s="20">
        <v>2.3801700000000001</v>
      </c>
      <c r="C519" s="9">
        <v>12.71</v>
      </c>
      <c r="D519" s="9">
        <f t="shared" si="8"/>
        <v>16.755864744955193</v>
      </c>
    </row>
    <row r="520" spans="1:4" x14ac:dyDescent="0.25">
      <c r="A520" s="10">
        <v>42339</v>
      </c>
      <c r="B520" s="20">
        <v>2.3776099999999998</v>
      </c>
      <c r="C520" s="9">
        <v>12.32</v>
      </c>
      <c r="D520" s="9">
        <f t="shared" si="8"/>
        <v>16.259207052460244</v>
      </c>
    </row>
    <row r="521" spans="1:4" x14ac:dyDescent="0.25">
      <c r="A521" s="10">
        <v>42370</v>
      </c>
      <c r="B521" s="20">
        <v>2.3765200000000002</v>
      </c>
      <c r="C521" s="9">
        <v>11.99</v>
      </c>
      <c r="D521" s="9">
        <f t="shared" si="8"/>
        <v>15.830950175045864</v>
      </c>
    </row>
    <row r="522" spans="1:4" x14ac:dyDescent="0.25">
      <c r="A522" s="10">
        <v>42401</v>
      </c>
      <c r="B522" s="20">
        <v>2.3733599999999999</v>
      </c>
      <c r="C522" s="9">
        <v>12.14</v>
      </c>
      <c r="D522" s="9">
        <f t="shared" si="8"/>
        <v>16.050343841642231</v>
      </c>
    </row>
    <row r="523" spans="1:4" x14ac:dyDescent="0.25">
      <c r="A523" s="10">
        <v>42430</v>
      </c>
      <c r="B523" s="20">
        <v>2.3807999999999998</v>
      </c>
      <c r="C523" s="9">
        <v>12.56</v>
      </c>
      <c r="D523" s="9">
        <f t="shared" si="8"/>
        <v>16.553734979838712</v>
      </c>
    </row>
    <row r="524" spans="1:4" x14ac:dyDescent="0.25">
      <c r="A524" s="10">
        <v>42461</v>
      </c>
      <c r="B524" s="20">
        <v>2.38992</v>
      </c>
      <c r="C524" s="9">
        <v>12.43</v>
      </c>
      <c r="D524" s="9">
        <f t="shared" si="8"/>
        <v>16.319882870556334</v>
      </c>
    </row>
    <row r="525" spans="1:4" x14ac:dyDescent="0.25">
      <c r="A525" s="10">
        <v>42491</v>
      </c>
      <c r="B525" s="20">
        <v>2.3955700000000002</v>
      </c>
      <c r="C525" s="9">
        <v>12.79</v>
      </c>
      <c r="D525" s="9">
        <f t="shared" si="8"/>
        <v>16.752936841753733</v>
      </c>
    </row>
    <row r="526" spans="1:4" x14ac:dyDescent="0.25">
      <c r="A526" s="10">
        <v>42522</v>
      </c>
      <c r="B526" s="20">
        <v>2.4022199999999998</v>
      </c>
      <c r="C526" s="9">
        <v>12.73</v>
      </c>
      <c r="D526" s="9">
        <f t="shared" si="8"/>
        <v>16.628186914603994</v>
      </c>
    </row>
    <row r="527" spans="1:4" x14ac:dyDescent="0.25">
      <c r="A527" s="10">
        <v>42552</v>
      </c>
      <c r="B527" s="20">
        <v>2.4010099999999999</v>
      </c>
      <c r="C527" s="9">
        <v>12.68</v>
      </c>
      <c r="D527" s="9">
        <f t="shared" si="8"/>
        <v>16.571222827060279</v>
      </c>
    </row>
    <row r="528" spans="1:4" x14ac:dyDescent="0.25">
      <c r="A528" s="10">
        <v>42583</v>
      </c>
      <c r="B528" s="20">
        <v>2.4054500000000001</v>
      </c>
      <c r="C528" s="9">
        <v>12.88</v>
      </c>
      <c r="D528" s="9">
        <f t="shared" si="8"/>
        <v>16.801528828285768</v>
      </c>
    </row>
    <row r="529" spans="1:4" x14ac:dyDescent="0.25">
      <c r="A529" s="10">
        <v>42614</v>
      </c>
      <c r="B529" s="20">
        <v>2.4117600000000001</v>
      </c>
      <c r="C529" s="9">
        <v>12.87</v>
      </c>
      <c r="D529" s="9">
        <f t="shared" si="8"/>
        <v>16.744559670116427</v>
      </c>
    </row>
    <row r="530" spans="1:4" x14ac:dyDescent="0.25">
      <c r="A530" s="10">
        <v>42644</v>
      </c>
      <c r="B530" s="20">
        <v>2.4174099999999998</v>
      </c>
      <c r="C530" s="9">
        <v>12.46</v>
      </c>
      <c r="D530" s="9">
        <f t="shared" si="8"/>
        <v>16.173238854807419</v>
      </c>
    </row>
    <row r="531" spans="1:4" x14ac:dyDescent="0.25">
      <c r="A531" s="10">
        <v>42675</v>
      </c>
      <c r="B531" s="20">
        <v>2.4202599999999999</v>
      </c>
      <c r="C531" s="9">
        <v>12.75</v>
      </c>
      <c r="D531" s="9">
        <f t="shared" si="8"/>
        <v>16.530174340773307</v>
      </c>
    </row>
    <row r="532" spans="1:4" x14ac:dyDescent="0.25">
      <c r="A532" s="10">
        <v>42705</v>
      </c>
      <c r="B532" s="20">
        <v>2.4263699999999999</v>
      </c>
      <c r="C532" s="9">
        <v>12.23</v>
      </c>
      <c r="D532" s="9">
        <f t="shared" si="8"/>
        <v>15.816074493997208</v>
      </c>
    </row>
    <row r="533" spans="1:4" x14ac:dyDescent="0.25">
      <c r="A533" s="10">
        <v>42736</v>
      </c>
      <c r="B533" s="20">
        <v>2.4361799999999998</v>
      </c>
      <c r="C533" s="9">
        <v>12.21</v>
      </c>
      <c r="D533" s="9">
        <f t="shared" si="8"/>
        <v>15.726626148314168</v>
      </c>
    </row>
    <row r="534" spans="1:4" x14ac:dyDescent="0.25">
      <c r="A534" s="10">
        <v>42767</v>
      </c>
      <c r="B534" s="20">
        <v>2.4400599999999999</v>
      </c>
      <c r="C534" s="9">
        <v>12.79</v>
      </c>
      <c r="D534" s="9">
        <f t="shared" si="8"/>
        <v>16.447477893986214</v>
      </c>
    </row>
    <row r="535" spans="1:4" x14ac:dyDescent="0.25">
      <c r="A535" s="10">
        <v>42795</v>
      </c>
      <c r="B535" s="20">
        <v>2.43892</v>
      </c>
      <c r="C535" s="9">
        <v>12.89</v>
      </c>
      <c r="D535" s="9">
        <f t="shared" si="8"/>
        <v>16.583822269693144</v>
      </c>
    </row>
    <row r="536" spans="1:4" x14ac:dyDescent="0.25">
      <c r="A536" s="10">
        <v>42826</v>
      </c>
      <c r="B536" s="20">
        <v>2.4419300000000002</v>
      </c>
      <c r="C536" s="9">
        <v>12.72</v>
      </c>
      <c r="D536" s="9">
        <f t="shared" si="8"/>
        <v>16.344934080829507</v>
      </c>
    </row>
    <row r="537" spans="1:4" x14ac:dyDescent="0.25">
      <c r="A537" s="10">
        <v>42856</v>
      </c>
      <c r="B537" s="20">
        <v>2.4400400000000002</v>
      </c>
      <c r="C537" s="9">
        <v>13.07</v>
      </c>
      <c r="D537" s="9">
        <f t="shared" ref="D537:D580" si="9">C537*$B$641/B537</f>
        <v>16.807685542040293</v>
      </c>
    </row>
    <row r="538" spans="1:4" x14ac:dyDescent="0.25">
      <c r="A538" s="10">
        <v>42887</v>
      </c>
      <c r="B538" s="20">
        <v>2.44163</v>
      </c>
      <c r="C538" s="9">
        <v>13.2</v>
      </c>
      <c r="D538" s="9">
        <f t="shared" si="9"/>
        <v>16.963808111794169</v>
      </c>
    </row>
    <row r="539" spans="1:4" x14ac:dyDescent="0.25">
      <c r="A539" s="10">
        <v>42917</v>
      </c>
      <c r="B539" s="20">
        <v>2.4424299999999999</v>
      </c>
      <c r="C539" s="9">
        <v>13.08</v>
      </c>
      <c r="D539" s="9">
        <f t="shared" si="9"/>
        <v>16.804085816174876</v>
      </c>
    </row>
    <row r="540" spans="1:4" x14ac:dyDescent="0.25">
      <c r="A540" s="10">
        <v>42948</v>
      </c>
      <c r="B540" s="20">
        <v>2.4518300000000002</v>
      </c>
      <c r="C540" s="9">
        <v>13.15</v>
      </c>
      <c r="D540" s="9">
        <f t="shared" si="9"/>
        <v>16.829246460806825</v>
      </c>
    </row>
    <row r="541" spans="1:4" x14ac:dyDescent="0.25">
      <c r="A541" s="10">
        <v>42979</v>
      </c>
      <c r="B541" s="20">
        <v>2.46435</v>
      </c>
      <c r="C541" s="9">
        <v>13.28</v>
      </c>
      <c r="D541" s="9">
        <f t="shared" si="9"/>
        <v>16.90927389372451</v>
      </c>
    </row>
    <row r="542" spans="1:4" x14ac:dyDescent="0.25">
      <c r="A542" s="10">
        <v>43009</v>
      </c>
      <c r="B542" s="20">
        <v>2.4662600000000001</v>
      </c>
      <c r="C542" s="9">
        <v>12.8</v>
      </c>
      <c r="D542" s="9">
        <f t="shared" si="9"/>
        <v>16.285473226667101</v>
      </c>
    </row>
    <row r="543" spans="1:4" x14ac:dyDescent="0.25">
      <c r="A543" s="10">
        <v>43040</v>
      </c>
      <c r="B543" s="20">
        <v>2.4728400000000001</v>
      </c>
      <c r="C543" s="9">
        <v>12.94</v>
      </c>
      <c r="D543" s="9">
        <f t="shared" si="9"/>
        <v>16.419787475129809</v>
      </c>
    </row>
    <row r="544" spans="1:4" x14ac:dyDescent="0.25">
      <c r="A544" s="10">
        <v>43070</v>
      </c>
      <c r="B544" s="20">
        <v>2.4780500000000001</v>
      </c>
      <c r="C544" s="9">
        <v>12.45</v>
      </c>
      <c r="D544" s="9">
        <f t="shared" si="9"/>
        <v>15.764803393797539</v>
      </c>
    </row>
    <row r="545" spans="1:4" x14ac:dyDescent="0.25">
      <c r="A545" s="10">
        <v>43101</v>
      </c>
      <c r="B545" s="20">
        <v>2.4885899999999999</v>
      </c>
      <c r="C545" s="9">
        <v>12.22</v>
      </c>
      <c r="D545" s="9">
        <f t="shared" si="9"/>
        <v>15.408030402758191</v>
      </c>
    </row>
    <row r="546" spans="1:4" x14ac:dyDescent="0.25">
      <c r="A546" s="10">
        <v>43132</v>
      </c>
      <c r="B546" s="20">
        <v>2.4952899999999998</v>
      </c>
      <c r="C546" s="9">
        <v>12.63</v>
      </c>
      <c r="D546" s="9">
        <f t="shared" si="9"/>
        <v>15.882234237303081</v>
      </c>
    </row>
    <row r="547" spans="1:4" x14ac:dyDescent="0.25">
      <c r="A547" s="10">
        <v>43160</v>
      </c>
      <c r="B547" s="20">
        <v>2.4957699999999998</v>
      </c>
      <c r="C547" s="9">
        <v>12.97</v>
      </c>
      <c r="D547" s="9">
        <f t="shared" si="9"/>
        <v>16.306647699908247</v>
      </c>
    </row>
    <row r="548" spans="1:4" x14ac:dyDescent="0.25">
      <c r="A548" s="10">
        <v>43191</v>
      </c>
      <c r="B548" s="20">
        <v>2.5022700000000002</v>
      </c>
      <c r="C548" s="9">
        <v>12.88</v>
      </c>
      <c r="D548" s="9">
        <f t="shared" si="9"/>
        <v>16.151429510004917</v>
      </c>
    </row>
    <row r="549" spans="1:4" x14ac:dyDescent="0.25">
      <c r="A549" s="10">
        <v>43221</v>
      </c>
      <c r="B549" s="20">
        <v>2.5079199999999999</v>
      </c>
      <c r="C549" s="9">
        <v>13.12</v>
      </c>
      <c r="D549" s="9">
        <f t="shared" si="9"/>
        <v>16.415322849213688</v>
      </c>
    </row>
    <row r="550" spans="1:4" x14ac:dyDescent="0.25">
      <c r="A550" s="10">
        <v>43252</v>
      </c>
      <c r="B550" s="20">
        <v>2.5101800000000001</v>
      </c>
      <c r="C550" s="9">
        <v>13.03</v>
      </c>
      <c r="D550" s="9">
        <f t="shared" si="9"/>
        <v>16.288039849731891</v>
      </c>
    </row>
    <row r="551" spans="1:4" x14ac:dyDescent="0.25">
      <c r="A551" s="10">
        <v>43282</v>
      </c>
      <c r="B551" s="20">
        <v>2.51214</v>
      </c>
      <c r="C551" s="9">
        <v>13.13</v>
      </c>
      <c r="D551" s="9">
        <f t="shared" si="9"/>
        <v>16.400238350569634</v>
      </c>
    </row>
    <row r="552" spans="1:4" x14ac:dyDescent="0.25">
      <c r="A552" s="10">
        <v>43313</v>
      </c>
      <c r="B552" s="20">
        <v>2.5166300000000001</v>
      </c>
      <c r="C552" s="9">
        <v>13.26</v>
      </c>
      <c r="D552" s="9">
        <f t="shared" si="9"/>
        <v>16.533067053957076</v>
      </c>
    </row>
    <row r="553" spans="1:4" x14ac:dyDescent="0.25">
      <c r="A553" s="10">
        <v>43344</v>
      </c>
      <c r="B553" s="20">
        <v>2.52182</v>
      </c>
      <c r="C553" s="9">
        <v>13.01</v>
      </c>
      <c r="D553" s="9">
        <f t="shared" si="9"/>
        <v>16.187973483436569</v>
      </c>
    </row>
    <row r="554" spans="1:4" x14ac:dyDescent="0.25">
      <c r="A554" s="10">
        <v>43374</v>
      </c>
      <c r="B554" s="20">
        <v>2.52772</v>
      </c>
      <c r="C554" s="9">
        <v>12.85</v>
      </c>
      <c r="D554" s="9">
        <f t="shared" si="9"/>
        <v>15.951570051271501</v>
      </c>
    </row>
    <row r="555" spans="1:4" x14ac:dyDescent="0.25">
      <c r="A555" s="10">
        <v>43405</v>
      </c>
      <c r="B555" s="20">
        <v>2.5259399999999999</v>
      </c>
      <c r="C555" s="9">
        <v>12.9</v>
      </c>
      <c r="D555" s="9">
        <f t="shared" si="9"/>
        <v>16.024923038551986</v>
      </c>
    </row>
    <row r="556" spans="1:4" x14ac:dyDescent="0.25">
      <c r="A556" s="10">
        <v>43435</v>
      </c>
      <c r="B556" s="20">
        <v>2.5276700000000001</v>
      </c>
      <c r="C556" s="9">
        <v>12.43</v>
      </c>
      <c r="D556" s="9">
        <f t="shared" si="9"/>
        <v>15.430501002899902</v>
      </c>
    </row>
    <row r="557" spans="1:4" x14ac:dyDescent="0.25">
      <c r="A557" s="10">
        <v>43466</v>
      </c>
      <c r="B557" s="20">
        <v>2.5256099999999999</v>
      </c>
      <c r="C557" s="9">
        <v>12.47</v>
      </c>
      <c r="D557" s="9">
        <f t="shared" si="9"/>
        <v>15.492782983120909</v>
      </c>
    </row>
    <row r="558" spans="1:4" x14ac:dyDescent="0.25">
      <c r="A558" s="10">
        <v>43497</v>
      </c>
      <c r="B558" s="20">
        <v>2.5331899999999998</v>
      </c>
      <c r="C558" s="9">
        <v>12.72</v>
      </c>
      <c r="D558" s="9">
        <f t="shared" si="9"/>
        <v>15.756096021222255</v>
      </c>
    </row>
    <row r="559" spans="1:4" x14ac:dyDescent="0.25">
      <c r="A559" s="10">
        <v>43525</v>
      </c>
      <c r="B559" s="20">
        <v>2.54277</v>
      </c>
      <c r="C559" s="9">
        <v>12.84</v>
      </c>
      <c r="D559" s="9">
        <f t="shared" si="9"/>
        <v>15.844816621243762</v>
      </c>
    </row>
    <row r="560" spans="1:4" x14ac:dyDescent="0.25">
      <c r="A560" s="10">
        <v>43556</v>
      </c>
      <c r="B560" s="20">
        <v>2.55233</v>
      </c>
      <c r="C560" s="9">
        <v>13.25</v>
      </c>
      <c r="D560" s="9">
        <f t="shared" si="9"/>
        <v>16.28952143727496</v>
      </c>
    </row>
    <row r="561" spans="1:4" x14ac:dyDescent="0.25">
      <c r="A561" s="10">
        <v>43586</v>
      </c>
      <c r="B561" s="20">
        <v>2.5529600000000001</v>
      </c>
      <c r="C561" s="9">
        <v>13.31</v>
      </c>
      <c r="D561" s="9">
        <f t="shared" si="9"/>
        <v>16.359247301171973</v>
      </c>
    </row>
    <row r="562" spans="1:4" x14ac:dyDescent="0.25">
      <c r="A562" s="10">
        <v>43617</v>
      </c>
      <c r="B562" s="20">
        <v>2.55213</v>
      </c>
      <c r="C562" s="9">
        <v>13.32</v>
      </c>
      <c r="D562" s="9">
        <f t="shared" si="9"/>
        <v>16.376862573614982</v>
      </c>
    </row>
    <row r="563" spans="1:4" x14ac:dyDescent="0.25">
      <c r="A563" s="10">
        <v>43647</v>
      </c>
      <c r="B563" s="20">
        <v>2.55802</v>
      </c>
      <c r="C563" s="9">
        <v>13.26</v>
      </c>
      <c r="D563" s="9">
        <f t="shared" si="9"/>
        <v>16.26555403788868</v>
      </c>
    </row>
    <row r="564" spans="1:4" x14ac:dyDescent="0.25">
      <c r="A564" s="10">
        <v>43678</v>
      </c>
      <c r="B564" s="20">
        <v>2.5603600000000002</v>
      </c>
      <c r="C564" s="9">
        <v>13.3</v>
      </c>
      <c r="D564" s="9">
        <f t="shared" si="9"/>
        <v>16.299710079832522</v>
      </c>
    </row>
    <row r="565" spans="1:4" x14ac:dyDescent="0.25">
      <c r="A565" s="10">
        <v>43709</v>
      </c>
      <c r="B565" s="20">
        <v>2.5642999999999998</v>
      </c>
      <c r="C565" s="9">
        <v>13.16</v>
      </c>
      <c r="D565" s="9">
        <f t="shared" si="9"/>
        <v>16.103353601372696</v>
      </c>
    </row>
    <row r="566" spans="1:4" x14ac:dyDescent="0.25">
      <c r="A566" s="10">
        <v>43739</v>
      </c>
      <c r="B566" s="20">
        <v>2.5715499999999998</v>
      </c>
      <c r="C566" s="9">
        <v>12.81</v>
      </c>
      <c r="D566" s="9">
        <f t="shared" si="9"/>
        <v>15.630880010110637</v>
      </c>
    </row>
    <row r="567" spans="1:4" x14ac:dyDescent="0.25">
      <c r="A567" s="10">
        <v>43770</v>
      </c>
      <c r="B567" s="20">
        <v>2.5787900000000001</v>
      </c>
      <c r="C567" s="9">
        <v>13.03</v>
      </c>
      <c r="D567" s="9">
        <f t="shared" si="9"/>
        <v>15.854688388740456</v>
      </c>
    </row>
    <row r="568" spans="1:4" x14ac:dyDescent="0.25">
      <c r="A568" s="10">
        <v>43800</v>
      </c>
      <c r="B568" s="20">
        <v>2.5863</v>
      </c>
      <c r="C568" s="9">
        <v>12.68</v>
      </c>
      <c r="D568" s="9">
        <f t="shared" si="9"/>
        <v>15.384012573947338</v>
      </c>
    </row>
    <row r="569" spans="1:4" x14ac:dyDescent="0.25">
      <c r="A569" s="10">
        <v>43831</v>
      </c>
      <c r="B569" s="20">
        <v>2.5890599999999999</v>
      </c>
      <c r="C569" s="9">
        <v>12.76</v>
      </c>
      <c r="D569" s="9">
        <f t="shared" si="9"/>
        <v>15.464569395842506</v>
      </c>
    </row>
    <row r="570" spans="1:4" x14ac:dyDescent="0.25">
      <c r="A570" s="10">
        <v>43862</v>
      </c>
      <c r="B570" s="20">
        <v>2.59246</v>
      </c>
      <c r="C570" s="9">
        <v>12.82</v>
      </c>
      <c r="D570" s="9">
        <f t="shared" si="9"/>
        <v>15.516909722811539</v>
      </c>
    </row>
    <row r="571" spans="1:4" x14ac:dyDescent="0.25">
      <c r="A571" s="10">
        <v>43891</v>
      </c>
      <c r="B571" s="20">
        <v>2.5815000000000001</v>
      </c>
      <c r="C571" s="9">
        <v>13.04</v>
      </c>
      <c r="D571" s="9">
        <f t="shared" si="9"/>
        <v>15.85019955839628</v>
      </c>
    </row>
    <row r="572" spans="1:4" x14ac:dyDescent="0.25">
      <c r="A572" s="10">
        <v>43922</v>
      </c>
      <c r="B572" s="20">
        <v>2.5612599999999999</v>
      </c>
      <c r="C572" s="9">
        <v>13.24</v>
      </c>
      <c r="D572" s="9">
        <f t="shared" si="9"/>
        <v>16.220475843920571</v>
      </c>
    </row>
    <row r="573" spans="1:4" x14ac:dyDescent="0.25">
      <c r="A573" s="10">
        <v>43952</v>
      </c>
      <c r="B573" s="20">
        <v>2.5584799999999999</v>
      </c>
      <c r="C573" s="9">
        <v>13.1</v>
      </c>
      <c r="D573" s="9">
        <f t="shared" si="9"/>
        <v>16.06639876020137</v>
      </c>
    </row>
    <row r="574" spans="1:4" x14ac:dyDescent="0.25">
      <c r="A574" s="10">
        <v>43983</v>
      </c>
      <c r="B574" s="20">
        <v>2.5700400000000001</v>
      </c>
      <c r="C574" s="9">
        <v>13.22</v>
      </c>
      <c r="D574" s="9">
        <f t="shared" si="9"/>
        <v>16.140643484148107</v>
      </c>
    </row>
    <row r="575" spans="1:4" x14ac:dyDescent="0.25">
      <c r="A575" s="10">
        <v>44013</v>
      </c>
      <c r="B575" s="20">
        <v>2.5840800000000002</v>
      </c>
      <c r="C575" s="9">
        <v>13.21</v>
      </c>
      <c r="D575" s="9">
        <f t="shared" si="9"/>
        <v>16.040804112101792</v>
      </c>
    </row>
    <row r="576" spans="1:4" x14ac:dyDescent="0.25">
      <c r="A576" s="10">
        <v>44044</v>
      </c>
      <c r="B576" s="20">
        <v>2.5936599999999999</v>
      </c>
      <c r="C576" s="9">
        <v>13.26</v>
      </c>
      <c r="D576" s="9">
        <f t="shared" si="9"/>
        <v>16.042045811710093</v>
      </c>
    </row>
    <row r="577" spans="1:4" x14ac:dyDescent="0.25">
      <c r="A577" s="10">
        <v>44075</v>
      </c>
      <c r="B577" s="20">
        <v>2.59951</v>
      </c>
      <c r="C577" s="9">
        <v>13.49</v>
      </c>
      <c r="D577" s="9">
        <f t="shared" si="9"/>
        <v>16.283573908159617</v>
      </c>
    </row>
    <row r="578" spans="1:4" x14ac:dyDescent="0.25">
      <c r="A578" s="10">
        <v>44105</v>
      </c>
      <c r="B578" s="20">
        <v>2.60249</v>
      </c>
      <c r="C578" s="9">
        <v>13.66</v>
      </c>
      <c r="D578" s="9">
        <f t="shared" si="9"/>
        <v>16.469897728713654</v>
      </c>
    </row>
    <row r="579" spans="1:4" x14ac:dyDescent="0.25">
      <c r="A579" s="10">
        <v>44136</v>
      </c>
      <c r="B579" s="20">
        <v>2.6089500000000001</v>
      </c>
      <c r="C579" s="9">
        <v>13.31</v>
      </c>
      <c r="D579" s="9">
        <f t="shared" si="9"/>
        <v>16.008165733340999</v>
      </c>
    </row>
    <row r="580" spans="1:4" x14ac:dyDescent="0.25">
      <c r="A580" s="10">
        <v>44166</v>
      </c>
      <c r="B580" s="20">
        <v>2.62005</v>
      </c>
      <c r="C580" s="9">
        <v>12.78</v>
      </c>
      <c r="D580" s="9">
        <f t="shared" si="9"/>
        <v>15.305606618194309</v>
      </c>
    </row>
    <row r="581" spans="1:4" x14ac:dyDescent="0.25">
      <c r="A581" s="10">
        <v>44197</v>
      </c>
      <c r="B581" s="20">
        <v>2.6251799999999998</v>
      </c>
      <c r="C581" s="9">
        <v>12.62</v>
      </c>
      <c r="D581" s="9">
        <f t="shared" ref="D581:D616" si="10">C581*$B$641/B581</f>
        <v>15.084452106141292</v>
      </c>
    </row>
    <row r="582" spans="1:4" x14ac:dyDescent="0.25">
      <c r="A582" s="10">
        <v>44228</v>
      </c>
      <c r="B582" s="20">
        <v>2.6358299999999999</v>
      </c>
      <c r="C582" s="9">
        <v>13.01</v>
      </c>
      <c r="D582" s="9">
        <f t="shared" si="10"/>
        <v>15.487780050306736</v>
      </c>
    </row>
    <row r="583" spans="1:4" x14ac:dyDescent="0.25">
      <c r="A583" s="10">
        <v>44256</v>
      </c>
      <c r="B583" s="20">
        <v>2.6490999999999998</v>
      </c>
      <c r="C583" s="9">
        <v>13.24</v>
      </c>
      <c r="D583" s="9">
        <f t="shared" si="10"/>
        <v>15.682630312181496</v>
      </c>
    </row>
    <row r="584" spans="1:4" x14ac:dyDescent="0.25">
      <c r="A584" s="10">
        <v>44287</v>
      </c>
      <c r="B584" s="20">
        <v>2.6675200000000001</v>
      </c>
      <c r="C584" s="9">
        <v>13.73</v>
      </c>
      <c r="D584" s="9">
        <f t="shared" si="10"/>
        <v>16.15072883052423</v>
      </c>
    </row>
    <row r="585" spans="1:4" x14ac:dyDescent="0.25">
      <c r="A585" s="10">
        <v>44317</v>
      </c>
      <c r="B585" s="20">
        <v>2.68452</v>
      </c>
      <c r="C585" s="9">
        <v>13.86</v>
      </c>
      <c r="D585" s="9">
        <f t="shared" si="10"/>
        <v>16.200404519243662</v>
      </c>
    </row>
    <row r="586" spans="1:4" x14ac:dyDescent="0.25">
      <c r="A586" s="10">
        <v>44348</v>
      </c>
      <c r="B586" s="20">
        <v>2.7066400000000002</v>
      </c>
      <c r="C586" s="9">
        <v>13.83</v>
      </c>
      <c r="D586" s="9">
        <f t="shared" si="10"/>
        <v>16.033227569976056</v>
      </c>
    </row>
    <row r="587" spans="1:4" x14ac:dyDescent="0.25">
      <c r="A587" s="10">
        <v>44378</v>
      </c>
      <c r="B587" s="20">
        <v>2.7199399999999998</v>
      </c>
      <c r="C587" s="9">
        <v>13.83</v>
      </c>
      <c r="D587" s="9">
        <f t="shared" si="10"/>
        <v>15.954828073413385</v>
      </c>
    </row>
    <row r="588" spans="1:4" x14ac:dyDescent="0.25">
      <c r="A588" s="10">
        <v>44409</v>
      </c>
      <c r="B588" s="20">
        <v>2.7278899999999999</v>
      </c>
      <c r="C588" s="9">
        <v>13.92</v>
      </c>
      <c r="D588" s="9">
        <f t="shared" si="10"/>
        <v>16.011855199439861</v>
      </c>
    </row>
    <row r="589" spans="1:4" x14ac:dyDescent="0.25">
      <c r="A589" s="10">
        <v>44440</v>
      </c>
      <c r="B589" s="20">
        <v>2.7388699999999999</v>
      </c>
      <c r="C589" s="9">
        <v>14.14</v>
      </c>
      <c r="D589" s="9">
        <f t="shared" si="10"/>
        <v>16.199710851555569</v>
      </c>
    </row>
    <row r="590" spans="1:4" x14ac:dyDescent="0.25">
      <c r="A590" s="10">
        <v>44470</v>
      </c>
      <c r="B590" s="20">
        <v>2.7643399999999998</v>
      </c>
      <c r="C590" s="9">
        <v>14.06</v>
      </c>
      <c r="D590" s="9">
        <f t="shared" si="10"/>
        <v>15.95964162874321</v>
      </c>
    </row>
    <row r="591" spans="1:4" x14ac:dyDescent="0.25">
      <c r="A591" s="10">
        <v>44501</v>
      </c>
      <c r="B591" s="20">
        <v>2.7879900000000002</v>
      </c>
      <c r="C591" s="9">
        <v>14.07</v>
      </c>
      <c r="D591" s="9">
        <f t="shared" si="10"/>
        <v>15.835513767983386</v>
      </c>
    </row>
    <row r="592" spans="1:4" x14ac:dyDescent="0.25">
      <c r="A592" s="10">
        <v>44531</v>
      </c>
      <c r="B592" s="20">
        <v>2.8080799999999999</v>
      </c>
      <c r="C592" s="9">
        <v>13.72</v>
      </c>
      <c r="D592" s="9">
        <f t="shared" si="10"/>
        <v>15.331120865502408</v>
      </c>
    </row>
    <row r="593" spans="1:4" x14ac:dyDescent="0.25">
      <c r="A593" s="10">
        <v>44562</v>
      </c>
      <c r="B593" s="20">
        <v>2.8239000000000001</v>
      </c>
      <c r="C593" s="9">
        <v>13.64</v>
      </c>
      <c r="D593" s="9">
        <f t="shared" si="10"/>
        <v>15.156339657919897</v>
      </c>
    </row>
    <row r="594" spans="1:4" x14ac:dyDescent="0.25">
      <c r="A594" s="10">
        <v>44593</v>
      </c>
      <c r="B594" s="20">
        <v>2.8453499999999998</v>
      </c>
      <c r="C594" s="9">
        <v>13.76</v>
      </c>
      <c r="D594" s="9">
        <f t="shared" si="10"/>
        <v>15.174416869629395</v>
      </c>
    </row>
    <row r="595" spans="1:4" x14ac:dyDescent="0.25">
      <c r="A595" s="10">
        <v>44621</v>
      </c>
      <c r="B595" s="20">
        <v>2.8755299999999999</v>
      </c>
      <c r="C595" s="9">
        <v>14.41</v>
      </c>
      <c r="D595" s="9">
        <f t="shared" si="10"/>
        <v>15.724445889975065</v>
      </c>
    </row>
    <row r="596" spans="1:4" x14ac:dyDescent="0.25">
      <c r="A596" s="10">
        <v>44652</v>
      </c>
      <c r="B596" s="20">
        <v>2.8876400000000002</v>
      </c>
      <c r="C596" s="9">
        <v>14.57</v>
      </c>
      <c r="D596" s="9">
        <f t="shared" si="10"/>
        <v>15.832364328655926</v>
      </c>
    </row>
    <row r="597" spans="1:4" x14ac:dyDescent="0.25">
      <c r="A597" s="10">
        <v>44682</v>
      </c>
      <c r="B597" s="20">
        <v>2.9135900000000001</v>
      </c>
      <c r="C597" s="9">
        <v>14.89</v>
      </c>
      <c r="D597" s="9">
        <f t="shared" si="10"/>
        <v>16.035980975360296</v>
      </c>
    </row>
    <row r="598" spans="1:4" x14ac:dyDescent="0.25">
      <c r="A598" s="10">
        <v>44713</v>
      </c>
      <c r="B598" s="20">
        <v>2.9499599999999999</v>
      </c>
      <c r="C598" s="9">
        <v>15.3</v>
      </c>
      <c r="D598" s="9">
        <f t="shared" si="10"/>
        <v>16.274384635723877</v>
      </c>
    </row>
    <row r="599" spans="1:4" x14ac:dyDescent="0.25">
      <c r="A599" s="10">
        <v>44743</v>
      </c>
      <c r="B599" s="20">
        <v>2.94977</v>
      </c>
      <c r="C599" s="9">
        <v>15.31</v>
      </c>
      <c r="D599" s="9">
        <f t="shared" si="10"/>
        <v>16.286070436000095</v>
      </c>
    </row>
    <row r="600" spans="1:4" x14ac:dyDescent="0.25">
      <c r="A600" s="10">
        <v>44774</v>
      </c>
      <c r="B600" s="20">
        <v>2.9520900000000001</v>
      </c>
      <c r="C600" s="9">
        <v>15.82</v>
      </c>
      <c r="D600" s="9">
        <f t="shared" si="10"/>
        <v>16.815359552046175</v>
      </c>
    </row>
    <row r="601" spans="1:4" x14ac:dyDescent="0.25">
      <c r="A601" s="10">
        <v>44805</v>
      </c>
      <c r="B601" s="20">
        <v>2.9634100000000001</v>
      </c>
      <c r="C601" s="9">
        <v>16.190000000000001</v>
      </c>
      <c r="D601" s="9">
        <f t="shared" si="10"/>
        <v>17.142903449067123</v>
      </c>
    </row>
    <row r="602" spans="1:4" x14ac:dyDescent="0.25">
      <c r="A602" s="10">
        <v>44835</v>
      </c>
      <c r="B602" s="20">
        <v>2.9786299999999999</v>
      </c>
      <c r="C602" s="9">
        <v>15.99</v>
      </c>
      <c r="D602" s="9">
        <f t="shared" si="10"/>
        <v>16.844618401748455</v>
      </c>
    </row>
    <row r="603" spans="1:4" x14ac:dyDescent="0.25">
      <c r="A603" s="10">
        <v>44866</v>
      </c>
      <c r="B603" s="20">
        <v>2.9864799999999998</v>
      </c>
      <c r="C603" s="9">
        <v>15.55</v>
      </c>
      <c r="D603" s="9">
        <f t="shared" si="10"/>
        <v>16.338043767244383</v>
      </c>
    </row>
    <row r="604" spans="1:4" x14ac:dyDescent="0.25">
      <c r="A604" s="10">
        <v>44896</v>
      </c>
      <c r="B604" s="20">
        <v>2.9881199999999999</v>
      </c>
      <c r="C604" s="9">
        <v>14.94</v>
      </c>
      <c r="D604" s="9">
        <f t="shared" si="10"/>
        <v>15.68851493915907</v>
      </c>
    </row>
    <row r="605" spans="1:4" x14ac:dyDescent="0.25">
      <c r="A605" s="10">
        <v>44927</v>
      </c>
      <c r="B605" s="20">
        <v>3.0035599999999998</v>
      </c>
      <c r="C605" s="9">
        <v>15.47</v>
      </c>
      <c r="D605" s="9">
        <f t="shared" si="10"/>
        <v>16.161559825673535</v>
      </c>
    </row>
    <row r="606" spans="1:4" x14ac:dyDescent="0.25">
      <c r="A606" s="10">
        <v>44958</v>
      </c>
      <c r="B606" s="20">
        <v>3.0150899999999998</v>
      </c>
      <c r="C606" s="9">
        <v>15.98</v>
      </c>
      <c r="D606" s="9">
        <f t="shared" si="10"/>
        <v>16.630517636289465</v>
      </c>
    </row>
    <row r="607" spans="1:4" x14ac:dyDescent="0.25">
      <c r="A607" s="10">
        <v>44986</v>
      </c>
      <c r="B607" s="20">
        <v>3.0174400000000001</v>
      </c>
      <c r="C607" s="9">
        <v>15.91</v>
      </c>
      <c r="D607" s="9">
        <f t="shared" si="10"/>
        <v>16.544772850495782</v>
      </c>
    </row>
    <row r="608" spans="1:4" x14ac:dyDescent="0.25">
      <c r="A608" s="10">
        <v>45017</v>
      </c>
      <c r="B608" s="20">
        <v>3.0303200000000001</v>
      </c>
      <c r="C608" s="9">
        <v>16.100000000000001</v>
      </c>
      <c r="D608" s="9">
        <f t="shared" si="10"/>
        <v>16.671192118324139</v>
      </c>
    </row>
    <row r="609" spans="1:5" x14ac:dyDescent="0.25">
      <c r="A609" s="10">
        <v>45047</v>
      </c>
      <c r="B609" s="20">
        <v>3.0336500000000002</v>
      </c>
      <c r="C609" s="9">
        <v>16.149999999999999</v>
      </c>
      <c r="D609" s="9">
        <f t="shared" si="10"/>
        <v>16.704609414401791</v>
      </c>
    </row>
    <row r="610" spans="1:5" x14ac:dyDescent="0.25">
      <c r="A610" s="10">
        <v>45078</v>
      </c>
      <c r="B610" s="20">
        <v>3.0400299999999998</v>
      </c>
      <c r="C610" s="9">
        <v>16.11</v>
      </c>
      <c r="D610" s="9">
        <f t="shared" si="10"/>
        <v>16.628265244092987</v>
      </c>
    </row>
    <row r="611" spans="1:5" x14ac:dyDescent="0.25">
      <c r="A611" s="10">
        <v>45108</v>
      </c>
      <c r="B611" s="20">
        <v>3.0462799999999999</v>
      </c>
      <c r="C611" s="9">
        <v>15.89</v>
      </c>
      <c r="D611" s="9">
        <f t="shared" si="10"/>
        <v>16.367537721417598</v>
      </c>
    </row>
    <row r="612" spans="1:5" x14ac:dyDescent="0.25">
      <c r="A612" s="10">
        <v>45139</v>
      </c>
      <c r="B612" s="20">
        <v>3.0618699999999999</v>
      </c>
      <c r="C612" s="9">
        <v>15.93</v>
      </c>
      <c r="D612" s="9">
        <f t="shared" si="10"/>
        <v>16.325192111356785</v>
      </c>
    </row>
    <row r="613" spans="1:5" x14ac:dyDescent="0.25">
      <c r="A613" s="10">
        <v>45170</v>
      </c>
      <c r="B613" s="20">
        <v>3.0728800000000001</v>
      </c>
      <c r="C613" s="9">
        <v>16.29</v>
      </c>
      <c r="D613" s="9">
        <f t="shared" si="10"/>
        <v>16.634308664835594</v>
      </c>
    </row>
    <row r="614" spans="1:5" x14ac:dyDescent="0.25">
      <c r="A614" s="10">
        <v>45200</v>
      </c>
      <c r="B614" s="20">
        <v>3.07531</v>
      </c>
      <c r="C614" s="9">
        <v>16.2</v>
      </c>
      <c r="D614" s="9">
        <f t="shared" si="10"/>
        <v>16.529335188972819</v>
      </c>
    </row>
    <row r="615" spans="1:5" x14ac:dyDescent="0.25">
      <c r="A615" s="10">
        <v>45231</v>
      </c>
      <c r="B615" s="20">
        <v>3.0802399999999999</v>
      </c>
      <c r="C615" s="9">
        <v>16.190000000000001</v>
      </c>
      <c r="D615" s="9">
        <f t="shared" si="10"/>
        <v>16.492692618107682</v>
      </c>
      <c r="E615" s="8" t="s">
        <v>182</v>
      </c>
    </row>
    <row r="616" spans="1:5" x14ac:dyDescent="0.25">
      <c r="A616" s="10">
        <v>45261</v>
      </c>
      <c r="B616" s="20">
        <v>3.0874199999999998</v>
      </c>
      <c r="C616" s="9">
        <v>15.73</v>
      </c>
      <c r="D616" s="9">
        <f t="shared" si="10"/>
        <v>15.986827244106729</v>
      </c>
      <c r="E616" s="8" t="s">
        <v>183</v>
      </c>
    </row>
    <row r="617" spans="1:5" x14ac:dyDescent="0.25">
      <c r="A617" s="10">
        <v>45292</v>
      </c>
      <c r="B617" s="20">
        <v>3.0968499999999999</v>
      </c>
      <c r="C617" s="9">
        <v>15.45</v>
      </c>
      <c r="D617" s="9">
        <f t="shared" ref="D617:D640" si="11">C617*$B$641/B617</f>
        <v>15.654441787622908</v>
      </c>
      <c r="E617">
        <f t="shared" ref="E617:E640" si="12">IF($A617&gt;=DATE(YEAR($C$1),MONTH($C$1)-2,1),1,0)</f>
        <v>0</v>
      </c>
    </row>
    <row r="618" spans="1:5" x14ac:dyDescent="0.25">
      <c r="A618" s="10">
        <v>45323</v>
      </c>
      <c r="B618" s="20">
        <v>3.1105399999999999</v>
      </c>
      <c r="C618" s="9">
        <v>16.100000000000001</v>
      </c>
      <c r="D618" s="9">
        <f t="shared" si="11"/>
        <v>16.241246503822492</v>
      </c>
      <c r="E618">
        <f t="shared" si="12"/>
        <v>0</v>
      </c>
    </row>
    <row r="619" spans="1:5" x14ac:dyDescent="0.25">
      <c r="A619" s="10">
        <v>45352</v>
      </c>
      <c r="B619" s="20">
        <v>3.1223000000000001</v>
      </c>
      <c r="C619" s="9">
        <v>16.68</v>
      </c>
      <c r="D619" s="9">
        <f t="shared" si="11"/>
        <v>16.762959267206867</v>
      </c>
      <c r="E619">
        <f t="shared" si="12"/>
        <v>0</v>
      </c>
    </row>
    <row r="620" spans="1:5" x14ac:dyDescent="0.25">
      <c r="A620" s="10">
        <v>45383</v>
      </c>
      <c r="B620" s="20">
        <v>3.1320700000000001</v>
      </c>
      <c r="C620" s="9">
        <v>16.56476</v>
      </c>
      <c r="D620" s="9">
        <f t="shared" si="11"/>
        <v>16.595217956827273</v>
      </c>
      <c r="E620">
        <f t="shared" si="12"/>
        <v>1</v>
      </c>
    </row>
    <row r="621" spans="1:5" x14ac:dyDescent="0.25">
      <c r="A621" s="10">
        <v>45413</v>
      </c>
      <c r="B621" s="20">
        <v>3.1318783086000002</v>
      </c>
      <c r="C621" s="9">
        <v>16.264959999999999</v>
      </c>
      <c r="D621" s="9">
        <f t="shared" si="11"/>
        <v>16.295864060776424</v>
      </c>
      <c r="E621">
        <f t="shared" si="12"/>
        <v>1</v>
      </c>
    </row>
    <row r="622" spans="1:5" x14ac:dyDescent="0.25">
      <c r="A622" s="10">
        <v>45444</v>
      </c>
      <c r="B622" s="20">
        <v>3.137829</v>
      </c>
      <c r="C622" s="9">
        <v>16.120439999999999</v>
      </c>
      <c r="D622" s="9">
        <f t="shared" si="11"/>
        <v>16.120439999999999</v>
      </c>
      <c r="E622">
        <f t="shared" si="12"/>
        <v>1</v>
      </c>
    </row>
    <row r="623" spans="1:5" x14ac:dyDescent="0.25">
      <c r="A623" s="10">
        <v>45474</v>
      </c>
      <c r="B623" s="20">
        <v>3.1411709999999999</v>
      </c>
      <c r="C623" s="9">
        <v>15.86783</v>
      </c>
      <c r="D623" s="9">
        <f t="shared" si="11"/>
        <v>15.850947669219536</v>
      </c>
      <c r="E623">
        <f t="shared" si="12"/>
        <v>1</v>
      </c>
    </row>
    <row r="624" spans="1:5" x14ac:dyDescent="0.25">
      <c r="A624" s="10">
        <v>45505</v>
      </c>
      <c r="B624" s="20">
        <v>3.1472859999999998</v>
      </c>
      <c r="C624" s="9">
        <v>15.9803</v>
      </c>
      <c r="D624" s="9">
        <f t="shared" si="11"/>
        <v>15.93228221670989</v>
      </c>
      <c r="E624">
        <f t="shared" si="12"/>
        <v>1</v>
      </c>
    </row>
    <row r="625" spans="1:5" x14ac:dyDescent="0.25">
      <c r="A625" s="10">
        <v>45536</v>
      </c>
      <c r="B625" s="20">
        <v>3.154217</v>
      </c>
      <c r="C625" s="9">
        <v>16.39639</v>
      </c>
      <c r="D625" s="9">
        <f t="shared" si="11"/>
        <v>16.311201175223516</v>
      </c>
      <c r="E625">
        <f t="shared" si="12"/>
        <v>1</v>
      </c>
    </row>
    <row r="626" spans="1:5" x14ac:dyDescent="0.25">
      <c r="A626" s="10">
        <v>45566</v>
      </c>
      <c r="B626" s="20">
        <v>3.1635819999999999</v>
      </c>
      <c r="C626" s="9">
        <v>16.07216</v>
      </c>
      <c r="D626" s="9">
        <f t="shared" si="11"/>
        <v>15.941325289067899</v>
      </c>
      <c r="E626">
        <f t="shared" si="12"/>
        <v>1</v>
      </c>
    </row>
    <row r="627" spans="1:5" x14ac:dyDescent="0.25">
      <c r="A627" s="10">
        <v>45597</v>
      </c>
      <c r="B627" s="20">
        <v>3.1709309999999999</v>
      </c>
      <c r="C627" s="9">
        <v>16.06596</v>
      </c>
      <c r="D627" s="9">
        <f t="shared" si="11"/>
        <v>15.898244143704169</v>
      </c>
      <c r="E627">
        <f t="shared" si="12"/>
        <v>1</v>
      </c>
    </row>
    <row r="628" spans="1:5" x14ac:dyDescent="0.25">
      <c r="A628" s="10">
        <v>45627</v>
      </c>
      <c r="B628" s="20">
        <v>3.1778819999999999</v>
      </c>
      <c r="C628" s="9">
        <v>15.572929999999999</v>
      </c>
      <c r="D628" s="9">
        <f t="shared" si="11"/>
        <v>15.376653811869037</v>
      </c>
      <c r="E628">
        <f t="shared" si="12"/>
        <v>1</v>
      </c>
    </row>
    <row r="629" spans="1:5" x14ac:dyDescent="0.25">
      <c r="A629" s="10">
        <v>45658</v>
      </c>
      <c r="B629" s="20">
        <v>3.1849850000000002</v>
      </c>
      <c r="C629" s="9">
        <v>15.54031</v>
      </c>
      <c r="D629" s="9">
        <f t="shared" si="11"/>
        <v>15.310224502467044</v>
      </c>
      <c r="E629">
        <f t="shared" si="12"/>
        <v>1</v>
      </c>
    </row>
    <row r="630" spans="1:5" x14ac:dyDescent="0.25">
      <c r="A630" s="10">
        <v>45689</v>
      </c>
      <c r="B630" s="20">
        <v>3.190728</v>
      </c>
      <c r="C630" s="9">
        <v>16.106590000000001</v>
      </c>
      <c r="D630" s="9">
        <f t="shared" si="11"/>
        <v>15.839559245761469</v>
      </c>
      <c r="E630">
        <f t="shared" si="12"/>
        <v>1</v>
      </c>
    </row>
    <row r="631" spans="1:5" x14ac:dyDescent="0.25">
      <c r="A631" s="10">
        <v>45717</v>
      </c>
      <c r="B631" s="20">
        <v>3.1956609999999999</v>
      </c>
      <c r="C631" s="9">
        <v>16.728899999999999</v>
      </c>
      <c r="D631" s="9">
        <f t="shared" si="11"/>
        <v>16.426156453422312</v>
      </c>
      <c r="E631">
        <f t="shared" si="12"/>
        <v>1</v>
      </c>
    </row>
    <row r="632" spans="1:5" x14ac:dyDescent="0.25">
      <c r="A632" s="10">
        <v>45748</v>
      </c>
      <c r="B632" s="20">
        <v>3.1985320000000002</v>
      </c>
      <c r="C632" s="9">
        <v>16.834610000000001</v>
      </c>
      <c r="D632" s="9">
        <f t="shared" si="11"/>
        <v>16.515116141307949</v>
      </c>
      <c r="E632">
        <f t="shared" si="12"/>
        <v>1</v>
      </c>
    </row>
    <row r="633" spans="1:5" x14ac:dyDescent="0.25">
      <c r="A633" s="10">
        <v>45778</v>
      </c>
      <c r="B633" s="20">
        <v>3.2027830000000002</v>
      </c>
      <c r="C633" s="9">
        <v>16.568370000000002</v>
      </c>
      <c r="D633" s="9">
        <f t="shared" si="11"/>
        <v>16.232355382406489</v>
      </c>
      <c r="E633">
        <f t="shared" si="12"/>
        <v>1</v>
      </c>
    </row>
    <row r="634" spans="1:5" x14ac:dyDescent="0.25">
      <c r="A634" s="10">
        <v>45809</v>
      </c>
      <c r="B634" s="20">
        <v>3.207163</v>
      </c>
      <c r="C634" s="9">
        <v>16.446639999999999</v>
      </c>
      <c r="D634" s="9">
        <f t="shared" si="11"/>
        <v>16.091088586567004</v>
      </c>
      <c r="E634">
        <f t="shared" si="12"/>
        <v>1</v>
      </c>
    </row>
    <row r="635" spans="1:5" x14ac:dyDescent="0.25">
      <c r="A635" s="10">
        <v>45839</v>
      </c>
      <c r="B635" s="20">
        <v>3.2109329999999998</v>
      </c>
      <c r="C635" s="9">
        <v>16.279219999999999</v>
      </c>
      <c r="D635" s="9">
        <f t="shared" si="11"/>
        <v>15.908587508172859</v>
      </c>
      <c r="E635">
        <f t="shared" si="12"/>
        <v>1</v>
      </c>
    </row>
    <row r="636" spans="1:5" x14ac:dyDescent="0.25">
      <c r="A636" s="10">
        <v>45870</v>
      </c>
      <c r="B636" s="20">
        <v>3.2161230000000001</v>
      </c>
      <c r="C636" s="9">
        <v>16.427320000000002</v>
      </c>
      <c r="D636" s="9">
        <f t="shared" si="11"/>
        <v>16.027409737836521</v>
      </c>
      <c r="E636">
        <f t="shared" si="12"/>
        <v>1</v>
      </c>
    </row>
    <row r="637" spans="1:5" x14ac:dyDescent="0.25">
      <c r="A637" s="10">
        <v>45901</v>
      </c>
      <c r="B637" s="20">
        <v>3.221994</v>
      </c>
      <c r="C637" s="9">
        <v>16.883710000000001</v>
      </c>
      <c r="D637" s="9">
        <f t="shared" si="11"/>
        <v>16.442673346253905</v>
      </c>
      <c r="E637">
        <f t="shared" si="12"/>
        <v>1</v>
      </c>
    </row>
    <row r="638" spans="1:5" x14ac:dyDescent="0.25">
      <c r="A638" s="10">
        <v>45931</v>
      </c>
      <c r="B638" s="20">
        <v>3.2306509999999999</v>
      </c>
      <c r="C638" s="9">
        <v>16.49832</v>
      </c>
      <c r="D638" s="9">
        <f t="shared" si="11"/>
        <v>16.024295706122388</v>
      </c>
      <c r="E638">
        <f t="shared" si="12"/>
        <v>1</v>
      </c>
    </row>
    <row r="639" spans="1:5" x14ac:dyDescent="0.25">
      <c r="A639" s="10">
        <v>45962</v>
      </c>
      <c r="B639" s="20">
        <v>3.2363080000000002</v>
      </c>
      <c r="C639" s="9">
        <v>16.607990000000001</v>
      </c>
      <c r="D639" s="9">
        <f t="shared" si="11"/>
        <v>16.102618370596989</v>
      </c>
      <c r="E639">
        <f t="shared" si="12"/>
        <v>1</v>
      </c>
    </row>
    <row r="640" spans="1:5" x14ac:dyDescent="0.25">
      <c r="A640" s="10">
        <v>45992</v>
      </c>
      <c r="B640" s="20">
        <v>3.241069</v>
      </c>
      <c r="C640" s="9">
        <v>16.09686</v>
      </c>
      <c r="D640" s="9">
        <f t="shared" si="11"/>
        <v>15.584115647318832</v>
      </c>
      <c r="E640">
        <f t="shared" si="12"/>
        <v>1</v>
      </c>
    </row>
    <row r="641" spans="1:5" x14ac:dyDescent="0.25">
      <c r="A641" s="12" t="str">
        <f>"Base CPI ("&amp;TEXT('Notes and Sources'!$G$7,"m/yyyy")&amp;")"</f>
        <v>Base CPI (6/2024)</v>
      </c>
      <c r="B641" s="22">
        <v>3.137829</v>
      </c>
      <c r="C641" s="13"/>
      <c r="D641" s="13"/>
      <c r="E641" s="15"/>
    </row>
    <row r="642" spans="1:5" x14ac:dyDescent="0.25">
      <c r="A642" s="34" t="str">
        <f>A1&amp;" "&amp;TEXT(C1,"Mmmm yyyy")</f>
        <v>EIA Short-Term Energy Outlook, June 2024</v>
      </c>
      <c r="B642" s="34"/>
      <c r="C642" s="34"/>
      <c r="D642" s="34"/>
      <c r="E642" s="34"/>
    </row>
    <row r="643" spans="1:5" x14ac:dyDescent="0.25">
      <c r="A643" s="29" t="s">
        <v>184</v>
      </c>
      <c r="B643" s="29"/>
      <c r="C643" s="29"/>
      <c r="D643" s="29"/>
      <c r="E643" s="29"/>
    </row>
    <row r="644" spans="1:5" x14ac:dyDescent="0.25">
      <c r="A644" s="29" t="s">
        <v>207</v>
      </c>
      <c r="B644" s="29"/>
      <c r="C644" s="29"/>
      <c r="D644" s="29"/>
      <c r="E644" s="29"/>
    </row>
    <row r="645" spans="1:5" x14ac:dyDescent="0.25">
      <c r="A645" s="24" t="str">
        <f>"Real Price ("&amp;TEXT($C$1,"mmm yyyy")&amp;" $)"</f>
        <v>Real Price (Jun 2024 $)</v>
      </c>
      <c r="B645" s="24"/>
      <c r="C645" s="24"/>
      <c r="D645" s="24"/>
      <c r="E645" s="24"/>
    </row>
    <row r="646" spans="1:5" x14ac:dyDescent="0.25">
      <c r="A646" s="30" t="s">
        <v>167</v>
      </c>
      <c r="B646" s="30"/>
      <c r="C646" s="30"/>
      <c r="D646" s="30"/>
      <c r="E646" s="30"/>
    </row>
  </sheetData>
  <mergeCells count="7">
    <mergeCell ref="A644:E644"/>
    <mergeCell ref="A646:E646"/>
    <mergeCell ref="C39:D39"/>
    <mergeCell ref="A1:B1"/>
    <mergeCell ref="C1:D1"/>
    <mergeCell ref="A642:E642"/>
    <mergeCell ref="A643:E643"/>
  </mergeCells>
  <phoneticPr fontId="3" type="noConversion"/>
  <conditionalFormatting sqref="B461:D470 B473:D481 B485:D494 B497:D506 B509:D518 B545:D554 B557:D566 B569:D578 B581:D590 B593:D602 B605:D614 B617:D640">
    <cfRule type="expression" dxfId="14" priority="6" stopIfTrue="1">
      <formula>$E461=1</formula>
    </cfRule>
  </conditionalFormatting>
  <conditionalFormatting sqref="B471:D472 B483:D484 B495:D496">
    <cfRule type="expression" dxfId="13" priority="7" stopIfTrue="1">
      <formula>#REF!=1</formula>
    </cfRule>
  </conditionalFormatting>
  <conditionalFormatting sqref="B482:D482">
    <cfRule type="expression" dxfId="12" priority="13" stopIfTrue="1">
      <formula>#REF!=1</formula>
    </cfRule>
  </conditionalFormatting>
  <conditionalFormatting sqref="B495:D496">
    <cfRule type="expression" dxfId="11" priority="28" stopIfTrue="1">
      <formula>#REF!=1</formula>
    </cfRule>
  </conditionalFormatting>
  <conditionalFormatting sqref="B507:D508">
    <cfRule type="expression" dxfId="10" priority="52" stopIfTrue="1">
      <formula>#REF!=1</formula>
    </cfRule>
  </conditionalFormatting>
  <conditionalFormatting sqref="B519:D520">
    <cfRule type="expression" dxfId="9" priority="76" stopIfTrue="1">
      <formula>#REF!=1</formula>
    </cfRule>
  </conditionalFormatting>
  <conditionalFormatting sqref="B521:D529">
    <cfRule type="expression" dxfId="8" priority="125" stopIfTrue="1">
      <formula>$E533=1</formula>
    </cfRule>
  </conditionalFormatting>
  <conditionalFormatting sqref="B530:D532">
    <cfRule type="expression" dxfId="7" priority="98" stopIfTrue="1">
      <formula>#REF!=1</formula>
    </cfRule>
  </conditionalFormatting>
  <conditionalFormatting sqref="B533:D544">
    <cfRule type="expression" dxfId="6" priority="126" stopIfTrue="1">
      <formula>#REF!=1</formula>
    </cfRule>
  </conditionalFormatting>
  <conditionalFormatting sqref="B555:D556">
    <cfRule type="expression" dxfId="5" priority="153" stopIfTrue="1">
      <formula>#REF!=1</formula>
    </cfRule>
  </conditionalFormatting>
  <conditionalFormatting sqref="B567:D568">
    <cfRule type="expression" dxfId="4" priority="175" stopIfTrue="1">
      <formula>#REF!=1</formula>
    </cfRule>
  </conditionalFormatting>
  <conditionalFormatting sqref="B579:D580">
    <cfRule type="expression" dxfId="3" priority="181" stopIfTrue="1">
      <formula>#REF!=1</formula>
    </cfRule>
  </conditionalFormatting>
  <conditionalFormatting sqref="B591:D592">
    <cfRule type="expression" dxfId="2" priority="205" stopIfTrue="1">
      <formula>#REF!=1</formula>
    </cfRule>
  </conditionalFormatting>
  <conditionalFormatting sqref="B603:D604">
    <cfRule type="expression" dxfId="1" priority="248" stopIfTrue="1">
      <formula>#REF!=1</formula>
    </cfRule>
  </conditionalFormatting>
  <conditionalFormatting sqref="B615:D616">
    <cfRule type="expression" dxfId="0" priority="252" stopIfTrue="1">
      <formula>#REF!=1</formula>
    </cfRule>
  </conditionalFormatting>
  <hyperlinks>
    <hyperlink ref="A3" location="Contents!B4" display="Return to Contents" xr:uid="{00000000-0004-0000-1200-000000000000}"/>
    <hyperlink ref="A646" location="'Notes and Sources'!A7" display="See Notes and Sources for more information" xr:uid="{00000000-0004-0000-12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169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170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1968</v>
      </c>
      <c r="B41" s="20">
        <v>0.34799999999999998</v>
      </c>
      <c r="C41" s="9">
        <v>2.9</v>
      </c>
      <c r="D41" s="9">
        <f t="shared" ref="D41:D56" si="0">C41*$B$99/B41</f>
        <v>26.148575000000001</v>
      </c>
    </row>
    <row r="42" spans="1:4" x14ac:dyDescent="0.25">
      <c r="A42" s="11">
        <v>1969</v>
      </c>
      <c r="B42" s="20">
        <v>0.36699999999999999</v>
      </c>
      <c r="C42" s="9">
        <v>2.8</v>
      </c>
      <c r="D42" s="9">
        <f t="shared" ref="D42" si="1">C42*$B$99/B42</f>
        <v>23.939839782016346</v>
      </c>
    </row>
    <row r="43" spans="1:4" x14ac:dyDescent="0.25">
      <c r="A43" s="11">
        <v>1970</v>
      </c>
      <c r="B43" s="20">
        <v>0.38800000000000001</v>
      </c>
      <c r="C43" s="9">
        <v>2.96</v>
      </c>
      <c r="D43" s="9">
        <f t="shared" si="0"/>
        <v>23.938076907216491</v>
      </c>
    </row>
    <row r="44" spans="1:4" x14ac:dyDescent="0.25">
      <c r="A44" s="11">
        <v>1971</v>
      </c>
      <c r="B44" s="20">
        <v>0.40500000000000003</v>
      </c>
      <c r="C44" s="9">
        <v>3.17</v>
      </c>
      <c r="D44" s="9">
        <f t="shared" si="0"/>
        <v>24.560291185185182</v>
      </c>
    </row>
    <row r="45" spans="1:4" x14ac:dyDescent="0.25">
      <c r="A45" s="11">
        <v>1972</v>
      </c>
      <c r="B45" s="20">
        <v>0.41799999999999998</v>
      </c>
      <c r="C45" s="9">
        <v>3.22</v>
      </c>
      <c r="D45" s="9">
        <f t="shared" si="0"/>
        <v>24.17179277511962</v>
      </c>
    </row>
    <row r="46" spans="1:4" x14ac:dyDescent="0.25">
      <c r="A46" s="11">
        <v>1973</v>
      </c>
      <c r="B46" s="20">
        <v>0.44400000000000001</v>
      </c>
      <c r="C46" s="9">
        <v>4.08</v>
      </c>
      <c r="D46" s="9">
        <f t="shared" si="0"/>
        <v>28.834104324324322</v>
      </c>
    </row>
    <row r="47" spans="1:4" x14ac:dyDescent="0.25">
      <c r="A47" s="11">
        <v>1974</v>
      </c>
      <c r="B47" s="20">
        <v>0.49299999999999999</v>
      </c>
      <c r="C47" s="9">
        <v>12.52</v>
      </c>
      <c r="D47" s="9">
        <f t="shared" si="0"/>
        <v>79.686854117647059</v>
      </c>
    </row>
    <row r="48" spans="1:4" x14ac:dyDescent="0.25">
      <c r="A48" s="11">
        <v>1975</v>
      </c>
      <c r="B48" s="20">
        <v>0.53825000000000001</v>
      </c>
      <c r="C48" s="9">
        <v>13.946718203</v>
      </c>
      <c r="D48" s="9">
        <f t="shared" si="0"/>
        <v>81.305001081655888</v>
      </c>
    </row>
    <row r="49" spans="1:4" x14ac:dyDescent="0.25">
      <c r="A49" s="11">
        <v>1976</v>
      </c>
      <c r="B49" s="20">
        <v>0.56933333333000002</v>
      </c>
      <c r="C49" s="9">
        <v>13.483572863999999</v>
      </c>
      <c r="D49" s="9">
        <f t="shared" si="0"/>
        <v>74.313488214028041</v>
      </c>
    </row>
    <row r="50" spans="1:4" x14ac:dyDescent="0.25">
      <c r="A50" s="11">
        <v>1977</v>
      </c>
      <c r="B50" s="20">
        <v>0.60616666666999997</v>
      </c>
      <c r="C50" s="9">
        <v>14.525864502999999</v>
      </c>
      <c r="D50" s="9">
        <f t="shared" si="0"/>
        <v>75.193311334616467</v>
      </c>
    </row>
    <row r="51" spans="1:4" x14ac:dyDescent="0.25">
      <c r="A51" s="11">
        <v>1978</v>
      </c>
      <c r="B51" s="20">
        <v>0.65241666666999998</v>
      </c>
      <c r="C51" s="9">
        <v>14.56930006</v>
      </c>
      <c r="D51" s="9">
        <f t="shared" si="0"/>
        <v>70.071741838400044</v>
      </c>
    </row>
    <row r="52" spans="1:4" x14ac:dyDescent="0.25">
      <c r="A52" s="11">
        <v>1979</v>
      </c>
      <c r="B52" s="20">
        <v>0.72583333333</v>
      </c>
      <c r="C52" s="9">
        <v>21.573135913000002</v>
      </c>
      <c r="D52" s="9">
        <f t="shared" si="0"/>
        <v>93.262197229479341</v>
      </c>
    </row>
    <row r="53" spans="1:4" x14ac:dyDescent="0.25">
      <c r="A53" s="11">
        <v>1980</v>
      </c>
      <c r="B53" s="20">
        <v>0.82383333332999997</v>
      </c>
      <c r="C53" s="9">
        <v>33.858791771</v>
      </c>
      <c r="D53" s="9">
        <f t="shared" si="0"/>
        <v>128.96188394631</v>
      </c>
    </row>
    <row r="54" spans="1:4" x14ac:dyDescent="0.25">
      <c r="A54" s="11">
        <v>1981</v>
      </c>
      <c r="B54" s="20">
        <v>0.90933333332999999</v>
      </c>
      <c r="C54" s="9">
        <v>37.099725198999998</v>
      </c>
      <c r="D54" s="9">
        <f t="shared" si="0"/>
        <v>128.01971439356274</v>
      </c>
    </row>
    <row r="55" spans="1:4" x14ac:dyDescent="0.25">
      <c r="A55" s="11">
        <v>1982</v>
      </c>
      <c r="B55" s="20">
        <v>0.96533333333000004</v>
      </c>
      <c r="C55" s="9">
        <v>33.568900286999998</v>
      </c>
      <c r="D55" s="9">
        <f t="shared" si="0"/>
        <v>109.11616245064292</v>
      </c>
    </row>
    <row r="56" spans="1:4" x14ac:dyDescent="0.25">
      <c r="A56" s="11">
        <v>1983</v>
      </c>
      <c r="B56" s="20">
        <v>0.99583333333000001</v>
      </c>
      <c r="C56" s="9">
        <v>29.314416294000001</v>
      </c>
      <c r="D56" s="9">
        <f t="shared" si="0"/>
        <v>92.368494291909911</v>
      </c>
    </row>
    <row r="57" spans="1:4" x14ac:dyDescent="0.25">
      <c r="A57" s="11">
        <v>1984</v>
      </c>
      <c r="B57" s="20">
        <v>1.0393333333000001</v>
      </c>
      <c r="C57" s="9">
        <v>28.876823650999999</v>
      </c>
      <c r="D57" s="9">
        <f t="shared" ref="D57:D86" si="2">C57*$B$99/B57</f>
        <v>87.181399630756616</v>
      </c>
    </row>
    <row r="58" spans="1:4" x14ac:dyDescent="0.25">
      <c r="A58" s="11">
        <v>1985</v>
      </c>
      <c r="B58" s="20">
        <v>1.0760000000000001</v>
      </c>
      <c r="C58" s="9">
        <v>26.991316866999998</v>
      </c>
      <c r="D58" s="9">
        <f t="shared" si="2"/>
        <v>78.71202306083805</v>
      </c>
    </row>
    <row r="59" spans="1:4" x14ac:dyDescent="0.25">
      <c r="A59" s="11">
        <v>1986</v>
      </c>
      <c r="B59" s="20">
        <v>1.0969166667000001</v>
      </c>
      <c r="C59" s="9">
        <v>13.934331794</v>
      </c>
      <c r="D59" s="9">
        <f t="shared" si="2"/>
        <v>39.860412122622392</v>
      </c>
    </row>
    <row r="60" spans="1:4" x14ac:dyDescent="0.25">
      <c r="A60" s="11">
        <v>1987</v>
      </c>
      <c r="B60" s="20">
        <v>1.1361666667000001</v>
      </c>
      <c r="C60" s="9">
        <v>18.138013121</v>
      </c>
      <c r="D60" s="9">
        <f t="shared" si="2"/>
        <v>50.092988327813885</v>
      </c>
    </row>
    <row r="61" spans="1:4" x14ac:dyDescent="0.25">
      <c r="A61" s="11">
        <v>1988</v>
      </c>
      <c r="B61" s="20">
        <v>1.18275</v>
      </c>
      <c r="C61" s="9">
        <v>14.602182092</v>
      </c>
      <c r="D61" s="9">
        <f t="shared" si="2"/>
        <v>38.739505754857973</v>
      </c>
    </row>
    <row r="62" spans="1:4" x14ac:dyDescent="0.25">
      <c r="A62" s="11">
        <v>1989</v>
      </c>
      <c r="B62" s="20">
        <v>1.2394166666999999</v>
      </c>
      <c r="C62" s="9">
        <v>18.071612658999999</v>
      </c>
      <c r="D62" s="9">
        <f t="shared" si="2"/>
        <v>45.751870054449469</v>
      </c>
    </row>
    <row r="63" spans="1:4" x14ac:dyDescent="0.25">
      <c r="A63" s="11">
        <v>1990</v>
      </c>
      <c r="B63" s="20">
        <v>1.3065833333000001</v>
      </c>
      <c r="C63" s="9">
        <v>21.733567231999999</v>
      </c>
      <c r="D63" s="9">
        <f t="shared" si="2"/>
        <v>52.194311526826304</v>
      </c>
    </row>
    <row r="64" spans="1:4" x14ac:dyDescent="0.25">
      <c r="A64" s="11">
        <v>1991</v>
      </c>
      <c r="B64" s="20">
        <v>1.3616666666999999</v>
      </c>
      <c r="C64" s="9">
        <v>18.725637669000001</v>
      </c>
      <c r="D64" s="9">
        <f t="shared" si="2"/>
        <v>43.151419035379845</v>
      </c>
    </row>
    <row r="65" spans="1:4" x14ac:dyDescent="0.25">
      <c r="A65" s="11">
        <v>1992</v>
      </c>
      <c r="B65" s="20">
        <v>1.4030833332999999</v>
      </c>
      <c r="C65" s="9">
        <v>18.208122711000001</v>
      </c>
      <c r="D65" s="9">
        <f t="shared" si="2"/>
        <v>40.720300870339209</v>
      </c>
    </row>
    <row r="66" spans="1:4" x14ac:dyDescent="0.25">
      <c r="A66" s="11">
        <v>1993</v>
      </c>
      <c r="B66" s="20">
        <v>1.44475</v>
      </c>
      <c r="C66" s="9">
        <v>16.133509063000002</v>
      </c>
      <c r="D66" s="9">
        <f t="shared" si="2"/>
        <v>35.040105630485712</v>
      </c>
    </row>
    <row r="67" spans="1:4" x14ac:dyDescent="0.25">
      <c r="A67" s="11">
        <v>1994</v>
      </c>
      <c r="B67" s="20">
        <v>1.4822500000000001</v>
      </c>
      <c r="C67" s="9">
        <v>15.538111376</v>
      </c>
      <c r="D67" s="9">
        <f t="shared" si="2"/>
        <v>32.893193780295299</v>
      </c>
    </row>
    <row r="68" spans="1:4" x14ac:dyDescent="0.25">
      <c r="A68" s="11">
        <v>1995</v>
      </c>
      <c r="B68" s="20">
        <v>1.5238333333</v>
      </c>
      <c r="C68" s="9">
        <v>17.141829372</v>
      </c>
      <c r="D68" s="9">
        <f t="shared" si="2"/>
        <v>35.297908334916322</v>
      </c>
    </row>
    <row r="69" spans="1:4" x14ac:dyDescent="0.25">
      <c r="A69" s="11">
        <v>1996</v>
      </c>
      <c r="B69" s="20">
        <v>1.5685833333000001</v>
      </c>
      <c r="C69" s="9">
        <v>20.618924849999999</v>
      </c>
      <c r="D69" s="9">
        <f t="shared" si="2"/>
        <v>41.246556029023338</v>
      </c>
    </row>
    <row r="70" spans="1:4" x14ac:dyDescent="0.25">
      <c r="A70" s="11">
        <v>1997</v>
      </c>
      <c r="B70" s="20">
        <v>1.6052500000000001</v>
      </c>
      <c r="C70" s="9">
        <v>18.488877165000002</v>
      </c>
      <c r="D70" s="9">
        <f t="shared" si="2"/>
        <v>36.140747513331128</v>
      </c>
    </row>
    <row r="71" spans="1:4" x14ac:dyDescent="0.25">
      <c r="A71" s="11">
        <v>1998</v>
      </c>
      <c r="B71" s="20">
        <v>1.6300833333</v>
      </c>
      <c r="C71" s="9">
        <v>12.066664086999999</v>
      </c>
      <c r="D71" s="9">
        <f t="shared" si="2"/>
        <v>23.227725682462889</v>
      </c>
    </row>
    <row r="72" spans="1:4" x14ac:dyDescent="0.25">
      <c r="A72" s="11">
        <v>1999</v>
      </c>
      <c r="B72" s="20">
        <v>1.6658333332999999</v>
      </c>
      <c r="C72" s="9">
        <v>17.271496745</v>
      </c>
      <c r="D72" s="9">
        <f t="shared" si="2"/>
        <v>32.533268650896076</v>
      </c>
    </row>
    <row r="73" spans="1:4" x14ac:dyDescent="0.25">
      <c r="A73" s="11">
        <v>2000</v>
      </c>
      <c r="B73" s="20">
        <v>1.7219166667000001</v>
      </c>
      <c r="C73" s="9">
        <v>27.721609297000001</v>
      </c>
      <c r="D73" s="9">
        <f t="shared" si="2"/>
        <v>50.51677079443197</v>
      </c>
    </row>
    <row r="74" spans="1:4" x14ac:dyDescent="0.25">
      <c r="A74" s="11">
        <v>2001</v>
      </c>
      <c r="B74" s="20">
        <v>1.7704166667000001</v>
      </c>
      <c r="C74" s="9">
        <v>21.993048731999998</v>
      </c>
      <c r="D74" s="9">
        <f t="shared" si="2"/>
        <v>38.979765276563988</v>
      </c>
    </row>
    <row r="75" spans="1:4" x14ac:dyDescent="0.25">
      <c r="A75" s="11">
        <v>2002</v>
      </c>
      <c r="B75" s="20">
        <v>1.7986666667</v>
      </c>
      <c r="C75" s="9">
        <v>23.712193128999999</v>
      </c>
      <c r="D75" s="9">
        <f t="shared" si="2"/>
        <v>41.366645989101954</v>
      </c>
    </row>
    <row r="76" spans="1:4" x14ac:dyDescent="0.25">
      <c r="A76" s="11">
        <v>2003</v>
      </c>
      <c r="B76" s="20">
        <v>1.84</v>
      </c>
      <c r="C76" s="9">
        <v>27.727315847</v>
      </c>
      <c r="D76" s="9">
        <f t="shared" si="2"/>
        <v>47.284552041780522</v>
      </c>
    </row>
    <row r="77" spans="1:4" x14ac:dyDescent="0.25">
      <c r="A77" s="11">
        <v>2004</v>
      </c>
      <c r="B77" s="20">
        <v>1.8890833332999999</v>
      </c>
      <c r="C77" s="9">
        <v>35.892836543999998</v>
      </c>
      <c r="D77" s="9">
        <f t="shared" si="2"/>
        <v>59.619171592223893</v>
      </c>
    </row>
    <row r="78" spans="1:4" x14ac:dyDescent="0.25">
      <c r="A78" s="11">
        <v>2005</v>
      </c>
      <c r="B78" s="20">
        <v>1.9526666667000001</v>
      </c>
      <c r="C78" s="9">
        <v>48.887001327</v>
      </c>
      <c r="D78" s="9">
        <f t="shared" si="2"/>
        <v>78.558748967709349</v>
      </c>
    </row>
    <row r="79" spans="1:4" x14ac:dyDescent="0.25">
      <c r="A79" s="11">
        <v>2006</v>
      </c>
      <c r="B79" s="20">
        <v>2.0155833332999999</v>
      </c>
      <c r="C79" s="9">
        <v>59.048347649999997</v>
      </c>
      <c r="D79" s="9">
        <f t="shared" si="2"/>
        <v>91.925555543713244</v>
      </c>
    </row>
    <row r="80" spans="1:4" x14ac:dyDescent="0.25">
      <c r="A80" s="11">
        <v>2007</v>
      </c>
      <c r="B80" s="20">
        <v>2.0734416667</v>
      </c>
      <c r="C80" s="9">
        <v>67.185930995000007</v>
      </c>
      <c r="D80" s="9">
        <f t="shared" si="2"/>
        <v>101.67537676796022</v>
      </c>
    </row>
    <row r="81" spans="1:5" x14ac:dyDescent="0.25">
      <c r="A81" s="11">
        <v>2008</v>
      </c>
      <c r="B81" s="20">
        <v>2.1525425</v>
      </c>
      <c r="C81" s="9">
        <v>92.573664398000005</v>
      </c>
      <c r="D81" s="9">
        <f t="shared" si="2"/>
        <v>134.947546347778</v>
      </c>
    </row>
    <row r="82" spans="1:5" x14ac:dyDescent="0.25">
      <c r="A82" s="11">
        <v>2009</v>
      </c>
      <c r="B82" s="20">
        <v>2.1456466666999998</v>
      </c>
      <c r="C82" s="9">
        <v>59.036944044999998</v>
      </c>
      <c r="D82" s="9">
        <f t="shared" si="2"/>
        <v>86.336598644495879</v>
      </c>
    </row>
    <row r="83" spans="1:5" x14ac:dyDescent="0.25">
      <c r="A83" s="11">
        <v>2010</v>
      </c>
      <c r="B83" s="20">
        <v>2.1807616667</v>
      </c>
      <c r="C83" s="9">
        <v>75.825637925999999</v>
      </c>
      <c r="D83" s="9">
        <f t="shared" si="2"/>
        <v>109.10311257797507</v>
      </c>
    </row>
    <row r="84" spans="1:5" x14ac:dyDescent="0.25">
      <c r="A84" s="11">
        <v>2011</v>
      </c>
      <c r="B84" s="20">
        <v>2.2492299999999998</v>
      </c>
      <c r="C84" s="9">
        <v>102.58033188</v>
      </c>
      <c r="D84" s="9">
        <f t="shared" si="2"/>
        <v>143.10654766417332</v>
      </c>
    </row>
    <row r="85" spans="1:5" x14ac:dyDescent="0.25">
      <c r="A85" s="11">
        <v>2012</v>
      </c>
      <c r="B85" s="20">
        <v>2.2958608332999999</v>
      </c>
      <c r="C85" s="9">
        <v>101.08643607</v>
      </c>
      <c r="D85" s="9">
        <f>C85*$B$99/B85</f>
        <v>138.15817840803967</v>
      </c>
    </row>
    <row r="86" spans="1:5" x14ac:dyDescent="0.25">
      <c r="A86" s="11">
        <v>2013</v>
      </c>
      <c r="B86" s="20">
        <v>2.3295175000000001</v>
      </c>
      <c r="C86" s="9">
        <v>98.121134243</v>
      </c>
      <c r="D86" s="9">
        <f t="shared" si="2"/>
        <v>132.16785902684933</v>
      </c>
    </row>
    <row r="87" spans="1:5" x14ac:dyDescent="0.25">
      <c r="A87" s="11">
        <v>2014</v>
      </c>
      <c r="B87" s="20">
        <v>2.3671500000000001</v>
      </c>
      <c r="C87" s="9">
        <v>89.634869330000001</v>
      </c>
      <c r="D87" s="9">
        <f t="shared" ref="D87:D98" si="3">C87*$B$99/B87</f>
        <v>118.81751996911247</v>
      </c>
    </row>
    <row r="88" spans="1:5" x14ac:dyDescent="0.25">
      <c r="A88" s="11">
        <v>2015</v>
      </c>
      <c r="B88" s="20">
        <v>2.3700174999999999</v>
      </c>
      <c r="C88" s="9">
        <v>46.342751346</v>
      </c>
      <c r="D88" s="9">
        <f t="shared" si="3"/>
        <v>61.356352479788796</v>
      </c>
    </row>
    <row r="89" spans="1:5" x14ac:dyDescent="0.25">
      <c r="A89" s="11">
        <v>2016</v>
      </c>
      <c r="B89" s="20">
        <v>2.4000541666999999</v>
      </c>
      <c r="C89" s="9">
        <v>38.702707109999999</v>
      </c>
      <c r="D89" s="9">
        <f t="shared" si="3"/>
        <v>50.599889966335148</v>
      </c>
    </row>
    <row r="90" spans="1:5" x14ac:dyDescent="0.25">
      <c r="A90" s="11">
        <v>2017</v>
      </c>
      <c r="B90" s="20">
        <v>2.4512100000000001</v>
      </c>
      <c r="C90" s="9">
        <v>48.982184339</v>
      </c>
      <c r="D90" s="9">
        <f t="shared" si="3"/>
        <v>62.70279515107233</v>
      </c>
    </row>
    <row r="91" spans="1:5" x14ac:dyDescent="0.25">
      <c r="A91" s="11">
        <v>2018</v>
      </c>
      <c r="B91" s="20">
        <v>2.5109949999999999</v>
      </c>
      <c r="C91" s="9">
        <v>61.340983965</v>
      </c>
      <c r="D91" s="9">
        <f t="shared" si="3"/>
        <v>76.653883569625577</v>
      </c>
    </row>
    <row r="92" spans="1:5" x14ac:dyDescent="0.25">
      <c r="A92" s="11">
        <v>2019</v>
      </c>
      <c r="B92" s="20">
        <v>2.5565258332999998</v>
      </c>
      <c r="C92" s="9">
        <v>57.952591071999997</v>
      </c>
      <c r="D92" s="9">
        <f t="shared" ref="D92:D94" si="4">C92*$B$99/B92</f>
        <v>71.12985854562406</v>
      </c>
    </row>
    <row r="93" spans="1:5" x14ac:dyDescent="0.25">
      <c r="A93" s="11">
        <v>2020</v>
      </c>
      <c r="B93" s="20">
        <v>2.5884616667000002</v>
      </c>
      <c r="C93" s="9">
        <v>37.219147436999997</v>
      </c>
      <c r="D93" s="9">
        <f t="shared" si="4"/>
        <v>45.118427553143974</v>
      </c>
    </row>
    <row r="94" spans="1:5" x14ac:dyDescent="0.25">
      <c r="A94" s="11">
        <v>2021</v>
      </c>
      <c r="B94" s="20">
        <v>2.7096583333000002</v>
      </c>
      <c r="C94" s="9">
        <v>65.921221713999998</v>
      </c>
      <c r="D94" s="9">
        <f t="shared" si="4"/>
        <v>76.337861001724136</v>
      </c>
    </row>
    <row r="95" spans="1:5" x14ac:dyDescent="0.25">
      <c r="A95" s="11">
        <v>2022</v>
      </c>
      <c r="B95" s="20">
        <v>2.9262058333000001</v>
      </c>
      <c r="C95" s="9">
        <v>92.826857344000004</v>
      </c>
      <c r="D95" s="9">
        <f t="shared" ref="D95:D97" si="5">C95*$B$99/B95</f>
        <v>99.54009442472605</v>
      </c>
      <c r="E95" s="8" t="s">
        <v>182</v>
      </c>
    </row>
    <row r="96" spans="1:5" x14ac:dyDescent="0.25">
      <c r="A96" s="11">
        <v>2023</v>
      </c>
      <c r="B96" s="20">
        <v>3.0470074999999999</v>
      </c>
      <c r="C96" s="9">
        <v>74.618145394999999</v>
      </c>
      <c r="D96" s="9">
        <f t="shared" si="5"/>
        <v>76.842272474435148</v>
      </c>
      <c r="E96" s="8" t="s">
        <v>183</v>
      </c>
    </row>
    <row r="97" spans="1:5" x14ac:dyDescent="0.25">
      <c r="A97" s="11">
        <v>2024</v>
      </c>
      <c r="B97" s="21">
        <v>3.1405446923999998</v>
      </c>
      <c r="C97" s="16">
        <v>76.144970321000002</v>
      </c>
      <c r="D97" s="16">
        <f t="shared" si="5"/>
        <v>76.079126227872024</v>
      </c>
      <c r="E97">
        <v>1</v>
      </c>
    </row>
    <row r="98" spans="1:5" x14ac:dyDescent="0.25">
      <c r="A98" s="11">
        <v>2025</v>
      </c>
      <c r="B98" s="21">
        <v>3.2114108333</v>
      </c>
      <c r="C98" s="16">
        <v>78.221981076999995</v>
      </c>
      <c r="D98" s="16">
        <f t="shared" si="3"/>
        <v>76.429710616826867</v>
      </c>
      <c r="E98">
        <v>1</v>
      </c>
    </row>
    <row r="99" spans="1:5" x14ac:dyDescent="0.25">
      <c r="A99" s="12" t="str">
        <f>"Base CPI ("&amp;TEXT('Notes and Sources'!$G$7,"m/yyyy")&amp;")"</f>
        <v>Base CPI (6/2024)</v>
      </c>
      <c r="B99" s="22">
        <v>3.137829</v>
      </c>
      <c r="C99" s="13"/>
      <c r="D99" s="13"/>
      <c r="E99" s="15"/>
    </row>
    <row r="100" spans="1:5" x14ac:dyDescent="0.25">
      <c r="A100" s="34" t="str">
        <f>A1&amp;" "&amp;TEXT(C1,"Mmmm yyyy")</f>
        <v>EIA Short-Term Energy Outlook, June 2024</v>
      </c>
      <c r="B100" s="34"/>
      <c r="C100" s="34"/>
      <c r="D100" s="34"/>
      <c r="E100" s="34"/>
    </row>
    <row r="101" spans="1:5" x14ac:dyDescent="0.25">
      <c r="A101" s="29" t="s">
        <v>184</v>
      </c>
      <c r="B101" s="29"/>
      <c r="C101" s="29"/>
      <c r="D101" s="29"/>
      <c r="E101" s="29"/>
    </row>
    <row r="102" spans="1:5" x14ac:dyDescent="0.25">
      <c r="A102" s="29" t="str">
        <f>"Real Price ("&amp;TEXT($C$1,"mmm yyyy")&amp;" $)"</f>
        <v>Real Price (Jun 2024 $)</v>
      </c>
      <c r="B102" s="29"/>
      <c r="C102" s="29"/>
      <c r="D102" s="29"/>
      <c r="E102" s="29"/>
    </row>
    <row r="103" spans="1:5" x14ac:dyDescent="0.25">
      <c r="A103" s="30" t="s">
        <v>167</v>
      </c>
      <c r="B103" s="30"/>
      <c r="C103" s="30"/>
      <c r="D103" s="30"/>
      <c r="E103" s="30"/>
    </row>
  </sheetData>
  <mergeCells count="7">
    <mergeCell ref="A102:E102"/>
    <mergeCell ref="A103:E103"/>
    <mergeCell ref="C39:D39"/>
    <mergeCell ref="A1:B1"/>
    <mergeCell ref="C1:D1"/>
    <mergeCell ref="A100:E100"/>
    <mergeCell ref="A101:E101"/>
  </mergeCells>
  <phoneticPr fontId="3" type="noConversion"/>
  <hyperlinks>
    <hyperlink ref="A3" location="Contents!B4" display="Return to Contents" xr:uid="{00000000-0004-0000-0100-000000000000}"/>
    <hyperlink ref="A103" location="'Notes and Sources'!A7" display="See Notes and Sources for more information" xr:uid="{00000000-0004-0000-01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"/>
  <sheetViews>
    <sheetView workbookViewId="0"/>
  </sheetViews>
  <sheetFormatPr defaultRowHeight="13.2" x14ac:dyDescent="0.25"/>
  <sheetData>
    <row r="1" spans="1:2" x14ac:dyDescent="0.25">
      <c r="A1" t="s">
        <v>283</v>
      </c>
      <c r="B1" s="28">
        <v>43844.587777777779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7:O47"/>
  <sheetViews>
    <sheetView showGridLines="0" workbookViewId="0"/>
  </sheetViews>
  <sheetFormatPr defaultRowHeight="13.2" x14ac:dyDescent="0.25"/>
  <cols>
    <col min="1" max="1" width="4" style="3" customWidth="1"/>
    <col min="2" max="2" width="6.5546875" style="4" customWidth="1"/>
    <col min="6" max="6" width="10.44140625" customWidth="1"/>
    <col min="7" max="7" width="26.44140625" customWidth="1"/>
  </cols>
  <sheetData>
    <row r="7" spans="1:7" ht="17.399999999999999" x14ac:dyDescent="0.3">
      <c r="C7" s="37" t="s">
        <v>199</v>
      </c>
      <c r="D7" s="37"/>
      <c r="E7" s="37"/>
      <c r="F7" s="37"/>
      <c r="G7" s="7">
        <v>45454</v>
      </c>
    </row>
    <row r="9" spans="1:7" ht="15.6" x14ac:dyDescent="0.3">
      <c r="A9" s="38" t="s">
        <v>206</v>
      </c>
      <c r="B9" s="38"/>
      <c r="C9" s="38"/>
      <c r="D9" s="38"/>
    </row>
    <row r="11" spans="1:7" ht="15.6" x14ac:dyDescent="0.3">
      <c r="A11" s="32" t="s">
        <v>13</v>
      </c>
      <c r="B11" s="32"/>
      <c r="C11" s="32"/>
      <c r="D11" s="32"/>
    </row>
    <row r="12" spans="1:7" x14ac:dyDescent="0.25">
      <c r="A12" s="6" t="str">
        <f>"- Real price in period A = Nominal price in period A x (Consumer price index in "&amp;TEXT(G7,"mmmm yyyy")&amp;" / Consumer price index in period A)."</f>
        <v>- Real price in period A = Nominal price in period A x (Consumer price index in June 2024 / Consumer price index in period A).</v>
      </c>
    </row>
    <row r="13" spans="1:7" x14ac:dyDescent="0.25">
      <c r="A13" s="6" t="s">
        <v>14</v>
      </c>
    </row>
    <row r="14" spans="1:7" x14ac:dyDescent="0.25">
      <c r="B14" s="6" t="s">
        <v>15</v>
      </c>
    </row>
    <row r="15" spans="1:7" x14ac:dyDescent="0.25">
      <c r="B15" s="6" t="s">
        <v>223</v>
      </c>
    </row>
    <row r="16" spans="1:7" x14ac:dyDescent="0.25">
      <c r="B16" s="6" t="s">
        <v>238</v>
      </c>
    </row>
    <row r="17" spans="1:15" x14ac:dyDescent="0.25">
      <c r="B17" s="6" t="s">
        <v>16</v>
      </c>
    </row>
    <row r="18" spans="1:15" x14ac:dyDescent="0.25">
      <c r="B18" s="6" t="s">
        <v>237</v>
      </c>
    </row>
    <row r="19" spans="1:15" x14ac:dyDescent="0.25">
      <c r="B19" s="6" t="s">
        <v>224</v>
      </c>
    </row>
    <row r="21" spans="1:15" ht="15.6" x14ac:dyDescent="0.3">
      <c r="A21" s="32" t="s">
        <v>8</v>
      </c>
      <c r="B21" s="32"/>
      <c r="C21" s="32"/>
      <c r="D21" s="32"/>
    </row>
    <row r="22" spans="1:15" ht="15.6" x14ac:dyDescent="0.3">
      <c r="A22" s="5" t="s">
        <v>9</v>
      </c>
    </row>
    <row r="23" spans="1:15" x14ac:dyDescent="0.25">
      <c r="A23" s="3" t="s">
        <v>5</v>
      </c>
    </row>
    <row r="24" spans="1:15" x14ac:dyDescent="0.25">
      <c r="B24" s="36" t="s">
        <v>208</v>
      </c>
      <c r="C24" s="36"/>
      <c r="D24" s="36"/>
      <c r="E24" s="36"/>
      <c r="F24" s="36"/>
      <c r="G24" s="36"/>
    </row>
    <row r="25" spans="1:15" x14ac:dyDescent="0.25">
      <c r="A25" s="3" t="s">
        <v>7</v>
      </c>
    </row>
    <row r="26" spans="1:15" x14ac:dyDescent="0.25">
      <c r="B26" s="36" t="s">
        <v>209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5" x14ac:dyDescent="0.25">
      <c r="A27" s="3" t="s">
        <v>6</v>
      </c>
    </row>
    <row r="28" spans="1:15" x14ac:dyDescent="0.25">
      <c r="B28" s="25" t="s">
        <v>210</v>
      </c>
      <c r="C28" s="26"/>
      <c r="D28" s="26"/>
      <c r="E28" s="26"/>
      <c r="F28" s="26"/>
      <c r="G28" s="26"/>
      <c r="H28" s="26"/>
      <c r="I28" s="26"/>
      <c r="J28" s="24"/>
    </row>
    <row r="29" spans="1:15" x14ac:dyDescent="0.25">
      <c r="B29" s="25" t="s">
        <v>211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25">
      <c r="A30" s="3" t="s">
        <v>239</v>
      </c>
    </row>
    <row r="31" spans="1:15" x14ac:dyDescent="0.25">
      <c r="B31" s="36" t="s">
        <v>203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5">
      <c r="B32" s="36" t="s">
        <v>200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x14ac:dyDescent="0.25">
      <c r="A33" s="27" t="s">
        <v>240</v>
      </c>
    </row>
    <row r="34" spans="1:15" x14ac:dyDescent="0.25">
      <c r="B34" s="25" t="s">
        <v>212</v>
      </c>
      <c r="C34" s="26"/>
      <c r="D34" s="26"/>
      <c r="E34" s="26"/>
      <c r="F34" s="26"/>
      <c r="G34" s="26"/>
      <c r="H34" s="26"/>
      <c r="I34" s="26"/>
      <c r="J34" s="24"/>
      <c r="K34" s="24"/>
      <c r="L34" s="24"/>
      <c r="M34" s="24"/>
      <c r="N34" s="24"/>
      <c r="O34" s="24"/>
    </row>
    <row r="35" spans="1:15" x14ac:dyDescent="0.25">
      <c r="A35" s="3" t="s">
        <v>241</v>
      </c>
    </row>
    <row r="36" spans="1:15" x14ac:dyDescent="0.25">
      <c r="B36" s="36" t="s">
        <v>201</v>
      </c>
      <c r="C36" s="36"/>
      <c r="D36" s="36"/>
      <c r="E36" s="36"/>
      <c r="F36" s="36"/>
      <c r="G36" s="36"/>
      <c r="H36" s="36"/>
      <c r="I36" s="36"/>
    </row>
    <row r="37" spans="1:15" x14ac:dyDescent="0.25">
      <c r="B37" s="36" t="s">
        <v>202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1:15" x14ac:dyDescent="0.25">
      <c r="A38" s="3" t="s">
        <v>242</v>
      </c>
    </row>
    <row r="39" spans="1:15" x14ac:dyDescent="0.25">
      <c r="B39" s="36" t="s">
        <v>204</v>
      </c>
      <c r="C39" s="36"/>
      <c r="D39" s="36"/>
      <c r="E39" s="36"/>
      <c r="F39" s="36"/>
      <c r="G39" s="36"/>
      <c r="H39" s="36"/>
      <c r="I39" s="36"/>
    </row>
    <row r="40" spans="1:15" x14ac:dyDescent="0.25">
      <c r="B40" s="36" t="s">
        <v>205</v>
      </c>
      <c r="C40" s="36"/>
      <c r="D40" s="36"/>
      <c r="E40" s="36"/>
      <c r="F40" s="36"/>
      <c r="G40" s="36"/>
      <c r="H40" s="36"/>
      <c r="I40" s="36"/>
    </row>
    <row r="42" spans="1:15" ht="15.6" x14ac:dyDescent="0.3">
      <c r="A42" s="5" t="s">
        <v>10</v>
      </c>
    </row>
    <row r="43" spans="1:15" x14ac:dyDescent="0.25">
      <c r="A43" s="3" t="s">
        <v>11</v>
      </c>
      <c r="B43" s="3"/>
    </row>
    <row r="44" spans="1:15" x14ac:dyDescent="0.25">
      <c r="B44" s="35" t="s">
        <v>197</v>
      </c>
      <c r="C44" s="35"/>
      <c r="D44" s="35"/>
      <c r="E44" s="35"/>
      <c r="F44" s="35"/>
      <c r="G44" s="35"/>
      <c r="H44" s="35"/>
    </row>
    <row r="45" spans="1:15" x14ac:dyDescent="0.25">
      <c r="A45" s="3" t="s">
        <v>12</v>
      </c>
      <c r="B45" s="3"/>
    </row>
    <row r="46" spans="1:15" x14ac:dyDescent="0.25">
      <c r="B46" s="35" t="s">
        <v>198</v>
      </c>
      <c r="C46" s="35"/>
      <c r="D46" s="35"/>
      <c r="E46" s="35"/>
      <c r="F46" s="35"/>
      <c r="G46" s="35"/>
    </row>
    <row r="47" spans="1:15" x14ac:dyDescent="0.25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 xr:uid="{00000000-0004-0000-1400-000000000000}"/>
    <hyperlink ref="B24" r:id="rId2" display="U.S. Bureau of Labor Statistics (BLS) &lt;http://www.bls.gov/cpi/&gt;" xr:uid="{00000000-0004-0000-1400-000001000000}"/>
    <hyperlink ref="B26" r:id="rId3" display="1968 - Present: EIA Petroleum Marketing Monthly, Table 1A &lt;http://www.eia.gov/oil_gas/petroleum/data_publications/petroleum_marketing_monthly/pmm.html&gt;" xr:uid="{00000000-0004-0000-1400-000002000000}"/>
    <hyperlink ref="B28" r:id="rId4" display="1980 - 1995: EIA Monthly Energy Review Table 9.4 &lt;http://www.eia.doe.gov/emeu/mer/prices.html&gt;" xr:uid="{00000000-0004-0000-1400-000003000000}"/>
    <hyperlink ref="B29" r:id="rId5" display="1995 - Present: EIA Weekly Petroleum Status Report, Table 14 &lt;http://www.eia.gov/oil_gas/petroleum/data_publications/weekly_petroleum_status_report/wpsr.html&gt;" xr:uid="{00000000-0004-0000-1400-000004000000}"/>
    <hyperlink ref="B32:O32" r:id="rId6" display="1994 - Present: EIA Weekly Petroleum Status Report, Table 14 &lt;http://www.eia.gov/oil_gas/petroleum/data_publications/weekly_petroleum_status_report/wpsr.html&gt;" xr:uid="{00000000-0004-0000-1400-000005000000}"/>
    <hyperlink ref="B37" r:id="rId7" display="1981 - Present: EIA Natural Gas Monthly, Table 1 &lt;http://www.eia.gov/oil_gas/natural_gas/data_publications/natural_gas_monthly/ngm.html&gt;" xr:uid="{00000000-0004-0000-1400-000006000000}"/>
    <hyperlink ref="B36" r:id="rId8" display="1967 - 1980: EIA Annual Energy Review, Table 6.8 &lt;http://www.eia.doe.gov/emeu/aer/natgas.html&gt;" xr:uid="{00000000-0004-0000-1400-000007000000}"/>
    <hyperlink ref="B40" r:id="rId9" display="1976 - Present: EIA Monthly Energy Review, Table 9.9 &lt;http://www.eia.doe.gov/emeu/mer/prices.html&gt;" xr:uid="{00000000-0004-0000-1400-000008000000}"/>
    <hyperlink ref="B39" r:id="rId10" display="1960 - 1975: EIA Annual Energy Review, Table 8.10 &lt;http://www.eia.doe.gov/emeu/aer/elect.html&gt;" xr:uid="{00000000-0004-0000-1400-000009000000}"/>
    <hyperlink ref="B31" r:id="rId11" display="Pre-1993: EIA estimates based on refiner end-use diesel fuel price (excluding taxes) from EIA Monthly Energy Review &lt;http://www.eia.doe.gov/emeu/mer/prices.html&gt;" xr:uid="{00000000-0004-0000-1400-00000A000000}"/>
    <hyperlink ref="B34" r:id="rId12" display="1975 - 1982: EIA Historical Monthly Energy Review &lt;http://www.eia.gov/FTPROOT/multifuel/00357392.pdf&gt;" xr:uid="{00000000-0004-0000-1400-00000B000000}"/>
    <hyperlink ref="B44:H44" r:id="rId13" display="EIA Short-Term Energy Outlook model &lt;http://www.eia.doe.gov/emeu/steo/pub/contents.html&gt;" xr:uid="{00000000-0004-0000-1400-00000C000000}"/>
    <hyperlink ref="B46:G46" r:id="rId14" display="IHS Global Insight macroeconomic model &lt;http://www.ihsglobalinsight.com/&gt;" xr:uid="{00000000-0004-0000-1400-00000D000000}"/>
    <hyperlink ref="A9:D9" location="Contents!A1" display="Return to Contents" xr:uid="{00000000-0004-0000-1400-00000E000000}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172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170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2" t="s">
        <v>255</v>
      </c>
      <c r="B41" s="20">
        <v>0.47299999999999998</v>
      </c>
      <c r="C41" s="9">
        <v>11.53313138</v>
      </c>
      <c r="D41" s="9">
        <f t="shared" ref="D41:D72" si="0">C41*$B$249/B41</f>
        <v>76.509501279014842</v>
      </c>
    </row>
    <row r="42" spans="1:4" x14ac:dyDescent="0.25">
      <c r="A42" s="2" t="s">
        <v>256</v>
      </c>
      <c r="B42" s="20">
        <v>0.48566666667000002</v>
      </c>
      <c r="C42" s="9">
        <v>12.94757147</v>
      </c>
      <c r="D42" s="9">
        <f t="shared" si="0"/>
        <v>83.652570839793654</v>
      </c>
    </row>
    <row r="43" spans="1:4" x14ac:dyDescent="0.25">
      <c r="A43" s="2" t="s">
        <v>257</v>
      </c>
      <c r="B43" s="20">
        <v>0.49933333333000002</v>
      </c>
      <c r="C43" s="9">
        <v>12.65865513</v>
      </c>
      <c r="D43" s="9">
        <f t="shared" si="0"/>
        <v>79.547453607832949</v>
      </c>
    </row>
    <row r="44" spans="1:4" x14ac:dyDescent="0.25">
      <c r="A44" s="2" t="s">
        <v>258</v>
      </c>
      <c r="B44" s="20">
        <v>0.51466666667000005</v>
      </c>
      <c r="C44" s="9">
        <v>12.59843491</v>
      </c>
      <c r="D44" s="9">
        <f t="shared" si="0"/>
        <v>76.810364795895751</v>
      </c>
    </row>
    <row r="45" spans="1:4" x14ac:dyDescent="0.25">
      <c r="A45" s="2" t="s">
        <v>19</v>
      </c>
      <c r="B45" s="20">
        <v>0.52566666666999995</v>
      </c>
      <c r="C45" s="9">
        <v>13.024515604999999</v>
      </c>
      <c r="D45" s="9">
        <f t="shared" si="0"/>
        <v>77.746422528970939</v>
      </c>
    </row>
    <row r="46" spans="1:4" x14ac:dyDescent="0.25">
      <c r="A46" s="2" t="s">
        <v>20</v>
      </c>
      <c r="B46" s="20">
        <v>0.53200000000000003</v>
      </c>
      <c r="C46" s="9">
        <v>13.582592479000001</v>
      </c>
      <c r="D46" s="9">
        <f t="shared" si="0"/>
        <v>80.112504841706937</v>
      </c>
    </row>
    <row r="47" spans="1:4" x14ac:dyDescent="0.25">
      <c r="A47" s="2" t="s">
        <v>21</v>
      </c>
      <c r="B47" s="20">
        <v>0.54266666666999996</v>
      </c>
      <c r="C47" s="9">
        <v>14.109122048</v>
      </c>
      <c r="D47" s="9">
        <f t="shared" si="0"/>
        <v>81.582332296956722</v>
      </c>
    </row>
    <row r="48" spans="1:4" x14ac:dyDescent="0.25">
      <c r="A48" s="2" t="s">
        <v>22</v>
      </c>
      <c r="B48" s="20">
        <v>0.55266666666999997</v>
      </c>
      <c r="C48" s="9">
        <v>14.837788635000001</v>
      </c>
      <c r="D48" s="9">
        <f t="shared" si="0"/>
        <v>84.243263222845499</v>
      </c>
    </row>
    <row r="49" spans="1:4" x14ac:dyDescent="0.25">
      <c r="A49" s="11" t="s">
        <v>23</v>
      </c>
      <c r="B49" s="20">
        <v>0.55900000000000005</v>
      </c>
      <c r="C49" s="9">
        <v>13.352714812</v>
      </c>
      <c r="D49" s="9">
        <f t="shared" si="0"/>
        <v>74.952657899504729</v>
      </c>
    </row>
    <row r="50" spans="1:4" x14ac:dyDescent="0.25">
      <c r="A50" s="11" t="s">
        <v>24</v>
      </c>
      <c r="B50" s="20">
        <v>0.56399999999999995</v>
      </c>
      <c r="C50" s="9">
        <v>13.429560935</v>
      </c>
      <c r="D50" s="9">
        <f t="shared" si="0"/>
        <v>74.71571943104631</v>
      </c>
    </row>
    <row r="51" spans="1:4" x14ac:dyDescent="0.25">
      <c r="A51" s="11" t="s">
        <v>25</v>
      </c>
      <c r="B51" s="20">
        <v>0.57299999999999995</v>
      </c>
      <c r="C51" s="9">
        <v>13.51943749</v>
      </c>
      <c r="D51" s="9">
        <f t="shared" si="0"/>
        <v>74.034350819911367</v>
      </c>
    </row>
    <row r="52" spans="1:4" x14ac:dyDescent="0.25">
      <c r="A52" s="11" t="s">
        <v>26</v>
      </c>
      <c r="B52" s="20">
        <v>0.58133333333000003</v>
      </c>
      <c r="C52" s="9">
        <v>13.594780811</v>
      </c>
      <c r="D52" s="9">
        <f t="shared" si="0"/>
        <v>73.379754835396639</v>
      </c>
    </row>
    <row r="53" spans="1:4" x14ac:dyDescent="0.25">
      <c r="A53" s="11" t="s">
        <v>27</v>
      </c>
      <c r="B53" s="20">
        <v>0.59199999999999997</v>
      </c>
      <c r="C53" s="9">
        <v>14.384747919</v>
      </c>
      <c r="D53" s="9">
        <f t="shared" si="0"/>
        <v>76.244728341094344</v>
      </c>
    </row>
    <row r="54" spans="1:4" x14ac:dyDescent="0.25">
      <c r="A54" s="11" t="s">
        <v>28</v>
      </c>
      <c r="B54" s="20">
        <v>0.60233333333000005</v>
      </c>
      <c r="C54" s="9">
        <v>14.538393927</v>
      </c>
      <c r="D54" s="9">
        <f t="shared" si="0"/>
        <v>75.737123538157604</v>
      </c>
    </row>
    <row r="55" spans="1:4" x14ac:dyDescent="0.25">
      <c r="A55" s="11" t="s">
        <v>29</v>
      </c>
      <c r="B55" s="20">
        <v>0.61066666667000002</v>
      </c>
      <c r="C55" s="9">
        <v>14.537092471999999</v>
      </c>
      <c r="D55" s="9">
        <f t="shared" si="0"/>
        <v>74.696905568898956</v>
      </c>
    </row>
    <row r="56" spans="1:4" x14ac:dyDescent="0.25">
      <c r="A56" s="11" t="s">
        <v>30</v>
      </c>
      <c r="B56" s="20">
        <v>0.61966666667000003</v>
      </c>
      <c r="C56" s="9">
        <v>14.642956174</v>
      </c>
      <c r="D56" s="9">
        <f t="shared" si="0"/>
        <v>74.148078313489648</v>
      </c>
    </row>
    <row r="57" spans="1:4" x14ac:dyDescent="0.25">
      <c r="A57" s="11" t="s">
        <v>31</v>
      </c>
      <c r="B57" s="20">
        <v>0.63033333332999997</v>
      </c>
      <c r="C57" s="9">
        <v>14.504710196</v>
      </c>
      <c r="D57" s="9">
        <f t="shared" si="0"/>
        <v>72.205130020907191</v>
      </c>
    </row>
    <row r="58" spans="1:4" x14ac:dyDescent="0.25">
      <c r="A58" s="11" t="s">
        <v>32</v>
      </c>
      <c r="B58" s="20">
        <v>0.64466666667000005</v>
      </c>
      <c r="C58" s="9">
        <v>14.486095718</v>
      </c>
      <c r="D58" s="9">
        <f t="shared" si="0"/>
        <v>70.50913842887465</v>
      </c>
    </row>
    <row r="59" spans="1:4" x14ac:dyDescent="0.25">
      <c r="A59" s="11" t="s">
        <v>33</v>
      </c>
      <c r="B59" s="20">
        <v>0.65966666666999996</v>
      </c>
      <c r="C59" s="9">
        <v>14.493979951</v>
      </c>
      <c r="D59" s="9">
        <f t="shared" si="0"/>
        <v>68.943351109807836</v>
      </c>
    </row>
    <row r="60" spans="1:4" x14ac:dyDescent="0.25">
      <c r="A60" s="11" t="s">
        <v>34</v>
      </c>
      <c r="B60" s="20">
        <v>0.67500000000000004</v>
      </c>
      <c r="C60" s="9">
        <v>14.773566659</v>
      </c>
      <c r="D60" s="9">
        <f t="shared" si="0"/>
        <v>68.676927253397494</v>
      </c>
    </row>
    <row r="61" spans="1:4" x14ac:dyDescent="0.25">
      <c r="A61" s="11" t="s">
        <v>35</v>
      </c>
      <c r="B61" s="20">
        <v>0.69199999999999995</v>
      </c>
      <c r="C61" s="9">
        <v>15.913621966999999</v>
      </c>
      <c r="D61" s="9">
        <f t="shared" si="0"/>
        <v>72.15928396400237</v>
      </c>
    </row>
    <row r="62" spans="1:4" x14ac:dyDescent="0.25">
      <c r="A62" s="11" t="s">
        <v>36</v>
      </c>
      <c r="B62" s="20">
        <v>0.71399999999999997</v>
      </c>
      <c r="C62" s="9">
        <v>19.244762049999999</v>
      </c>
      <c r="D62" s="9">
        <f t="shared" si="0"/>
        <v>84.575311566651891</v>
      </c>
    </row>
    <row r="63" spans="1:4" x14ac:dyDescent="0.25">
      <c r="A63" s="11" t="s">
        <v>37</v>
      </c>
      <c r="B63" s="20">
        <v>0.73699999999999999</v>
      </c>
      <c r="C63" s="9">
        <v>24.026100183</v>
      </c>
      <c r="D63" s="9">
        <f t="shared" si="0"/>
        <v>102.29280042214751</v>
      </c>
    </row>
    <row r="64" spans="1:4" x14ac:dyDescent="0.25">
      <c r="A64" s="11" t="s">
        <v>38</v>
      </c>
      <c r="B64" s="20">
        <v>0.76033333332999997</v>
      </c>
      <c r="C64" s="9">
        <v>26.929249971000001</v>
      </c>
      <c r="D64" s="9">
        <f t="shared" si="0"/>
        <v>111.13465345149945</v>
      </c>
    </row>
    <row r="65" spans="1:4" x14ac:dyDescent="0.25">
      <c r="A65" s="11" t="s">
        <v>39</v>
      </c>
      <c r="B65" s="20">
        <v>0.79033333333</v>
      </c>
      <c r="C65" s="9">
        <v>32.127674781000003</v>
      </c>
      <c r="D65" s="9">
        <f t="shared" si="0"/>
        <v>127.55522939369335</v>
      </c>
    </row>
    <row r="66" spans="1:4" x14ac:dyDescent="0.25">
      <c r="A66" s="11" t="s">
        <v>40</v>
      </c>
      <c r="B66" s="20">
        <v>0.81699999999999995</v>
      </c>
      <c r="C66" s="9">
        <v>34.103416156999998</v>
      </c>
      <c r="D66" s="9">
        <f t="shared" si="0"/>
        <v>130.98003453672356</v>
      </c>
    </row>
    <row r="67" spans="1:4" x14ac:dyDescent="0.25">
      <c r="A67" s="11" t="s">
        <v>41</v>
      </c>
      <c r="B67" s="20">
        <v>0.83233333333000004</v>
      </c>
      <c r="C67" s="9">
        <v>34.470002162</v>
      </c>
      <c r="D67" s="9">
        <f t="shared" si="0"/>
        <v>129.9491058242925</v>
      </c>
    </row>
    <row r="68" spans="1:4" x14ac:dyDescent="0.25">
      <c r="A68" s="11" t="s">
        <v>42</v>
      </c>
      <c r="B68" s="20">
        <v>0.85566666667000002</v>
      </c>
      <c r="C68" s="9">
        <v>35.127800526999998</v>
      </c>
      <c r="D68" s="9">
        <f t="shared" si="0"/>
        <v>128.81772247690668</v>
      </c>
    </row>
    <row r="69" spans="1:4" x14ac:dyDescent="0.25">
      <c r="A69" s="11" t="s">
        <v>43</v>
      </c>
      <c r="B69" s="20">
        <v>0.87933333332999997</v>
      </c>
      <c r="C69" s="9">
        <v>38.720920339999999</v>
      </c>
      <c r="D69" s="9">
        <f t="shared" si="0"/>
        <v>138.17243375663659</v>
      </c>
    </row>
    <row r="70" spans="1:4" x14ac:dyDescent="0.25">
      <c r="A70" s="11" t="s">
        <v>44</v>
      </c>
      <c r="B70" s="20">
        <v>0.89766666666999995</v>
      </c>
      <c r="C70" s="9">
        <v>37.771952669000001</v>
      </c>
      <c r="D70" s="9">
        <f t="shared" si="0"/>
        <v>132.03334029443985</v>
      </c>
    </row>
    <row r="71" spans="1:4" x14ac:dyDescent="0.25">
      <c r="A71" s="11" t="s">
        <v>45</v>
      </c>
      <c r="B71" s="20">
        <v>0.92266666666999997</v>
      </c>
      <c r="C71" s="9">
        <v>35.932543031000002</v>
      </c>
      <c r="D71" s="9">
        <f t="shared" si="0"/>
        <v>122.20033478975328</v>
      </c>
    </row>
    <row r="72" spans="1:4" x14ac:dyDescent="0.25">
      <c r="A72" s="11" t="s">
        <v>46</v>
      </c>
      <c r="B72" s="20">
        <v>0.93766666666999998</v>
      </c>
      <c r="C72" s="9">
        <v>35.846812133999997</v>
      </c>
      <c r="D72" s="9">
        <f t="shared" si="0"/>
        <v>119.95858514527254</v>
      </c>
    </row>
    <row r="73" spans="1:4" x14ac:dyDescent="0.25">
      <c r="A73" s="11" t="s">
        <v>47</v>
      </c>
      <c r="B73" s="20">
        <v>0.94599999999999995</v>
      </c>
      <c r="C73" s="9">
        <v>35.077678802999998</v>
      </c>
      <c r="D73" s="9">
        <f t="shared" ref="D73:D104" si="1">C73*$B$249/B73</f>
        <v>116.35069534961805</v>
      </c>
    </row>
    <row r="74" spans="1:4" x14ac:dyDescent="0.25">
      <c r="A74" s="11" t="s">
        <v>48</v>
      </c>
      <c r="B74" s="20">
        <v>0.95966666667</v>
      </c>
      <c r="C74" s="9">
        <v>33.186329563999998</v>
      </c>
      <c r="D74" s="9">
        <f t="shared" si="1"/>
        <v>108.50958038462818</v>
      </c>
    </row>
    <row r="75" spans="1:4" x14ac:dyDescent="0.25">
      <c r="A75" s="11" t="s">
        <v>49</v>
      </c>
      <c r="B75" s="20">
        <v>0.97633333333000005</v>
      </c>
      <c r="C75" s="9">
        <v>33.155041365000002</v>
      </c>
      <c r="D75" s="9">
        <f t="shared" si="1"/>
        <v>106.55669200237465</v>
      </c>
    </row>
    <row r="76" spans="1:4" x14ac:dyDescent="0.25">
      <c r="A76" s="11" t="s">
        <v>50</v>
      </c>
      <c r="B76" s="20">
        <v>0.97933333333000006</v>
      </c>
      <c r="C76" s="9">
        <v>33.08711855</v>
      </c>
      <c r="D76" s="9">
        <f t="shared" si="1"/>
        <v>106.01264817527023</v>
      </c>
    </row>
    <row r="77" spans="1:4" x14ac:dyDescent="0.25">
      <c r="A77" s="11" t="s">
        <v>51</v>
      </c>
      <c r="B77" s="20">
        <v>0.98</v>
      </c>
      <c r="C77" s="9">
        <v>30.301096788999999</v>
      </c>
      <c r="D77" s="9">
        <f t="shared" si="1"/>
        <v>97.020061465643963</v>
      </c>
    </row>
    <row r="78" spans="1:4" x14ac:dyDescent="0.25">
      <c r="A78" s="11" t="s">
        <v>52</v>
      </c>
      <c r="B78" s="20">
        <v>0.99133333332999996</v>
      </c>
      <c r="C78" s="9">
        <v>28.596928039000002</v>
      </c>
      <c r="D78" s="9">
        <f t="shared" si="1"/>
        <v>90.516748599854481</v>
      </c>
    </row>
    <row r="79" spans="1:4" x14ac:dyDescent="0.25">
      <c r="A79" s="11" t="s">
        <v>53</v>
      </c>
      <c r="B79" s="20">
        <v>1.0009999999999999</v>
      </c>
      <c r="C79" s="9">
        <v>29.277370873999999</v>
      </c>
      <c r="D79" s="9">
        <f t="shared" si="1"/>
        <v>91.775607764428131</v>
      </c>
    </row>
    <row r="80" spans="1:4" x14ac:dyDescent="0.25">
      <c r="A80" s="11" t="s">
        <v>54</v>
      </c>
      <c r="B80" s="20">
        <v>1.0109999999999999</v>
      </c>
      <c r="C80" s="9">
        <v>29.361518290999999</v>
      </c>
      <c r="D80" s="9">
        <f t="shared" si="1"/>
        <v>91.129004527725272</v>
      </c>
    </row>
    <row r="81" spans="1:4" x14ac:dyDescent="0.25">
      <c r="A81" s="11" t="s">
        <v>55</v>
      </c>
      <c r="B81" s="20">
        <v>1.0253333333000001</v>
      </c>
      <c r="C81" s="9">
        <v>28.888234530999998</v>
      </c>
      <c r="D81" s="9">
        <f t="shared" si="1"/>
        <v>88.406703582366788</v>
      </c>
    </row>
    <row r="82" spans="1:4" x14ac:dyDescent="0.25">
      <c r="A82" s="11" t="s">
        <v>56</v>
      </c>
      <c r="B82" s="20">
        <v>1.0349999999999999</v>
      </c>
      <c r="C82" s="9">
        <v>29.190927175999999</v>
      </c>
      <c r="D82" s="9">
        <f t="shared" si="1"/>
        <v>88.498683893469476</v>
      </c>
    </row>
    <row r="83" spans="1:4" x14ac:dyDescent="0.25">
      <c r="A83" s="11" t="s">
        <v>57</v>
      </c>
      <c r="B83" s="20">
        <v>1.044</v>
      </c>
      <c r="C83" s="9">
        <v>28.879266493999999</v>
      </c>
      <c r="D83" s="9">
        <f t="shared" si="1"/>
        <v>86.799042053258162</v>
      </c>
    </row>
    <row r="84" spans="1:4" x14ac:dyDescent="0.25">
      <c r="A84" s="11" t="s">
        <v>58</v>
      </c>
      <c r="B84" s="20">
        <v>1.0529999999999999</v>
      </c>
      <c r="C84" s="9">
        <v>28.542271559</v>
      </c>
      <c r="D84" s="9">
        <f t="shared" si="1"/>
        <v>85.052960516339425</v>
      </c>
    </row>
    <row r="85" spans="1:4" x14ac:dyDescent="0.25">
      <c r="A85" s="11" t="s">
        <v>59</v>
      </c>
      <c r="B85" s="20">
        <v>1.0626666667</v>
      </c>
      <c r="C85" s="9">
        <v>27.256454618999999</v>
      </c>
      <c r="D85" s="9">
        <f t="shared" si="1"/>
        <v>80.482522338142459</v>
      </c>
    </row>
    <row r="86" spans="1:4" x14ac:dyDescent="0.25">
      <c r="A86" s="11" t="s">
        <v>60</v>
      </c>
      <c r="B86" s="20">
        <v>1.0723333333</v>
      </c>
      <c r="C86" s="9">
        <v>27.490118548000002</v>
      </c>
      <c r="D86" s="9">
        <f t="shared" si="1"/>
        <v>80.440744043550183</v>
      </c>
    </row>
    <row r="87" spans="1:4" x14ac:dyDescent="0.25">
      <c r="A87" s="11" t="s">
        <v>61</v>
      </c>
      <c r="B87" s="20">
        <v>1.079</v>
      </c>
      <c r="C87" s="9">
        <v>26.579805106999999</v>
      </c>
      <c r="D87" s="9">
        <f t="shared" si="1"/>
        <v>77.296462723904256</v>
      </c>
    </row>
    <row r="88" spans="1:4" x14ac:dyDescent="0.25">
      <c r="A88" s="11" t="s">
        <v>62</v>
      </c>
      <c r="B88" s="20">
        <v>1.0900000000000001</v>
      </c>
      <c r="C88" s="9">
        <v>26.707332783999998</v>
      </c>
      <c r="D88" s="9">
        <f t="shared" si="1"/>
        <v>76.883525983748555</v>
      </c>
    </row>
    <row r="89" spans="1:4" x14ac:dyDescent="0.25">
      <c r="A89" s="11" t="s">
        <v>63</v>
      </c>
      <c r="B89" s="20">
        <v>1.0956666666999999</v>
      </c>
      <c r="C89" s="9">
        <v>19.477832635999999</v>
      </c>
      <c r="D89" s="9">
        <f t="shared" si="1"/>
        <v>55.781662397804553</v>
      </c>
    </row>
    <row r="90" spans="1:4" x14ac:dyDescent="0.25">
      <c r="A90" s="11" t="s">
        <v>64</v>
      </c>
      <c r="B90" s="20">
        <v>1.0903333333</v>
      </c>
      <c r="C90" s="9">
        <v>12.834752808999999</v>
      </c>
      <c r="D90" s="9">
        <f t="shared" si="1"/>
        <v>36.936648951216334</v>
      </c>
    </row>
    <row r="91" spans="1:4" x14ac:dyDescent="0.25">
      <c r="A91" s="11" t="s">
        <v>65</v>
      </c>
      <c r="B91" s="20">
        <v>1.097</v>
      </c>
      <c r="C91" s="9">
        <v>11.880283272</v>
      </c>
      <c r="D91" s="9">
        <f t="shared" si="1"/>
        <v>33.982039543387863</v>
      </c>
    </row>
    <row r="92" spans="1:4" x14ac:dyDescent="0.25">
      <c r="A92" s="11" t="s">
        <v>66</v>
      </c>
      <c r="B92" s="20">
        <v>1.1046666667</v>
      </c>
      <c r="C92" s="9">
        <v>13.469154788999999</v>
      </c>
      <c r="D92" s="9">
        <f t="shared" si="1"/>
        <v>38.259418679364302</v>
      </c>
    </row>
    <row r="93" spans="1:4" x14ac:dyDescent="0.25">
      <c r="A93" s="11" t="s">
        <v>67</v>
      </c>
      <c r="B93" s="20">
        <v>1.1180000000000001</v>
      </c>
      <c r="C93" s="9">
        <v>16.866851237999999</v>
      </c>
      <c r="D93" s="9">
        <f t="shared" si="1"/>
        <v>47.33926203334731</v>
      </c>
    </row>
    <row r="94" spans="1:4" x14ac:dyDescent="0.25">
      <c r="A94" s="11" t="s">
        <v>68</v>
      </c>
      <c r="B94" s="20">
        <v>1.1306666667</v>
      </c>
      <c r="C94" s="9">
        <v>18.308442803999998</v>
      </c>
      <c r="D94" s="9">
        <f t="shared" si="1"/>
        <v>50.809636886974218</v>
      </c>
    </row>
    <row r="95" spans="1:4" x14ac:dyDescent="0.25">
      <c r="A95" s="11" t="s">
        <v>69</v>
      </c>
      <c r="B95" s="20">
        <v>1.1426666667000001</v>
      </c>
      <c r="C95" s="9">
        <v>19.063685935999999</v>
      </c>
      <c r="D95" s="9">
        <f t="shared" si="1"/>
        <v>52.349988251278823</v>
      </c>
    </row>
    <row r="96" spans="1:4" x14ac:dyDescent="0.25">
      <c r="A96" s="11" t="s">
        <v>70</v>
      </c>
      <c r="B96" s="20">
        <v>1.1533333333</v>
      </c>
      <c r="C96" s="9">
        <v>17.986016751000001</v>
      </c>
      <c r="D96" s="9">
        <f t="shared" si="1"/>
        <v>48.933854009310444</v>
      </c>
    </row>
    <row r="97" spans="1:4" x14ac:dyDescent="0.25">
      <c r="A97" s="11" t="s">
        <v>71</v>
      </c>
      <c r="B97" s="20">
        <v>1.1623333333000001</v>
      </c>
      <c r="C97" s="9">
        <v>15.192126931000001</v>
      </c>
      <c r="D97" s="9">
        <f t="shared" si="1"/>
        <v>41.012586570524704</v>
      </c>
    </row>
    <row r="98" spans="1:4" x14ac:dyDescent="0.25">
      <c r="A98" s="11" t="s">
        <v>72</v>
      </c>
      <c r="B98" s="20">
        <v>1.1756666667</v>
      </c>
      <c r="C98" s="9">
        <v>15.686863566</v>
      </c>
      <c r="D98" s="9">
        <f t="shared" si="1"/>
        <v>41.867900835023491</v>
      </c>
    </row>
    <row r="99" spans="1:4" x14ac:dyDescent="0.25">
      <c r="A99" s="11" t="s">
        <v>73</v>
      </c>
      <c r="B99" s="20">
        <v>1.19</v>
      </c>
      <c r="C99" s="9">
        <v>14.322856016999999</v>
      </c>
      <c r="D99" s="9">
        <f t="shared" si="1"/>
        <v>37.766952078123602</v>
      </c>
    </row>
    <row r="100" spans="1:4" x14ac:dyDescent="0.25">
      <c r="A100" s="11" t="s">
        <v>74</v>
      </c>
      <c r="B100" s="20">
        <v>1.2030000000000001</v>
      </c>
      <c r="C100" s="9">
        <v>13.282751711</v>
      </c>
      <c r="D100" s="9">
        <f t="shared" si="1"/>
        <v>34.645888211617141</v>
      </c>
    </row>
    <row r="101" spans="1:4" x14ac:dyDescent="0.25">
      <c r="A101" s="11" t="s">
        <v>75</v>
      </c>
      <c r="B101" s="20">
        <v>1.2166666666999999</v>
      </c>
      <c r="C101" s="9">
        <v>16.777307107999999</v>
      </c>
      <c r="D101" s="9">
        <f t="shared" si="1"/>
        <v>43.269304753928402</v>
      </c>
    </row>
    <row r="102" spans="1:4" x14ac:dyDescent="0.25">
      <c r="A102" s="11" t="s">
        <v>76</v>
      </c>
      <c r="B102" s="20">
        <v>1.2363333332999999</v>
      </c>
      <c r="C102" s="9">
        <v>18.965834148999999</v>
      </c>
      <c r="D102" s="9">
        <f t="shared" si="1"/>
        <v>48.135517177293373</v>
      </c>
    </row>
    <row r="103" spans="1:4" x14ac:dyDescent="0.25">
      <c r="A103" s="11" t="s">
        <v>77</v>
      </c>
      <c r="B103" s="20">
        <v>1.246</v>
      </c>
      <c r="C103" s="9">
        <v>17.607800889</v>
      </c>
      <c r="D103" s="9">
        <f t="shared" si="1"/>
        <v>44.342109354518442</v>
      </c>
    </row>
    <row r="104" spans="1:4" x14ac:dyDescent="0.25">
      <c r="A104" s="11" t="s">
        <v>78</v>
      </c>
      <c r="B104" s="20">
        <v>1.2586666666999999</v>
      </c>
      <c r="C104" s="9">
        <v>18.834051189</v>
      </c>
      <c r="D104" s="9">
        <f t="shared" si="1"/>
        <v>46.952885598593951</v>
      </c>
    </row>
    <row r="105" spans="1:4" x14ac:dyDescent="0.25">
      <c r="A105" s="11" t="s">
        <v>79</v>
      </c>
      <c r="B105" s="20">
        <v>1.2803333333</v>
      </c>
      <c r="C105" s="9">
        <v>19.745981473000001</v>
      </c>
      <c r="D105" s="9">
        <f t="shared" ref="D105:D136" si="2">C105*$B$249/B105</f>
        <v>48.393267353076197</v>
      </c>
    </row>
    <row r="106" spans="1:4" x14ac:dyDescent="0.25">
      <c r="A106" s="11" t="s">
        <v>80</v>
      </c>
      <c r="B106" s="20">
        <v>1.2929999999999999</v>
      </c>
      <c r="C106" s="9">
        <v>15.937427387</v>
      </c>
      <c r="D106" s="9">
        <f t="shared" si="2"/>
        <v>38.676660356011467</v>
      </c>
    </row>
    <row r="107" spans="1:4" x14ac:dyDescent="0.25">
      <c r="A107" s="11" t="s">
        <v>81</v>
      </c>
      <c r="B107" s="20">
        <v>1.3153333332999999</v>
      </c>
      <c r="C107" s="9">
        <v>23.085735657000001</v>
      </c>
      <c r="D107" s="9">
        <f t="shared" si="2"/>
        <v>55.072800937180247</v>
      </c>
    </row>
    <row r="108" spans="1:4" x14ac:dyDescent="0.25">
      <c r="A108" s="11" t="s">
        <v>82</v>
      </c>
      <c r="B108" s="20">
        <v>1.3376666666999999</v>
      </c>
      <c r="C108" s="9">
        <v>29.693996114000001</v>
      </c>
      <c r="D108" s="9">
        <f t="shared" si="2"/>
        <v>69.654634036935988</v>
      </c>
    </row>
    <row r="109" spans="1:4" x14ac:dyDescent="0.25">
      <c r="A109" s="11" t="s">
        <v>83</v>
      </c>
      <c r="B109" s="20">
        <v>1.3476666666999999</v>
      </c>
      <c r="C109" s="9">
        <v>19.450286092999999</v>
      </c>
      <c r="D109" s="9">
        <f t="shared" si="2"/>
        <v>45.286919435618991</v>
      </c>
    </row>
    <row r="110" spans="1:4" x14ac:dyDescent="0.25">
      <c r="A110" s="11" t="s">
        <v>84</v>
      </c>
      <c r="B110" s="20">
        <v>1.3556666666999999</v>
      </c>
      <c r="C110" s="9">
        <v>18.146832230000001</v>
      </c>
      <c r="D110" s="9">
        <f t="shared" si="2"/>
        <v>42.002697143861759</v>
      </c>
    </row>
    <row r="111" spans="1:4" x14ac:dyDescent="0.25">
      <c r="A111" s="11" t="s">
        <v>85</v>
      </c>
      <c r="B111" s="20">
        <v>1.3660000000000001</v>
      </c>
      <c r="C111" s="9">
        <v>18.614335636</v>
      </c>
      <c r="D111" s="9">
        <f t="shared" si="2"/>
        <v>42.758859571284219</v>
      </c>
    </row>
    <row r="112" spans="1:4" x14ac:dyDescent="0.25">
      <c r="A112" s="11" t="s">
        <v>86</v>
      </c>
      <c r="B112" s="20">
        <v>1.3773333333</v>
      </c>
      <c r="C112" s="9">
        <v>18.796819836000001</v>
      </c>
      <c r="D112" s="9">
        <f t="shared" si="2"/>
        <v>42.822753913797293</v>
      </c>
    </row>
    <row r="113" spans="1:4" x14ac:dyDescent="0.25">
      <c r="A113" s="11" t="s">
        <v>87</v>
      </c>
      <c r="B113" s="20">
        <v>1.3866666667000001</v>
      </c>
      <c r="C113" s="9">
        <v>16.155946175</v>
      </c>
      <c r="D113" s="9">
        <f t="shared" si="2"/>
        <v>36.558603194088064</v>
      </c>
    </row>
    <row r="114" spans="1:4" x14ac:dyDescent="0.25">
      <c r="A114" s="11" t="s">
        <v>88</v>
      </c>
      <c r="B114" s="20">
        <v>1.3973333333</v>
      </c>
      <c r="C114" s="9">
        <v>18.661184422000002</v>
      </c>
      <c r="D114" s="9">
        <f t="shared" si="2"/>
        <v>41.905252138666519</v>
      </c>
    </row>
    <row r="115" spans="1:4" x14ac:dyDescent="0.25">
      <c r="A115" s="11" t="s">
        <v>89</v>
      </c>
      <c r="B115" s="20">
        <v>1.4079999999999999</v>
      </c>
      <c r="C115" s="9">
        <v>19.426844710000001</v>
      </c>
      <c r="D115" s="9">
        <f t="shared" si="2"/>
        <v>43.294116981203551</v>
      </c>
    </row>
    <row r="116" spans="1:4" x14ac:dyDescent="0.25">
      <c r="A116" s="11" t="s">
        <v>90</v>
      </c>
      <c r="B116" s="20">
        <v>1.4203333332999999</v>
      </c>
      <c r="C116" s="9">
        <v>18.272901335</v>
      </c>
      <c r="D116" s="9">
        <f t="shared" si="2"/>
        <v>40.368861575532044</v>
      </c>
    </row>
    <row r="117" spans="1:4" x14ac:dyDescent="0.25">
      <c r="A117" s="11" t="s">
        <v>91</v>
      </c>
      <c r="B117" s="20">
        <v>1.4306666667000001</v>
      </c>
      <c r="C117" s="9">
        <v>17.345451849</v>
      </c>
      <c r="D117" s="9">
        <f t="shared" si="2"/>
        <v>38.043146664930831</v>
      </c>
    </row>
    <row r="118" spans="1:4" x14ac:dyDescent="0.25">
      <c r="A118" s="11" t="s">
        <v>92</v>
      </c>
      <c r="B118" s="20">
        <v>1.4410000000000001</v>
      </c>
      <c r="C118" s="9">
        <v>17.672368208000002</v>
      </c>
      <c r="D118" s="9">
        <f t="shared" si="2"/>
        <v>38.482213366926047</v>
      </c>
    </row>
    <row r="119" spans="1:4" x14ac:dyDescent="0.25">
      <c r="A119" s="11" t="s">
        <v>93</v>
      </c>
      <c r="B119" s="20">
        <v>1.4476666667</v>
      </c>
      <c r="C119" s="9">
        <v>15.601326465</v>
      </c>
      <c r="D119" s="9">
        <f t="shared" si="2"/>
        <v>33.815999046201206</v>
      </c>
    </row>
    <row r="120" spans="1:4" x14ac:dyDescent="0.25">
      <c r="A120" s="11" t="s">
        <v>94</v>
      </c>
      <c r="B120" s="20">
        <v>1.4596666667</v>
      </c>
      <c r="C120" s="9">
        <v>14.092182586</v>
      </c>
      <c r="D120" s="9">
        <f t="shared" si="2"/>
        <v>30.293806250721168</v>
      </c>
    </row>
    <row r="121" spans="1:4" x14ac:dyDescent="0.25">
      <c r="A121" s="11" t="s">
        <v>95</v>
      </c>
      <c r="B121" s="20">
        <v>1.4670000000000001</v>
      </c>
      <c r="C121" s="9">
        <v>13.009649579</v>
      </c>
      <c r="D121" s="9">
        <f t="shared" si="2"/>
        <v>27.82689552067075</v>
      </c>
    </row>
    <row r="122" spans="1:4" x14ac:dyDescent="0.25">
      <c r="A122" s="11" t="s">
        <v>96</v>
      </c>
      <c r="B122" s="20">
        <v>1.4753333333</v>
      </c>
      <c r="C122" s="9">
        <v>15.797116303999999</v>
      </c>
      <c r="D122" s="9">
        <f t="shared" si="2"/>
        <v>33.59827134400178</v>
      </c>
    </row>
    <row r="123" spans="1:4" x14ac:dyDescent="0.25">
      <c r="A123" s="11" t="s">
        <v>97</v>
      </c>
      <c r="B123" s="20">
        <v>1.4890000000000001</v>
      </c>
      <c r="C123" s="9">
        <v>16.704784961000001</v>
      </c>
      <c r="D123" s="9">
        <f t="shared" si="2"/>
        <v>35.20265862282718</v>
      </c>
    </row>
    <row r="124" spans="1:4" x14ac:dyDescent="0.25">
      <c r="A124" s="11" t="s">
        <v>98</v>
      </c>
      <c r="B124" s="20">
        <v>1.4976666667</v>
      </c>
      <c r="C124" s="9">
        <v>16.164525796</v>
      </c>
      <c r="D124" s="9">
        <f t="shared" si="2"/>
        <v>33.867027250928992</v>
      </c>
    </row>
    <row r="125" spans="1:4" x14ac:dyDescent="0.25">
      <c r="A125" s="11" t="s">
        <v>99</v>
      </c>
      <c r="B125" s="20">
        <v>1.5086666666999999</v>
      </c>
      <c r="C125" s="9">
        <v>16.997386593000002</v>
      </c>
      <c r="D125" s="9">
        <f t="shared" si="2"/>
        <v>35.352337101998359</v>
      </c>
    </row>
    <row r="126" spans="1:4" x14ac:dyDescent="0.25">
      <c r="A126" s="11" t="s">
        <v>100</v>
      </c>
      <c r="B126" s="20">
        <v>1.5209999999999999</v>
      </c>
      <c r="C126" s="9">
        <v>18.205092413999999</v>
      </c>
      <c r="D126" s="9">
        <f t="shared" si="2"/>
        <v>37.557177465042216</v>
      </c>
    </row>
    <row r="127" spans="1:4" x14ac:dyDescent="0.25">
      <c r="A127" s="11" t="s">
        <v>101</v>
      </c>
      <c r="B127" s="20">
        <v>1.5286666667</v>
      </c>
      <c r="C127" s="9">
        <v>16.585850179000001</v>
      </c>
      <c r="D127" s="9">
        <f t="shared" si="2"/>
        <v>34.045068696153443</v>
      </c>
    </row>
    <row r="128" spans="1:4" x14ac:dyDescent="0.25">
      <c r="A128" s="11" t="s">
        <v>102</v>
      </c>
      <c r="B128" s="20">
        <v>1.5369999999999999</v>
      </c>
      <c r="C128" s="9">
        <v>16.772395676999999</v>
      </c>
      <c r="D128" s="9">
        <f t="shared" si="2"/>
        <v>34.241320465039188</v>
      </c>
    </row>
    <row r="129" spans="1:4" x14ac:dyDescent="0.25">
      <c r="A129" s="11" t="s">
        <v>103</v>
      </c>
      <c r="B129" s="20">
        <v>1.5506666667</v>
      </c>
      <c r="C129" s="9">
        <v>18.409872046</v>
      </c>
      <c r="D129" s="9">
        <f t="shared" si="2"/>
        <v>37.25302905695596</v>
      </c>
    </row>
    <row r="130" spans="1:4" x14ac:dyDescent="0.25">
      <c r="A130" s="11" t="s">
        <v>104</v>
      </c>
      <c r="B130" s="20">
        <v>1.5640000000000001</v>
      </c>
      <c r="C130" s="9">
        <v>20.226256256999999</v>
      </c>
      <c r="D130" s="9">
        <f t="shared" si="2"/>
        <v>40.579624964607447</v>
      </c>
    </row>
    <row r="131" spans="1:4" x14ac:dyDescent="0.25">
      <c r="A131" s="11" t="s">
        <v>105</v>
      </c>
      <c r="B131" s="20">
        <v>1.573</v>
      </c>
      <c r="C131" s="9">
        <v>20.680479678000001</v>
      </c>
      <c r="D131" s="9">
        <f t="shared" si="2"/>
        <v>41.253533927233995</v>
      </c>
    </row>
    <row r="132" spans="1:4" x14ac:dyDescent="0.25">
      <c r="A132" s="11" t="s">
        <v>106</v>
      </c>
      <c r="B132" s="20">
        <v>1.5866666667</v>
      </c>
      <c r="C132" s="9">
        <v>23.041041135</v>
      </c>
      <c r="D132" s="9">
        <f t="shared" si="2"/>
        <v>45.566500249208211</v>
      </c>
    </row>
    <row r="133" spans="1:4" x14ac:dyDescent="0.25">
      <c r="A133" s="11" t="s">
        <v>107</v>
      </c>
      <c r="B133" s="20">
        <v>1.5963333333</v>
      </c>
      <c r="C133" s="9">
        <v>21.002378033999999</v>
      </c>
      <c r="D133" s="9">
        <f t="shared" si="2"/>
        <v>41.283276800224023</v>
      </c>
    </row>
    <row r="134" spans="1:4" x14ac:dyDescent="0.25">
      <c r="A134" s="11" t="s">
        <v>108</v>
      </c>
      <c r="B134" s="20">
        <v>1.6</v>
      </c>
      <c r="C134" s="9">
        <v>17.917867885</v>
      </c>
      <c r="D134" s="9">
        <f t="shared" si="2"/>
        <v>35.13950341732604</v>
      </c>
    </row>
    <row r="135" spans="1:4" x14ac:dyDescent="0.25">
      <c r="A135" s="11" t="s">
        <v>109</v>
      </c>
      <c r="B135" s="20">
        <v>1.6080000000000001</v>
      </c>
      <c r="C135" s="9">
        <v>17.770865468</v>
      </c>
      <c r="D135" s="9">
        <f t="shared" si="2"/>
        <v>34.677821530217024</v>
      </c>
    </row>
    <row r="136" spans="1:4" x14ac:dyDescent="0.25">
      <c r="A136" s="11" t="s">
        <v>110</v>
      </c>
      <c r="B136" s="20">
        <v>1.6166666667</v>
      </c>
      <c r="C136" s="9">
        <v>17.590243921999999</v>
      </c>
      <c r="D136" s="9">
        <f t="shared" si="2"/>
        <v>34.141346903744719</v>
      </c>
    </row>
    <row r="137" spans="1:4" x14ac:dyDescent="0.25">
      <c r="A137" s="11" t="s">
        <v>111</v>
      </c>
      <c r="B137" s="20">
        <v>1.62</v>
      </c>
      <c r="C137" s="9">
        <v>13.334003499</v>
      </c>
      <c r="D137" s="9">
        <f t="shared" ref="D137:D168" si="3">C137*$B$249/B137</f>
        <v>25.827051151397324</v>
      </c>
    </row>
    <row r="138" spans="1:4" x14ac:dyDescent="0.25">
      <c r="A138" s="11" t="s">
        <v>112</v>
      </c>
      <c r="B138" s="20">
        <v>1.6253333333</v>
      </c>
      <c r="C138" s="9">
        <v>12.348954818999999</v>
      </c>
      <c r="D138" s="9">
        <f t="shared" si="3"/>
        <v>23.840591807757981</v>
      </c>
    </row>
    <row r="139" spans="1:4" x14ac:dyDescent="0.25">
      <c r="A139" s="11" t="s">
        <v>113</v>
      </c>
      <c r="B139" s="20">
        <v>1.6336666666999999</v>
      </c>
      <c r="C139" s="9">
        <v>11.852316719999999</v>
      </c>
      <c r="D139" s="9">
        <f t="shared" si="3"/>
        <v>22.765074344282009</v>
      </c>
    </row>
    <row r="140" spans="1:4" x14ac:dyDescent="0.25">
      <c r="A140" s="11" t="s">
        <v>114</v>
      </c>
      <c r="B140" s="20">
        <v>1.6413333333</v>
      </c>
      <c r="C140" s="9">
        <v>10.848078783</v>
      </c>
      <c r="D140" s="9">
        <f t="shared" si="3"/>
        <v>20.738880706909061</v>
      </c>
    </row>
    <row r="141" spans="1:4" x14ac:dyDescent="0.25">
      <c r="A141" s="11" t="s">
        <v>115</v>
      </c>
      <c r="B141" s="20">
        <v>1.6473333333</v>
      </c>
      <c r="C141" s="9">
        <v>10.897660669</v>
      </c>
      <c r="D141" s="9">
        <f t="shared" si="3"/>
        <v>20.757787745875877</v>
      </c>
    </row>
    <row r="142" spans="1:4" x14ac:dyDescent="0.25">
      <c r="A142" s="11" t="s">
        <v>116</v>
      </c>
      <c r="B142" s="20">
        <v>1.6596666667</v>
      </c>
      <c r="C142" s="9">
        <v>15.432487755</v>
      </c>
      <c r="D142" s="9">
        <f t="shared" si="3"/>
        <v>29.177249017158861</v>
      </c>
    </row>
    <row r="143" spans="1:4" x14ac:dyDescent="0.25">
      <c r="A143" s="11" t="s">
        <v>117</v>
      </c>
      <c r="B143" s="20">
        <v>1.6719999999999999</v>
      </c>
      <c r="C143" s="9">
        <v>19.678383428</v>
      </c>
      <c r="D143" s="9">
        <f t="shared" si="3"/>
        <v>36.930264469795347</v>
      </c>
    </row>
    <row r="144" spans="1:4" x14ac:dyDescent="0.25">
      <c r="A144" s="11" t="s">
        <v>118</v>
      </c>
      <c r="B144" s="20">
        <v>1.6843333332999999</v>
      </c>
      <c r="C144" s="9">
        <v>23.009409563999998</v>
      </c>
      <c r="D144" s="9">
        <f t="shared" si="3"/>
        <v>42.865382507950962</v>
      </c>
    </row>
    <row r="145" spans="1:4" x14ac:dyDescent="0.25">
      <c r="A145" s="11" t="s">
        <v>119</v>
      </c>
      <c r="B145" s="20">
        <v>1.7010000000000001</v>
      </c>
      <c r="C145" s="9">
        <v>26.833256582000001</v>
      </c>
      <c r="D145" s="9">
        <f t="shared" si="3"/>
        <v>49.499218499377115</v>
      </c>
    </row>
    <row r="146" spans="1:4" x14ac:dyDescent="0.25">
      <c r="A146" s="11" t="s">
        <v>120</v>
      </c>
      <c r="B146" s="20">
        <v>1.7143333332999999</v>
      </c>
      <c r="C146" s="9">
        <v>26.541945937000001</v>
      </c>
      <c r="D146" s="9">
        <f t="shared" si="3"/>
        <v>48.581035006321294</v>
      </c>
    </row>
    <row r="147" spans="1:4" x14ac:dyDescent="0.25">
      <c r="A147" s="11" t="s">
        <v>121</v>
      </c>
      <c r="B147" s="20">
        <v>1.73</v>
      </c>
      <c r="C147" s="9">
        <v>29.102452459999999</v>
      </c>
      <c r="D147" s="9">
        <f t="shared" si="3"/>
        <v>52.785271271739497</v>
      </c>
    </row>
    <row r="148" spans="1:4" x14ac:dyDescent="0.25">
      <c r="A148" s="11" t="s">
        <v>122</v>
      </c>
      <c r="B148" s="20">
        <v>1.7423333333</v>
      </c>
      <c r="C148" s="9">
        <v>28.249284781</v>
      </c>
      <c r="D148" s="9">
        <f t="shared" si="3"/>
        <v>50.875124363942767</v>
      </c>
    </row>
    <row r="149" spans="1:4" x14ac:dyDescent="0.25">
      <c r="A149" s="11" t="s">
        <v>123</v>
      </c>
      <c r="B149" s="20">
        <v>1.7589999999999999</v>
      </c>
      <c r="C149" s="9">
        <v>24.092230287</v>
      </c>
      <c r="D149" s="9">
        <f t="shared" si="3"/>
        <v>42.977429715308084</v>
      </c>
    </row>
    <row r="150" spans="1:4" x14ac:dyDescent="0.25">
      <c r="A150" s="11" t="s">
        <v>124</v>
      </c>
      <c r="B150" s="20">
        <v>1.7713333333000001</v>
      </c>
      <c r="C150" s="9">
        <v>23.854549228</v>
      </c>
      <c r="D150" s="9">
        <f t="shared" si="3"/>
        <v>42.257148862036836</v>
      </c>
    </row>
    <row r="151" spans="1:4" x14ac:dyDescent="0.25">
      <c r="A151" s="11" t="s">
        <v>125</v>
      </c>
      <c r="B151" s="20">
        <v>1.7763333333</v>
      </c>
      <c r="C151" s="9">
        <v>23.017495379</v>
      </c>
      <c r="D151" s="9">
        <f t="shared" si="3"/>
        <v>40.659578443768538</v>
      </c>
    </row>
    <row r="152" spans="1:4" x14ac:dyDescent="0.25">
      <c r="A152" s="11" t="s">
        <v>126</v>
      </c>
      <c r="B152" s="20">
        <v>1.7749999999999999</v>
      </c>
      <c r="C152" s="9">
        <v>16.942789949000002</v>
      </c>
      <c r="D152" s="9">
        <f t="shared" si="3"/>
        <v>29.951311348101818</v>
      </c>
    </row>
    <row r="153" spans="1:4" x14ac:dyDescent="0.25">
      <c r="A153" s="11" t="s">
        <v>127</v>
      </c>
      <c r="B153" s="20">
        <v>1.7806666667</v>
      </c>
      <c r="C153" s="9">
        <v>19.231111881</v>
      </c>
      <c r="D153" s="9">
        <f t="shared" si="3"/>
        <v>33.888397919122092</v>
      </c>
    </row>
    <row r="154" spans="1:4" x14ac:dyDescent="0.25">
      <c r="A154" s="11" t="s">
        <v>128</v>
      </c>
      <c r="B154" s="20">
        <v>1.7946666667</v>
      </c>
      <c r="C154" s="9">
        <v>23.961912050999999</v>
      </c>
      <c r="D154" s="9">
        <f t="shared" si="3"/>
        <v>41.895458317801314</v>
      </c>
    </row>
    <row r="155" spans="1:4" x14ac:dyDescent="0.25">
      <c r="A155" s="11" t="s">
        <v>129</v>
      </c>
      <c r="B155" s="20">
        <v>1.8043333333</v>
      </c>
      <c r="C155" s="9">
        <v>25.904497494000001</v>
      </c>
      <c r="D155" s="9">
        <f t="shared" si="3"/>
        <v>45.049261113210143</v>
      </c>
    </row>
    <row r="156" spans="1:4" x14ac:dyDescent="0.25">
      <c r="A156" s="11" t="s">
        <v>130</v>
      </c>
      <c r="B156" s="20">
        <v>1.8149999999999999</v>
      </c>
      <c r="C156" s="9">
        <v>25.427344384000001</v>
      </c>
      <c r="D156" s="9">
        <f t="shared" si="3"/>
        <v>43.959591515758866</v>
      </c>
    </row>
    <row r="157" spans="1:4" x14ac:dyDescent="0.25">
      <c r="A157" s="11" t="s">
        <v>131</v>
      </c>
      <c r="B157" s="20">
        <v>1.8336666666999999</v>
      </c>
      <c r="C157" s="9">
        <v>30.492312831</v>
      </c>
      <c r="D157" s="9">
        <f t="shared" si="3"/>
        <v>52.179420183481874</v>
      </c>
    </row>
    <row r="158" spans="1:4" x14ac:dyDescent="0.25">
      <c r="A158" s="11" t="s">
        <v>132</v>
      </c>
      <c r="B158" s="20">
        <v>1.8306666667</v>
      </c>
      <c r="C158" s="9">
        <v>25.612100706</v>
      </c>
      <c r="D158" s="9">
        <f t="shared" si="3"/>
        <v>43.900068651535292</v>
      </c>
    </row>
    <row r="159" spans="1:4" x14ac:dyDescent="0.25">
      <c r="A159" s="11" t="s">
        <v>133</v>
      </c>
      <c r="B159" s="20">
        <v>1.8443333333</v>
      </c>
      <c r="C159" s="9">
        <v>27.373963701000001</v>
      </c>
      <c r="D159" s="9">
        <f t="shared" si="3"/>
        <v>46.57228473567551</v>
      </c>
    </row>
    <row r="160" spans="1:4" x14ac:dyDescent="0.25">
      <c r="A160" s="11" t="s">
        <v>134</v>
      </c>
      <c r="B160" s="20">
        <v>1.8513333332999999</v>
      </c>
      <c r="C160" s="9">
        <v>27.808042948000001</v>
      </c>
      <c r="D160" s="9">
        <f t="shared" si="3"/>
        <v>47.131914078349453</v>
      </c>
    </row>
    <row r="161" spans="1:4" x14ac:dyDescent="0.25">
      <c r="A161" s="11" t="s">
        <v>135</v>
      </c>
      <c r="B161" s="20">
        <v>1.867</v>
      </c>
      <c r="C161" s="9">
        <v>31.023718684999999</v>
      </c>
      <c r="D161" s="9">
        <f t="shared" si="3"/>
        <v>52.140934214051875</v>
      </c>
    </row>
    <row r="162" spans="1:4" x14ac:dyDescent="0.25">
      <c r="A162" s="11" t="s">
        <v>136</v>
      </c>
      <c r="B162" s="20">
        <v>1.8816666666999999</v>
      </c>
      <c r="C162" s="9">
        <v>33.860517655999999</v>
      </c>
      <c r="D162" s="9">
        <f t="shared" si="3"/>
        <v>56.465109435319746</v>
      </c>
    </row>
    <row r="163" spans="1:4" x14ac:dyDescent="0.25">
      <c r="A163" s="11" t="s">
        <v>137</v>
      </c>
      <c r="B163" s="20">
        <v>1.8936666666999999</v>
      </c>
      <c r="C163" s="9">
        <v>38.538237131000002</v>
      </c>
      <c r="D163" s="9">
        <f t="shared" si="3"/>
        <v>63.858333784404152</v>
      </c>
    </row>
    <row r="164" spans="1:4" x14ac:dyDescent="0.25">
      <c r="A164" s="11" t="s">
        <v>138</v>
      </c>
      <c r="B164" s="20">
        <v>1.9139999999999999</v>
      </c>
      <c r="C164" s="9">
        <v>39.821653400000002</v>
      </c>
      <c r="D164" s="9">
        <f t="shared" si="3"/>
        <v>65.283980598990908</v>
      </c>
    </row>
    <row r="165" spans="1:4" x14ac:dyDescent="0.25">
      <c r="A165" s="11" t="s">
        <v>139</v>
      </c>
      <c r="B165" s="20">
        <v>1.9236666667</v>
      </c>
      <c r="C165" s="9">
        <v>41.075950562999999</v>
      </c>
      <c r="D165" s="9">
        <f t="shared" si="3"/>
        <v>67.001893368695718</v>
      </c>
    </row>
    <row r="166" spans="1:4" x14ac:dyDescent="0.25">
      <c r="A166" s="11" t="s">
        <v>140</v>
      </c>
      <c r="B166" s="20">
        <v>1.9366666667000001</v>
      </c>
      <c r="C166" s="9">
        <v>45.920110061000003</v>
      </c>
      <c r="D166" s="9">
        <f t="shared" si="3"/>
        <v>74.4007502737268</v>
      </c>
    </row>
    <row r="167" spans="1:4" x14ac:dyDescent="0.25">
      <c r="A167" s="11" t="s">
        <v>141</v>
      </c>
      <c r="B167" s="20">
        <v>1.966</v>
      </c>
      <c r="C167" s="9">
        <v>56.648864310999997</v>
      </c>
      <c r="D167" s="9">
        <f t="shared" si="3"/>
        <v>90.414267167914971</v>
      </c>
    </row>
    <row r="168" spans="1:4" x14ac:dyDescent="0.25">
      <c r="A168" s="11" t="s">
        <v>142</v>
      </c>
      <c r="B168" s="20">
        <v>1.9843333332999999</v>
      </c>
      <c r="C168" s="9">
        <v>51.988706776000001</v>
      </c>
      <c r="D168" s="9">
        <f t="shared" si="3"/>
        <v>82.209812765145116</v>
      </c>
    </row>
    <row r="169" spans="1:4" x14ac:dyDescent="0.25">
      <c r="A169" s="11" t="s">
        <v>143</v>
      </c>
      <c r="B169" s="20">
        <v>1.9946666666999999</v>
      </c>
      <c r="C169" s="9">
        <v>54.700790972</v>
      </c>
      <c r="D169" s="9">
        <f t="shared" ref="D169:D200" si="4">C169*$B$249/B169</f>
        <v>86.050331667118044</v>
      </c>
    </row>
    <row r="170" spans="1:4" x14ac:dyDescent="0.25">
      <c r="A170" s="11" t="s">
        <v>144</v>
      </c>
      <c r="B170" s="20">
        <v>2.0126666666999999</v>
      </c>
      <c r="C170" s="9">
        <v>63.558795298</v>
      </c>
      <c r="D170" s="9">
        <f t="shared" si="4"/>
        <v>99.090740851850796</v>
      </c>
    </row>
    <row r="171" spans="1:4" x14ac:dyDescent="0.25">
      <c r="A171" s="11" t="s">
        <v>145</v>
      </c>
      <c r="B171" s="20">
        <v>2.0316666667000001</v>
      </c>
      <c r="C171" s="9">
        <v>63.909904509999997</v>
      </c>
      <c r="D171" s="9">
        <f t="shared" si="4"/>
        <v>98.706325720468527</v>
      </c>
    </row>
    <row r="172" spans="1:4" x14ac:dyDescent="0.25">
      <c r="A172" s="11" t="s">
        <v>146</v>
      </c>
      <c r="B172" s="20">
        <v>2.0233333333000001</v>
      </c>
      <c r="C172" s="9">
        <v>53.442199226</v>
      </c>
      <c r="D172" s="9">
        <f t="shared" si="4"/>
        <v>82.879315926466063</v>
      </c>
    </row>
    <row r="173" spans="1:4" x14ac:dyDescent="0.25">
      <c r="A173" s="11" t="s">
        <v>147</v>
      </c>
      <c r="B173" s="20">
        <v>2.0431699999999999</v>
      </c>
      <c r="C173" s="9">
        <v>53.192000055999998</v>
      </c>
      <c r="D173" s="9">
        <f t="shared" si="4"/>
        <v>81.690412615552518</v>
      </c>
    </row>
    <row r="174" spans="1:4" x14ac:dyDescent="0.25">
      <c r="A174" s="11" t="s">
        <v>148</v>
      </c>
      <c r="B174" s="20">
        <v>2.0663100000000001</v>
      </c>
      <c r="C174" s="9">
        <v>62.383008576999998</v>
      </c>
      <c r="D174" s="9">
        <f t="shared" si="4"/>
        <v>94.732742628240345</v>
      </c>
    </row>
    <row r="175" spans="1:4" x14ac:dyDescent="0.25">
      <c r="A175" s="11" t="s">
        <v>149</v>
      </c>
      <c r="B175" s="20">
        <v>2.0793900000000001</v>
      </c>
      <c r="C175" s="9">
        <v>70.432358805000007</v>
      </c>
      <c r="D175" s="9">
        <f t="shared" si="4"/>
        <v>106.28342831154058</v>
      </c>
    </row>
    <row r="176" spans="1:4" x14ac:dyDescent="0.25">
      <c r="A176" s="11" t="s">
        <v>150</v>
      </c>
      <c r="B176" s="20">
        <v>2.1048966667000002</v>
      </c>
      <c r="C176" s="9">
        <v>82.439279330999994</v>
      </c>
      <c r="D176" s="9">
        <f t="shared" si="4"/>
        <v>122.89456557003551</v>
      </c>
    </row>
    <row r="177" spans="1:4" x14ac:dyDescent="0.25">
      <c r="A177" s="11" t="s">
        <v>151</v>
      </c>
      <c r="B177" s="20">
        <v>2.1276966666999999</v>
      </c>
      <c r="C177" s="9">
        <v>89.700056185999998</v>
      </c>
      <c r="D177" s="9">
        <f t="shared" si="4"/>
        <v>132.28550949351364</v>
      </c>
    </row>
    <row r="178" spans="1:4" x14ac:dyDescent="0.25">
      <c r="A178" s="11" t="s">
        <v>152</v>
      </c>
      <c r="B178" s="20">
        <v>2.1553766667000001</v>
      </c>
      <c r="C178" s="9">
        <v>115.84063838</v>
      </c>
      <c r="D178" s="9">
        <f t="shared" si="4"/>
        <v>168.64250230740285</v>
      </c>
    </row>
    <row r="179" spans="1:4" x14ac:dyDescent="0.25">
      <c r="A179" s="11" t="s">
        <v>153</v>
      </c>
      <c r="B179" s="20">
        <v>2.1886100000000002</v>
      </c>
      <c r="C179" s="9">
        <v>112.83819320000001</v>
      </c>
      <c r="D179" s="9">
        <f t="shared" si="4"/>
        <v>161.77708907962716</v>
      </c>
    </row>
    <row r="180" spans="1:4" x14ac:dyDescent="0.25">
      <c r="A180" s="11" t="s">
        <v>154</v>
      </c>
      <c r="B180" s="20">
        <v>2.1384866667</v>
      </c>
      <c r="C180" s="9">
        <v>52.261450775</v>
      </c>
      <c r="D180" s="9">
        <f t="shared" si="4"/>
        <v>76.68389912242209</v>
      </c>
    </row>
    <row r="181" spans="1:4" x14ac:dyDescent="0.25">
      <c r="A181" s="11" t="s">
        <v>155</v>
      </c>
      <c r="B181" s="20">
        <v>2.1237766667</v>
      </c>
      <c r="C181" s="9">
        <v>40.482948493999999</v>
      </c>
      <c r="D181" s="9">
        <f t="shared" si="4"/>
        <v>59.812583771984386</v>
      </c>
    </row>
    <row r="182" spans="1:4" x14ac:dyDescent="0.25">
      <c r="A182" s="11" t="s">
        <v>156</v>
      </c>
      <c r="B182" s="20">
        <v>2.1350699999999998</v>
      </c>
      <c r="C182" s="9">
        <v>57.496338532000003</v>
      </c>
      <c r="D182" s="9">
        <f t="shared" si="4"/>
        <v>84.500123386833721</v>
      </c>
    </row>
    <row r="183" spans="1:4" x14ac:dyDescent="0.25">
      <c r="A183" s="11" t="s">
        <v>157</v>
      </c>
      <c r="B183" s="20">
        <v>2.1534399999999998</v>
      </c>
      <c r="C183" s="9">
        <v>66.375164515999998</v>
      </c>
      <c r="D183" s="9">
        <f t="shared" si="4"/>
        <v>96.716841935728766</v>
      </c>
    </row>
    <row r="184" spans="1:4" x14ac:dyDescent="0.25">
      <c r="A184" s="11" t="s">
        <v>158</v>
      </c>
      <c r="B184" s="20">
        <v>2.1703000000000001</v>
      </c>
      <c r="C184" s="9">
        <v>73.044835156999994</v>
      </c>
      <c r="D184" s="9">
        <f t="shared" si="4"/>
        <v>105.60853432974895</v>
      </c>
    </row>
    <row r="185" spans="1:4" x14ac:dyDescent="0.25">
      <c r="A185" s="11" t="s">
        <v>159</v>
      </c>
      <c r="B185" s="20">
        <v>2.17374</v>
      </c>
      <c r="C185" s="9">
        <v>75.275746893000004</v>
      </c>
      <c r="D185" s="9">
        <f t="shared" si="4"/>
        <v>108.66176341122457</v>
      </c>
    </row>
    <row r="186" spans="1:4" x14ac:dyDescent="0.25">
      <c r="A186" s="11" t="s">
        <v>160</v>
      </c>
      <c r="B186" s="20">
        <v>2.1729733332999999</v>
      </c>
      <c r="C186" s="9">
        <v>74.318890726999996</v>
      </c>
      <c r="D186" s="9">
        <f t="shared" si="4"/>
        <v>107.31837662124506</v>
      </c>
    </row>
    <row r="187" spans="1:4" x14ac:dyDescent="0.25">
      <c r="A187" s="11" t="s">
        <v>161</v>
      </c>
      <c r="B187" s="20">
        <v>2.1793433332999999</v>
      </c>
      <c r="C187" s="9">
        <v>73.316462611000006</v>
      </c>
      <c r="D187" s="9">
        <f t="shared" si="4"/>
        <v>105.5613950509849</v>
      </c>
    </row>
    <row r="188" spans="1:4" x14ac:dyDescent="0.25">
      <c r="A188" s="11" t="s">
        <v>162</v>
      </c>
      <c r="B188" s="20">
        <v>2.19699</v>
      </c>
      <c r="C188" s="9">
        <v>80.833789906999996</v>
      </c>
      <c r="D188" s="9">
        <f t="shared" si="4"/>
        <v>115.4500521850768</v>
      </c>
    </row>
    <row r="189" spans="1:4" x14ac:dyDescent="0.25">
      <c r="A189" s="11" t="s">
        <v>163</v>
      </c>
      <c r="B189" s="20">
        <v>2.2204366667</v>
      </c>
      <c r="C189" s="9">
        <v>93.995566655999994</v>
      </c>
      <c r="D189" s="9">
        <f t="shared" si="4"/>
        <v>132.83063613022159</v>
      </c>
    </row>
    <row r="190" spans="1:4" x14ac:dyDescent="0.25">
      <c r="A190" s="11" t="s">
        <v>164</v>
      </c>
      <c r="B190" s="20">
        <v>2.2456833333000001</v>
      </c>
      <c r="C190" s="9">
        <v>108.72754415</v>
      </c>
      <c r="D190" s="9">
        <f t="shared" si="4"/>
        <v>151.92188322977313</v>
      </c>
    </row>
    <row r="191" spans="1:4" x14ac:dyDescent="0.25">
      <c r="A191" s="11" t="s">
        <v>165</v>
      </c>
      <c r="B191" s="20">
        <v>2.2603266667000002</v>
      </c>
      <c r="C191" s="9">
        <v>102.05216806</v>
      </c>
      <c r="D191" s="9">
        <f t="shared" si="4"/>
        <v>141.67078465656263</v>
      </c>
    </row>
    <row r="192" spans="1:4" x14ac:dyDescent="0.25">
      <c r="A192" s="11" t="s">
        <v>166</v>
      </c>
      <c r="B192" s="20">
        <v>2.2704733333</v>
      </c>
      <c r="C192" s="9">
        <v>105.34282897999999</v>
      </c>
      <c r="D192" s="9">
        <f t="shared" si="4"/>
        <v>145.58540673765702</v>
      </c>
    </row>
    <row r="193" spans="1:4" x14ac:dyDescent="0.25">
      <c r="A193" s="11" t="s">
        <v>213</v>
      </c>
      <c r="B193" s="20">
        <v>2.2832599999999998</v>
      </c>
      <c r="C193" s="9">
        <v>108.1394748</v>
      </c>
      <c r="D193" s="9">
        <f t="shared" si="4"/>
        <v>148.61346498962413</v>
      </c>
    </row>
    <row r="194" spans="1:4" x14ac:dyDescent="0.25">
      <c r="A194" s="11" t="s">
        <v>214</v>
      </c>
      <c r="B194" s="20">
        <v>2.2880799999999999</v>
      </c>
      <c r="C194" s="9">
        <v>101.18306376</v>
      </c>
      <c r="D194" s="9">
        <f t="shared" si="4"/>
        <v>138.76051177186858</v>
      </c>
    </row>
    <row r="195" spans="1:4" x14ac:dyDescent="0.25">
      <c r="A195" s="11" t="s">
        <v>215</v>
      </c>
      <c r="B195" s="20">
        <v>2.2984100000000001</v>
      </c>
      <c r="C195" s="9">
        <v>97.177817390000001</v>
      </c>
      <c r="D195" s="9">
        <f t="shared" si="4"/>
        <v>132.66883348186195</v>
      </c>
    </row>
    <row r="196" spans="1:4" x14ac:dyDescent="0.25">
      <c r="A196" s="11" t="s">
        <v>216</v>
      </c>
      <c r="B196" s="20">
        <v>2.3136933332999998</v>
      </c>
      <c r="C196" s="9">
        <v>97.642869512000004</v>
      </c>
      <c r="D196" s="9">
        <f t="shared" si="4"/>
        <v>132.42317950623689</v>
      </c>
    </row>
    <row r="197" spans="1:4" x14ac:dyDescent="0.25">
      <c r="A197" s="11" t="s">
        <v>243</v>
      </c>
      <c r="B197" s="20">
        <v>2.3229933332999999</v>
      </c>
      <c r="C197" s="9">
        <v>98.711920653999996</v>
      </c>
      <c r="D197" s="9">
        <f t="shared" si="4"/>
        <v>133.33707111152481</v>
      </c>
    </row>
    <row r="198" spans="1:4" x14ac:dyDescent="0.25">
      <c r="A198" s="11" t="s">
        <v>244</v>
      </c>
      <c r="B198" s="20">
        <v>2.3204500000000001</v>
      </c>
      <c r="C198" s="9">
        <v>97.385304552999997</v>
      </c>
      <c r="D198" s="9">
        <f t="shared" si="4"/>
        <v>131.68929854133268</v>
      </c>
    </row>
    <row r="199" spans="1:4" x14ac:dyDescent="0.25">
      <c r="A199" s="11" t="s">
        <v>245</v>
      </c>
      <c r="B199" s="20">
        <v>2.3330000000000002</v>
      </c>
      <c r="C199" s="9">
        <v>103.06653350000001</v>
      </c>
      <c r="D199" s="9">
        <f t="shared" si="4"/>
        <v>138.62201360727454</v>
      </c>
    </row>
    <row r="200" spans="1:4" x14ac:dyDescent="0.25">
      <c r="A200" s="11" t="s">
        <v>246</v>
      </c>
      <c r="B200" s="20">
        <v>2.3416266666999999</v>
      </c>
      <c r="C200" s="9">
        <v>92.953698277000001</v>
      </c>
      <c r="D200" s="9">
        <f t="shared" si="4"/>
        <v>124.55991138923456</v>
      </c>
    </row>
    <row r="201" spans="1:4" x14ac:dyDescent="0.25">
      <c r="A201" s="11" t="s">
        <v>247</v>
      </c>
      <c r="B201" s="20">
        <v>2.3562099999999999</v>
      </c>
      <c r="C201" s="9">
        <v>94.177982764000006</v>
      </c>
      <c r="D201" s="9">
        <f t="shared" ref="D201:D224" si="5">C201*$B$249/B201</f>
        <v>125.41938344985354</v>
      </c>
    </row>
    <row r="202" spans="1:4" x14ac:dyDescent="0.25">
      <c r="A202" s="11" t="s">
        <v>248</v>
      </c>
      <c r="B202" s="20">
        <v>2.3687233333000002</v>
      </c>
      <c r="C202" s="9">
        <v>98.640333173000002</v>
      </c>
      <c r="D202" s="9">
        <f t="shared" si="5"/>
        <v>130.66806648486752</v>
      </c>
    </row>
    <row r="203" spans="1:4" x14ac:dyDescent="0.25">
      <c r="A203" s="11" t="s">
        <v>249</v>
      </c>
      <c r="B203" s="20">
        <v>2.3747833332999999</v>
      </c>
      <c r="C203" s="9">
        <v>93.851153397000004</v>
      </c>
      <c r="D203" s="9">
        <f t="shared" si="5"/>
        <v>124.00662691334173</v>
      </c>
    </row>
    <row r="204" spans="1:4" x14ac:dyDescent="0.25">
      <c r="A204" s="11" t="s">
        <v>250</v>
      </c>
      <c r="B204" s="20">
        <v>2.3688833332999999</v>
      </c>
      <c r="C204" s="9">
        <v>71.430436717000006</v>
      </c>
      <c r="D204" s="9">
        <f t="shared" si="5"/>
        <v>94.61694151945909</v>
      </c>
    </row>
    <row r="205" spans="1:4" x14ac:dyDescent="0.25">
      <c r="A205" s="11" t="s">
        <v>251</v>
      </c>
      <c r="B205" s="20">
        <v>2.3535499999999998</v>
      </c>
      <c r="C205" s="9">
        <v>46.373521259</v>
      </c>
      <c r="D205" s="9">
        <f t="shared" si="5"/>
        <v>61.826678778273973</v>
      </c>
    </row>
    <row r="206" spans="1:4" x14ac:dyDescent="0.25">
      <c r="A206" s="11" t="s">
        <v>252</v>
      </c>
      <c r="B206" s="20">
        <v>2.3696000000000002</v>
      </c>
      <c r="C206" s="9">
        <v>56.068872196000001</v>
      </c>
      <c r="D206" s="9">
        <f t="shared" si="5"/>
        <v>74.246511298912253</v>
      </c>
    </row>
    <row r="207" spans="1:4" x14ac:dyDescent="0.25">
      <c r="A207" s="11" t="s">
        <v>253</v>
      </c>
      <c r="B207" s="20">
        <v>2.3785500000000002</v>
      </c>
      <c r="C207" s="9">
        <v>45.586301094</v>
      </c>
      <c r="D207" s="9">
        <f t="shared" si="5"/>
        <v>60.138326953599844</v>
      </c>
    </row>
    <row r="208" spans="1:4" x14ac:dyDescent="0.25">
      <c r="A208" s="11" t="s">
        <v>254</v>
      </c>
      <c r="B208" s="20">
        <v>2.3783699999999999</v>
      </c>
      <c r="C208" s="9">
        <v>37.876982722999998</v>
      </c>
      <c r="D208" s="9">
        <f t="shared" si="5"/>
        <v>49.971827268561398</v>
      </c>
    </row>
    <row r="209" spans="1:4" x14ac:dyDescent="0.25">
      <c r="A209" s="11" t="s">
        <v>259</v>
      </c>
      <c r="B209" s="20">
        <v>2.3768933333</v>
      </c>
      <c r="C209" s="9">
        <v>28.854523986</v>
      </c>
      <c r="D209" s="9">
        <f t="shared" si="5"/>
        <v>38.091975300701812</v>
      </c>
    </row>
    <row r="210" spans="1:4" x14ac:dyDescent="0.25">
      <c r="A210" s="11" t="s">
        <v>260</v>
      </c>
      <c r="B210" s="20">
        <v>2.3959033333000002</v>
      </c>
      <c r="C210" s="9">
        <v>40.321342733999998</v>
      </c>
      <c r="D210" s="9">
        <f t="shared" si="5"/>
        <v>52.807422065488751</v>
      </c>
    </row>
    <row r="211" spans="1:4" x14ac:dyDescent="0.25">
      <c r="A211" s="11" t="s">
        <v>261</v>
      </c>
      <c r="B211" s="20">
        <v>2.4060733333000002</v>
      </c>
      <c r="C211" s="9">
        <v>41.190826319000003</v>
      </c>
      <c r="D211" s="9">
        <f t="shared" si="5"/>
        <v>53.718133844429254</v>
      </c>
    </row>
    <row r="212" spans="1:4" x14ac:dyDescent="0.25">
      <c r="A212" s="11" t="s">
        <v>262</v>
      </c>
      <c r="B212" s="20">
        <v>2.4213466666999999</v>
      </c>
      <c r="C212" s="9">
        <v>44.443114246999997</v>
      </c>
      <c r="D212" s="9">
        <f t="shared" si="5"/>
        <v>57.593939212599309</v>
      </c>
    </row>
    <row r="213" spans="1:4" x14ac:dyDescent="0.25">
      <c r="A213" s="11" t="s">
        <v>263</v>
      </c>
      <c r="B213" s="20">
        <v>2.4383866667</v>
      </c>
      <c r="C213" s="9">
        <v>47.937687216999997</v>
      </c>
      <c r="D213" s="9">
        <f t="shared" si="5"/>
        <v>61.688438177856227</v>
      </c>
    </row>
    <row r="214" spans="1:4" x14ac:dyDescent="0.25">
      <c r="A214" s="11" t="s">
        <v>264</v>
      </c>
      <c r="B214" s="20">
        <v>2.4411999999999998</v>
      </c>
      <c r="C214" s="9">
        <v>46.246610787000002</v>
      </c>
      <c r="D214" s="9">
        <f t="shared" si="5"/>
        <v>59.443698377503459</v>
      </c>
    </row>
    <row r="215" spans="1:4" x14ac:dyDescent="0.25">
      <c r="A215" s="11" t="s">
        <v>265</v>
      </c>
      <c r="B215" s="20">
        <v>2.4528699999999999</v>
      </c>
      <c r="C215" s="9">
        <v>47.427646611999997</v>
      </c>
      <c r="D215" s="9">
        <f t="shared" si="5"/>
        <v>60.671721265654249</v>
      </c>
    </row>
    <row r="216" spans="1:4" x14ac:dyDescent="0.25">
      <c r="A216" s="11" t="s">
        <v>266</v>
      </c>
      <c r="B216" s="20">
        <v>2.4723833332999998</v>
      </c>
      <c r="C216" s="9">
        <v>55.084180402999998</v>
      </c>
      <c r="D216" s="9">
        <f t="shared" si="5"/>
        <v>69.910169827532982</v>
      </c>
    </row>
    <row r="217" spans="1:4" x14ac:dyDescent="0.25">
      <c r="A217" s="11" t="s">
        <v>267</v>
      </c>
      <c r="B217" s="20">
        <v>2.4932166667</v>
      </c>
      <c r="C217" s="9">
        <v>58.278107853999998</v>
      </c>
      <c r="D217" s="9">
        <f t="shared" si="5"/>
        <v>73.345706104014539</v>
      </c>
    </row>
    <row r="218" spans="1:4" x14ac:dyDescent="0.25">
      <c r="A218" s="11" t="s">
        <v>268</v>
      </c>
      <c r="B218" s="20">
        <v>2.5067900000000001</v>
      </c>
      <c r="C218" s="9">
        <v>64.610132794999998</v>
      </c>
      <c r="D218" s="9">
        <f t="shared" si="5"/>
        <v>80.874564035280997</v>
      </c>
    </row>
    <row r="219" spans="1:4" x14ac:dyDescent="0.25">
      <c r="A219" s="11" t="s">
        <v>269</v>
      </c>
      <c r="B219" s="20">
        <v>2.5168633332999999</v>
      </c>
      <c r="C219" s="9">
        <v>66.237859911000001</v>
      </c>
      <c r="D219" s="9">
        <f t="shared" si="5"/>
        <v>82.580200115259558</v>
      </c>
    </row>
    <row r="220" spans="1:4" x14ac:dyDescent="0.25">
      <c r="A220" s="11" t="s">
        <v>270</v>
      </c>
      <c r="B220" s="20">
        <v>2.52711</v>
      </c>
      <c r="C220" s="9">
        <v>55.324543616</v>
      </c>
      <c r="D220" s="9">
        <f t="shared" si="5"/>
        <v>68.69465807584541</v>
      </c>
    </row>
    <row r="221" spans="1:4" x14ac:dyDescent="0.25">
      <c r="A221" s="11" t="s">
        <v>271</v>
      </c>
      <c r="B221" s="20">
        <v>2.5338566667000002</v>
      </c>
      <c r="C221" s="9">
        <v>55.391700964999998</v>
      </c>
      <c r="D221" s="9">
        <f t="shared" si="5"/>
        <v>68.594916173245181</v>
      </c>
    </row>
    <row r="222" spans="1:4" x14ac:dyDescent="0.25">
      <c r="A222" s="11" t="s">
        <v>272</v>
      </c>
      <c r="B222" s="20">
        <v>2.5524733333</v>
      </c>
      <c r="C222" s="9">
        <v>62.926211160999998</v>
      </c>
      <c r="D222" s="9">
        <f t="shared" si="5"/>
        <v>77.357004151667795</v>
      </c>
    </row>
    <row r="223" spans="1:4" x14ac:dyDescent="0.25">
      <c r="A223" s="11" t="s">
        <v>273</v>
      </c>
      <c r="B223" s="20">
        <v>2.5608933333000001</v>
      </c>
      <c r="C223" s="9">
        <v>57.306131593000003</v>
      </c>
      <c r="D223" s="9">
        <f t="shared" si="5"/>
        <v>70.216451131378179</v>
      </c>
    </row>
    <row r="224" spans="1:4" x14ac:dyDescent="0.25">
      <c r="A224" s="11" t="s">
        <v>274</v>
      </c>
      <c r="B224" s="20">
        <v>2.5788799999999998</v>
      </c>
      <c r="C224" s="9">
        <v>55.595875098999997</v>
      </c>
      <c r="D224" s="9">
        <f t="shared" si="5"/>
        <v>67.645780015363286</v>
      </c>
    </row>
    <row r="225" spans="1:5" x14ac:dyDescent="0.25">
      <c r="A225" s="11" t="s">
        <v>275</v>
      </c>
      <c r="B225" s="20">
        <v>2.5876733333000002</v>
      </c>
      <c r="C225" s="9">
        <v>43.752120582000003</v>
      </c>
      <c r="D225" s="9">
        <f t="shared" ref="D225:D228" si="6">C225*$B$249/B225</f>
        <v>53.05409728770438</v>
      </c>
    </row>
    <row r="226" spans="1:5" x14ac:dyDescent="0.25">
      <c r="A226" s="11" t="s">
        <v>276</v>
      </c>
      <c r="B226" s="20">
        <v>2.5632600000000001</v>
      </c>
      <c r="C226" s="9">
        <v>26.237424243</v>
      </c>
      <c r="D226" s="9">
        <f t="shared" si="6"/>
        <v>32.118688964439208</v>
      </c>
    </row>
    <row r="227" spans="1:5" x14ac:dyDescent="0.25">
      <c r="A227" s="11" t="s">
        <v>277</v>
      </c>
      <c r="B227" s="20">
        <v>2.5924166667000001</v>
      </c>
      <c r="C227" s="9">
        <v>39.866757456000002</v>
      </c>
      <c r="D227" s="9">
        <f t="shared" si="6"/>
        <v>48.254229070607686</v>
      </c>
    </row>
    <row r="228" spans="1:5" x14ac:dyDescent="0.25">
      <c r="A228" s="11" t="s">
        <v>278</v>
      </c>
      <c r="B228" s="20">
        <v>2.6104966667</v>
      </c>
      <c r="C228" s="9">
        <v>40.693649250999997</v>
      </c>
      <c r="D228" s="9">
        <f t="shared" si="6"/>
        <v>48.913953564641822</v>
      </c>
    </row>
    <row r="229" spans="1:5" x14ac:dyDescent="0.25">
      <c r="A229" s="11" t="s">
        <v>279</v>
      </c>
      <c r="B229" s="20">
        <v>2.6367033332999998</v>
      </c>
      <c r="C229" s="9">
        <v>55.286814864</v>
      </c>
      <c r="D229" s="9">
        <f t="shared" ref="D229:D232" si="7">C229*$B$249/B229</f>
        <v>65.794497548106193</v>
      </c>
    </row>
    <row r="230" spans="1:5" x14ac:dyDescent="0.25">
      <c r="A230" s="11" t="s">
        <v>280</v>
      </c>
      <c r="B230" s="20">
        <v>2.6862266667000001</v>
      </c>
      <c r="C230" s="9">
        <v>64.748218919999999</v>
      </c>
      <c r="D230" s="9">
        <f t="shared" si="7"/>
        <v>75.633542598665116</v>
      </c>
    </row>
    <row r="231" spans="1:5" x14ac:dyDescent="0.25">
      <c r="A231" s="11" t="s">
        <v>281</v>
      </c>
      <c r="B231" s="20">
        <v>2.7288999999999999</v>
      </c>
      <c r="C231" s="9">
        <v>68.422612919000002</v>
      </c>
      <c r="D231" s="9">
        <f t="shared" si="7"/>
        <v>78.675825084470986</v>
      </c>
    </row>
    <row r="232" spans="1:5" x14ac:dyDescent="0.25">
      <c r="A232" s="11" t="s">
        <v>282</v>
      </c>
      <c r="B232" s="20">
        <v>2.7868033333</v>
      </c>
      <c r="C232" s="9">
        <v>73.659959708000002</v>
      </c>
      <c r="D232" s="9">
        <f t="shared" si="7"/>
        <v>82.938166087557391</v>
      </c>
    </row>
    <row r="233" spans="1:5" x14ac:dyDescent="0.25">
      <c r="A233" s="11" t="s">
        <v>284</v>
      </c>
      <c r="B233" s="20">
        <v>2.8482599999999998</v>
      </c>
      <c r="C233" s="9">
        <v>90.063290358000003</v>
      </c>
      <c r="D233" s="9">
        <f t="shared" ref="D233:D240" si="8">C233*$B$249/B233</f>
        <v>99.21959523384551</v>
      </c>
    </row>
    <row r="234" spans="1:5" x14ac:dyDescent="0.25">
      <c r="A234" s="11" t="s">
        <v>285</v>
      </c>
      <c r="B234" s="20">
        <v>2.9170633332999998</v>
      </c>
      <c r="C234" s="9">
        <v>108.09559212000001</v>
      </c>
      <c r="D234" s="9">
        <f t="shared" si="8"/>
        <v>116.27635226644036</v>
      </c>
    </row>
    <row r="235" spans="1:5" x14ac:dyDescent="0.25">
      <c r="A235" s="11" t="s">
        <v>286</v>
      </c>
      <c r="B235" s="20">
        <v>2.9550900000000002</v>
      </c>
      <c r="C235" s="9">
        <v>92.178549122000007</v>
      </c>
      <c r="D235" s="9">
        <f t="shared" si="8"/>
        <v>97.87875313879988</v>
      </c>
    </row>
    <row r="236" spans="1:5" x14ac:dyDescent="0.25">
      <c r="A236" s="11" t="s">
        <v>287</v>
      </c>
      <c r="B236" s="20">
        <v>2.98441</v>
      </c>
      <c r="C236" s="9">
        <v>78.135605108999997</v>
      </c>
      <c r="D236" s="9">
        <f t="shared" si="8"/>
        <v>82.152307371831739</v>
      </c>
    </row>
    <row r="237" spans="1:5" x14ac:dyDescent="0.25">
      <c r="A237" s="11" t="s">
        <v>288</v>
      </c>
      <c r="B237" s="20">
        <v>3.0120300000000002</v>
      </c>
      <c r="C237" s="9">
        <v>69.576063747999996</v>
      </c>
      <c r="D237" s="9">
        <f t="shared" si="8"/>
        <v>72.481944248338522</v>
      </c>
    </row>
    <row r="238" spans="1:5" x14ac:dyDescent="0.25">
      <c r="A238" s="11" t="s">
        <v>289</v>
      </c>
      <c r="B238" s="20">
        <v>3.0346666667000002</v>
      </c>
      <c r="C238" s="9">
        <v>71.076066888</v>
      </c>
      <c r="D238" s="9">
        <f t="shared" si="8"/>
        <v>73.492270612254956</v>
      </c>
    </row>
    <row r="239" spans="1:5" x14ac:dyDescent="0.25">
      <c r="A239" s="11" t="s">
        <v>290</v>
      </c>
      <c r="B239" s="20">
        <v>3.0603433333000001</v>
      </c>
      <c r="C239" s="9">
        <v>80.967904035999993</v>
      </c>
      <c r="D239" s="9">
        <f t="shared" si="8"/>
        <v>83.017952459411987</v>
      </c>
      <c r="E239" s="8" t="s">
        <v>182</v>
      </c>
    </row>
    <row r="240" spans="1:5" x14ac:dyDescent="0.25">
      <c r="A240" s="11" t="s">
        <v>291</v>
      </c>
      <c r="B240" s="20">
        <v>3.0809899999999999</v>
      </c>
      <c r="C240" s="9">
        <v>76.138380038999998</v>
      </c>
      <c r="D240" s="9">
        <f t="shared" si="8"/>
        <v>77.54300302805116</v>
      </c>
      <c r="E240" s="8" t="s">
        <v>183</v>
      </c>
    </row>
    <row r="241" spans="1:5" x14ac:dyDescent="0.25">
      <c r="A241" s="11" t="s">
        <v>292</v>
      </c>
      <c r="B241" s="20">
        <v>3.1098966667000001</v>
      </c>
      <c r="C241" s="9">
        <v>72.645408801000002</v>
      </c>
      <c r="D241" s="9">
        <f t="shared" ref="D241:D248" si="9">C241*$B$249/B241</f>
        <v>73.297892143315508</v>
      </c>
      <c r="E241">
        <f>MAX('Crude Oil-M'!E641:E643)</f>
        <v>0</v>
      </c>
    </row>
    <row r="242" spans="1:5" x14ac:dyDescent="0.25">
      <c r="A242" s="11" t="s">
        <v>293</v>
      </c>
      <c r="B242" s="20">
        <v>3.1339257694999998</v>
      </c>
      <c r="C242" s="9">
        <v>77.341217020000002</v>
      </c>
      <c r="D242" s="9">
        <f t="shared" si="9"/>
        <v>77.437543678441486</v>
      </c>
      <c r="E242">
        <f>MAX('Crude Oil-M'!E644:E646)</f>
        <v>1</v>
      </c>
    </row>
    <row r="243" spans="1:5" x14ac:dyDescent="0.25">
      <c r="A243" s="11" t="s">
        <v>294</v>
      </c>
      <c r="B243" s="20">
        <v>3.1475580000000001</v>
      </c>
      <c r="C243" s="9">
        <v>75.875275998000006</v>
      </c>
      <c r="D243" s="9">
        <f t="shared" si="9"/>
        <v>75.640747973358501</v>
      </c>
      <c r="E243">
        <f>MAX('Crude Oil-M'!E647:E649)</f>
        <v>1</v>
      </c>
    </row>
    <row r="244" spans="1:5" x14ac:dyDescent="0.25">
      <c r="A244" s="11" t="s">
        <v>295</v>
      </c>
      <c r="B244" s="20">
        <v>3.1707983333</v>
      </c>
      <c r="C244" s="9">
        <v>79.402550130999998</v>
      </c>
      <c r="D244" s="9">
        <f t="shared" si="9"/>
        <v>78.57693813523035</v>
      </c>
      <c r="E244">
        <f>MAX('Crude Oil-M'!E650:E652)</f>
        <v>1</v>
      </c>
    </row>
    <row r="245" spans="1:5" x14ac:dyDescent="0.25">
      <c r="A245" s="11" t="s">
        <v>296</v>
      </c>
      <c r="B245" s="20">
        <v>3.190458</v>
      </c>
      <c r="C245" s="9">
        <v>80.75</v>
      </c>
      <c r="D245" s="9">
        <f t="shared" si="9"/>
        <v>79.417968125579463</v>
      </c>
      <c r="E245">
        <f>MAX('Crude Oil-M'!E653:E655)</f>
        <v>1</v>
      </c>
    </row>
    <row r="246" spans="1:5" x14ac:dyDescent="0.25">
      <c r="A246" s="11" t="s">
        <v>297</v>
      </c>
      <c r="B246" s="20">
        <v>3.202826</v>
      </c>
      <c r="C246" s="9">
        <v>78.75</v>
      </c>
      <c r="D246" s="9">
        <f t="shared" si="9"/>
        <v>77.151875796562152</v>
      </c>
      <c r="E246">
        <f>MAX('Crude Oil-M'!E656:E658)</f>
        <v>1</v>
      </c>
    </row>
    <row r="247" spans="1:5" x14ac:dyDescent="0.25">
      <c r="A247" s="11" t="s">
        <v>298</v>
      </c>
      <c r="B247" s="20">
        <v>3.2163499999999998</v>
      </c>
      <c r="C247" s="9">
        <v>77.75</v>
      </c>
      <c r="D247" s="9">
        <f t="shared" si="9"/>
        <v>75.851883268301023</v>
      </c>
      <c r="E247">
        <f>MAX('Crude Oil-M'!E659:E661)</f>
        <v>1</v>
      </c>
    </row>
    <row r="248" spans="1:5" x14ac:dyDescent="0.25">
      <c r="A248" s="11" t="s">
        <v>299</v>
      </c>
      <c r="B248" s="20">
        <v>3.2360093333000002</v>
      </c>
      <c r="C248" s="9">
        <v>75.435970592999993</v>
      </c>
      <c r="D248" s="9">
        <f t="shared" si="9"/>
        <v>73.147247671401686</v>
      </c>
      <c r="E248">
        <f>MAX('Crude Oil-M'!E662:E664)</f>
        <v>1</v>
      </c>
    </row>
    <row r="249" spans="1:5" x14ac:dyDescent="0.25">
      <c r="A249" s="12" t="str">
        <f>"Base CPI ("&amp;TEXT('Notes and Sources'!$G$7,"m/yyyy")&amp;")"</f>
        <v>Base CPI (6/2024)</v>
      </c>
      <c r="B249" s="22">
        <v>3.137829</v>
      </c>
      <c r="C249" s="13"/>
      <c r="D249" s="13"/>
      <c r="E249" s="15"/>
    </row>
    <row r="250" spans="1:5" x14ac:dyDescent="0.25">
      <c r="A250" s="34" t="str">
        <f>A1&amp;" "&amp;TEXT(C1,"Mmmm yyyy")</f>
        <v>EIA Short-Term Energy Outlook, June 2024</v>
      </c>
      <c r="B250" s="34"/>
      <c r="C250" s="34"/>
      <c r="D250" s="34"/>
      <c r="E250" s="34"/>
    </row>
    <row r="251" spans="1:5" x14ac:dyDescent="0.25">
      <c r="A251" s="29" t="s">
        <v>184</v>
      </c>
      <c r="B251" s="29"/>
      <c r="C251" s="29"/>
      <c r="D251" s="29"/>
      <c r="E251" s="29"/>
    </row>
    <row r="252" spans="1:5" x14ac:dyDescent="0.25">
      <c r="A252" s="29" t="str">
        <f>"Real Price ("&amp;TEXT($C$1,"mmm yyyy")&amp;" $)"</f>
        <v>Real Price (Jun 2024 $)</v>
      </c>
      <c r="B252" s="29"/>
      <c r="C252" s="29"/>
      <c r="D252" s="29"/>
      <c r="E252" s="29"/>
    </row>
    <row r="253" spans="1:5" x14ac:dyDescent="0.25">
      <c r="A253" s="30" t="s">
        <v>167</v>
      </c>
      <c r="B253" s="30"/>
      <c r="C253" s="30"/>
      <c r="D253" s="30"/>
      <c r="E253" s="30"/>
    </row>
  </sheetData>
  <mergeCells count="7">
    <mergeCell ref="A252:E252"/>
    <mergeCell ref="A253:E253"/>
    <mergeCell ref="C39:D39"/>
    <mergeCell ref="A1:B1"/>
    <mergeCell ref="C1:D1"/>
    <mergeCell ref="A250:E250"/>
    <mergeCell ref="A251:E251"/>
  </mergeCells>
  <phoneticPr fontId="3" type="noConversion"/>
  <conditionalFormatting sqref="B189:D190 B193:D194 B197:D198 B201:D202 B205:D206 B225:D226 B229:D230 B237:D238 B241:D248">
    <cfRule type="expression" dxfId="164" priority="10" stopIfTrue="1">
      <formula>$E189=1</formula>
    </cfRule>
  </conditionalFormatting>
  <conditionalFormatting sqref="B191:D192 B195:D196 B199:D200">
    <cfRule type="expression" dxfId="163" priority="11" stopIfTrue="1">
      <formula>#REF!=1</formula>
    </cfRule>
  </conditionalFormatting>
  <conditionalFormatting sqref="B199:D200">
    <cfRule type="expression" dxfId="162" priority="21" stopIfTrue="1">
      <formula>#REF!=1</formula>
    </cfRule>
  </conditionalFormatting>
  <conditionalFormatting sqref="B203:D204">
    <cfRule type="expression" dxfId="161" priority="43" stopIfTrue="1">
      <formula>#REF!=1</formula>
    </cfRule>
  </conditionalFormatting>
  <conditionalFormatting sqref="B207:D208">
    <cfRule type="expression" dxfId="160" priority="66" stopIfTrue="1">
      <formula>#REF!=1</formula>
    </cfRule>
  </conditionalFormatting>
  <conditionalFormatting sqref="B209:D210 B217:D218">
    <cfRule type="expression" dxfId="159" priority="105" stopIfTrue="1">
      <formula>$E213=1</formula>
    </cfRule>
  </conditionalFormatting>
  <conditionalFormatting sqref="B211:D212">
    <cfRule type="expression" dxfId="158" priority="90" stopIfTrue="1">
      <formula>#REF!=1</formula>
    </cfRule>
  </conditionalFormatting>
  <conditionalFormatting sqref="B213:D216">
    <cfRule type="expression" dxfId="157" priority="107" stopIfTrue="1">
      <formula>#REF!=1</formula>
    </cfRule>
  </conditionalFormatting>
  <conditionalFormatting sqref="B219:D224">
    <cfRule type="expression" dxfId="156" priority="137" stopIfTrue="1">
      <formula>#REF!=1</formula>
    </cfRule>
  </conditionalFormatting>
  <conditionalFormatting sqref="B227:D228">
    <cfRule type="expression" dxfId="155" priority="203" stopIfTrue="1">
      <formula>#REF!=1</formula>
    </cfRule>
  </conditionalFormatting>
  <conditionalFormatting sqref="B231:D232">
    <cfRule type="expression" dxfId="154" priority="227" stopIfTrue="1">
      <formula>#REF!=1</formula>
    </cfRule>
  </conditionalFormatting>
  <conditionalFormatting sqref="B233:D234">
    <cfRule type="expression" dxfId="153" priority="4" stopIfTrue="1">
      <formula>$E233=1</formula>
    </cfRule>
  </conditionalFormatting>
  <conditionalFormatting sqref="B235:D236">
    <cfRule type="expression" dxfId="152" priority="230" stopIfTrue="1">
      <formula>#REF!=1</formula>
    </cfRule>
  </conditionalFormatting>
  <conditionalFormatting sqref="B239:D240">
    <cfRule type="expression" dxfId="151" priority="274" stopIfTrue="1">
      <formula>#REF!=1</formula>
    </cfRule>
  </conditionalFormatting>
  <hyperlinks>
    <hyperlink ref="A3" location="Contents!B4" display="Return to Contents" xr:uid="{00000000-0004-0000-0200-000000000000}"/>
    <hyperlink ref="A253" location="'Notes and Sources'!A7" display="See Notes and Sources for more information" xr:uid="{00000000-0004-0000-02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6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173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170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27030</v>
      </c>
      <c r="B41" s="20">
        <v>0.46800000000000003</v>
      </c>
      <c r="C41" s="9">
        <v>9.59</v>
      </c>
      <c r="D41" s="9">
        <f t="shared" ref="D41:D104" si="0">C41*$B$665/B41</f>
        <v>64.298675448717944</v>
      </c>
    </row>
    <row r="42" spans="1:4" x14ac:dyDescent="0.25">
      <c r="A42" s="10">
        <v>27061</v>
      </c>
      <c r="B42" s="20">
        <v>0.47299999999999998</v>
      </c>
      <c r="C42" s="9">
        <v>12.45</v>
      </c>
      <c r="D42" s="9">
        <f t="shared" si="0"/>
        <v>82.591904968287523</v>
      </c>
    </row>
    <row r="43" spans="1:4" x14ac:dyDescent="0.25">
      <c r="A43" s="10">
        <v>27089</v>
      </c>
      <c r="B43" s="20">
        <v>0.47799999999999998</v>
      </c>
      <c r="C43" s="9">
        <v>12.73</v>
      </c>
      <c r="D43" s="9">
        <f t="shared" si="0"/>
        <v>83.566031736401683</v>
      </c>
    </row>
    <row r="44" spans="1:4" x14ac:dyDescent="0.25">
      <c r="A44" s="10">
        <v>27120</v>
      </c>
      <c r="B44" s="20">
        <v>0.48099999999999998</v>
      </c>
      <c r="C44" s="9">
        <v>12.72</v>
      </c>
      <c r="D44" s="9">
        <f t="shared" si="0"/>
        <v>82.97959434511435</v>
      </c>
    </row>
    <row r="45" spans="1:4" x14ac:dyDescent="0.25">
      <c r="A45" s="10">
        <v>27150</v>
      </c>
      <c r="B45" s="20">
        <v>0.48599999999999999</v>
      </c>
      <c r="C45" s="9">
        <v>13.02</v>
      </c>
      <c r="D45" s="9">
        <f t="shared" si="0"/>
        <v>84.062826296296308</v>
      </c>
    </row>
    <row r="46" spans="1:4" x14ac:dyDescent="0.25">
      <c r="A46" s="10">
        <v>27181</v>
      </c>
      <c r="B46" s="20">
        <v>0.49</v>
      </c>
      <c r="C46" s="9">
        <v>13.06</v>
      </c>
      <c r="D46" s="9">
        <f t="shared" si="0"/>
        <v>83.632748448979598</v>
      </c>
    </row>
    <row r="47" spans="1:4" x14ac:dyDescent="0.25">
      <c r="A47" s="10">
        <v>27211</v>
      </c>
      <c r="B47" s="20">
        <v>0.49299999999999999</v>
      </c>
      <c r="C47" s="9">
        <v>12.75</v>
      </c>
      <c r="D47" s="9">
        <f t="shared" si="0"/>
        <v>81.150750000000002</v>
      </c>
    </row>
    <row r="48" spans="1:4" x14ac:dyDescent="0.25">
      <c r="A48" s="10">
        <v>27242</v>
      </c>
      <c r="B48" s="20">
        <v>0.499</v>
      </c>
      <c r="C48" s="9">
        <v>12.68</v>
      </c>
      <c r="D48" s="9">
        <f t="shared" si="0"/>
        <v>79.734813066132261</v>
      </c>
    </row>
    <row r="49" spans="1:4" x14ac:dyDescent="0.25">
      <c r="A49" s="10">
        <v>27273</v>
      </c>
      <c r="B49" s="20">
        <v>0.50600000000000001</v>
      </c>
      <c r="C49" s="9">
        <v>12.53</v>
      </c>
      <c r="D49" s="9">
        <f t="shared" si="0"/>
        <v>77.701575830039516</v>
      </c>
    </row>
    <row r="50" spans="1:4" x14ac:dyDescent="0.25">
      <c r="A50" s="10">
        <v>27303</v>
      </c>
      <c r="B50" s="20">
        <v>0.51</v>
      </c>
      <c r="C50" s="9">
        <v>12.44</v>
      </c>
      <c r="D50" s="9">
        <f t="shared" si="0"/>
        <v>76.538417176470574</v>
      </c>
    </row>
    <row r="51" spans="1:4" x14ac:dyDescent="0.25">
      <c r="A51" s="10">
        <v>27334</v>
      </c>
      <c r="B51" s="20">
        <v>0.51500000000000001</v>
      </c>
      <c r="C51" s="9">
        <v>12.53</v>
      </c>
      <c r="D51" s="9">
        <f t="shared" si="0"/>
        <v>76.343684213592226</v>
      </c>
    </row>
    <row r="52" spans="1:4" x14ac:dyDescent="0.25">
      <c r="A52" s="10">
        <v>27364</v>
      </c>
      <c r="B52" s="20">
        <v>0.51900000000000002</v>
      </c>
      <c r="C52" s="9">
        <v>12.82</v>
      </c>
      <c r="D52" s="9">
        <f t="shared" si="0"/>
        <v>77.508608439306357</v>
      </c>
    </row>
    <row r="53" spans="1:4" x14ac:dyDescent="0.25">
      <c r="A53" s="10">
        <v>27395</v>
      </c>
      <c r="B53" s="20">
        <v>0.52300000000000002</v>
      </c>
      <c r="C53" s="9">
        <v>12.77</v>
      </c>
      <c r="D53" s="9">
        <f t="shared" si="0"/>
        <v>76.615824722753345</v>
      </c>
    </row>
    <row r="54" spans="1:4" x14ac:dyDescent="0.25">
      <c r="A54" s="10">
        <v>27426</v>
      </c>
      <c r="B54" s="20">
        <v>0.52600000000000002</v>
      </c>
      <c r="C54" s="9">
        <v>13.05</v>
      </c>
      <c r="D54" s="9">
        <f t="shared" si="0"/>
        <v>77.849179562737632</v>
      </c>
    </row>
    <row r="55" spans="1:4" x14ac:dyDescent="0.25">
      <c r="A55" s="10">
        <v>27454</v>
      </c>
      <c r="B55" s="20">
        <v>0.52800000000000002</v>
      </c>
      <c r="C55" s="9">
        <v>13.28</v>
      </c>
      <c r="D55" s="9">
        <f t="shared" si="0"/>
        <v>78.921153636363627</v>
      </c>
    </row>
    <row r="56" spans="1:4" x14ac:dyDescent="0.25">
      <c r="A56" s="10">
        <v>27485</v>
      </c>
      <c r="B56" s="20">
        <v>0.53</v>
      </c>
      <c r="C56" s="9">
        <v>13.26</v>
      </c>
      <c r="D56" s="9">
        <f t="shared" si="0"/>
        <v>78.504929320754712</v>
      </c>
    </row>
    <row r="57" spans="1:4" x14ac:dyDescent="0.25">
      <c r="A57" s="10">
        <v>27515</v>
      </c>
      <c r="B57" s="20">
        <v>0.53100000000000003</v>
      </c>
      <c r="C57" s="9">
        <v>13.27</v>
      </c>
      <c r="D57" s="9">
        <f t="shared" si="0"/>
        <v>78.416178587570613</v>
      </c>
    </row>
    <row r="58" spans="1:4" x14ac:dyDescent="0.25">
      <c r="A58" s="10">
        <v>27546</v>
      </c>
      <c r="B58" s="20">
        <v>0.53500000000000003</v>
      </c>
      <c r="C58" s="9">
        <v>14.15</v>
      </c>
      <c r="D58" s="9">
        <f t="shared" si="0"/>
        <v>82.991178224299063</v>
      </c>
    </row>
    <row r="59" spans="1:4" x14ac:dyDescent="0.25">
      <c r="A59" s="10">
        <v>27576</v>
      </c>
      <c r="B59" s="20">
        <v>0.54</v>
      </c>
      <c r="C59" s="9">
        <v>14.03</v>
      </c>
      <c r="D59" s="9">
        <f t="shared" si="0"/>
        <v>81.525446055555548</v>
      </c>
    </row>
    <row r="60" spans="1:4" x14ac:dyDescent="0.25">
      <c r="A60" s="10">
        <v>27607</v>
      </c>
      <c r="B60" s="20">
        <v>0.54200000000000004</v>
      </c>
      <c r="C60" s="9">
        <v>14.25</v>
      </c>
      <c r="D60" s="9">
        <f t="shared" si="0"/>
        <v>82.498271678966788</v>
      </c>
    </row>
    <row r="61" spans="1:4" x14ac:dyDescent="0.25">
      <c r="A61" s="10">
        <v>27638</v>
      </c>
      <c r="B61" s="20">
        <v>0.54600000000000004</v>
      </c>
      <c r="C61" s="9">
        <v>14.04</v>
      </c>
      <c r="D61" s="9">
        <f t="shared" si="0"/>
        <v>80.687031428571416</v>
      </c>
    </row>
    <row r="62" spans="1:4" x14ac:dyDescent="0.25">
      <c r="A62" s="10">
        <v>27668</v>
      </c>
      <c r="B62" s="20">
        <v>0.54900000000000004</v>
      </c>
      <c r="C62" s="9">
        <v>14.66</v>
      </c>
      <c r="D62" s="9">
        <f t="shared" si="0"/>
        <v>83.789750710382506</v>
      </c>
    </row>
    <row r="63" spans="1:4" x14ac:dyDescent="0.25">
      <c r="A63" s="10">
        <v>27699</v>
      </c>
      <c r="B63" s="20">
        <v>0.55300000000000005</v>
      </c>
      <c r="C63" s="9">
        <v>15.04</v>
      </c>
      <c r="D63" s="9">
        <f t="shared" si="0"/>
        <v>85.3398700904159</v>
      </c>
    </row>
    <row r="64" spans="1:4" x14ac:dyDescent="0.25">
      <c r="A64" s="10">
        <v>27729</v>
      </c>
      <c r="B64" s="20">
        <v>0.55600000000000005</v>
      </c>
      <c r="C64" s="9">
        <v>14.81</v>
      </c>
      <c r="D64" s="9">
        <f t="shared" si="0"/>
        <v>83.58138037769784</v>
      </c>
    </row>
    <row r="65" spans="1:4" x14ac:dyDescent="0.25">
      <c r="A65" s="10">
        <v>27760</v>
      </c>
      <c r="B65" s="20">
        <v>0.55800000000000005</v>
      </c>
      <c r="C65" s="9">
        <v>13.27</v>
      </c>
      <c r="D65" s="9">
        <f t="shared" si="0"/>
        <v>74.621847365591393</v>
      </c>
    </row>
    <row r="66" spans="1:4" x14ac:dyDescent="0.25">
      <c r="A66" s="10">
        <v>27791</v>
      </c>
      <c r="B66" s="20">
        <v>0.55900000000000005</v>
      </c>
      <c r="C66" s="9">
        <v>13.26</v>
      </c>
      <c r="D66" s="9">
        <f t="shared" si="0"/>
        <v>74.432222790697665</v>
      </c>
    </row>
    <row r="67" spans="1:4" x14ac:dyDescent="0.25">
      <c r="A67" s="10">
        <v>27820</v>
      </c>
      <c r="B67" s="20">
        <v>0.56000000000000005</v>
      </c>
      <c r="C67" s="9">
        <v>13.51</v>
      </c>
      <c r="D67" s="9">
        <f t="shared" si="0"/>
        <v>75.700124625000001</v>
      </c>
    </row>
    <row r="68" spans="1:4" x14ac:dyDescent="0.25">
      <c r="A68" s="10">
        <v>27851</v>
      </c>
      <c r="B68" s="20">
        <v>0.56100000000000005</v>
      </c>
      <c r="C68" s="9">
        <v>13.39</v>
      </c>
      <c r="D68" s="9">
        <f t="shared" si="0"/>
        <v>74.893993422459886</v>
      </c>
    </row>
    <row r="69" spans="1:4" x14ac:dyDescent="0.25">
      <c r="A69" s="10">
        <v>27881</v>
      </c>
      <c r="B69" s="20">
        <v>0.56399999999999995</v>
      </c>
      <c r="C69" s="9">
        <v>13.41</v>
      </c>
      <c r="D69" s="9">
        <f t="shared" si="0"/>
        <v>74.606891648936184</v>
      </c>
    </row>
    <row r="70" spans="1:4" x14ac:dyDescent="0.25">
      <c r="A70" s="10">
        <v>27912</v>
      </c>
      <c r="B70" s="20">
        <v>0.56699999999999995</v>
      </c>
      <c r="C70" s="9">
        <v>13.48</v>
      </c>
      <c r="D70" s="9">
        <f t="shared" si="0"/>
        <v>74.599532486772503</v>
      </c>
    </row>
    <row r="71" spans="1:4" x14ac:dyDescent="0.25">
      <c r="A71" s="10">
        <v>27942</v>
      </c>
      <c r="B71" s="20">
        <v>0.56999999999999995</v>
      </c>
      <c r="C71" s="9">
        <v>13.51</v>
      </c>
      <c r="D71" s="9">
        <f t="shared" si="0"/>
        <v>74.372052263157897</v>
      </c>
    </row>
    <row r="72" spans="1:4" x14ac:dyDescent="0.25">
      <c r="A72" s="10">
        <v>27973</v>
      </c>
      <c r="B72" s="20">
        <v>0.57299999999999995</v>
      </c>
      <c r="C72" s="9">
        <v>13.58</v>
      </c>
      <c r="D72" s="9">
        <f t="shared" si="0"/>
        <v>74.365999685863883</v>
      </c>
    </row>
    <row r="73" spans="1:4" x14ac:dyDescent="0.25">
      <c r="A73" s="10">
        <v>28004</v>
      </c>
      <c r="B73" s="20">
        <v>0.57599999999999996</v>
      </c>
      <c r="C73" s="9">
        <v>13.47</v>
      </c>
      <c r="D73" s="9">
        <f t="shared" si="0"/>
        <v>73.37943859375001</v>
      </c>
    </row>
    <row r="74" spans="1:4" x14ac:dyDescent="0.25">
      <c r="A74" s="10">
        <v>28034</v>
      </c>
      <c r="B74" s="20">
        <v>0.57899999999999996</v>
      </c>
      <c r="C74" s="9">
        <v>13.49</v>
      </c>
      <c r="D74" s="9">
        <f t="shared" si="0"/>
        <v>73.107622124352346</v>
      </c>
    </row>
    <row r="75" spans="1:4" x14ac:dyDescent="0.25">
      <c r="A75" s="10">
        <v>28065</v>
      </c>
      <c r="B75" s="20">
        <v>0.58099999999999996</v>
      </c>
      <c r="C75" s="9">
        <v>13.58</v>
      </c>
      <c r="D75" s="9">
        <f t="shared" si="0"/>
        <v>73.342027228915669</v>
      </c>
    </row>
    <row r="76" spans="1:4" x14ac:dyDescent="0.25">
      <c r="A76" s="10">
        <v>28095</v>
      </c>
      <c r="B76" s="20">
        <v>0.58399999999999996</v>
      </c>
      <c r="C76" s="9">
        <v>13.71</v>
      </c>
      <c r="D76" s="9">
        <f t="shared" si="0"/>
        <v>73.663759571917808</v>
      </c>
    </row>
    <row r="77" spans="1:4" x14ac:dyDescent="0.25">
      <c r="A77" s="10">
        <v>28126</v>
      </c>
      <c r="B77" s="20">
        <v>0.58699999999999997</v>
      </c>
      <c r="C77" s="9">
        <v>14.11</v>
      </c>
      <c r="D77" s="9">
        <f t="shared" si="0"/>
        <v>75.425497768313463</v>
      </c>
    </row>
    <row r="78" spans="1:4" x14ac:dyDescent="0.25">
      <c r="A78" s="10">
        <v>28157</v>
      </c>
      <c r="B78" s="20">
        <v>0.59299999999999997</v>
      </c>
      <c r="C78" s="9">
        <v>14.5</v>
      </c>
      <c r="D78" s="9">
        <f t="shared" si="0"/>
        <v>76.726004215851603</v>
      </c>
    </row>
    <row r="79" spans="1:4" x14ac:dyDescent="0.25">
      <c r="A79" s="10">
        <v>28185</v>
      </c>
      <c r="B79" s="20">
        <v>0.59599999999999997</v>
      </c>
      <c r="C79" s="9">
        <v>14.54</v>
      </c>
      <c r="D79" s="9">
        <f t="shared" si="0"/>
        <v>76.550392046979866</v>
      </c>
    </row>
    <row r="80" spans="1:4" x14ac:dyDescent="0.25">
      <c r="A80" s="10">
        <v>28216</v>
      </c>
      <c r="B80" s="20">
        <v>0.6</v>
      </c>
      <c r="C80" s="9">
        <v>14.36</v>
      </c>
      <c r="D80" s="9">
        <f t="shared" si="0"/>
        <v>75.098707400000009</v>
      </c>
    </row>
    <row r="81" spans="1:4" x14ac:dyDescent="0.25">
      <c r="A81" s="10">
        <v>28246</v>
      </c>
      <c r="B81" s="20">
        <v>0.60199999999999998</v>
      </c>
      <c r="C81" s="9">
        <v>14.62</v>
      </c>
      <c r="D81" s="9">
        <f t="shared" si="0"/>
        <v>76.204418571428562</v>
      </c>
    </row>
    <row r="82" spans="1:4" x14ac:dyDescent="0.25">
      <c r="A82" s="10">
        <v>28277</v>
      </c>
      <c r="B82" s="20">
        <v>0.60499999999999998</v>
      </c>
      <c r="C82" s="9">
        <v>14.63</v>
      </c>
      <c r="D82" s="9">
        <f t="shared" si="0"/>
        <v>75.878410363636377</v>
      </c>
    </row>
    <row r="83" spans="1:4" x14ac:dyDescent="0.25">
      <c r="A83" s="10">
        <v>28307</v>
      </c>
      <c r="B83" s="20">
        <v>0.60799999999999998</v>
      </c>
      <c r="C83" s="9">
        <v>14.44</v>
      </c>
      <c r="D83" s="9">
        <f t="shared" si="0"/>
        <v>74.523438749999997</v>
      </c>
    </row>
    <row r="84" spans="1:4" x14ac:dyDescent="0.25">
      <c r="A84" s="10">
        <v>28338</v>
      </c>
      <c r="B84" s="20">
        <v>0.61099999999999999</v>
      </c>
      <c r="C84" s="9">
        <v>14.68</v>
      </c>
      <c r="D84" s="9">
        <f t="shared" si="0"/>
        <v>75.390065008183299</v>
      </c>
    </row>
    <row r="85" spans="1:4" x14ac:dyDescent="0.25">
      <c r="A85" s="10">
        <v>28369</v>
      </c>
      <c r="B85" s="20">
        <v>0.61299999999999999</v>
      </c>
      <c r="C85" s="9">
        <v>14.5</v>
      </c>
      <c r="D85" s="9">
        <f t="shared" si="0"/>
        <v>74.222708809135398</v>
      </c>
    </row>
    <row r="86" spans="1:4" x14ac:dyDescent="0.25">
      <c r="A86" s="10">
        <v>28399</v>
      </c>
      <c r="B86" s="20">
        <v>0.61599999999999999</v>
      </c>
      <c r="C86" s="9">
        <v>14.56</v>
      </c>
      <c r="D86" s="9">
        <f t="shared" si="0"/>
        <v>74.166867272727274</v>
      </c>
    </row>
    <row r="87" spans="1:4" x14ac:dyDescent="0.25">
      <c r="A87" s="10">
        <v>28430</v>
      </c>
      <c r="B87" s="20">
        <v>0.62</v>
      </c>
      <c r="C87" s="9">
        <v>14.61</v>
      </c>
      <c r="D87" s="9">
        <f t="shared" si="0"/>
        <v>73.941422080645154</v>
      </c>
    </row>
    <row r="88" spans="1:4" x14ac:dyDescent="0.25">
      <c r="A88" s="10">
        <v>28460</v>
      </c>
      <c r="B88" s="20">
        <v>0.623</v>
      </c>
      <c r="C88" s="9">
        <v>14.76</v>
      </c>
      <c r="D88" s="9">
        <f t="shared" si="0"/>
        <v>74.340860417335477</v>
      </c>
    </row>
    <row r="89" spans="1:4" x14ac:dyDescent="0.25">
      <c r="A89" s="10">
        <v>28491</v>
      </c>
      <c r="B89" s="20">
        <v>0.627</v>
      </c>
      <c r="C89" s="9">
        <v>14.52</v>
      </c>
      <c r="D89" s="9">
        <f t="shared" si="0"/>
        <v>72.665513684210524</v>
      </c>
    </row>
    <row r="90" spans="1:4" x14ac:dyDescent="0.25">
      <c r="A90" s="10">
        <v>28522</v>
      </c>
      <c r="B90" s="20">
        <v>0.63</v>
      </c>
      <c r="C90" s="9">
        <v>14.41</v>
      </c>
      <c r="D90" s="9">
        <f t="shared" si="0"/>
        <v>71.771612523809523</v>
      </c>
    </row>
    <row r="91" spans="1:4" x14ac:dyDescent="0.25">
      <c r="A91" s="10">
        <v>28550</v>
      </c>
      <c r="B91" s="20">
        <v>0.63400000000000001</v>
      </c>
      <c r="C91" s="9">
        <v>14.57</v>
      </c>
      <c r="D91" s="9">
        <f t="shared" si="0"/>
        <v>72.110675914826501</v>
      </c>
    </row>
    <row r="92" spans="1:4" x14ac:dyDescent="0.25">
      <c r="A92" s="10">
        <v>28581</v>
      </c>
      <c r="B92" s="20">
        <v>0.63900000000000001</v>
      </c>
      <c r="C92" s="9">
        <v>14.4</v>
      </c>
      <c r="D92" s="9">
        <f t="shared" si="0"/>
        <v>70.71163943661972</v>
      </c>
    </row>
    <row r="93" spans="1:4" x14ac:dyDescent="0.25">
      <c r="A93" s="10">
        <v>28611</v>
      </c>
      <c r="B93" s="20">
        <v>0.64500000000000002</v>
      </c>
      <c r="C93" s="9">
        <v>14.51</v>
      </c>
      <c r="D93" s="9">
        <f t="shared" si="0"/>
        <v>70.588990372093022</v>
      </c>
    </row>
    <row r="94" spans="1:4" x14ac:dyDescent="0.25">
      <c r="A94" s="10">
        <v>28642</v>
      </c>
      <c r="B94" s="20">
        <v>0.65</v>
      </c>
      <c r="C94" s="9">
        <v>14.54</v>
      </c>
      <c r="D94" s="9">
        <f t="shared" si="0"/>
        <v>70.1908210153846</v>
      </c>
    </row>
    <row r="95" spans="1:4" x14ac:dyDescent="0.25">
      <c r="A95" s="10">
        <v>28672</v>
      </c>
      <c r="B95" s="20">
        <v>0.65500000000000003</v>
      </c>
      <c r="C95" s="9">
        <v>14.49</v>
      </c>
      <c r="D95" s="9">
        <f t="shared" si="0"/>
        <v>69.415484290076336</v>
      </c>
    </row>
    <row r="96" spans="1:4" x14ac:dyDescent="0.25">
      <c r="A96" s="10">
        <v>28703</v>
      </c>
      <c r="B96" s="20">
        <v>0.65900000000000003</v>
      </c>
      <c r="C96" s="9">
        <v>14.46</v>
      </c>
      <c r="D96" s="9">
        <f t="shared" si="0"/>
        <v>68.851300971168442</v>
      </c>
    </row>
    <row r="97" spans="1:4" x14ac:dyDescent="0.25">
      <c r="A97" s="10">
        <v>28734</v>
      </c>
      <c r="B97" s="20">
        <v>0.66500000000000004</v>
      </c>
      <c r="C97" s="9">
        <v>14.53</v>
      </c>
      <c r="D97" s="9">
        <f t="shared" si="0"/>
        <v>68.560384015037585</v>
      </c>
    </row>
    <row r="98" spans="1:4" x14ac:dyDescent="0.25">
      <c r="A98" s="10">
        <v>28764</v>
      </c>
      <c r="B98" s="20">
        <v>0.67100000000000004</v>
      </c>
      <c r="C98" s="9">
        <v>14.63</v>
      </c>
      <c r="D98" s="9">
        <f t="shared" si="0"/>
        <v>68.414960163934424</v>
      </c>
    </row>
    <row r="99" spans="1:4" x14ac:dyDescent="0.25">
      <c r="A99" s="10">
        <v>28795</v>
      </c>
      <c r="B99" s="20">
        <v>0.67500000000000004</v>
      </c>
      <c r="C99" s="9">
        <v>14.74</v>
      </c>
      <c r="D99" s="9">
        <f t="shared" si="0"/>
        <v>68.520888088888881</v>
      </c>
    </row>
    <row r="100" spans="1:4" x14ac:dyDescent="0.25">
      <c r="A100" s="10">
        <v>28825</v>
      </c>
      <c r="B100" s="20">
        <v>0.67900000000000005</v>
      </c>
      <c r="C100" s="9">
        <v>14.94</v>
      </c>
      <c r="D100" s="9">
        <f t="shared" si="0"/>
        <v>69.04148050073637</v>
      </c>
    </row>
    <row r="101" spans="1:4" x14ac:dyDescent="0.25">
      <c r="A101" s="10">
        <v>28856</v>
      </c>
      <c r="B101" s="20">
        <v>0.68500000000000005</v>
      </c>
      <c r="C101" s="9">
        <v>15.5</v>
      </c>
      <c r="D101" s="9">
        <f t="shared" si="0"/>
        <v>71.001970072992691</v>
      </c>
    </row>
    <row r="102" spans="1:4" x14ac:dyDescent="0.25">
      <c r="A102" s="10">
        <v>28887</v>
      </c>
      <c r="B102" s="20">
        <v>0.69199999999999995</v>
      </c>
      <c r="C102" s="9">
        <v>15.88</v>
      </c>
      <c r="D102" s="9">
        <f t="shared" si="0"/>
        <v>72.006827341040463</v>
      </c>
    </row>
    <row r="103" spans="1:4" x14ac:dyDescent="0.25">
      <c r="A103" s="10">
        <v>28915</v>
      </c>
      <c r="B103" s="20">
        <v>0.69899999999999995</v>
      </c>
      <c r="C103" s="9">
        <v>16.41</v>
      </c>
      <c r="D103" s="9">
        <f t="shared" si="0"/>
        <v>73.664912575107294</v>
      </c>
    </row>
    <row r="104" spans="1:4" x14ac:dyDescent="0.25">
      <c r="A104" s="10">
        <v>28946</v>
      </c>
      <c r="B104" s="20">
        <v>0.70599999999999996</v>
      </c>
      <c r="C104" s="9">
        <v>17.579999999999998</v>
      </c>
      <c r="D104" s="9">
        <f t="shared" si="0"/>
        <v>78.134608810198301</v>
      </c>
    </row>
    <row r="105" spans="1:4" x14ac:dyDescent="0.25">
      <c r="A105" s="10">
        <v>28976</v>
      </c>
      <c r="B105" s="20">
        <v>0.71399999999999997</v>
      </c>
      <c r="C105" s="9">
        <v>19</v>
      </c>
      <c r="D105" s="9">
        <f t="shared" ref="D105:D168" si="1">C105*$B$665/B105</f>
        <v>83.499651260504208</v>
      </c>
    </row>
    <row r="106" spans="1:4" x14ac:dyDescent="0.25">
      <c r="A106" s="10">
        <v>29007</v>
      </c>
      <c r="B106" s="20">
        <v>0.72199999999999998</v>
      </c>
      <c r="C106" s="9">
        <v>21.03</v>
      </c>
      <c r="D106" s="9">
        <f t="shared" si="1"/>
        <v>91.396875166204993</v>
      </c>
    </row>
    <row r="107" spans="1:4" x14ac:dyDescent="0.25">
      <c r="A107" s="10">
        <v>29037</v>
      </c>
      <c r="B107" s="20">
        <v>0.73</v>
      </c>
      <c r="C107" s="9">
        <v>23.09</v>
      </c>
      <c r="D107" s="9">
        <f t="shared" si="1"/>
        <v>99.249961109589051</v>
      </c>
    </row>
    <row r="108" spans="1:4" x14ac:dyDescent="0.25">
      <c r="A108" s="10">
        <v>29068</v>
      </c>
      <c r="B108" s="20">
        <v>0.73699999999999999</v>
      </c>
      <c r="C108" s="9">
        <v>23.98</v>
      </c>
      <c r="D108" s="9">
        <f t="shared" si="1"/>
        <v>102.0965256716418</v>
      </c>
    </row>
    <row r="109" spans="1:4" x14ac:dyDescent="0.25">
      <c r="A109" s="10">
        <v>29099</v>
      </c>
      <c r="B109" s="20">
        <v>0.74399999999999999</v>
      </c>
      <c r="C109" s="9">
        <v>25.06</v>
      </c>
      <c r="D109" s="9">
        <f t="shared" si="1"/>
        <v>105.69085314516128</v>
      </c>
    </row>
    <row r="110" spans="1:4" x14ac:dyDescent="0.25">
      <c r="A110" s="10">
        <v>29129</v>
      </c>
      <c r="B110" s="20">
        <v>0.752</v>
      </c>
      <c r="C110" s="9">
        <v>25.05</v>
      </c>
      <c r="D110" s="9">
        <f t="shared" si="1"/>
        <v>104.52475591755319</v>
      </c>
    </row>
    <row r="111" spans="1:4" x14ac:dyDescent="0.25">
      <c r="A111" s="10">
        <v>29160</v>
      </c>
      <c r="B111" s="20">
        <v>0.76</v>
      </c>
      <c r="C111" s="9">
        <v>27.02</v>
      </c>
      <c r="D111" s="9">
        <f t="shared" si="1"/>
        <v>111.55807839473684</v>
      </c>
    </row>
    <row r="112" spans="1:4" x14ac:dyDescent="0.25">
      <c r="A112" s="10">
        <v>29190</v>
      </c>
      <c r="B112" s="20">
        <v>0.76900000000000002</v>
      </c>
      <c r="C112" s="9">
        <v>28.91</v>
      </c>
      <c r="D112" s="9">
        <f t="shared" si="1"/>
        <v>117.96441663198959</v>
      </c>
    </row>
    <row r="113" spans="1:4" x14ac:dyDescent="0.25">
      <c r="A113" s="10">
        <v>29221</v>
      </c>
      <c r="B113" s="20">
        <v>0.78</v>
      </c>
      <c r="C113" s="9">
        <v>30.75</v>
      </c>
      <c r="D113" s="9">
        <f t="shared" si="1"/>
        <v>123.70287403846153</v>
      </c>
    </row>
    <row r="114" spans="1:4" x14ac:dyDescent="0.25">
      <c r="A114" s="10">
        <v>29252</v>
      </c>
      <c r="B114" s="20">
        <v>0.79</v>
      </c>
      <c r="C114" s="9">
        <v>32.4</v>
      </c>
      <c r="D114" s="9">
        <f t="shared" si="1"/>
        <v>128.69070835443037</v>
      </c>
    </row>
    <row r="115" spans="1:4" x14ac:dyDescent="0.25">
      <c r="A115" s="10">
        <v>29281</v>
      </c>
      <c r="B115" s="20">
        <v>0.80100000000000005</v>
      </c>
      <c r="C115" s="9">
        <v>33.42</v>
      </c>
      <c r="D115" s="9">
        <f t="shared" si="1"/>
        <v>130.9191575280899</v>
      </c>
    </row>
    <row r="116" spans="1:4" x14ac:dyDescent="0.25">
      <c r="A116" s="10">
        <v>29312</v>
      </c>
      <c r="B116" s="20">
        <v>0.80900000000000005</v>
      </c>
      <c r="C116" s="9">
        <v>33.54</v>
      </c>
      <c r="D116" s="9">
        <f t="shared" si="1"/>
        <v>130.08996867737946</v>
      </c>
    </row>
    <row r="117" spans="1:4" x14ac:dyDescent="0.25">
      <c r="A117" s="10">
        <v>29342</v>
      </c>
      <c r="B117" s="20">
        <v>0.81699999999999995</v>
      </c>
      <c r="C117" s="9">
        <v>34.33</v>
      </c>
      <c r="D117" s="9">
        <f t="shared" si="1"/>
        <v>131.85026875153</v>
      </c>
    </row>
    <row r="118" spans="1:4" x14ac:dyDescent="0.25">
      <c r="A118" s="10">
        <v>29373</v>
      </c>
      <c r="B118" s="20">
        <v>0.82499999999999996</v>
      </c>
      <c r="C118" s="9">
        <v>34.479999999999997</v>
      </c>
      <c r="D118" s="9">
        <f t="shared" si="1"/>
        <v>131.14223505454544</v>
      </c>
    </row>
    <row r="119" spans="1:4" x14ac:dyDescent="0.25">
      <c r="A119" s="10">
        <v>29403</v>
      </c>
      <c r="B119" s="20">
        <v>0.82599999999999996</v>
      </c>
      <c r="C119" s="9">
        <v>34.51</v>
      </c>
      <c r="D119" s="9">
        <f t="shared" si="1"/>
        <v>131.09743194915254</v>
      </c>
    </row>
    <row r="120" spans="1:4" x14ac:dyDescent="0.25">
      <c r="A120" s="10">
        <v>29434</v>
      </c>
      <c r="B120" s="20">
        <v>0.83199999999999996</v>
      </c>
      <c r="C120" s="9">
        <v>34.44</v>
      </c>
      <c r="D120" s="9">
        <f t="shared" si="1"/>
        <v>129.88801774038461</v>
      </c>
    </row>
    <row r="121" spans="1:4" x14ac:dyDescent="0.25">
      <c r="A121" s="10">
        <v>29465</v>
      </c>
      <c r="B121" s="20">
        <v>0.83899999999999997</v>
      </c>
      <c r="C121" s="9">
        <v>34.46</v>
      </c>
      <c r="D121" s="9">
        <f t="shared" si="1"/>
        <v>128.87912674612636</v>
      </c>
    </row>
    <row r="122" spans="1:4" x14ac:dyDescent="0.25">
      <c r="A122" s="10">
        <v>29495</v>
      </c>
      <c r="B122" s="20">
        <v>0.84699999999999998</v>
      </c>
      <c r="C122" s="9">
        <v>34.630000000000003</v>
      </c>
      <c r="D122" s="9">
        <f t="shared" si="1"/>
        <v>128.2916390436836</v>
      </c>
    </row>
    <row r="123" spans="1:4" x14ac:dyDescent="0.25">
      <c r="A123" s="10">
        <v>29526</v>
      </c>
      <c r="B123" s="20">
        <v>0.85599999999999998</v>
      </c>
      <c r="C123" s="9">
        <v>35.090000000000003</v>
      </c>
      <c r="D123" s="9">
        <f t="shared" si="1"/>
        <v>128.62899487149534</v>
      </c>
    </row>
    <row r="124" spans="1:4" x14ac:dyDescent="0.25">
      <c r="A124" s="10">
        <v>29556</v>
      </c>
      <c r="B124" s="20">
        <v>0.86399999999999999</v>
      </c>
      <c r="C124" s="9">
        <v>35.630000000000003</v>
      </c>
      <c r="D124" s="9">
        <f t="shared" si="1"/>
        <v>129.39912878472222</v>
      </c>
    </row>
    <row r="125" spans="1:4" x14ac:dyDescent="0.25">
      <c r="A125" s="10">
        <v>29587</v>
      </c>
      <c r="B125" s="20">
        <v>0.872</v>
      </c>
      <c r="C125" s="9">
        <v>38.85</v>
      </c>
      <c r="D125" s="9">
        <f t="shared" si="1"/>
        <v>139.79891817660553</v>
      </c>
    </row>
    <row r="126" spans="1:4" x14ac:dyDescent="0.25">
      <c r="A126" s="10">
        <v>29618</v>
      </c>
      <c r="B126" s="20">
        <v>0.88</v>
      </c>
      <c r="C126" s="9">
        <v>39</v>
      </c>
      <c r="D126" s="9">
        <f t="shared" si="1"/>
        <v>139.06287613636363</v>
      </c>
    </row>
    <row r="127" spans="1:4" x14ac:dyDescent="0.25">
      <c r="A127" s="10">
        <v>29646</v>
      </c>
      <c r="B127" s="20">
        <v>0.88600000000000001</v>
      </c>
      <c r="C127" s="9">
        <v>38.31</v>
      </c>
      <c r="D127" s="9">
        <f t="shared" si="1"/>
        <v>135.67745935665914</v>
      </c>
    </row>
    <row r="128" spans="1:4" x14ac:dyDescent="0.25">
      <c r="A128" s="10">
        <v>29677</v>
      </c>
      <c r="B128" s="20">
        <v>0.89100000000000001</v>
      </c>
      <c r="C128" s="9">
        <v>38.409999999999997</v>
      </c>
      <c r="D128" s="9">
        <f t="shared" si="1"/>
        <v>135.26825127946125</v>
      </c>
    </row>
    <row r="129" spans="1:4" x14ac:dyDescent="0.25">
      <c r="A129" s="10">
        <v>29707</v>
      </c>
      <c r="B129" s="20">
        <v>0.89700000000000002</v>
      </c>
      <c r="C129" s="9">
        <v>37.840000000000003</v>
      </c>
      <c r="D129" s="9">
        <f t="shared" si="1"/>
        <v>132.36950876254181</v>
      </c>
    </row>
    <row r="130" spans="1:4" x14ac:dyDescent="0.25">
      <c r="A130" s="10">
        <v>29738</v>
      </c>
      <c r="B130" s="20">
        <v>0.90500000000000003</v>
      </c>
      <c r="C130" s="9">
        <v>37.03</v>
      </c>
      <c r="D130" s="9">
        <f t="shared" si="1"/>
        <v>128.39094792265192</v>
      </c>
    </row>
    <row r="131" spans="1:4" x14ac:dyDescent="0.25">
      <c r="A131" s="10">
        <v>29768</v>
      </c>
      <c r="B131" s="20">
        <v>0.91500000000000004</v>
      </c>
      <c r="C131" s="9">
        <v>36.58</v>
      </c>
      <c r="D131" s="9">
        <f t="shared" si="1"/>
        <v>125.44457357377048</v>
      </c>
    </row>
    <row r="132" spans="1:4" x14ac:dyDescent="0.25">
      <c r="A132" s="10">
        <v>29799</v>
      </c>
      <c r="B132" s="20">
        <v>0.92200000000000004</v>
      </c>
      <c r="C132" s="9">
        <v>35.82</v>
      </c>
      <c r="D132" s="9">
        <f t="shared" si="1"/>
        <v>121.90567763557483</v>
      </c>
    </row>
    <row r="133" spans="1:4" x14ac:dyDescent="0.25">
      <c r="A133" s="10">
        <v>29830</v>
      </c>
      <c r="B133" s="20">
        <v>0.93100000000000005</v>
      </c>
      <c r="C133" s="9">
        <v>35.44</v>
      </c>
      <c r="D133" s="9">
        <f t="shared" si="1"/>
        <v>119.44646590762621</v>
      </c>
    </row>
    <row r="134" spans="1:4" x14ac:dyDescent="0.25">
      <c r="A134" s="10">
        <v>29860</v>
      </c>
      <c r="B134" s="20">
        <v>0.93400000000000005</v>
      </c>
      <c r="C134" s="9">
        <v>35.43</v>
      </c>
      <c r="D134" s="9">
        <f t="shared" si="1"/>
        <v>119.02920928265523</v>
      </c>
    </row>
    <row r="135" spans="1:4" x14ac:dyDescent="0.25">
      <c r="A135" s="10">
        <v>29891</v>
      </c>
      <c r="B135" s="20">
        <v>0.93799999999999994</v>
      </c>
      <c r="C135" s="9">
        <v>36.21</v>
      </c>
      <c r="D135" s="9">
        <f t="shared" si="1"/>
        <v>121.13090414712154</v>
      </c>
    </row>
    <row r="136" spans="1:4" x14ac:dyDescent="0.25">
      <c r="A136" s="10">
        <v>29921</v>
      </c>
      <c r="B136" s="20">
        <v>0.94099999999999995</v>
      </c>
      <c r="C136" s="9">
        <v>35.950000000000003</v>
      </c>
      <c r="D136" s="9">
        <f t="shared" si="1"/>
        <v>119.8777391604676</v>
      </c>
    </row>
    <row r="137" spans="1:4" x14ac:dyDescent="0.25">
      <c r="A137" s="10">
        <v>29952</v>
      </c>
      <c r="B137" s="20">
        <v>0.94399999999999995</v>
      </c>
      <c r="C137" s="9">
        <v>35.54</v>
      </c>
      <c r="D137" s="9">
        <f t="shared" si="1"/>
        <v>118.13394349576271</v>
      </c>
    </row>
    <row r="138" spans="1:4" x14ac:dyDescent="0.25">
      <c r="A138" s="10">
        <v>29983</v>
      </c>
      <c r="B138" s="20">
        <v>0.94699999999999995</v>
      </c>
      <c r="C138" s="9">
        <v>35.479999999999997</v>
      </c>
      <c r="D138" s="9">
        <f t="shared" si="1"/>
        <v>117.56090065469905</v>
      </c>
    </row>
    <row r="139" spans="1:4" x14ac:dyDescent="0.25">
      <c r="A139" s="10">
        <v>30011</v>
      </c>
      <c r="B139" s="20">
        <v>0.94699999999999995</v>
      </c>
      <c r="C139" s="9">
        <v>34.07</v>
      </c>
      <c r="D139" s="9">
        <f t="shared" si="1"/>
        <v>112.88894828933473</v>
      </c>
    </row>
    <row r="140" spans="1:4" x14ac:dyDescent="0.25">
      <c r="A140" s="10">
        <v>30042</v>
      </c>
      <c r="B140" s="20">
        <v>0.95</v>
      </c>
      <c r="C140" s="9">
        <v>32.82</v>
      </c>
      <c r="D140" s="9">
        <f t="shared" si="1"/>
        <v>108.40373450526316</v>
      </c>
    </row>
    <row r="141" spans="1:4" x14ac:dyDescent="0.25">
      <c r="A141" s="10">
        <v>30072</v>
      </c>
      <c r="B141" s="20">
        <v>0.95899999999999996</v>
      </c>
      <c r="C141" s="9">
        <v>32.78</v>
      </c>
      <c r="D141" s="9">
        <f t="shared" si="1"/>
        <v>107.25551055265902</v>
      </c>
    </row>
    <row r="142" spans="1:4" x14ac:dyDescent="0.25">
      <c r="A142" s="10">
        <v>30103</v>
      </c>
      <c r="B142" s="20">
        <v>0.97</v>
      </c>
      <c r="C142" s="9">
        <v>33.79</v>
      </c>
      <c r="D142" s="9">
        <f t="shared" si="1"/>
        <v>109.30643495876289</v>
      </c>
    </row>
    <row r="143" spans="1:4" x14ac:dyDescent="0.25">
      <c r="A143" s="10">
        <v>30133</v>
      </c>
      <c r="B143" s="20">
        <v>0.97499999999999998</v>
      </c>
      <c r="C143" s="9">
        <v>33.44</v>
      </c>
      <c r="D143" s="9">
        <f t="shared" si="1"/>
        <v>107.61948898461537</v>
      </c>
    </row>
    <row r="144" spans="1:4" x14ac:dyDescent="0.25">
      <c r="A144" s="10">
        <v>30164</v>
      </c>
      <c r="B144" s="20">
        <v>0.97699999999999998</v>
      </c>
      <c r="C144" s="9">
        <v>32.950000000000003</v>
      </c>
      <c r="D144" s="9">
        <f t="shared" si="1"/>
        <v>105.82545092118731</v>
      </c>
    </row>
    <row r="145" spans="1:4" x14ac:dyDescent="0.25">
      <c r="A145" s="10">
        <v>30195</v>
      </c>
      <c r="B145" s="20">
        <v>0.97699999999999998</v>
      </c>
      <c r="C145" s="9">
        <v>33.03</v>
      </c>
      <c r="D145" s="9">
        <f t="shared" si="1"/>
        <v>106.08238676560902</v>
      </c>
    </row>
    <row r="146" spans="1:4" x14ac:dyDescent="0.25">
      <c r="A146" s="10">
        <v>30225</v>
      </c>
      <c r="B146" s="20">
        <v>0.98099999999999998</v>
      </c>
      <c r="C146" s="9">
        <v>33.28</v>
      </c>
      <c r="D146" s="9">
        <f t="shared" si="1"/>
        <v>106.44948941896025</v>
      </c>
    </row>
    <row r="147" spans="1:4" x14ac:dyDescent="0.25">
      <c r="A147" s="10">
        <v>30256</v>
      </c>
      <c r="B147" s="20">
        <v>0.98</v>
      </c>
      <c r="C147" s="9">
        <v>33.090000000000003</v>
      </c>
      <c r="D147" s="9">
        <f t="shared" si="1"/>
        <v>105.94975674489797</v>
      </c>
    </row>
    <row r="148" spans="1:4" x14ac:dyDescent="0.25">
      <c r="A148" s="10">
        <v>30286</v>
      </c>
      <c r="B148" s="20">
        <v>0.97699999999999998</v>
      </c>
      <c r="C148" s="9">
        <v>32.85</v>
      </c>
      <c r="D148" s="9">
        <f t="shared" si="1"/>
        <v>105.50428111566019</v>
      </c>
    </row>
    <row r="149" spans="1:4" x14ac:dyDescent="0.25">
      <c r="A149" s="10">
        <v>30317</v>
      </c>
      <c r="B149" s="20">
        <v>0.97899999999999998</v>
      </c>
      <c r="C149" s="9">
        <v>31.4</v>
      </c>
      <c r="D149" s="9">
        <f t="shared" si="1"/>
        <v>100.64129785495403</v>
      </c>
    </row>
    <row r="150" spans="1:4" x14ac:dyDescent="0.25">
      <c r="A150" s="10">
        <v>30348</v>
      </c>
      <c r="B150" s="20">
        <v>0.98</v>
      </c>
      <c r="C150" s="9">
        <v>30.76</v>
      </c>
      <c r="D150" s="9">
        <f t="shared" si="1"/>
        <v>98.489408204081641</v>
      </c>
    </row>
    <row r="151" spans="1:4" x14ac:dyDescent="0.25">
      <c r="A151" s="10">
        <v>30376</v>
      </c>
      <c r="B151" s="20">
        <v>0.98099999999999998</v>
      </c>
      <c r="C151" s="9">
        <v>28.43</v>
      </c>
      <c r="D151" s="9">
        <f t="shared" si="1"/>
        <v>90.936267553516828</v>
      </c>
    </row>
    <row r="152" spans="1:4" x14ac:dyDescent="0.25">
      <c r="A152" s="10">
        <v>30407</v>
      </c>
      <c r="B152" s="20">
        <v>0.98799999999999999</v>
      </c>
      <c r="C152" s="9">
        <v>27.95</v>
      </c>
      <c r="D152" s="9">
        <f t="shared" si="1"/>
        <v>88.767530921052625</v>
      </c>
    </row>
    <row r="153" spans="1:4" x14ac:dyDescent="0.25">
      <c r="A153" s="10">
        <v>30437</v>
      </c>
      <c r="B153" s="20">
        <v>0.99199999999999999</v>
      </c>
      <c r="C153" s="9">
        <v>28.53</v>
      </c>
      <c r="D153" s="9">
        <f t="shared" si="1"/>
        <v>90.244215090725817</v>
      </c>
    </row>
    <row r="154" spans="1:4" x14ac:dyDescent="0.25">
      <c r="A154" s="10">
        <v>30468</v>
      </c>
      <c r="B154" s="20">
        <v>0.99399999999999999</v>
      </c>
      <c r="C154" s="9">
        <v>29.23</v>
      </c>
      <c r="D154" s="9">
        <f t="shared" si="1"/>
        <v>92.27237592555332</v>
      </c>
    </row>
    <row r="155" spans="1:4" x14ac:dyDescent="0.25">
      <c r="A155" s="10">
        <v>30498</v>
      </c>
      <c r="B155" s="20">
        <v>0.998</v>
      </c>
      <c r="C155" s="9">
        <v>28.76</v>
      </c>
      <c r="D155" s="9">
        <f t="shared" si="1"/>
        <v>90.424811663326651</v>
      </c>
    </row>
    <row r="156" spans="1:4" x14ac:dyDescent="0.25">
      <c r="A156" s="10">
        <v>30529</v>
      </c>
      <c r="B156" s="20">
        <v>1.0009999999999999</v>
      </c>
      <c r="C156" s="9">
        <v>29.5</v>
      </c>
      <c r="D156" s="9">
        <f t="shared" si="1"/>
        <v>92.473482017982036</v>
      </c>
    </row>
    <row r="157" spans="1:4" x14ac:dyDescent="0.25">
      <c r="A157" s="10">
        <v>30560</v>
      </c>
      <c r="B157" s="20">
        <v>1.004</v>
      </c>
      <c r="C157" s="9">
        <v>29.54</v>
      </c>
      <c r="D157" s="9">
        <f t="shared" si="1"/>
        <v>92.322179940239039</v>
      </c>
    </row>
    <row r="158" spans="1:4" x14ac:dyDescent="0.25">
      <c r="A158" s="10">
        <v>30590</v>
      </c>
      <c r="B158" s="20">
        <v>1.008</v>
      </c>
      <c r="C158" s="9">
        <v>29.67</v>
      </c>
      <c r="D158" s="9">
        <f t="shared" si="1"/>
        <v>92.36050241071429</v>
      </c>
    </row>
    <row r="159" spans="1:4" x14ac:dyDescent="0.25">
      <c r="A159" s="10">
        <v>30621</v>
      </c>
      <c r="B159" s="20">
        <v>1.0109999999999999</v>
      </c>
      <c r="C159" s="9">
        <v>29.09</v>
      </c>
      <c r="D159" s="9">
        <f t="shared" si="1"/>
        <v>90.286296350148376</v>
      </c>
    </row>
    <row r="160" spans="1:4" x14ac:dyDescent="0.25">
      <c r="A160" s="10">
        <v>30651</v>
      </c>
      <c r="B160" s="20">
        <v>1.014</v>
      </c>
      <c r="C160" s="9">
        <v>29.3</v>
      </c>
      <c r="D160" s="9">
        <f t="shared" si="1"/>
        <v>90.669023372781069</v>
      </c>
    </row>
    <row r="161" spans="1:4" x14ac:dyDescent="0.25">
      <c r="A161" s="10">
        <v>30682</v>
      </c>
      <c r="B161" s="20">
        <v>1.0209999999999999</v>
      </c>
      <c r="C161" s="9">
        <v>28.8</v>
      </c>
      <c r="D161" s="9">
        <f t="shared" si="1"/>
        <v>88.510749461312443</v>
      </c>
    </row>
    <row r="162" spans="1:4" x14ac:dyDescent="0.25">
      <c r="A162" s="10">
        <v>30713</v>
      </c>
      <c r="B162" s="20">
        <v>1.026</v>
      </c>
      <c r="C162" s="9">
        <v>28.91</v>
      </c>
      <c r="D162" s="9">
        <f t="shared" si="1"/>
        <v>88.415824941520455</v>
      </c>
    </row>
    <row r="163" spans="1:4" x14ac:dyDescent="0.25">
      <c r="A163" s="10">
        <v>30742</v>
      </c>
      <c r="B163" s="20">
        <v>1.0289999999999999</v>
      </c>
      <c r="C163" s="9">
        <v>28.95</v>
      </c>
      <c r="D163" s="9">
        <f t="shared" si="1"/>
        <v>88.280028717201162</v>
      </c>
    </row>
    <row r="164" spans="1:4" x14ac:dyDescent="0.25">
      <c r="A164" s="10">
        <v>30773</v>
      </c>
      <c r="B164" s="20">
        <v>1.0329999999999999</v>
      </c>
      <c r="C164" s="9">
        <v>29.11</v>
      </c>
      <c r="D164" s="9">
        <f t="shared" si="1"/>
        <v>88.424203475314613</v>
      </c>
    </row>
    <row r="165" spans="1:4" x14ac:dyDescent="0.25">
      <c r="A165" s="10">
        <v>30803</v>
      </c>
      <c r="B165" s="20">
        <v>1.0349999999999999</v>
      </c>
      <c r="C165" s="9">
        <v>29.26</v>
      </c>
      <c r="D165" s="9">
        <f t="shared" si="1"/>
        <v>88.70809327536233</v>
      </c>
    </row>
    <row r="166" spans="1:4" x14ac:dyDescent="0.25">
      <c r="A166" s="10">
        <v>30834</v>
      </c>
      <c r="B166" s="20">
        <v>1.0369999999999999</v>
      </c>
      <c r="C166" s="9">
        <v>29.19</v>
      </c>
      <c r="D166" s="9">
        <f t="shared" si="1"/>
        <v>88.325196248794612</v>
      </c>
    </row>
    <row r="167" spans="1:4" x14ac:dyDescent="0.25">
      <c r="A167" s="10">
        <v>30864</v>
      </c>
      <c r="B167" s="20">
        <v>1.0409999999999999</v>
      </c>
      <c r="C167" s="9">
        <v>29</v>
      </c>
      <c r="D167" s="9">
        <f t="shared" si="1"/>
        <v>87.413103746397695</v>
      </c>
    </row>
    <row r="168" spans="1:4" x14ac:dyDescent="0.25">
      <c r="A168" s="10">
        <v>30895</v>
      </c>
      <c r="B168" s="20">
        <v>1.044</v>
      </c>
      <c r="C168" s="9">
        <v>28.92</v>
      </c>
      <c r="D168" s="9">
        <f t="shared" si="1"/>
        <v>86.921469999999999</v>
      </c>
    </row>
    <row r="169" spans="1:4" x14ac:dyDescent="0.25">
      <c r="A169" s="10">
        <v>30926</v>
      </c>
      <c r="B169" s="20">
        <v>1.0469999999999999</v>
      </c>
      <c r="C169" s="9">
        <v>28.7</v>
      </c>
      <c r="D169" s="9">
        <f t="shared" ref="D169:D232" si="2">C169*$B$665/B169</f>
        <v>86.013077650429807</v>
      </c>
    </row>
    <row r="170" spans="1:4" x14ac:dyDescent="0.25">
      <c r="A170" s="10">
        <v>30956</v>
      </c>
      <c r="B170" s="20">
        <v>1.0509999999999999</v>
      </c>
      <c r="C170" s="9">
        <v>28.79</v>
      </c>
      <c r="D170" s="9">
        <f t="shared" si="2"/>
        <v>85.954421417697432</v>
      </c>
    </row>
    <row r="171" spans="1:4" x14ac:dyDescent="0.25">
      <c r="A171" s="10">
        <v>30987</v>
      </c>
      <c r="B171" s="20">
        <v>1.0529999999999999</v>
      </c>
      <c r="C171" s="9">
        <v>28.74</v>
      </c>
      <c r="D171" s="9">
        <f t="shared" si="2"/>
        <v>85.642170427350436</v>
      </c>
    </row>
    <row r="172" spans="1:4" x14ac:dyDescent="0.25">
      <c r="A172" s="10">
        <v>31017</v>
      </c>
      <c r="B172" s="20">
        <v>1.0549999999999999</v>
      </c>
      <c r="C172" s="9">
        <v>28.02</v>
      </c>
      <c r="D172" s="9">
        <f t="shared" si="2"/>
        <v>83.338358843601895</v>
      </c>
    </row>
    <row r="173" spans="1:4" x14ac:dyDescent="0.25">
      <c r="A173" s="10">
        <v>31048</v>
      </c>
      <c r="B173" s="20">
        <v>1.0569999999999999</v>
      </c>
      <c r="C173" s="9">
        <v>27.49</v>
      </c>
      <c r="D173" s="9">
        <f t="shared" si="2"/>
        <v>81.607302942289493</v>
      </c>
    </row>
    <row r="174" spans="1:4" x14ac:dyDescent="0.25">
      <c r="A174" s="10">
        <v>31079</v>
      </c>
      <c r="B174" s="20">
        <v>1.0629999999999999</v>
      </c>
      <c r="C174" s="9">
        <v>26.99</v>
      </c>
      <c r="D174" s="9">
        <f t="shared" si="2"/>
        <v>79.670747610536225</v>
      </c>
    </row>
    <row r="175" spans="1:4" x14ac:dyDescent="0.25">
      <c r="A175" s="10">
        <v>31107</v>
      </c>
      <c r="B175" s="20">
        <v>1.0680000000000001</v>
      </c>
      <c r="C175" s="9">
        <v>27.2</v>
      </c>
      <c r="D175" s="9">
        <f t="shared" si="2"/>
        <v>79.914746067415734</v>
      </c>
    </row>
    <row r="176" spans="1:4" x14ac:dyDescent="0.25">
      <c r="A176" s="10">
        <v>31138</v>
      </c>
      <c r="B176" s="20">
        <v>1.07</v>
      </c>
      <c r="C176" s="9">
        <v>27.59</v>
      </c>
      <c r="D176" s="9">
        <f t="shared" si="2"/>
        <v>80.909067392523355</v>
      </c>
    </row>
    <row r="177" spans="1:4" x14ac:dyDescent="0.25">
      <c r="A177" s="10">
        <v>31168</v>
      </c>
      <c r="B177" s="20">
        <v>1.0720000000000001</v>
      </c>
      <c r="C177" s="9">
        <v>27.6</v>
      </c>
      <c r="D177" s="9">
        <f t="shared" si="2"/>
        <v>80.787388432835812</v>
      </c>
    </row>
    <row r="178" spans="1:4" x14ac:dyDescent="0.25">
      <c r="A178" s="10">
        <v>31199</v>
      </c>
      <c r="B178" s="20">
        <v>1.075</v>
      </c>
      <c r="C178" s="9">
        <v>27.25</v>
      </c>
      <c r="D178" s="9">
        <f t="shared" si="2"/>
        <v>79.540316511627921</v>
      </c>
    </row>
    <row r="179" spans="1:4" x14ac:dyDescent="0.25">
      <c r="A179" s="10">
        <v>31229</v>
      </c>
      <c r="B179" s="20">
        <v>1.077</v>
      </c>
      <c r="C179" s="9">
        <v>26.57</v>
      </c>
      <c r="D179" s="9">
        <f t="shared" si="2"/>
        <v>77.411435961002795</v>
      </c>
    </row>
    <row r="180" spans="1:4" x14ac:dyDescent="0.25">
      <c r="A180" s="10">
        <v>31260</v>
      </c>
      <c r="B180" s="20">
        <v>1.079</v>
      </c>
      <c r="C180" s="9">
        <v>26.61</v>
      </c>
      <c r="D180" s="9">
        <f t="shared" si="2"/>
        <v>77.384272187210385</v>
      </c>
    </row>
    <row r="181" spans="1:4" x14ac:dyDescent="0.25">
      <c r="A181" s="10">
        <v>31291</v>
      </c>
      <c r="B181" s="20">
        <v>1.081</v>
      </c>
      <c r="C181" s="9">
        <v>26.56</v>
      </c>
      <c r="D181" s="9">
        <f t="shared" si="2"/>
        <v>77.095965069380199</v>
      </c>
    </row>
    <row r="182" spans="1:4" x14ac:dyDescent="0.25">
      <c r="A182" s="10">
        <v>31321</v>
      </c>
      <c r="B182" s="20">
        <v>1.085</v>
      </c>
      <c r="C182" s="9">
        <v>26.79</v>
      </c>
      <c r="D182" s="9">
        <f t="shared" si="2"/>
        <v>77.476902221198159</v>
      </c>
    </row>
    <row r="183" spans="1:4" x14ac:dyDescent="0.25">
      <c r="A183" s="10">
        <v>31352</v>
      </c>
      <c r="B183" s="20">
        <v>1.0900000000000001</v>
      </c>
      <c r="C183" s="9">
        <v>27.12</v>
      </c>
      <c r="D183" s="9">
        <f t="shared" si="2"/>
        <v>78.071488513761466</v>
      </c>
    </row>
    <row r="184" spans="1:4" x14ac:dyDescent="0.25">
      <c r="A184" s="10">
        <v>31382</v>
      </c>
      <c r="B184" s="20">
        <v>1.095</v>
      </c>
      <c r="C184" s="9">
        <v>26.21</v>
      </c>
      <c r="D184" s="9">
        <f t="shared" si="2"/>
        <v>75.107304191780827</v>
      </c>
    </row>
    <row r="185" spans="1:4" x14ac:dyDescent="0.25">
      <c r="A185" s="10">
        <v>31413</v>
      </c>
      <c r="B185" s="20">
        <v>1.099</v>
      </c>
      <c r="C185" s="9">
        <v>24.93</v>
      </c>
      <c r="D185" s="9">
        <f t="shared" si="2"/>
        <v>71.179323903548678</v>
      </c>
    </row>
    <row r="186" spans="1:4" x14ac:dyDescent="0.25">
      <c r="A186" s="10">
        <v>31444</v>
      </c>
      <c r="B186" s="20">
        <v>1.097</v>
      </c>
      <c r="C186" s="9">
        <v>18.11</v>
      </c>
      <c r="D186" s="9">
        <f t="shared" si="2"/>
        <v>51.801352041932546</v>
      </c>
    </row>
    <row r="187" spans="1:4" x14ac:dyDescent="0.25">
      <c r="A187" s="10">
        <v>31472</v>
      </c>
      <c r="B187" s="20">
        <v>1.091</v>
      </c>
      <c r="C187" s="9">
        <v>14.22</v>
      </c>
      <c r="D187" s="9">
        <f t="shared" si="2"/>
        <v>40.89819283226398</v>
      </c>
    </row>
    <row r="188" spans="1:4" x14ac:dyDescent="0.25">
      <c r="A188" s="10">
        <v>31503</v>
      </c>
      <c r="B188" s="20">
        <v>1.087</v>
      </c>
      <c r="C188" s="9">
        <v>13.15</v>
      </c>
      <c r="D188" s="9">
        <f t="shared" si="2"/>
        <v>37.959936844526219</v>
      </c>
    </row>
    <row r="189" spans="1:4" x14ac:dyDescent="0.25">
      <c r="A189" s="10">
        <v>31533</v>
      </c>
      <c r="B189" s="20">
        <v>1.0900000000000001</v>
      </c>
      <c r="C189" s="9">
        <v>13.17</v>
      </c>
      <c r="D189" s="9">
        <f t="shared" si="2"/>
        <v>37.913034798165135</v>
      </c>
    </row>
    <row r="190" spans="1:4" x14ac:dyDescent="0.25">
      <c r="A190" s="10">
        <v>31564</v>
      </c>
      <c r="B190" s="20">
        <v>1.0940000000000001</v>
      </c>
      <c r="C190" s="9">
        <v>12.25</v>
      </c>
      <c r="D190" s="9">
        <f t="shared" si="2"/>
        <v>35.135653793418648</v>
      </c>
    </row>
    <row r="191" spans="1:4" x14ac:dyDescent="0.25">
      <c r="A191" s="10">
        <v>31594</v>
      </c>
      <c r="B191" s="20">
        <v>1.095</v>
      </c>
      <c r="C191" s="9">
        <v>10.91</v>
      </c>
      <c r="D191" s="9">
        <f t="shared" si="2"/>
        <v>31.263666109589046</v>
      </c>
    </row>
    <row r="192" spans="1:4" x14ac:dyDescent="0.25">
      <c r="A192" s="10">
        <v>31625</v>
      </c>
      <c r="B192" s="20">
        <v>1.0960000000000001</v>
      </c>
      <c r="C192" s="9">
        <v>11.87</v>
      </c>
      <c r="D192" s="9">
        <f t="shared" si="2"/>
        <v>33.983604224452549</v>
      </c>
    </row>
    <row r="193" spans="1:4" x14ac:dyDescent="0.25">
      <c r="A193" s="10">
        <v>31656</v>
      </c>
      <c r="B193" s="20">
        <v>1.1000000000000001</v>
      </c>
      <c r="C193" s="9">
        <v>12.85</v>
      </c>
      <c r="D193" s="9">
        <f t="shared" si="2"/>
        <v>36.655547863636357</v>
      </c>
    </row>
    <row r="194" spans="1:4" x14ac:dyDescent="0.25">
      <c r="A194" s="10">
        <v>31686</v>
      </c>
      <c r="B194" s="20">
        <v>1.1020000000000001</v>
      </c>
      <c r="C194" s="9">
        <v>12.78</v>
      </c>
      <c r="D194" s="9">
        <f t="shared" si="2"/>
        <v>36.389704736842098</v>
      </c>
    </row>
    <row r="195" spans="1:4" x14ac:dyDescent="0.25">
      <c r="A195" s="10">
        <v>31717</v>
      </c>
      <c r="B195" s="20">
        <v>1.1040000000000001</v>
      </c>
      <c r="C195" s="9">
        <v>13.46</v>
      </c>
      <c r="D195" s="9">
        <f t="shared" si="2"/>
        <v>38.256502119565219</v>
      </c>
    </row>
    <row r="196" spans="1:4" x14ac:dyDescent="0.25">
      <c r="A196" s="10">
        <v>31747</v>
      </c>
      <c r="B196" s="20">
        <v>1.1080000000000001</v>
      </c>
      <c r="C196" s="9">
        <v>14.17</v>
      </c>
      <c r="D196" s="9">
        <f t="shared" si="2"/>
        <v>40.129094702166064</v>
      </c>
    </row>
    <row r="197" spans="1:4" x14ac:dyDescent="0.25">
      <c r="A197" s="10">
        <v>31778</v>
      </c>
      <c r="B197" s="20">
        <v>1.1140000000000001</v>
      </c>
      <c r="C197" s="9">
        <v>16.45</v>
      </c>
      <c r="D197" s="9">
        <f t="shared" si="2"/>
        <v>46.335087118491913</v>
      </c>
    </row>
    <row r="198" spans="1:4" x14ac:dyDescent="0.25">
      <c r="A198" s="10">
        <v>31809</v>
      </c>
      <c r="B198" s="20">
        <v>1.1180000000000001</v>
      </c>
      <c r="C198" s="9">
        <v>16.98</v>
      </c>
      <c r="D198" s="9">
        <f t="shared" si="2"/>
        <v>47.6568304293381</v>
      </c>
    </row>
    <row r="199" spans="1:4" x14ac:dyDescent="0.25">
      <c r="A199" s="10">
        <v>31837</v>
      </c>
      <c r="B199" s="20">
        <v>1.1220000000000001</v>
      </c>
      <c r="C199" s="9">
        <v>17.260000000000002</v>
      </c>
      <c r="D199" s="9">
        <f t="shared" si="2"/>
        <v>48.269989786096254</v>
      </c>
    </row>
    <row r="200" spans="1:4" x14ac:dyDescent="0.25">
      <c r="A200" s="10">
        <v>31868</v>
      </c>
      <c r="B200" s="20">
        <v>1.127</v>
      </c>
      <c r="C200" s="9">
        <v>17.89</v>
      </c>
      <c r="D200" s="9">
        <f t="shared" si="2"/>
        <v>49.809903114463175</v>
      </c>
    </row>
    <row r="201" spans="1:4" x14ac:dyDescent="0.25">
      <c r="A201" s="10">
        <v>31898</v>
      </c>
      <c r="B201" s="20">
        <v>1.1299999999999999</v>
      </c>
      <c r="C201" s="9">
        <v>18.25</v>
      </c>
      <c r="D201" s="9">
        <f t="shared" si="2"/>
        <v>50.67732676991151</v>
      </c>
    </row>
    <row r="202" spans="1:4" x14ac:dyDescent="0.25">
      <c r="A202" s="10">
        <v>31929</v>
      </c>
      <c r="B202" s="20">
        <v>1.135</v>
      </c>
      <c r="C202" s="9">
        <v>18.71</v>
      </c>
      <c r="D202" s="9">
        <f t="shared" si="2"/>
        <v>51.725797876651988</v>
      </c>
    </row>
    <row r="203" spans="1:4" x14ac:dyDescent="0.25">
      <c r="A203" s="10">
        <v>31959</v>
      </c>
      <c r="B203" s="20">
        <v>1.1379999999999999</v>
      </c>
      <c r="C203" s="9">
        <v>19.260000000000002</v>
      </c>
      <c r="D203" s="9">
        <f t="shared" si="2"/>
        <v>53.105963567662577</v>
      </c>
    </row>
    <row r="204" spans="1:4" x14ac:dyDescent="0.25">
      <c r="A204" s="10">
        <v>31990</v>
      </c>
      <c r="B204" s="20">
        <v>1.143</v>
      </c>
      <c r="C204" s="9">
        <v>19.32</v>
      </c>
      <c r="D204" s="9">
        <f t="shared" si="2"/>
        <v>53.038369448818898</v>
      </c>
    </row>
    <row r="205" spans="1:4" x14ac:dyDescent="0.25">
      <c r="A205" s="10">
        <v>32021</v>
      </c>
      <c r="B205" s="20">
        <v>1.147</v>
      </c>
      <c r="C205" s="9">
        <v>18.57</v>
      </c>
      <c r="D205" s="9">
        <f t="shared" si="2"/>
        <v>50.801643007846558</v>
      </c>
    </row>
    <row r="206" spans="1:4" x14ac:dyDescent="0.25">
      <c r="A206" s="10">
        <v>32051</v>
      </c>
      <c r="B206" s="20">
        <v>1.1499999999999999</v>
      </c>
      <c r="C206" s="9">
        <v>18.53</v>
      </c>
      <c r="D206" s="9">
        <f t="shared" si="2"/>
        <v>50.559975104347835</v>
      </c>
    </row>
    <row r="207" spans="1:4" x14ac:dyDescent="0.25">
      <c r="A207" s="10">
        <v>32082</v>
      </c>
      <c r="B207" s="20">
        <v>1.1539999999999999</v>
      </c>
      <c r="C207" s="9">
        <v>18.14</v>
      </c>
      <c r="D207" s="9">
        <f t="shared" si="2"/>
        <v>49.324279081455813</v>
      </c>
    </row>
    <row r="208" spans="1:4" x14ac:dyDescent="0.25">
      <c r="A208" s="10">
        <v>32112</v>
      </c>
      <c r="B208" s="20">
        <v>1.1559999999999999</v>
      </c>
      <c r="C208" s="9">
        <v>17.2</v>
      </c>
      <c r="D208" s="9">
        <f t="shared" si="2"/>
        <v>46.687421107266438</v>
      </c>
    </row>
    <row r="209" spans="1:4" x14ac:dyDescent="0.25">
      <c r="A209" s="10">
        <v>32143</v>
      </c>
      <c r="B209" s="20">
        <v>1.1599999999999999</v>
      </c>
      <c r="C209" s="9">
        <v>15.45</v>
      </c>
      <c r="D209" s="9">
        <f t="shared" si="2"/>
        <v>41.792636250000001</v>
      </c>
    </row>
    <row r="210" spans="1:4" x14ac:dyDescent="0.25">
      <c r="A210" s="10">
        <v>32174</v>
      </c>
      <c r="B210" s="20">
        <v>1.1619999999999999</v>
      </c>
      <c r="C210" s="9">
        <v>15.43</v>
      </c>
      <c r="D210" s="9">
        <f t="shared" si="2"/>
        <v>41.666696617900172</v>
      </c>
    </row>
    <row r="211" spans="1:4" x14ac:dyDescent="0.25">
      <c r="A211" s="10">
        <v>32203</v>
      </c>
      <c r="B211" s="20">
        <v>1.165</v>
      </c>
      <c r="C211" s="9">
        <v>14.73</v>
      </c>
      <c r="D211" s="9">
        <f t="shared" si="2"/>
        <v>39.67400958798283</v>
      </c>
    </row>
    <row r="212" spans="1:4" x14ac:dyDescent="0.25">
      <c r="A212" s="10">
        <v>32234</v>
      </c>
      <c r="B212" s="20">
        <v>1.1719999999999999</v>
      </c>
      <c r="C212" s="9">
        <v>15.62</v>
      </c>
      <c r="D212" s="9">
        <f t="shared" si="2"/>
        <v>41.819871143344713</v>
      </c>
    </row>
    <row r="213" spans="1:4" x14ac:dyDescent="0.25">
      <c r="A213" s="10">
        <v>32264</v>
      </c>
      <c r="B213" s="20">
        <v>1.175</v>
      </c>
      <c r="C213" s="9">
        <v>15.93</v>
      </c>
      <c r="D213" s="9">
        <f t="shared" si="2"/>
        <v>42.540949761702123</v>
      </c>
    </row>
    <row r="214" spans="1:4" x14ac:dyDescent="0.25">
      <c r="A214" s="10">
        <v>32295</v>
      </c>
      <c r="B214" s="20">
        <v>1.18</v>
      </c>
      <c r="C214" s="9">
        <v>15.5</v>
      </c>
      <c r="D214" s="9">
        <f t="shared" si="2"/>
        <v>41.217245338983055</v>
      </c>
    </row>
    <row r="215" spans="1:4" x14ac:dyDescent="0.25">
      <c r="A215" s="10">
        <v>32325</v>
      </c>
      <c r="B215" s="20">
        <v>1.1850000000000001</v>
      </c>
      <c r="C215" s="9">
        <v>14.81</v>
      </c>
      <c r="D215" s="9">
        <f t="shared" si="2"/>
        <v>39.216242607594936</v>
      </c>
    </row>
    <row r="216" spans="1:4" x14ac:dyDescent="0.25">
      <c r="A216" s="10">
        <v>32356</v>
      </c>
      <c r="B216" s="20">
        <v>1.19</v>
      </c>
      <c r="C216" s="9">
        <v>14.32</v>
      </c>
      <c r="D216" s="9">
        <f t="shared" si="2"/>
        <v>37.759421243697481</v>
      </c>
    </row>
    <row r="217" spans="1:4" x14ac:dyDescent="0.25">
      <c r="A217" s="10">
        <v>32387</v>
      </c>
      <c r="B217" s="20">
        <v>1.1950000000000001</v>
      </c>
      <c r="C217" s="9">
        <v>13.84</v>
      </c>
      <c r="D217" s="9">
        <f t="shared" si="2"/>
        <v>36.341048836820079</v>
      </c>
    </row>
    <row r="218" spans="1:4" x14ac:dyDescent="0.25">
      <c r="A218" s="10">
        <v>32417</v>
      </c>
      <c r="B218" s="20">
        <v>1.1990000000000001</v>
      </c>
      <c r="C218" s="9">
        <v>13.05</v>
      </c>
      <c r="D218" s="9">
        <f t="shared" si="2"/>
        <v>34.152350667222684</v>
      </c>
    </row>
    <row r="219" spans="1:4" x14ac:dyDescent="0.25">
      <c r="A219" s="10">
        <v>32448</v>
      </c>
      <c r="B219" s="20">
        <v>1.2030000000000001</v>
      </c>
      <c r="C219" s="9">
        <v>12.66</v>
      </c>
      <c r="D219" s="9">
        <f t="shared" si="2"/>
        <v>33.021542094763092</v>
      </c>
    </row>
    <row r="220" spans="1:4" x14ac:dyDescent="0.25">
      <c r="A220" s="10">
        <v>32478</v>
      </c>
      <c r="B220" s="20">
        <v>1.2070000000000001</v>
      </c>
      <c r="C220" s="9">
        <v>14.11</v>
      </c>
      <c r="D220" s="9">
        <f t="shared" si="2"/>
        <v>36.681662957746475</v>
      </c>
    </row>
    <row r="221" spans="1:4" x14ac:dyDescent="0.25">
      <c r="A221" s="10">
        <v>32509</v>
      </c>
      <c r="B221" s="20">
        <v>1.212</v>
      </c>
      <c r="C221" s="9">
        <v>16.04</v>
      </c>
      <c r="D221" s="9">
        <f t="shared" si="2"/>
        <v>41.52704386138614</v>
      </c>
    </row>
    <row r="222" spans="1:4" x14ac:dyDescent="0.25">
      <c r="A222" s="10">
        <v>32540</v>
      </c>
      <c r="B222" s="20">
        <v>1.216</v>
      </c>
      <c r="C222" s="9">
        <v>16.61</v>
      </c>
      <c r="D222" s="9">
        <f t="shared" si="2"/>
        <v>42.861299087171048</v>
      </c>
    </row>
    <row r="223" spans="1:4" x14ac:dyDescent="0.25">
      <c r="A223" s="10">
        <v>32568</v>
      </c>
      <c r="B223" s="20">
        <v>1.222</v>
      </c>
      <c r="C223" s="9">
        <v>17.77</v>
      </c>
      <c r="D223" s="9">
        <f t="shared" si="2"/>
        <v>45.629477356792144</v>
      </c>
    </row>
    <row r="224" spans="1:4" x14ac:dyDescent="0.25">
      <c r="A224" s="10">
        <v>32599</v>
      </c>
      <c r="B224" s="20">
        <v>1.2310000000000001</v>
      </c>
      <c r="C224" s="9">
        <v>19.59</v>
      </c>
      <c r="D224" s="9">
        <f t="shared" si="2"/>
        <v>49.935069138911452</v>
      </c>
    </row>
    <row r="225" spans="1:4" x14ac:dyDescent="0.25">
      <c r="A225" s="10">
        <v>32629</v>
      </c>
      <c r="B225" s="20">
        <v>1.2370000000000001</v>
      </c>
      <c r="C225" s="9">
        <v>19.05</v>
      </c>
      <c r="D225" s="9">
        <f t="shared" si="2"/>
        <v>48.32307392886014</v>
      </c>
    </row>
    <row r="226" spans="1:4" x14ac:dyDescent="0.25">
      <c r="A226" s="10">
        <v>32660</v>
      </c>
      <c r="B226" s="20">
        <v>1.2410000000000001</v>
      </c>
      <c r="C226" s="9">
        <v>18.27</v>
      </c>
      <c r="D226" s="9">
        <f t="shared" si="2"/>
        <v>46.195113481063657</v>
      </c>
    </row>
    <row r="227" spans="1:4" x14ac:dyDescent="0.25">
      <c r="A227" s="10">
        <v>32690</v>
      </c>
      <c r="B227" s="20">
        <v>1.2450000000000001</v>
      </c>
      <c r="C227" s="9">
        <v>17.989999999999998</v>
      </c>
      <c r="D227" s="9">
        <f t="shared" si="2"/>
        <v>45.340998963855412</v>
      </c>
    </row>
    <row r="228" spans="1:4" x14ac:dyDescent="0.25">
      <c r="A228" s="10">
        <v>32721</v>
      </c>
      <c r="B228" s="20">
        <v>1.2450000000000001</v>
      </c>
      <c r="C228" s="9">
        <v>17.23</v>
      </c>
      <c r="D228" s="9">
        <f t="shared" si="2"/>
        <v>43.425537084337343</v>
      </c>
    </row>
    <row r="229" spans="1:4" x14ac:dyDescent="0.25">
      <c r="A229" s="10">
        <v>32752</v>
      </c>
      <c r="B229" s="20">
        <v>1.248</v>
      </c>
      <c r="C229" s="9">
        <v>17.62</v>
      </c>
      <c r="D229" s="9">
        <f t="shared" si="2"/>
        <v>44.301720336538459</v>
      </c>
    </row>
    <row r="230" spans="1:4" x14ac:dyDescent="0.25">
      <c r="A230" s="10">
        <v>32782</v>
      </c>
      <c r="B230" s="20">
        <v>1.254</v>
      </c>
      <c r="C230" s="9">
        <v>18.29</v>
      </c>
      <c r="D230" s="9">
        <f t="shared" si="2"/>
        <v>45.766261889952155</v>
      </c>
    </row>
    <row r="231" spans="1:4" x14ac:dyDescent="0.25">
      <c r="A231" s="10">
        <v>32813</v>
      </c>
      <c r="B231" s="20">
        <v>1.2589999999999999</v>
      </c>
      <c r="C231" s="9">
        <v>18.32</v>
      </c>
      <c r="D231" s="9">
        <f t="shared" si="2"/>
        <v>45.659275043685469</v>
      </c>
    </row>
    <row r="232" spans="1:4" x14ac:dyDescent="0.25">
      <c r="A232" s="10">
        <v>32843</v>
      </c>
      <c r="B232" s="20">
        <v>1.2629999999999999</v>
      </c>
      <c r="C232" s="9">
        <v>20.05</v>
      </c>
      <c r="D232" s="9">
        <f t="shared" si="2"/>
        <v>49.81272482185274</v>
      </c>
    </row>
    <row r="233" spans="1:4" x14ac:dyDescent="0.25">
      <c r="A233" s="10">
        <v>32874</v>
      </c>
      <c r="B233" s="20">
        <v>1.2749999999999999</v>
      </c>
      <c r="C233" s="9">
        <v>20.51</v>
      </c>
      <c r="D233" s="9">
        <f t="shared" ref="D233:D296" si="3">C233*$B$665/B233</f>
        <v>50.475978658823543</v>
      </c>
    </row>
    <row r="234" spans="1:4" x14ac:dyDescent="0.25">
      <c r="A234" s="10">
        <v>32905</v>
      </c>
      <c r="B234" s="20">
        <v>1.28</v>
      </c>
      <c r="C234" s="9">
        <v>19.78</v>
      </c>
      <c r="D234" s="9">
        <f t="shared" si="3"/>
        <v>48.489263765624997</v>
      </c>
    </row>
    <row r="235" spans="1:4" x14ac:dyDescent="0.25">
      <c r="A235" s="10">
        <v>32933</v>
      </c>
      <c r="B235" s="20">
        <v>1.286</v>
      </c>
      <c r="C235" s="9">
        <v>18.940000000000001</v>
      </c>
      <c r="D235" s="9">
        <f t="shared" si="3"/>
        <v>46.213437993779159</v>
      </c>
    </row>
    <row r="236" spans="1:4" x14ac:dyDescent="0.25">
      <c r="A236" s="10">
        <v>32964</v>
      </c>
      <c r="B236" s="20">
        <v>1.2889999999999999</v>
      </c>
      <c r="C236" s="9">
        <v>16.66</v>
      </c>
      <c r="D236" s="9">
        <f t="shared" si="3"/>
        <v>40.55564867339023</v>
      </c>
    </row>
    <row r="237" spans="1:4" x14ac:dyDescent="0.25">
      <c r="A237" s="10">
        <v>32994</v>
      </c>
      <c r="B237" s="20">
        <v>1.2909999999999999</v>
      </c>
      <c r="C237" s="9">
        <v>16.07</v>
      </c>
      <c r="D237" s="9">
        <f t="shared" si="3"/>
        <v>39.058800952749813</v>
      </c>
    </row>
    <row r="238" spans="1:4" x14ac:dyDescent="0.25">
      <c r="A238" s="10">
        <v>33025</v>
      </c>
      <c r="B238" s="20">
        <v>1.2989999999999999</v>
      </c>
      <c r="C238" s="9">
        <v>15.15</v>
      </c>
      <c r="D238" s="9">
        <f t="shared" si="3"/>
        <v>36.595927136258659</v>
      </c>
    </row>
    <row r="239" spans="1:4" x14ac:dyDescent="0.25">
      <c r="A239" s="10">
        <v>33055</v>
      </c>
      <c r="B239" s="20">
        <v>1.3049999999999999</v>
      </c>
      <c r="C239" s="9">
        <v>16.54</v>
      </c>
      <c r="D239" s="9">
        <f t="shared" si="3"/>
        <v>39.769878666666663</v>
      </c>
    </row>
    <row r="240" spans="1:4" x14ac:dyDescent="0.25">
      <c r="A240" s="10">
        <v>33086</v>
      </c>
      <c r="B240" s="20">
        <v>1.3160000000000001</v>
      </c>
      <c r="C240" s="9">
        <v>24.26</v>
      </c>
      <c r="D240" s="9">
        <f t="shared" si="3"/>
        <v>57.844780805471132</v>
      </c>
    </row>
    <row r="241" spans="1:4" x14ac:dyDescent="0.25">
      <c r="A241" s="10">
        <v>33117</v>
      </c>
      <c r="B241" s="20">
        <v>1.325</v>
      </c>
      <c r="C241" s="9">
        <v>29.88</v>
      </c>
      <c r="D241" s="9">
        <f t="shared" si="3"/>
        <v>70.761004166037736</v>
      </c>
    </row>
    <row r="242" spans="1:4" x14ac:dyDescent="0.25">
      <c r="A242" s="10">
        <v>33147</v>
      </c>
      <c r="B242" s="20">
        <v>1.3340000000000001</v>
      </c>
      <c r="C242" s="9">
        <v>32.880000000000003</v>
      </c>
      <c r="D242" s="9">
        <f t="shared" si="3"/>
        <v>77.340193043478266</v>
      </c>
    </row>
    <row r="243" spans="1:4" x14ac:dyDescent="0.25">
      <c r="A243" s="10">
        <v>33178</v>
      </c>
      <c r="B243" s="20">
        <v>1.337</v>
      </c>
      <c r="C243" s="9">
        <v>30.19</v>
      </c>
      <c r="D243" s="9">
        <f t="shared" si="3"/>
        <v>70.853446155572172</v>
      </c>
    </row>
    <row r="244" spans="1:4" x14ac:dyDescent="0.25">
      <c r="A244" s="10">
        <v>33208</v>
      </c>
      <c r="B244" s="20">
        <v>1.3420000000000001</v>
      </c>
      <c r="C244" s="9">
        <v>25.56</v>
      </c>
      <c r="D244" s="9">
        <f t="shared" si="3"/>
        <v>59.763717764530547</v>
      </c>
    </row>
    <row r="245" spans="1:4" x14ac:dyDescent="0.25">
      <c r="A245" s="10">
        <v>33239</v>
      </c>
      <c r="B245" s="20">
        <v>1.347</v>
      </c>
      <c r="C245" s="9">
        <v>22.3</v>
      </c>
      <c r="D245" s="9">
        <f t="shared" si="3"/>
        <v>51.94772583518931</v>
      </c>
    </row>
    <row r="246" spans="1:4" x14ac:dyDescent="0.25">
      <c r="A246" s="10">
        <v>33270</v>
      </c>
      <c r="B246" s="20">
        <v>1.3480000000000001</v>
      </c>
      <c r="C246" s="9">
        <v>18.3</v>
      </c>
      <c r="D246" s="9">
        <f t="shared" si="3"/>
        <v>42.598123664688423</v>
      </c>
    </row>
    <row r="247" spans="1:4" x14ac:dyDescent="0.25">
      <c r="A247" s="10">
        <v>33298</v>
      </c>
      <c r="B247" s="20">
        <v>1.3480000000000001</v>
      </c>
      <c r="C247" s="9">
        <v>17.579999999999998</v>
      </c>
      <c r="D247" s="9">
        <f t="shared" si="3"/>
        <v>40.922131913946579</v>
      </c>
    </row>
    <row r="248" spans="1:4" x14ac:dyDescent="0.25">
      <c r="A248" s="10">
        <v>33329</v>
      </c>
      <c r="B248" s="20">
        <v>1.351</v>
      </c>
      <c r="C248" s="9">
        <v>18.32</v>
      </c>
      <c r="D248" s="9">
        <f t="shared" si="3"/>
        <v>42.549983182827532</v>
      </c>
    </row>
    <row r="249" spans="1:4" x14ac:dyDescent="0.25">
      <c r="A249" s="10">
        <v>33359</v>
      </c>
      <c r="B249" s="20">
        <v>1.3560000000000001</v>
      </c>
      <c r="C249" s="9">
        <v>18.36</v>
      </c>
      <c r="D249" s="9">
        <f t="shared" si="3"/>
        <v>42.485649292035397</v>
      </c>
    </row>
    <row r="250" spans="1:4" x14ac:dyDescent="0.25">
      <c r="A250" s="10">
        <v>33390</v>
      </c>
      <c r="B250" s="20">
        <v>1.36</v>
      </c>
      <c r="C250" s="9">
        <v>17.78</v>
      </c>
      <c r="D250" s="9">
        <f t="shared" si="3"/>
        <v>41.022499720588236</v>
      </c>
    </row>
    <row r="251" spans="1:4" x14ac:dyDescent="0.25">
      <c r="A251" s="10">
        <v>33420</v>
      </c>
      <c r="B251" s="20">
        <v>1.3620000000000001</v>
      </c>
      <c r="C251" s="9">
        <v>18.14</v>
      </c>
      <c r="D251" s="9">
        <f t="shared" si="3"/>
        <v>41.791643215859033</v>
      </c>
    </row>
    <row r="252" spans="1:4" x14ac:dyDescent="0.25">
      <c r="A252" s="10">
        <v>33451</v>
      </c>
      <c r="B252" s="20">
        <v>1.3660000000000001</v>
      </c>
      <c r="C252" s="9">
        <v>18.71</v>
      </c>
      <c r="D252" s="9">
        <f t="shared" si="3"/>
        <v>42.978609509516836</v>
      </c>
    </row>
    <row r="253" spans="1:4" x14ac:dyDescent="0.25">
      <c r="A253" s="10">
        <v>33482</v>
      </c>
      <c r="B253" s="20">
        <v>1.37</v>
      </c>
      <c r="C253" s="9">
        <v>19</v>
      </c>
      <c r="D253" s="9">
        <f t="shared" si="3"/>
        <v>43.517336496350367</v>
      </c>
    </row>
    <row r="254" spans="1:4" x14ac:dyDescent="0.25">
      <c r="A254" s="10">
        <v>33512</v>
      </c>
      <c r="B254" s="20">
        <v>1.3720000000000001</v>
      </c>
      <c r="C254" s="9">
        <v>19.86</v>
      </c>
      <c r="D254" s="9">
        <f t="shared" si="3"/>
        <v>45.420760889212822</v>
      </c>
    </row>
    <row r="255" spans="1:4" x14ac:dyDescent="0.25">
      <c r="A255" s="10">
        <v>33543</v>
      </c>
      <c r="B255" s="20">
        <v>1.3779999999999999</v>
      </c>
      <c r="C255" s="9">
        <v>19.350000000000001</v>
      </c>
      <c r="D255" s="9">
        <f t="shared" si="3"/>
        <v>44.061677177068219</v>
      </c>
    </row>
    <row r="256" spans="1:4" x14ac:dyDescent="0.25">
      <c r="A256" s="10">
        <v>33573</v>
      </c>
      <c r="B256" s="20">
        <v>1.3819999999999999</v>
      </c>
      <c r="C256" s="9">
        <v>17.170000000000002</v>
      </c>
      <c r="D256" s="9">
        <f t="shared" si="3"/>
        <v>38.984460151953698</v>
      </c>
    </row>
    <row r="257" spans="1:4" x14ac:dyDescent="0.25">
      <c r="A257" s="10">
        <v>33604</v>
      </c>
      <c r="B257" s="20">
        <v>1.383</v>
      </c>
      <c r="C257" s="9">
        <v>16.100000000000001</v>
      </c>
      <c r="D257" s="9">
        <f t="shared" si="3"/>
        <v>36.52859501084599</v>
      </c>
    </row>
    <row r="258" spans="1:4" x14ac:dyDescent="0.25">
      <c r="A258" s="10">
        <v>33635</v>
      </c>
      <c r="B258" s="20">
        <v>1.3859999999999999</v>
      </c>
      <c r="C258" s="9">
        <v>16</v>
      </c>
      <c r="D258" s="9">
        <f t="shared" si="3"/>
        <v>36.223134199134201</v>
      </c>
    </row>
    <row r="259" spans="1:4" x14ac:dyDescent="0.25">
      <c r="A259" s="10">
        <v>33664</v>
      </c>
      <c r="B259" s="20">
        <v>1.391</v>
      </c>
      <c r="C259" s="9">
        <v>16.36</v>
      </c>
      <c r="D259" s="9">
        <f t="shared" si="3"/>
        <v>36.90501972681524</v>
      </c>
    </row>
    <row r="260" spans="1:4" x14ac:dyDescent="0.25">
      <c r="A260" s="10">
        <v>33695</v>
      </c>
      <c r="B260" s="20">
        <v>1.3939999999999999</v>
      </c>
      <c r="C260" s="9">
        <v>17.37</v>
      </c>
      <c r="D260" s="9">
        <f t="shared" si="3"/>
        <v>39.099060064562416</v>
      </c>
    </row>
    <row r="261" spans="1:4" x14ac:dyDescent="0.25">
      <c r="A261" s="10">
        <v>33725</v>
      </c>
      <c r="B261" s="20">
        <v>1.397</v>
      </c>
      <c r="C261" s="9">
        <v>18.79</v>
      </c>
      <c r="D261" s="9">
        <f t="shared" si="3"/>
        <v>42.204586191839653</v>
      </c>
    </row>
    <row r="262" spans="1:4" x14ac:dyDescent="0.25">
      <c r="A262" s="10">
        <v>33756</v>
      </c>
      <c r="B262" s="20">
        <v>1.401</v>
      </c>
      <c r="C262" s="9">
        <v>19.829999999999998</v>
      </c>
      <c r="D262" s="9">
        <f t="shared" si="3"/>
        <v>44.413382633832967</v>
      </c>
    </row>
    <row r="263" spans="1:4" x14ac:dyDescent="0.25">
      <c r="A263" s="10">
        <v>33786</v>
      </c>
      <c r="B263" s="20">
        <v>1.405</v>
      </c>
      <c r="C263" s="9">
        <v>19.739999999999998</v>
      </c>
      <c r="D263" s="9">
        <f t="shared" si="3"/>
        <v>44.085939117437718</v>
      </c>
    </row>
    <row r="264" spans="1:4" x14ac:dyDescent="0.25">
      <c r="A264" s="10">
        <v>33817</v>
      </c>
      <c r="B264" s="20">
        <v>1.4079999999999999</v>
      </c>
      <c r="C264" s="9">
        <v>19.25</v>
      </c>
      <c r="D264" s="9">
        <f t="shared" si="3"/>
        <v>42.900005859375</v>
      </c>
    </row>
    <row r="265" spans="1:4" x14ac:dyDescent="0.25">
      <c r="A265" s="10">
        <v>33848</v>
      </c>
      <c r="B265" s="20">
        <v>1.411</v>
      </c>
      <c r="C265" s="9">
        <v>19.260000000000002</v>
      </c>
      <c r="D265" s="9">
        <f t="shared" si="3"/>
        <v>42.831032274982284</v>
      </c>
    </row>
    <row r="266" spans="1:4" x14ac:dyDescent="0.25">
      <c r="A266" s="10">
        <v>33878</v>
      </c>
      <c r="B266" s="20">
        <v>1.417</v>
      </c>
      <c r="C266" s="9">
        <v>19.34</v>
      </c>
      <c r="D266" s="9">
        <f t="shared" si="3"/>
        <v>42.826826294989409</v>
      </c>
    </row>
    <row r="267" spans="1:4" x14ac:dyDescent="0.25">
      <c r="A267" s="10">
        <v>33909</v>
      </c>
      <c r="B267" s="20">
        <v>1.421</v>
      </c>
      <c r="C267" s="9">
        <v>18.399999999999999</v>
      </c>
      <c r="D267" s="9">
        <f t="shared" si="3"/>
        <v>40.630579591836735</v>
      </c>
    </row>
    <row r="268" spans="1:4" x14ac:dyDescent="0.25">
      <c r="A268" s="10">
        <v>33939</v>
      </c>
      <c r="B268" s="20">
        <v>1.423</v>
      </c>
      <c r="C268" s="9">
        <v>16.940000000000001</v>
      </c>
      <c r="D268" s="9">
        <f t="shared" si="3"/>
        <v>37.35405710470836</v>
      </c>
    </row>
    <row r="269" spans="1:4" x14ac:dyDescent="0.25">
      <c r="A269" s="10">
        <v>33970</v>
      </c>
      <c r="B269" s="20">
        <v>1.4279999999999999</v>
      </c>
      <c r="C269" s="9">
        <v>16.8</v>
      </c>
      <c r="D269" s="9">
        <f t="shared" si="3"/>
        <v>36.915635294117649</v>
      </c>
    </row>
    <row r="270" spans="1:4" x14ac:dyDescent="0.25">
      <c r="A270" s="10">
        <v>34001</v>
      </c>
      <c r="B270" s="20">
        <v>1.431</v>
      </c>
      <c r="C270" s="9">
        <v>17.41</v>
      </c>
      <c r="D270" s="9">
        <f t="shared" si="3"/>
        <v>38.175823123689725</v>
      </c>
    </row>
    <row r="271" spans="1:4" x14ac:dyDescent="0.25">
      <c r="A271" s="10">
        <v>34029</v>
      </c>
      <c r="B271" s="20">
        <v>1.4330000000000001</v>
      </c>
      <c r="C271" s="9">
        <v>17.82</v>
      </c>
      <c r="D271" s="9">
        <f t="shared" si="3"/>
        <v>39.020315966503837</v>
      </c>
    </row>
    <row r="272" spans="1:4" x14ac:dyDescent="0.25">
      <c r="A272" s="10">
        <v>34060</v>
      </c>
      <c r="B272" s="20">
        <v>1.4379999999999999</v>
      </c>
      <c r="C272" s="9">
        <v>18.350000000000001</v>
      </c>
      <c r="D272" s="9">
        <f t="shared" si="3"/>
        <v>40.041141968011132</v>
      </c>
    </row>
    <row r="273" spans="1:4" x14ac:dyDescent="0.25">
      <c r="A273" s="10">
        <v>34090</v>
      </c>
      <c r="B273" s="20">
        <v>1.4419999999999999</v>
      </c>
      <c r="C273" s="9">
        <v>17.89</v>
      </c>
      <c r="D273" s="9">
        <f t="shared" si="3"/>
        <v>38.929099036061025</v>
      </c>
    </row>
    <row r="274" spans="1:4" x14ac:dyDescent="0.25">
      <c r="A274" s="10">
        <v>34121</v>
      </c>
      <c r="B274" s="20">
        <v>1.4430000000000001</v>
      </c>
      <c r="C274" s="9">
        <v>16.8</v>
      </c>
      <c r="D274" s="9">
        <f t="shared" si="3"/>
        <v>36.531896881496884</v>
      </c>
    </row>
    <row r="275" spans="1:4" x14ac:dyDescent="0.25">
      <c r="A275" s="10">
        <v>34151</v>
      </c>
      <c r="B275" s="20">
        <v>1.4450000000000001</v>
      </c>
      <c r="C275" s="9">
        <v>15.81</v>
      </c>
      <c r="D275" s="9">
        <f t="shared" si="3"/>
        <v>34.331540823529409</v>
      </c>
    </row>
    <row r="276" spans="1:4" x14ac:dyDescent="0.25">
      <c r="A276" s="10">
        <v>34182</v>
      </c>
      <c r="B276" s="20">
        <v>1.448</v>
      </c>
      <c r="C276" s="9">
        <v>15.64</v>
      </c>
      <c r="D276" s="9">
        <f t="shared" si="3"/>
        <v>33.892020414364637</v>
      </c>
    </row>
    <row r="277" spans="1:4" x14ac:dyDescent="0.25">
      <c r="A277" s="10">
        <v>34213</v>
      </c>
      <c r="B277" s="20">
        <v>1.45</v>
      </c>
      <c r="C277" s="9">
        <v>15.32</v>
      </c>
      <c r="D277" s="9">
        <f t="shared" si="3"/>
        <v>33.152786400000004</v>
      </c>
    </row>
    <row r="278" spans="1:4" x14ac:dyDescent="0.25">
      <c r="A278" s="10">
        <v>34243</v>
      </c>
      <c r="B278" s="20">
        <v>1.456</v>
      </c>
      <c r="C278" s="9">
        <v>15.59</v>
      </c>
      <c r="D278" s="9">
        <f t="shared" si="3"/>
        <v>33.598045405219786</v>
      </c>
    </row>
    <row r="279" spans="1:4" x14ac:dyDescent="0.25">
      <c r="A279" s="10">
        <v>34274</v>
      </c>
      <c r="B279" s="20">
        <v>1.46</v>
      </c>
      <c r="C279" s="9">
        <v>14.05</v>
      </c>
      <c r="D279" s="9">
        <f t="shared" si="3"/>
        <v>30.19623113013699</v>
      </c>
    </row>
    <row r="280" spans="1:4" x14ac:dyDescent="0.25">
      <c r="A280" s="10">
        <v>34304</v>
      </c>
      <c r="B280" s="20">
        <v>1.4630000000000001</v>
      </c>
      <c r="C280" s="9">
        <v>12.56</v>
      </c>
      <c r="D280" s="9">
        <f t="shared" si="3"/>
        <v>26.938572959671905</v>
      </c>
    </row>
    <row r="281" spans="1:4" x14ac:dyDescent="0.25">
      <c r="A281" s="10">
        <v>34335</v>
      </c>
      <c r="B281" s="20">
        <v>1.4630000000000001</v>
      </c>
      <c r="C281" s="9">
        <v>12.93</v>
      </c>
      <c r="D281" s="9">
        <f t="shared" si="3"/>
        <v>27.732145570745043</v>
      </c>
    </row>
    <row r="282" spans="1:4" x14ac:dyDescent="0.25">
      <c r="A282" s="10">
        <v>34366</v>
      </c>
      <c r="B282" s="20">
        <v>1.4670000000000001</v>
      </c>
      <c r="C282" s="9">
        <v>12.9</v>
      </c>
      <c r="D282" s="9">
        <f t="shared" si="3"/>
        <v>27.592361349693252</v>
      </c>
    </row>
    <row r="283" spans="1:4" x14ac:dyDescent="0.25">
      <c r="A283" s="10">
        <v>34394</v>
      </c>
      <c r="B283" s="20">
        <v>1.4710000000000001</v>
      </c>
      <c r="C283" s="9">
        <v>13.18</v>
      </c>
      <c r="D283" s="9">
        <f t="shared" si="3"/>
        <v>28.114606539768861</v>
      </c>
    </row>
    <row r="284" spans="1:4" x14ac:dyDescent="0.25">
      <c r="A284" s="10">
        <v>34425</v>
      </c>
      <c r="B284" s="20">
        <v>1.472</v>
      </c>
      <c r="C284" s="9">
        <v>14.54</v>
      </c>
      <c r="D284" s="9">
        <f t="shared" si="3"/>
        <v>30.994588084239126</v>
      </c>
    </row>
    <row r="285" spans="1:4" x14ac:dyDescent="0.25">
      <c r="A285" s="10">
        <v>34455</v>
      </c>
      <c r="B285" s="20">
        <v>1.4750000000000001</v>
      </c>
      <c r="C285" s="9">
        <v>15.74</v>
      </c>
      <c r="D285" s="9">
        <f t="shared" si="3"/>
        <v>33.484358277966095</v>
      </c>
    </row>
    <row r="286" spans="1:4" x14ac:dyDescent="0.25">
      <c r="A286" s="10">
        <v>34486</v>
      </c>
      <c r="B286" s="20">
        <v>1.4790000000000001</v>
      </c>
      <c r="C286" s="9">
        <v>17.04</v>
      </c>
      <c r="D286" s="9">
        <f t="shared" si="3"/>
        <v>36.151863529411763</v>
      </c>
    </row>
    <row r="287" spans="1:4" x14ac:dyDescent="0.25">
      <c r="A287" s="10">
        <v>34516</v>
      </c>
      <c r="B287" s="20">
        <v>1.484</v>
      </c>
      <c r="C287" s="9">
        <v>17.52</v>
      </c>
      <c r="D287" s="9">
        <f t="shared" si="3"/>
        <v>37.044989272237196</v>
      </c>
    </row>
    <row r="288" spans="1:4" x14ac:dyDescent="0.25">
      <c r="A288" s="10">
        <v>34547</v>
      </c>
      <c r="B288" s="20">
        <v>1.49</v>
      </c>
      <c r="C288" s="9">
        <v>16.66</v>
      </c>
      <c r="D288" s="9">
        <f t="shared" si="3"/>
        <v>35.084718885906042</v>
      </c>
    </row>
    <row r="289" spans="1:4" x14ac:dyDescent="0.25">
      <c r="A289" s="10">
        <v>34578</v>
      </c>
      <c r="B289" s="20">
        <v>1.4930000000000001</v>
      </c>
      <c r="C289" s="9">
        <v>15.91</v>
      </c>
      <c r="D289" s="9">
        <f t="shared" si="3"/>
        <v>33.43795002679169</v>
      </c>
    </row>
    <row r="290" spans="1:4" x14ac:dyDescent="0.25">
      <c r="A290" s="10">
        <v>34608</v>
      </c>
      <c r="B290" s="20">
        <v>1.494</v>
      </c>
      <c r="C290" s="9">
        <v>16.27</v>
      </c>
      <c r="D290" s="9">
        <f t="shared" si="3"/>
        <v>34.171671907630525</v>
      </c>
    </row>
    <row r="291" spans="1:4" x14ac:dyDescent="0.25">
      <c r="A291" s="10">
        <v>34639</v>
      </c>
      <c r="B291" s="20">
        <v>1.498</v>
      </c>
      <c r="C291" s="9">
        <v>16.46</v>
      </c>
      <c r="D291" s="9">
        <f t="shared" si="3"/>
        <v>34.478414779706277</v>
      </c>
    </row>
    <row r="292" spans="1:4" x14ac:dyDescent="0.25">
      <c r="A292" s="10">
        <v>34669</v>
      </c>
      <c r="B292" s="20">
        <v>1.5009999999999999</v>
      </c>
      <c r="C292" s="9">
        <v>15.78</v>
      </c>
      <c r="D292" s="9">
        <f t="shared" si="3"/>
        <v>32.987969100599599</v>
      </c>
    </row>
    <row r="293" spans="1:4" x14ac:dyDescent="0.25">
      <c r="A293" s="10">
        <v>34700</v>
      </c>
      <c r="B293" s="20">
        <v>1.5049999999999999</v>
      </c>
      <c r="C293" s="9">
        <v>16.559999999999999</v>
      </c>
      <c r="D293" s="9">
        <f t="shared" si="3"/>
        <v>34.526543681063124</v>
      </c>
    </row>
    <row r="294" spans="1:4" x14ac:dyDescent="0.25">
      <c r="A294" s="10">
        <v>34731</v>
      </c>
      <c r="B294" s="20">
        <v>1.5089999999999999</v>
      </c>
      <c r="C294" s="9">
        <v>17.21</v>
      </c>
      <c r="D294" s="9">
        <f t="shared" si="3"/>
        <v>35.786638230616305</v>
      </c>
    </row>
    <row r="295" spans="1:4" x14ac:dyDescent="0.25">
      <c r="A295" s="10">
        <v>34759</v>
      </c>
      <c r="B295" s="20">
        <v>1.512</v>
      </c>
      <c r="C295" s="9">
        <v>17.21</v>
      </c>
      <c r="D295" s="9">
        <f t="shared" si="3"/>
        <v>35.715632996031744</v>
      </c>
    </row>
    <row r="296" spans="1:4" x14ac:dyDescent="0.25">
      <c r="A296" s="10">
        <v>34790</v>
      </c>
      <c r="B296" s="20">
        <v>1.518</v>
      </c>
      <c r="C296" s="9">
        <v>18.7</v>
      </c>
      <c r="D296" s="9">
        <f t="shared" si="3"/>
        <v>38.654415217391303</v>
      </c>
    </row>
    <row r="297" spans="1:4" x14ac:dyDescent="0.25">
      <c r="A297" s="10">
        <v>34820</v>
      </c>
      <c r="B297" s="20">
        <v>1.5209999999999999</v>
      </c>
      <c r="C297" s="9">
        <v>18.559999999999999</v>
      </c>
      <c r="D297" s="9">
        <f t="shared" ref="D297:D360" si="4">C297*$B$665/B297</f>
        <v>38.289353214990136</v>
      </c>
    </row>
    <row r="298" spans="1:4" x14ac:dyDescent="0.25">
      <c r="A298" s="10">
        <v>34851</v>
      </c>
      <c r="B298" s="20">
        <v>1.524</v>
      </c>
      <c r="C298" s="9">
        <v>17.43</v>
      </c>
      <c r="D298" s="9">
        <f t="shared" si="4"/>
        <v>35.887374980314959</v>
      </c>
    </row>
    <row r="299" spans="1:4" x14ac:dyDescent="0.25">
      <c r="A299" s="10">
        <v>34881</v>
      </c>
      <c r="B299" s="20">
        <v>1.526</v>
      </c>
      <c r="C299" s="9">
        <v>16.5</v>
      </c>
      <c r="D299" s="9">
        <f t="shared" si="4"/>
        <v>33.928033093053735</v>
      </c>
    </row>
    <row r="300" spans="1:4" x14ac:dyDescent="0.25">
      <c r="A300" s="10">
        <v>34912</v>
      </c>
      <c r="B300" s="20">
        <v>1.5289999999999999</v>
      </c>
      <c r="C300" s="9">
        <v>16.54</v>
      </c>
      <c r="D300" s="9">
        <f t="shared" si="4"/>
        <v>33.943552426422499</v>
      </c>
    </row>
    <row r="301" spans="1:4" x14ac:dyDescent="0.25">
      <c r="A301" s="10">
        <v>34943</v>
      </c>
      <c r="B301" s="20">
        <v>1.5309999999999999</v>
      </c>
      <c r="C301" s="9">
        <v>16.71</v>
      </c>
      <c r="D301" s="9">
        <f t="shared" si="4"/>
        <v>34.247630692357937</v>
      </c>
    </row>
    <row r="302" spans="1:4" x14ac:dyDescent="0.25">
      <c r="A302" s="10">
        <v>34973</v>
      </c>
      <c r="B302" s="20">
        <v>1.5349999999999999</v>
      </c>
      <c r="C302" s="9">
        <v>16.29</v>
      </c>
      <c r="D302" s="9">
        <f t="shared" si="4"/>
        <v>33.299826977198698</v>
      </c>
    </row>
    <row r="303" spans="1:4" x14ac:dyDescent="0.25">
      <c r="A303" s="10">
        <v>35004</v>
      </c>
      <c r="B303" s="20">
        <v>1.5369999999999999</v>
      </c>
      <c r="C303" s="9">
        <v>16.52</v>
      </c>
      <c r="D303" s="9">
        <f t="shared" si="4"/>
        <v>33.726047547169813</v>
      </c>
    </row>
    <row r="304" spans="1:4" x14ac:dyDescent="0.25">
      <c r="A304" s="10">
        <v>35034</v>
      </c>
      <c r="B304" s="20">
        <v>1.5389999999999999</v>
      </c>
      <c r="C304" s="9">
        <v>17.53</v>
      </c>
      <c r="D304" s="9">
        <f t="shared" si="4"/>
        <v>35.741483021442498</v>
      </c>
    </row>
    <row r="305" spans="1:4" x14ac:dyDescent="0.25">
      <c r="A305" s="10">
        <v>35065</v>
      </c>
      <c r="B305" s="20">
        <v>1.5469999999999999</v>
      </c>
      <c r="C305" s="9">
        <v>17.48</v>
      </c>
      <c r="D305" s="9">
        <f t="shared" si="4"/>
        <v>35.455236535229481</v>
      </c>
    </row>
    <row r="306" spans="1:4" x14ac:dyDescent="0.25">
      <c r="A306" s="10">
        <v>35096</v>
      </c>
      <c r="B306" s="20">
        <v>1.55</v>
      </c>
      <c r="C306" s="9">
        <v>17.77</v>
      </c>
      <c r="D306" s="9">
        <f t="shared" si="4"/>
        <v>35.973691180645154</v>
      </c>
    </row>
    <row r="307" spans="1:4" x14ac:dyDescent="0.25">
      <c r="A307" s="10">
        <v>35125</v>
      </c>
      <c r="B307" s="20">
        <v>1.5549999999999999</v>
      </c>
      <c r="C307" s="9">
        <v>19.899999999999999</v>
      </c>
      <c r="D307" s="9">
        <f t="shared" si="4"/>
        <v>40.156139614147904</v>
      </c>
    </row>
    <row r="308" spans="1:4" x14ac:dyDescent="0.25">
      <c r="A308" s="10">
        <v>35156</v>
      </c>
      <c r="B308" s="20">
        <v>1.5609999999999999</v>
      </c>
      <c r="C308" s="9">
        <v>21.33</v>
      </c>
      <c r="D308" s="9">
        <f t="shared" si="4"/>
        <v>42.876292485586163</v>
      </c>
    </row>
    <row r="309" spans="1:4" x14ac:dyDescent="0.25">
      <c r="A309" s="10">
        <v>35186</v>
      </c>
      <c r="B309" s="20">
        <v>1.5640000000000001</v>
      </c>
      <c r="C309" s="9">
        <v>20.12</v>
      </c>
      <c r="D309" s="9">
        <f t="shared" si="4"/>
        <v>40.366444680306905</v>
      </c>
    </row>
    <row r="310" spans="1:4" x14ac:dyDescent="0.25">
      <c r="A310" s="10">
        <v>35217</v>
      </c>
      <c r="B310" s="20">
        <v>1.5669999999999999</v>
      </c>
      <c r="C310" s="9">
        <v>19.32</v>
      </c>
      <c r="D310" s="9">
        <f t="shared" si="4"/>
        <v>38.687208857689853</v>
      </c>
    </row>
    <row r="311" spans="1:4" x14ac:dyDescent="0.25">
      <c r="A311" s="10">
        <v>35247</v>
      </c>
      <c r="B311" s="20">
        <v>1.57</v>
      </c>
      <c r="C311" s="9">
        <v>19.600000000000001</v>
      </c>
      <c r="D311" s="9">
        <f t="shared" si="4"/>
        <v>39.172897070063691</v>
      </c>
    </row>
    <row r="312" spans="1:4" x14ac:dyDescent="0.25">
      <c r="A312" s="10">
        <v>35278</v>
      </c>
      <c r="B312" s="20">
        <v>1.5720000000000001</v>
      </c>
      <c r="C312" s="9">
        <v>20.53</v>
      </c>
      <c r="D312" s="9">
        <f t="shared" si="4"/>
        <v>40.979407996183213</v>
      </c>
    </row>
    <row r="313" spans="1:4" x14ac:dyDescent="0.25">
      <c r="A313" s="10">
        <v>35309</v>
      </c>
      <c r="B313" s="20">
        <v>1.577</v>
      </c>
      <c r="C313" s="9">
        <v>22.04</v>
      </c>
      <c r="D313" s="9">
        <f t="shared" si="4"/>
        <v>43.853995662650604</v>
      </c>
    </row>
    <row r="314" spans="1:4" x14ac:dyDescent="0.25">
      <c r="A314" s="10">
        <v>35339</v>
      </c>
      <c r="B314" s="20">
        <v>1.5820000000000001</v>
      </c>
      <c r="C314" s="9">
        <v>23.22</v>
      </c>
      <c r="D314" s="9">
        <f t="shared" si="4"/>
        <v>46.055871921618206</v>
      </c>
    </row>
    <row r="315" spans="1:4" x14ac:dyDescent="0.25">
      <c r="A315" s="10">
        <v>35370</v>
      </c>
      <c r="B315" s="20">
        <v>1.587</v>
      </c>
      <c r="C315" s="9">
        <v>22.66</v>
      </c>
      <c r="D315" s="9">
        <f t="shared" si="4"/>
        <v>44.803531909262759</v>
      </c>
    </row>
    <row r="316" spans="1:4" x14ac:dyDescent="0.25">
      <c r="A316" s="10">
        <v>35400</v>
      </c>
      <c r="B316" s="20">
        <v>1.591</v>
      </c>
      <c r="C316" s="9">
        <v>23.22</v>
      </c>
      <c r="D316" s="9">
        <f t="shared" si="4"/>
        <v>45.795342162162164</v>
      </c>
    </row>
    <row r="317" spans="1:4" x14ac:dyDescent="0.25">
      <c r="A317" s="10">
        <v>35431</v>
      </c>
      <c r="B317" s="20">
        <v>1.5940000000000001</v>
      </c>
      <c r="C317" s="9">
        <v>23.02</v>
      </c>
      <c r="D317" s="9">
        <f t="shared" si="4"/>
        <v>45.315447666248431</v>
      </c>
    </row>
    <row r="318" spans="1:4" x14ac:dyDescent="0.25">
      <c r="A318" s="10">
        <v>35462</v>
      </c>
      <c r="B318" s="20">
        <v>1.597</v>
      </c>
      <c r="C318" s="9">
        <v>20.88</v>
      </c>
      <c r="D318" s="9">
        <f t="shared" si="4"/>
        <v>41.025591433938629</v>
      </c>
    </row>
    <row r="319" spans="1:4" x14ac:dyDescent="0.25">
      <c r="A319" s="10">
        <v>35490</v>
      </c>
      <c r="B319" s="20">
        <v>1.5980000000000001</v>
      </c>
      <c r="C319" s="9">
        <v>19.16</v>
      </c>
      <c r="D319" s="9">
        <f t="shared" si="4"/>
        <v>37.622530438047555</v>
      </c>
    </row>
    <row r="320" spans="1:4" x14ac:dyDescent="0.25">
      <c r="A320" s="10">
        <v>35521</v>
      </c>
      <c r="B320" s="20">
        <v>1.599</v>
      </c>
      <c r="C320" s="9">
        <v>17.829999999999998</v>
      </c>
      <c r="D320" s="9">
        <f t="shared" si="4"/>
        <v>34.989050075046897</v>
      </c>
    </row>
    <row r="321" spans="1:4" x14ac:dyDescent="0.25">
      <c r="A321" s="10">
        <v>35551</v>
      </c>
      <c r="B321" s="20">
        <v>1.599</v>
      </c>
      <c r="C321" s="9">
        <v>18.55</v>
      </c>
      <c r="D321" s="9">
        <f t="shared" si="4"/>
        <v>36.401956191369607</v>
      </c>
    </row>
    <row r="322" spans="1:4" x14ac:dyDescent="0.25">
      <c r="A322" s="10">
        <v>35582</v>
      </c>
      <c r="B322" s="20">
        <v>1.6020000000000001</v>
      </c>
      <c r="C322" s="9">
        <v>17.350000000000001</v>
      </c>
      <c r="D322" s="9">
        <f t="shared" si="4"/>
        <v>33.983354026217228</v>
      </c>
    </row>
    <row r="323" spans="1:4" x14ac:dyDescent="0.25">
      <c r="A323" s="10">
        <v>35612</v>
      </c>
      <c r="B323" s="20">
        <v>1.6040000000000001</v>
      </c>
      <c r="C323" s="9">
        <v>17.489999999999998</v>
      </c>
      <c r="D323" s="9">
        <f t="shared" si="4"/>
        <v>34.214856115960096</v>
      </c>
    </row>
    <row r="324" spans="1:4" x14ac:dyDescent="0.25">
      <c r="A324" s="10">
        <v>35643</v>
      </c>
      <c r="B324" s="20">
        <v>1.6080000000000001</v>
      </c>
      <c r="C324" s="9">
        <v>17.96</v>
      </c>
      <c r="D324" s="9">
        <f t="shared" si="4"/>
        <v>35.046896044776119</v>
      </c>
    </row>
    <row r="325" spans="1:4" x14ac:dyDescent="0.25">
      <c r="A325" s="10">
        <v>35674</v>
      </c>
      <c r="B325" s="20">
        <v>1.6120000000000001</v>
      </c>
      <c r="C325" s="9">
        <v>17.850000000000001</v>
      </c>
      <c r="D325" s="9">
        <f t="shared" si="4"/>
        <v>34.74581119727047</v>
      </c>
    </row>
    <row r="326" spans="1:4" x14ac:dyDescent="0.25">
      <c r="A326" s="10">
        <v>35704</v>
      </c>
      <c r="B326" s="20">
        <v>1.615</v>
      </c>
      <c r="C326" s="9">
        <v>18.73</v>
      </c>
      <c r="D326" s="9">
        <f t="shared" si="4"/>
        <v>36.391044687306504</v>
      </c>
    </row>
    <row r="327" spans="1:4" x14ac:dyDescent="0.25">
      <c r="A327" s="10">
        <v>35735</v>
      </c>
      <c r="B327" s="20">
        <v>1.617</v>
      </c>
      <c r="C327" s="9">
        <v>17.88</v>
      </c>
      <c r="D327" s="9">
        <f t="shared" si="4"/>
        <v>34.696587829313543</v>
      </c>
    </row>
    <row r="328" spans="1:4" x14ac:dyDescent="0.25">
      <c r="A328" s="10">
        <v>35765</v>
      </c>
      <c r="B328" s="20">
        <v>1.6180000000000001</v>
      </c>
      <c r="C328" s="9">
        <v>15.95</v>
      </c>
      <c r="D328" s="9">
        <f t="shared" si="4"/>
        <v>30.932245086526571</v>
      </c>
    </row>
    <row r="329" spans="1:4" x14ac:dyDescent="0.25">
      <c r="A329" s="10">
        <v>35796</v>
      </c>
      <c r="B329" s="20">
        <v>1.62</v>
      </c>
      <c r="C329" s="9">
        <v>14.33</v>
      </c>
      <c r="D329" s="9">
        <f t="shared" si="4"/>
        <v>27.756228129629626</v>
      </c>
    </row>
    <row r="330" spans="1:4" x14ac:dyDescent="0.25">
      <c r="A330" s="10">
        <v>35827</v>
      </c>
      <c r="B330" s="20">
        <v>1.62</v>
      </c>
      <c r="C330" s="9">
        <v>13.32</v>
      </c>
      <c r="D330" s="9">
        <f t="shared" si="4"/>
        <v>25.799927333333333</v>
      </c>
    </row>
    <row r="331" spans="1:4" x14ac:dyDescent="0.25">
      <c r="A331" s="10">
        <v>35855</v>
      </c>
      <c r="B331" s="20">
        <v>1.62</v>
      </c>
      <c r="C331" s="9">
        <v>12.34</v>
      </c>
      <c r="D331" s="9">
        <f t="shared" si="4"/>
        <v>23.901734481481483</v>
      </c>
    </row>
    <row r="332" spans="1:4" x14ac:dyDescent="0.25">
      <c r="A332" s="10">
        <v>35886</v>
      </c>
      <c r="B332" s="20">
        <v>1.6220000000000001</v>
      </c>
      <c r="C332" s="9">
        <v>12.81</v>
      </c>
      <c r="D332" s="9">
        <f t="shared" si="4"/>
        <v>24.781497836004931</v>
      </c>
    </row>
    <row r="333" spans="1:4" x14ac:dyDescent="0.25">
      <c r="A333" s="10">
        <v>35916</v>
      </c>
      <c r="B333" s="20">
        <v>1.6259999999999999</v>
      </c>
      <c r="C333" s="9">
        <v>12.61</v>
      </c>
      <c r="D333" s="9">
        <f t="shared" si="4"/>
        <v>24.334577915129152</v>
      </c>
    </row>
    <row r="334" spans="1:4" x14ac:dyDescent="0.25">
      <c r="A334" s="10">
        <v>35947</v>
      </c>
      <c r="B334" s="20">
        <v>1.6279999999999999</v>
      </c>
      <c r="C334" s="9">
        <v>11.61</v>
      </c>
      <c r="D334" s="9">
        <f t="shared" si="4"/>
        <v>22.377269465601966</v>
      </c>
    </row>
    <row r="335" spans="1:4" x14ac:dyDescent="0.25">
      <c r="A335" s="10">
        <v>35977</v>
      </c>
      <c r="B335" s="20">
        <v>1.6319999999999999</v>
      </c>
      <c r="C335" s="9">
        <v>11.55</v>
      </c>
      <c r="D335" s="9">
        <f t="shared" si="4"/>
        <v>22.207061856617653</v>
      </c>
    </row>
    <row r="336" spans="1:4" x14ac:dyDescent="0.25">
      <c r="A336" s="10">
        <v>36008</v>
      </c>
      <c r="B336" s="20">
        <v>1.6339999999999999</v>
      </c>
      <c r="C336" s="9">
        <v>11.34</v>
      </c>
      <c r="D336" s="9">
        <f t="shared" si="4"/>
        <v>21.776610073439414</v>
      </c>
    </row>
    <row r="337" spans="1:4" x14ac:dyDescent="0.25">
      <c r="A337" s="10">
        <v>36039</v>
      </c>
      <c r="B337" s="20">
        <v>1.635</v>
      </c>
      <c r="C337" s="9">
        <v>12.77</v>
      </c>
      <c r="D337" s="9">
        <f t="shared" si="4"/>
        <v>24.507691944954129</v>
      </c>
    </row>
    <row r="338" spans="1:4" x14ac:dyDescent="0.25">
      <c r="A338" s="10">
        <v>36069</v>
      </c>
      <c r="B338" s="20">
        <v>1.639</v>
      </c>
      <c r="C338" s="9">
        <v>12.11</v>
      </c>
      <c r="D338" s="9">
        <f t="shared" si="4"/>
        <v>23.184325314215986</v>
      </c>
    </row>
    <row r="339" spans="1:4" x14ac:dyDescent="0.25">
      <c r="A339" s="10">
        <v>36100</v>
      </c>
      <c r="B339" s="20">
        <v>1.641</v>
      </c>
      <c r="C339" s="9">
        <v>10.99</v>
      </c>
      <c r="D339" s="9">
        <f t="shared" si="4"/>
        <v>21.01446722120658</v>
      </c>
    </row>
    <row r="340" spans="1:4" x14ac:dyDescent="0.25">
      <c r="A340" s="10">
        <v>36130</v>
      </c>
      <c r="B340" s="20">
        <v>1.6439999999999999</v>
      </c>
      <c r="C340" s="9">
        <v>9.39</v>
      </c>
      <c r="D340" s="9">
        <f t="shared" si="4"/>
        <v>17.922271478102193</v>
      </c>
    </row>
    <row r="341" spans="1:4" x14ac:dyDescent="0.25">
      <c r="A341" s="10">
        <v>36161</v>
      </c>
      <c r="B341" s="20">
        <v>1.647</v>
      </c>
      <c r="C341" s="9">
        <v>10.16</v>
      </c>
      <c r="D341" s="9">
        <f t="shared" si="4"/>
        <v>19.356613624772312</v>
      </c>
    </row>
    <row r="342" spans="1:4" x14ac:dyDescent="0.25">
      <c r="A342" s="10">
        <v>36192</v>
      </c>
      <c r="B342" s="20">
        <v>1.647</v>
      </c>
      <c r="C342" s="9">
        <v>10.33</v>
      </c>
      <c r="D342" s="9">
        <f t="shared" si="4"/>
        <v>19.680493970856098</v>
      </c>
    </row>
    <row r="343" spans="1:4" x14ac:dyDescent="0.25">
      <c r="A343" s="10">
        <v>36220</v>
      </c>
      <c r="B343" s="20">
        <v>1.6479999999999999</v>
      </c>
      <c r="C343" s="9">
        <v>12.1</v>
      </c>
      <c r="D343" s="9">
        <f t="shared" si="4"/>
        <v>23.038671662621361</v>
      </c>
    </row>
    <row r="344" spans="1:4" x14ac:dyDescent="0.25">
      <c r="A344" s="10">
        <v>36251</v>
      </c>
      <c r="B344" s="20">
        <v>1.659</v>
      </c>
      <c r="C344" s="9">
        <v>14.82</v>
      </c>
      <c r="D344" s="9">
        <f t="shared" si="4"/>
        <v>28.030515840867995</v>
      </c>
    </row>
    <row r="345" spans="1:4" x14ac:dyDescent="0.25">
      <c r="A345" s="10">
        <v>36281</v>
      </c>
      <c r="B345" s="20">
        <v>1.66</v>
      </c>
      <c r="C345" s="9">
        <v>15.57</v>
      </c>
      <c r="D345" s="9">
        <f t="shared" si="4"/>
        <v>29.431323813253016</v>
      </c>
    </row>
    <row r="346" spans="1:4" x14ac:dyDescent="0.25">
      <c r="A346" s="10">
        <v>36312</v>
      </c>
      <c r="B346" s="20">
        <v>1.66</v>
      </c>
      <c r="C346" s="9">
        <v>15.91</v>
      </c>
      <c r="D346" s="9">
        <f t="shared" si="4"/>
        <v>30.074011680722894</v>
      </c>
    </row>
    <row r="347" spans="1:4" x14ac:dyDescent="0.25">
      <c r="A347" s="10">
        <v>36342</v>
      </c>
      <c r="B347" s="20">
        <v>1.667</v>
      </c>
      <c r="C347" s="9">
        <v>18.05</v>
      </c>
      <c r="D347" s="9">
        <f t="shared" si="4"/>
        <v>33.975892891421715</v>
      </c>
    </row>
    <row r="348" spans="1:4" x14ac:dyDescent="0.25">
      <c r="A348" s="10">
        <v>36373</v>
      </c>
      <c r="B348" s="20">
        <v>1.671</v>
      </c>
      <c r="C348" s="9">
        <v>19.559999999999999</v>
      </c>
      <c r="D348" s="9">
        <f t="shared" si="4"/>
        <v>36.730062980251347</v>
      </c>
    </row>
    <row r="349" spans="1:4" x14ac:dyDescent="0.25">
      <c r="A349" s="10">
        <v>36404</v>
      </c>
      <c r="B349" s="20">
        <v>1.6779999999999999</v>
      </c>
      <c r="C349" s="9">
        <v>21.64</v>
      </c>
      <c r="D349" s="9">
        <f t="shared" si="4"/>
        <v>40.466400214541125</v>
      </c>
    </row>
    <row r="350" spans="1:4" x14ac:dyDescent="0.25">
      <c r="A350" s="10">
        <v>36434</v>
      </c>
      <c r="B350" s="20">
        <v>1.681</v>
      </c>
      <c r="C350" s="9">
        <v>21.62</v>
      </c>
      <c r="D350" s="9">
        <f t="shared" si="4"/>
        <v>40.356848887566926</v>
      </c>
    </row>
    <row r="351" spans="1:4" x14ac:dyDescent="0.25">
      <c r="A351" s="10">
        <v>36465</v>
      </c>
      <c r="B351" s="20">
        <v>1.6839999999999999</v>
      </c>
      <c r="C351" s="9">
        <v>23.14</v>
      </c>
      <c r="D351" s="9">
        <f t="shared" si="4"/>
        <v>43.117198966745846</v>
      </c>
    </row>
    <row r="352" spans="1:4" x14ac:dyDescent="0.25">
      <c r="A352" s="10">
        <v>36495</v>
      </c>
      <c r="B352" s="20">
        <v>1.6879999999999999</v>
      </c>
      <c r="C352" s="9">
        <v>24.35</v>
      </c>
      <c r="D352" s="9">
        <f t="shared" si="4"/>
        <v>45.264298667061617</v>
      </c>
    </row>
    <row r="353" spans="1:4" x14ac:dyDescent="0.25">
      <c r="A353" s="10">
        <v>36526</v>
      </c>
      <c r="B353" s="20">
        <v>1.6930000000000001</v>
      </c>
      <c r="C353" s="9">
        <v>25.29</v>
      </c>
      <c r="D353" s="9">
        <f t="shared" si="4"/>
        <v>46.872826585942107</v>
      </c>
    </row>
    <row r="354" spans="1:4" x14ac:dyDescent="0.25">
      <c r="A354" s="10">
        <v>36557</v>
      </c>
      <c r="B354" s="20">
        <v>1.7</v>
      </c>
      <c r="C354" s="9">
        <v>27.39</v>
      </c>
      <c r="D354" s="9">
        <f t="shared" si="4"/>
        <v>50.555962535294114</v>
      </c>
    </row>
    <row r="355" spans="1:4" x14ac:dyDescent="0.25">
      <c r="A355" s="10">
        <v>36586</v>
      </c>
      <c r="B355" s="20">
        <v>1.71</v>
      </c>
      <c r="C355" s="9">
        <v>27.7</v>
      </c>
      <c r="D355" s="9">
        <f t="shared" si="4"/>
        <v>50.829159824561401</v>
      </c>
    </row>
    <row r="356" spans="1:4" x14ac:dyDescent="0.25">
      <c r="A356" s="10">
        <v>36617</v>
      </c>
      <c r="B356" s="20">
        <v>1.7090000000000001</v>
      </c>
      <c r="C356" s="9">
        <v>24.29</v>
      </c>
      <c r="D356" s="9">
        <f t="shared" si="4"/>
        <v>44.597932363955529</v>
      </c>
    </row>
    <row r="357" spans="1:4" x14ac:dyDescent="0.25">
      <c r="A357" s="10">
        <v>36647</v>
      </c>
      <c r="B357" s="20">
        <v>1.712</v>
      </c>
      <c r="C357" s="9">
        <v>26.35</v>
      </c>
      <c r="D357" s="9">
        <f t="shared" si="4"/>
        <v>48.29544050817757</v>
      </c>
    </row>
    <row r="358" spans="1:4" x14ac:dyDescent="0.25">
      <c r="A358" s="10">
        <v>36678</v>
      </c>
      <c r="B358" s="20">
        <v>1.722</v>
      </c>
      <c r="C358" s="9">
        <v>28.91</v>
      </c>
      <c r="D358" s="9">
        <f t="shared" si="4"/>
        <v>52.67981207317073</v>
      </c>
    </row>
    <row r="359" spans="1:4" x14ac:dyDescent="0.25">
      <c r="A359" s="10">
        <v>36708</v>
      </c>
      <c r="B359" s="20">
        <v>1.7270000000000001</v>
      </c>
      <c r="C359" s="9">
        <v>28</v>
      </c>
      <c r="D359" s="9">
        <f t="shared" si="4"/>
        <v>50.873892298784014</v>
      </c>
    </row>
    <row r="360" spans="1:4" x14ac:dyDescent="0.25">
      <c r="A360" s="10">
        <v>36739</v>
      </c>
      <c r="B360" s="20">
        <v>1.7270000000000001</v>
      </c>
      <c r="C360" s="9">
        <v>28.8</v>
      </c>
      <c r="D360" s="9">
        <f t="shared" si="4"/>
        <v>52.327432078749268</v>
      </c>
    </row>
    <row r="361" spans="1:4" x14ac:dyDescent="0.25">
      <c r="A361" s="10">
        <v>36770</v>
      </c>
      <c r="B361" s="20">
        <v>1.736</v>
      </c>
      <c r="C361" s="9">
        <v>30.56</v>
      </c>
      <c r="D361" s="9">
        <f t="shared" ref="D361:D424" si="5">C361*$B$665/B361</f>
        <v>55.237358433179722</v>
      </c>
    </row>
    <row r="362" spans="1:4" x14ac:dyDescent="0.25">
      <c r="A362" s="10">
        <v>36800</v>
      </c>
      <c r="B362" s="20">
        <v>1.7390000000000001</v>
      </c>
      <c r="C362" s="9">
        <v>29.71</v>
      </c>
      <c r="D362" s="9">
        <f t="shared" si="5"/>
        <v>53.608337889591724</v>
      </c>
    </row>
    <row r="363" spans="1:4" x14ac:dyDescent="0.25">
      <c r="A363" s="10">
        <v>36831</v>
      </c>
      <c r="B363" s="20">
        <v>1.742</v>
      </c>
      <c r="C363" s="9">
        <v>30</v>
      </c>
      <c r="D363" s="9">
        <f t="shared" si="5"/>
        <v>54.038386911595872</v>
      </c>
    </row>
    <row r="364" spans="1:4" x14ac:dyDescent="0.25">
      <c r="A364" s="10">
        <v>36861</v>
      </c>
      <c r="B364" s="20">
        <v>1.746</v>
      </c>
      <c r="C364" s="9">
        <v>25.19</v>
      </c>
      <c r="D364" s="9">
        <f t="shared" si="5"/>
        <v>45.270282079037806</v>
      </c>
    </row>
    <row r="365" spans="1:4" x14ac:dyDescent="0.25">
      <c r="A365" s="10">
        <v>36892</v>
      </c>
      <c r="B365" s="20">
        <v>1.756</v>
      </c>
      <c r="C365" s="9">
        <v>24.49</v>
      </c>
      <c r="D365" s="9">
        <f t="shared" si="5"/>
        <v>43.761635654897496</v>
      </c>
    </row>
    <row r="366" spans="1:4" x14ac:dyDescent="0.25">
      <c r="A366" s="10">
        <v>36923</v>
      </c>
      <c r="B366" s="20">
        <v>1.76</v>
      </c>
      <c r="C366" s="9">
        <v>24.97</v>
      </c>
      <c r="D366" s="9">
        <f t="shared" si="5"/>
        <v>44.517948937499995</v>
      </c>
    </row>
    <row r="367" spans="1:4" x14ac:dyDescent="0.25">
      <c r="A367" s="10">
        <v>36951</v>
      </c>
      <c r="B367" s="20">
        <v>1.7609999999999999</v>
      </c>
      <c r="C367" s="9">
        <v>23.01</v>
      </c>
      <c r="D367" s="9">
        <f t="shared" si="5"/>
        <v>41.000252862010228</v>
      </c>
    </row>
    <row r="368" spans="1:4" x14ac:dyDescent="0.25">
      <c r="A368" s="10">
        <v>36982</v>
      </c>
      <c r="B368" s="20">
        <v>1.764</v>
      </c>
      <c r="C368" s="9">
        <v>22.99</v>
      </c>
      <c r="D368" s="9">
        <f t="shared" si="5"/>
        <v>40.894948248299315</v>
      </c>
    </row>
    <row r="369" spans="1:4" x14ac:dyDescent="0.25">
      <c r="A369" s="10">
        <v>37012</v>
      </c>
      <c r="B369" s="20">
        <v>1.7729999999999999</v>
      </c>
      <c r="C369" s="9">
        <v>24.63</v>
      </c>
      <c r="D369" s="9">
        <f t="shared" si="5"/>
        <v>43.589807258883255</v>
      </c>
    </row>
    <row r="370" spans="1:4" x14ac:dyDescent="0.25">
      <c r="A370" s="10">
        <v>37043</v>
      </c>
      <c r="B370" s="20">
        <v>1.7769999999999999</v>
      </c>
      <c r="C370" s="9">
        <v>23.95</v>
      </c>
      <c r="D370" s="9">
        <f t="shared" si="5"/>
        <v>42.290942346651661</v>
      </c>
    </row>
    <row r="371" spans="1:4" x14ac:dyDescent="0.25">
      <c r="A371" s="10">
        <v>37073</v>
      </c>
      <c r="B371" s="20">
        <v>1.774</v>
      </c>
      <c r="C371" s="9">
        <v>22.76</v>
      </c>
      <c r="D371" s="9">
        <f t="shared" si="5"/>
        <v>40.257603179255923</v>
      </c>
    </row>
    <row r="372" spans="1:4" x14ac:dyDescent="0.25">
      <c r="A372" s="10">
        <v>37104</v>
      </c>
      <c r="B372" s="20">
        <v>1.774</v>
      </c>
      <c r="C372" s="9">
        <v>23.77</v>
      </c>
      <c r="D372" s="9">
        <f t="shared" si="5"/>
        <v>42.044078540022547</v>
      </c>
    </row>
    <row r="373" spans="1:4" x14ac:dyDescent="0.25">
      <c r="A373" s="10">
        <v>37135</v>
      </c>
      <c r="B373" s="20">
        <v>1.7809999999999999</v>
      </c>
      <c r="C373" s="9">
        <v>22.51</v>
      </c>
      <c r="D373" s="9">
        <f t="shared" si="5"/>
        <v>39.658916782706349</v>
      </c>
    </row>
    <row r="374" spans="1:4" x14ac:dyDescent="0.25">
      <c r="A374" s="10">
        <v>37165</v>
      </c>
      <c r="B374" s="20">
        <v>1.776</v>
      </c>
      <c r="C374" s="9">
        <v>18.760000000000002</v>
      </c>
      <c r="D374" s="9">
        <f t="shared" si="5"/>
        <v>33.145085608108111</v>
      </c>
    </row>
    <row r="375" spans="1:4" x14ac:dyDescent="0.25">
      <c r="A375" s="10">
        <v>37196</v>
      </c>
      <c r="B375" s="20">
        <v>1.7749999999999999</v>
      </c>
      <c r="C375" s="9">
        <v>16.059999999999999</v>
      </c>
      <c r="D375" s="9">
        <f t="shared" si="5"/>
        <v>28.390723233802817</v>
      </c>
    </row>
    <row r="376" spans="1:4" x14ac:dyDescent="0.25">
      <c r="A376" s="10">
        <v>37226</v>
      </c>
      <c r="B376" s="20">
        <v>1.774</v>
      </c>
      <c r="C376" s="9">
        <v>15.95</v>
      </c>
      <c r="D376" s="9">
        <f t="shared" si="5"/>
        <v>28.212160400225478</v>
      </c>
    </row>
    <row r="377" spans="1:4" x14ac:dyDescent="0.25">
      <c r="A377" s="10">
        <v>37257</v>
      </c>
      <c r="B377" s="20">
        <v>1.7769999999999999</v>
      </c>
      <c r="C377" s="9">
        <v>17.04</v>
      </c>
      <c r="D377" s="9">
        <f t="shared" si="5"/>
        <v>30.089255014068655</v>
      </c>
    </row>
    <row r="378" spans="1:4" x14ac:dyDescent="0.25">
      <c r="A378" s="10">
        <v>37288</v>
      </c>
      <c r="B378" s="20">
        <v>1.78</v>
      </c>
      <c r="C378" s="9">
        <v>18.239999999999998</v>
      </c>
      <c r="D378" s="9">
        <f t="shared" si="5"/>
        <v>32.1539331235955</v>
      </c>
    </row>
    <row r="379" spans="1:4" x14ac:dyDescent="0.25">
      <c r="A379" s="10">
        <v>37316</v>
      </c>
      <c r="B379" s="20">
        <v>1.7849999999999999</v>
      </c>
      <c r="C379" s="9">
        <v>22.29</v>
      </c>
      <c r="D379" s="9">
        <f t="shared" si="5"/>
        <v>39.183310033613445</v>
      </c>
    </row>
    <row r="380" spans="1:4" x14ac:dyDescent="0.25">
      <c r="A380" s="10">
        <v>37347</v>
      </c>
      <c r="B380" s="20">
        <v>1.7929999999999999</v>
      </c>
      <c r="C380" s="9">
        <v>23.98</v>
      </c>
      <c r="D380" s="9">
        <f t="shared" si="5"/>
        <v>41.96605656441718</v>
      </c>
    </row>
    <row r="381" spans="1:4" x14ac:dyDescent="0.25">
      <c r="A381" s="10">
        <v>37377</v>
      </c>
      <c r="B381" s="20">
        <v>1.7949999999999999</v>
      </c>
      <c r="C381" s="9">
        <v>24.44</v>
      </c>
      <c r="D381" s="9">
        <f t="shared" si="5"/>
        <v>42.723421036211704</v>
      </c>
    </row>
    <row r="382" spans="1:4" x14ac:dyDescent="0.25">
      <c r="A382" s="10">
        <v>37408</v>
      </c>
      <c r="B382" s="20">
        <v>1.796</v>
      </c>
      <c r="C382" s="9">
        <v>23.45</v>
      </c>
      <c r="D382" s="9">
        <f t="shared" si="5"/>
        <v>40.969983324053445</v>
      </c>
    </row>
    <row r="383" spans="1:4" x14ac:dyDescent="0.25">
      <c r="A383" s="10">
        <v>37438</v>
      </c>
      <c r="B383" s="20">
        <v>1.8</v>
      </c>
      <c r="C383" s="9">
        <v>24.99</v>
      </c>
      <c r="D383" s="9">
        <f t="shared" si="5"/>
        <v>43.563525949999992</v>
      </c>
    </row>
    <row r="384" spans="1:4" x14ac:dyDescent="0.25">
      <c r="A384" s="10">
        <v>37469</v>
      </c>
      <c r="B384" s="20">
        <v>1.8049999999999999</v>
      </c>
      <c r="C384" s="9">
        <v>25.68</v>
      </c>
      <c r="D384" s="9">
        <f t="shared" si="5"/>
        <v>44.642353861495849</v>
      </c>
    </row>
    <row r="385" spans="1:4" x14ac:dyDescent="0.25">
      <c r="A385" s="10">
        <v>37500</v>
      </c>
      <c r="B385" s="20">
        <v>1.8080000000000001</v>
      </c>
      <c r="C385" s="9">
        <v>27.14</v>
      </c>
      <c r="D385" s="9">
        <f t="shared" si="5"/>
        <v>47.10214549778761</v>
      </c>
    </row>
    <row r="386" spans="1:4" x14ac:dyDescent="0.25">
      <c r="A386" s="10">
        <v>37530</v>
      </c>
      <c r="B386" s="20">
        <v>1.8120000000000001</v>
      </c>
      <c r="C386" s="9">
        <v>25.99</v>
      </c>
      <c r="D386" s="9">
        <f t="shared" si="5"/>
        <v>45.006719486754967</v>
      </c>
    </row>
    <row r="387" spans="1:4" x14ac:dyDescent="0.25">
      <c r="A387" s="10">
        <v>37561</v>
      </c>
      <c r="B387" s="20">
        <v>1.8149999999999999</v>
      </c>
      <c r="C387" s="9">
        <v>23.68</v>
      </c>
      <c r="D387" s="9">
        <f t="shared" si="5"/>
        <v>40.938727669421489</v>
      </c>
    </row>
    <row r="388" spans="1:4" x14ac:dyDescent="0.25">
      <c r="A388" s="10">
        <v>37591</v>
      </c>
      <c r="B388" s="20">
        <v>1.8180000000000001</v>
      </c>
      <c r="C388" s="9">
        <v>26.68</v>
      </c>
      <c r="D388" s="9">
        <f t="shared" si="5"/>
        <v>46.049107656765678</v>
      </c>
    </row>
    <row r="389" spans="1:4" x14ac:dyDescent="0.25">
      <c r="A389" s="10">
        <v>37622</v>
      </c>
      <c r="B389" s="20">
        <v>1.8260000000000001</v>
      </c>
      <c r="C389" s="9">
        <v>30.3</v>
      </c>
      <c r="D389" s="9">
        <f t="shared" si="5"/>
        <v>52.06802776560788</v>
      </c>
    </row>
    <row r="390" spans="1:4" x14ac:dyDescent="0.25">
      <c r="A390" s="10">
        <v>37653</v>
      </c>
      <c r="B390" s="20">
        <v>1.8360000000000001</v>
      </c>
      <c r="C390" s="9">
        <v>32.229999999999997</v>
      </c>
      <c r="D390" s="9">
        <f t="shared" si="5"/>
        <v>55.082913218954239</v>
      </c>
    </row>
    <row r="391" spans="1:4" x14ac:dyDescent="0.25">
      <c r="A391" s="10">
        <v>37681</v>
      </c>
      <c r="B391" s="20">
        <v>1.839</v>
      </c>
      <c r="C391" s="9">
        <v>29.23</v>
      </c>
      <c r="D391" s="9">
        <f t="shared" si="5"/>
        <v>49.874247781402936</v>
      </c>
    </row>
    <row r="392" spans="1:4" x14ac:dyDescent="0.25">
      <c r="A392" s="10">
        <v>37712</v>
      </c>
      <c r="B392" s="20">
        <v>1.8320000000000001</v>
      </c>
      <c r="C392" s="9">
        <v>24.48</v>
      </c>
      <c r="D392" s="9">
        <f t="shared" si="5"/>
        <v>41.929068733624455</v>
      </c>
    </row>
    <row r="393" spans="1:4" x14ac:dyDescent="0.25">
      <c r="A393" s="10">
        <v>37742</v>
      </c>
      <c r="B393" s="20">
        <v>1.829</v>
      </c>
      <c r="C393" s="9">
        <v>25.15</v>
      </c>
      <c r="D393" s="9">
        <f t="shared" si="5"/>
        <v>43.147293247676323</v>
      </c>
    </row>
    <row r="394" spans="1:4" x14ac:dyDescent="0.25">
      <c r="A394" s="10">
        <v>37773</v>
      </c>
      <c r="B394" s="20">
        <v>1.831</v>
      </c>
      <c r="C394" s="9">
        <v>27.22</v>
      </c>
      <c r="D394" s="9">
        <f t="shared" si="5"/>
        <v>46.64757257236483</v>
      </c>
    </row>
    <row r="395" spans="1:4" x14ac:dyDescent="0.25">
      <c r="A395" s="10">
        <v>37803</v>
      </c>
      <c r="B395" s="20">
        <v>1.837</v>
      </c>
      <c r="C395" s="9">
        <v>27.95</v>
      </c>
      <c r="D395" s="9">
        <f t="shared" si="5"/>
        <v>47.742145100707674</v>
      </c>
    </row>
    <row r="396" spans="1:4" x14ac:dyDescent="0.25">
      <c r="A396" s="10">
        <v>37834</v>
      </c>
      <c r="B396" s="20">
        <v>1.845</v>
      </c>
      <c r="C396" s="9">
        <v>28.5</v>
      </c>
      <c r="D396" s="9">
        <f t="shared" si="5"/>
        <v>48.470529268292687</v>
      </c>
    </row>
    <row r="397" spans="1:4" x14ac:dyDescent="0.25">
      <c r="A397" s="10">
        <v>37865</v>
      </c>
      <c r="B397" s="20">
        <v>1.851</v>
      </c>
      <c r="C397" s="9">
        <v>25.66</v>
      </c>
      <c r="D397" s="9">
        <f t="shared" si="5"/>
        <v>43.499023306320908</v>
      </c>
    </row>
    <row r="398" spans="1:4" x14ac:dyDescent="0.25">
      <c r="A398" s="10">
        <v>37895</v>
      </c>
      <c r="B398" s="20">
        <v>1.849</v>
      </c>
      <c r="C398" s="9">
        <v>27.32</v>
      </c>
      <c r="D398" s="9">
        <f t="shared" si="5"/>
        <v>46.363162942130877</v>
      </c>
    </row>
    <row r="399" spans="1:4" x14ac:dyDescent="0.25">
      <c r="A399" s="10">
        <v>37926</v>
      </c>
      <c r="B399" s="20">
        <v>1.85</v>
      </c>
      <c r="C399" s="9">
        <v>27.47</v>
      </c>
      <c r="D399" s="9">
        <f t="shared" si="5"/>
        <v>46.592520340540531</v>
      </c>
    </row>
    <row r="400" spans="1:4" x14ac:dyDescent="0.25">
      <c r="A400" s="10">
        <v>37956</v>
      </c>
      <c r="B400" s="20">
        <v>1.855</v>
      </c>
      <c r="C400" s="9">
        <v>28.63</v>
      </c>
      <c r="D400" s="9">
        <f t="shared" si="5"/>
        <v>48.429134377358494</v>
      </c>
    </row>
    <row r="401" spans="1:4" x14ac:dyDescent="0.25">
      <c r="A401" s="10">
        <v>37987</v>
      </c>
      <c r="B401" s="20">
        <v>1.863</v>
      </c>
      <c r="C401" s="9">
        <v>30.11</v>
      </c>
      <c r="D401" s="9">
        <f t="shared" si="5"/>
        <v>50.713919049919483</v>
      </c>
    </row>
    <row r="402" spans="1:4" x14ac:dyDescent="0.25">
      <c r="A402" s="10">
        <v>38018</v>
      </c>
      <c r="B402" s="20">
        <v>1.867</v>
      </c>
      <c r="C402" s="9">
        <v>30.69</v>
      </c>
      <c r="D402" s="9">
        <f t="shared" si="5"/>
        <v>51.580059994643818</v>
      </c>
    </row>
    <row r="403" spans="1:4" x14ac:dyDescent="0.25">
      <c r="A403" s="10">
        <v>38047</v>
      </c>
      <c r="B403" s="20">
        <v>1.871</v>
      </c>
      <c r="C403" s="9">
        <v>32.159999999999997</v>
      </c>
      <c r="D403" s="9">
        <f t="shared" si="5"/>
        <v>53.935104564404057</v>
      </c>
    </row>
    <row r="404" spans="1:4" x14ac:dyDescent="0.25">
      <c r="A404" s="10">
        <v>38078</v>
      </c>
      <c r="B404" s="20">
        <v>1.8740000000000001</v>
      </c>
      <c r="C404" s="9">
        <v>32.340000000000003</v>
      </c>
      <c r="D404" s="9">
        <f t="shared" si="5"/>
        <v>54.150154674493066</v>
      </c>
    </row>
    <row r="405" spans="1:4" x14ac:dyDescent="0.25">
      <c r="A405" s="10">
        <v>38108</v>
      </c>
      <c r="B405" s="20">
        <v>1.8819999999999999</v>
      </c>
      <c r="C405" s="9">
        <v>35.68</v>
      </c>
      <c r="D405" s="9">
        <f t="shared" si="5"/>
        <v>59.48870282678002</v>
      </c>
    </row>
    <row r="406" spans="1:4" x14ac:dyDescent="0.25">
      <c r="A406" s="10">
        <v>38139</v>
      </c>
      <c r="B406" s="20">
        <v>1.889</v>
      </c>
      <c r="C406" s="9">
        <v>33.450000000000003</v>
      </c>
      <c r="D406" s="9">
        <f t="shared" si="5"/>
        <v>55.563991556379044</v>
      </c>
    </row>
    <row r="407" spans="1:4" x14ac:dyDescent="0.25">
      <c r="A407" s="10">
        <v>38169</v>
      </c>
      <c r="B407" s="20">
        <v>1.891</v>
      </c>
      <c r="C407" s="9">
        <v>35.89</v>
      </c>
      <c r="D407" s="9">
        <f t="shared" si="5"/>
        <v>59.554036388154415</v>
      </c>
    </row>
    <row r="408" spans="1:4" x14ac:dyDescent="0.25">
      <c r="A408" s="10">
        <v>38200</v>
      </c>
      <c r="B408" s="20">
        <v>1.8919999999999999</v>
      </c>
      <c r="C408" s="9">
        <v>39.46</v>
      </c>
      <c r="D408" s="9">
        <f t="shared" si="5"/>
        <v>65.443304619450316</v>
      </c>
    </row>
    <row r="409" spans="1:4" x14ac:dyDescent="0.25">
      <c r="A409" s="10">
        <v>38231</v>
      </c>
      <c r="B409" s="20">
        <v>1.8979999999999999</v>
      </c>
      <c r="C409" s="9">
        <v>40.42</v>
      </c>
      <c r="D409" s="9">
        <f t="shared" si="5"/>
        <v>66.823523804004225</v>
      </c>
    </row>
    <row r="410" spans="1:4" x14ac:dyDescent="0.25">
      <c r="A410" s="10">
        <v>38261</v>
      </c>
      <c r="B410" s="20">
        <v>1.9079999999999999</v>
      </c>
      <c r="C410" s="9">
        <v>45.36</v>
      </c>
      <c r="D410" s="9">
        <f t="shared" si="5"/>
        <v>74.597444150943403</v>
      </c>
    </row>
    <row r="411" spans="1:4" x14ac:dyDescent="0.25">
      <c r="A411" s="10">
        <v>38292</v>
      </c>
      <c r="B411" s="20">
        <v>1.917</v>
      </c>
      <c r="C411" s="9">
        <v>39.89</v>
      </c>
      <c r="D411" s="9">
        <f t="shared" si="5"/>
        <v>65.293687433489822</v>
      </c>
    </row>
    <row r="412" spans="1:4" x14ac:dyDescent="0.25">
      <c r="A412" s="10">
        <v>38322</v>
      </c>
      <c r="B412" s="20">
        <v>1.917</v>
      </c>
      <c r="C412" s="9">
        <v>34.07</v>
      </c>
      <c r="D412" s="9">
        <f t="shared" si="5"/>
        <v>55.767258231611891</v>
      </c>
    </row>
    <row r="413" spans="1:4" x14ac:dyDescent="0.25">
      <c r="A413" s="10">
        <v>38353</v>
      </c>
      <c r="B413" s="20">
        <v>1.9159999999999999</v>
      </c>
      <c r="C413" s="9">
        <v>37.56</v>
      </c>
      <c r="D413" s="9">
        <f t="shared" si="5"/>
        <v>61.511929665970783</v>
      </c>
    </row>
    <row r="414" spans="1:4" x14ac:dyDescent="0.25">
      <c r="A414" s="10">
        <v>38384</v>
      </c>
      <c r="B414" s="20">
        <v>1.9239999999999999</v>
      </c>
      <c r="C414" s="9">
        <v>39.72</v>
      </c>
      <c r="D414" s="9">
        <f t="shared" si="5"/>
        <v>64.778881434511433</v>
      </c>
    </row>
    <row r="415" spans="1:4" x14ac:dyDescent="0.25">
      <c r="A415" s="10">
        <v>38412</v>
      </c>
      <c r="B415" s="20">
        <v>1.931</v>
      </c>
      <c r="C415" s="9">
        <v>45.73</v>
      </c>
      <c r="D415" s="9">
        <f t="shared" si="5"/>
        <v>74.310160626618327</v>
      </c>
    </row>
    <row r="416" spans="1:4" x14ac:dyDescent="0.25">
      <c r="A416" s="10">
        <v>38443</v>
      </c>
      <c r="B416" s="20">
        <v>1.9370000000000001</v>
      </c>
      <c r="C416" s="9">
        <v>45.25</v>
      </c>
      <c r="D416" s="9">
        <f t="shared" si="5"/>
        <v>73.302406943727405</v>
      </c>
    </row>
    <row r="417" spans="1:4" x14ac:dyDescent="0.25">
      <c r="A417" s="10">
        <v>38473</v>
      </c>
      <c r="B417" s="20">
        <v>1.9359999999999999</v>
      </c>
      <c r="C417" s="9">
        <v>43.19</v>
      </c>
      <c r="D417" s="9">
        <f t="shared" si="5"/>
        <v>70.001464106404953</v>
      </c>
    </row>
    <row r="418" spans="1:4" x14ac:dyDescent="0.25">
      <c r="A418" s="10">
        <v>38504</v>
      </c>
      <c r="B418" s="20">
        <v>1.9370000000000001</v>
      </c>
      <c r="C418" s="9">
        <v>49.28</v>
      </c>
      <c r="D418" s="9">
        <f t="shared" si="5"/>
        <v>79.830776004130087</v>
      </c>
    </row>
    <row r="419" spans="1:4" x14ac:dyDescent="0.25">
      <c r="A419" s="10">
        <v>38534</v>
      </c>
      <c r="B419" s="20">
        <v>1.9490000000000001</v>
      </c>
      <c r="C419" s="9">
        <v>52.79</v>
      </c>
      <c r="D419" s="9">
        <f t="shared" si="5"/>
        <v>84.990247773217021</v>
      </c>
    </row>
    <row r="420" spans="1:4" x14ac:dyDescent="0.25">
      <c r="A420" s="10">
        <v>38565</v>
      </c>
      <c r="B420" s="20">
        <v>1.9610000000000001</v>
      </c>
      <c r="C420" s="9">
        <v>58.67</v>
      </c>
      <c r="D420" s="9">
        <f t="shared" si="5"/>
        <v>93.878851315655282</v>
      </c>
    </row>
    <row r="421" spans="1:4" x14ac:dyDescent="0.25">
      <c r="A421" s="10">
        <v>38596</v>
      </c>
      <c r="B421" s="20">
        <v>1.988</v>
      </c>
      <c r="C421" s="9">
        <v>58.79</v>
      </c>
      <c r="D421" s="9">
        <f t="shared" si="5"/>
        <v>92.793242912474852</v>
      </c>
    </row>
    <row r="422" spans="1:4" x14ac:dyDescent="0.25">
      <c r="A422" s="10">
        <v>38626</v>
      </c>
      <c r="B422" s="20">
        <v>1.9910000000000001</v>
      </c>
      <c r="C422" s="9">
        <v>55.31</v>
      </c>
      <c r="D422" s="9">
        <f t="shared" si="5"/>
        <v>87.168921140130578</v>
      </c>
    </row>
    <row r="423" spans="1:4" x14ac:dyDescent="0.25">
      <c r="A423" s="10">
        <v>38657</v>
      </c>
      <c r="B423" s="20">
        <v>1.9810000000000001</v>
      </c>
      <c r="C423" s="9">
        <v>49.97</v>
      </c>
      <c r="D423" s="9">
        <f t="shared" si="5"/>
        <v>79.15058815244825</v>
      </c>
    </row>
    <row r="424" spans="1:4" x14ac:dyDescent="0.25">
      <c r="A424" s="10">
        <v>38687</v>
      </c>
      <c r="B424" s="20">
        <v>1.9810000000000001</v>
      </c>
      <c r="C424" s="9">
        <v>50.85</v>
      </c>
      <c r="D424" s="9">
        <f t="shared" si="5"/>
        <v>80.544474835941443</v>
      </c>
    </row>
    <row r="425" spans="1:4" x14ac:dyDescent="0.25">
      <c r="A425" s="10">
        <v>38718</v>
      </c>
      <c r="B425" s="20">
        <v>1.9930000000000001</v>
      </c>
      <c r="C425" s="9">
        <v>55.85</v>
      </c>
      <c r="D425" s="9">
        <f t="shared" ref="D425:D488" si="6">C425*$B$665/B425</f>
        <v>87.931635549422978</v>
      </c>
    </row>
    <row r="426" spans="1:4" x14ac:dyDescent="0.25">
      <c r="A426" s="10">
        <v>38749</v>
      </c>
      <c r="B426" s="20">
        <v>1.994</v>
      </c>
      <c r="C426" s="9">
        <v>52.8</v>
      </c>
      <c r="D426" s="9">
        <f t="shared" si="6"/>
        <v>83.087949448345029</v>
      </c>
    </row>
    <row r="427" spans="1:4" x14ac:dyDescent="0.25">
      <c r="A427" s="10">
        <v>38777</v>
      </c>
      <c r="B427" s="20">
        <v>1.9970000000000001</v>
      </c>
      <c r="C427" s="9">
        <v>55.31</v>
      </c>
      <c r="D427" s="9">
        <f t="shared" si="6"/>
        <v>86.907021527290937</v>
      </c>
    </row>
    <row r="428" spans="1:4" x14ac:dyDescent="0.25">
      <c r="A428" s="10">
        <v>38808</v>
      </c>
      <c r="B428" s="20">
        <v>2.0070000000000001</v>
      </c>
      <c r="C428" s="9">
        <v>62.41</v>
      </c>
      <c r="D428" s="9">
        <f t="shared" si="6"/>
        <v>97.574443393124056</v>
      </c>
    </row>
    <row r="429" spans="1:4" x14ac:dyDescent="0.25">
      <c r="A429" s="10">
        <v>38838</v>
      </c>
      <c r="B429" s="20">
        <v>2.0129999999999999</v>
      </c>
      <c r="C429" s="9">
        <v>64.39</v>
      </c>
      <c r="D429" s="9">
        <f t="shared" si="6"/>
        <v>100.36999965722802</v>
      </c>
    </row>
    <row r="430" spans="1:4" x14ac:dyDescent="0.25">
      <c r="A430" s="10">
        <v>38869</v>
      </c>
      <c r="B430" s="20">
        <v>2.0179999999999998</v>
      </c>
      <c r="C430" s="9">
        <v>63.79</v>
      </c>
      <c r="D430" s="9">
        <f t="shared" si="6"/>
        <v>99.188360708622412</v>
      </c>
    </row>
    <row r="431" spans="1:4" x14ac:dyDescent="0.25">
      <c r="A431" s="10">
        <v>38899</v>
      </c>
      <c r="B431" s="20">
        <v>2.0289999999999999</v>
      </c>
      <c r="C431" s="9">
        <v>67.989999999999995</v>
      </c>
      <c r="D431" s="9">
        <f t="shared" si="6"/>
        <v>105.14588157220305</v>
      </c>
    </row>
    <row r="432" spans="1:4" x14ac:dyDescent="0.25">
      <c r="A432" s="10">
        <v>38930</v>
      </c>
      <c r="B432" s="20">
        <v>2.0379999999999998</v>
      </c>
      <c r="C432" s="9">
        <v>66.45</v>
      </c>
      <c r="D432" s="9">
        <f t="shared" si="6"/>
        <v>102.31046960255154</v>
      </c>
    </row>
    <row r="433" spans="1:4" x14ac:dyDescent="0.25">
      <c r="A433" s="10">
        <v>38961</v>
      </c>
      <c r="B433" s="20">
        <v>2.028</v>
      </c>
      <c r="C433" s="9">
        <v>57.29</v>
      </c>
      <c r="D433" s="9">
        <f t="shared" si="6"/>
        <v>88.642121997041428</v>
      </c>
    </row>
    <row r="434" spans="1:4" x14ac:dyDescent="0.25">
      <c r="A434" s="10">
        <v>38991</v>
      </c>
      <c r="B434" s="20">
        <v>2.0190000000000001</v>
      </c>
      <c r="C434" s="9">
        <v>52.7</v>
      </c>
      <c r="D434" s="9">
        <f t="shared" si="6"/>
        <v>81.903708915304605</v>
      </c>
    </row>
    <row r="435" spans="1:4" x14ac:dyDescent="0.25">
      <c r="A435" s="10">
        <v>39022</v>
      </c>
      <c r="B435" s="20">
        <v>2.02</v>
      </c>
      <c r="C435" s="9">
        <v>52.7</v>
      </c>
      <c r="D435" s="9">
        <f t="shared" si="6"/>
        <v>81.863162524752482</v>
      </c>
    </row>
    <row r="436" spans="1:4" x14ac:dyDescent="0.25">
      <c r="A436" s="10">
        <v>39052</v>
      </c>
      <c r="B436" s="20">
        <v>2.0310000000000001</v>
      </c>
      <c r="C436" s="9">
        <v>54.97</v>
      </c>
      <c r="D436" s="9">
        <f t="shared" si="6"/>
        <v>84.926863677991122</v>
      </c>
    </row>
    <row r="437" spans="1:4" x14ac:dyDescent="0.25">
      <c r="A437" s="10">
        <v>39083</v>
      </c>
      <c r="B437" s="20">
        <v>2.03437</v>
      </c>
      <c r="C437" s="9">
        <v>49.57</v>
      </c>
      <c r="D437" s="9">
        <f t="shared" si="6"/>
        <v>76.457175209032769</v>
      </c>
    </row>
    <row r="438" spans="1:4" x14ac:dyDescent="0.25">
      <c r="A438" s="10">
        <v>39114</v>
      </c>
      <c r="B438" s="20">
        <v>2.0422600000000002</v>
      </c>
      <c r="C438" s="9">
        <v>53.77</v>
      </c>
      <c r="D438" s="9">
        <f t="shared" si="6"/>
        <v>82.614880245414398</v>
      </c>
    </row>
    <row r="439" spans="1:4" x14ac:dyDescent="0.25">
      <c r="A439" s="10">
        <v>39142</v>
      </c>
      <c r="B439" s="20">
        <v>2.05288</v>
      </c>
      <c r="C439" s="9">
        <v>56.31</v>
      </c>
      <c r="D439" s="9">
        <f t="shared" si="6"/>
        <v>86.069887665133862</v>
      </c>
    </row>
    <row r="440" spans="1:4" x14ac:dyDescent="0.25">
      <c r="A440" s="10">
        <v>39173</v>
      </c>
      <c r="B440" s="20">
        <v>2.05904</v>
      </c>
      <c r="C440" s="9">
        <v>60.45</v>
      </c>
      <c r="D440" s="9">
        <f t="shared" si="6"/>
        <v>92.121456139754443</v>
      </c>
    </row>
    <row r="441" spans="1:4" x14ac:dyDescent="0.25">
      <c r="A441" s="10">
        <v>39203</v>
      </c>
      <c r="B441" s="20">
        <v>2.0675500000000002</v>
      </c>
      <c r="C441" s="9">
        <v>61.55</v>
      </c>
      <c r="D441" s="9">
        <f t="shared" si="6"/>
        <v>93.411707068752861</v>
      </c>
    </row>
    <row r="442" spans="1:4" x14ac:dyDescent="0.25">
      <c r="A442" s="10">
        <v>39234</v>
      </c>
      <c r="B442" s="20">
        <v>2.0723400000000001</v>
      </c>
      <c r="C442" s="9">
        <v>65.239999999999995</v>
      </c>
      <c r="D442" s="9">
        <f t="shared" si="6"/>
        <v>98.78300083963056</v>
      </c>
    </row>
    <row r="443" spans="1:4" x14ac:dyDescent="0.25">
      <c r="A443" s="10">
        <v>39264</v>
      </c>
      <c r="B443" s="20">
        <v>2.0760299999999998</v>
      </c>
      <c r="C443" s="9">
        <v>70.75</v>
      </c>
      <c r="D443" s="9">
        <f t="shared" si="6"/>
        <v>106.93554609037442</v>
      </c>
    </row>
    <row r="444" spans="1:4" x14ac:dyDescent="0.25">
      <c r="A444" s="10">
        <v>39295</v>
      </c>
      <c r="B444" s="20">
        <v>2.07667</v>
      </c>
      <c r="C444" s="9">
        <v>68.28</v>
      </c>
      <c r="D444" s="9">
        <f t="shared" si="6"/>
        <v>103.17044312288422</v>
      </c>
    </row>
    <row r="445" spans="1:4" x14ac:dyDescent="0.25">
      <c r="A445" s="10">
        <v>39326</v>
      </c>
      <c r="B445" s="20">
        <v>2.0854699999999999</v>
      </c>
      <c r="C445" s="9">
        <v>72.34</v>
      </c>
      <c r="D445" s="9">
        <f t="shared" si="6"/>
        <v>108.8438336969604</v>
      </c>
    </row>
    <row r="446" spans="1:4" x14ac:dyDescent="0.25">
      <c r="A446" s="10">
        <v>39356</v>
      </c>
      <c r="B446" s="20">
        <v>2.0918999999999999</v>
      </c>
      <c r="C446" s="9">
        <v>78.61</v>
      </c>
      <c r="D446" s="9">
        <f t="shared" si="6"/>
        <v>117.91421085615949</v>
      </c>
    </row>
    <row r="447" spans="1:4" x14ac:dyDescent="0.25">
      <c r="A447" s="10">
        <v>39387</v>
      </c>
      <c r="B447" s="20">
        <v>2.1083400000000001</v>
      </c>
      <c r="C447" s="9">
        <v>85.53</v>
      </c>
      <c r="D447" s="9">
        <f t="shared" si="6"/>
        <v>127.29375450354307</v>
      </c>
    </row>
    <row r="448" spans="1:4" x14ac:dyDescent="0.25">
      <c r="A448" s="10">
        <v>39417</v>
      </c>
      <c r="B448" s="20">
        <v>2.1144500000000002</v>
      </c>
      <c r="C448" s="9">
        <v>83.21</v>
      </c>
      <c r="D448" s="9">
        <f t="shared" si="6"/>
        <v>123.48305757525594</v>
      </c>
    </row>
    <row r="449" spans="1:4" x14ac:dyDescent="0.25">
      <c r="A449" s="10">
        <v>39448</v>
      </c>
      <c r="B449" s="20">
        <v>2.12174</v>
      </c>
      <c r="C449" s="9">
        <v>84.82</v>
      </c>
      <c r="D449" s="9">
        <f t="shared" si="6"/>
        <v>125.43980684721029</v>
      </c>
    </row>
    <row r="450" spans="1:4" x14ac:dyDescent="0.25">
      <c r="A450" s="10">
        <v>39479</v>
      </c>
      <c r="B450" s="20">
        <v>2.1268699999999998</v>
      </c>
      <c r="C450" s="9">
        <v>87.41</v>
      </c>
      <c r="D450" s="9">
        <f t="shared" si="6"/>
        <v>128.9583438997212</v>
      </c>
    </row>
    <row r="451" spans="1:4" x14ac:dyDescent="0.25">
      <c r="A451" s="10">
        <v>39508</v>
      </c>
      <c r="B451" s="20">
        <v>2.1344799999999999</v>
      </c>
      <c r="C451" s="9">
        <v>96.96</v>
      </c>
      <c r="D451" s="9">
        <f t="shared" si="6"/>
        <v>142.53771402870956</v>
      </c>
    </row>
    <row r="452" spans="1:4" x14ac:dyDescent="0.25">
      <c r="A452" s="10">
        <v>39539</v>
      </c>
      <c r="B452" s="20">
        <v>2.1394199999999999</v>
      </c>
      <c r="C452" s="9">
        <v>104.72</v>
      </c>
      <c r="D452" s="9">
        <f t="shared" si="6"/>
        <v>153.58996965532714</v>
      </c>
    </row>
    <row r="453" spans="1:4" x14ac:dyDescent="0.25">
      <c r="A453" s="10">
        <v>39569</v>
      </c>
      <c r="B453" s="20">
        <v>2.1520800000000002</v>
      </c>
      <c r="C453" s="9">
        <v>116.55</v>
      </c>
      <c r="D453" s="9">
        <f t="shared" si="6"/>
        <v>169.93511855971894</v>
      </c>
    </row>
    <row r="454" spans="1:4" x14ac:dyDescent="0.25">
      <c r="A454" s="10">
        <v>39600</v>
      </c>
      <c r="B454" s="20">
        <v>2.1746300000000001</v>
      </c>
      <c r="C454" s="9">
        <v>126.22</v>
      </c>
      <c r="D454" s="9">
        <f t="shared" si="6"/>
        <v>182.12605196286262</v>
      </c>
    </row>
    <row r="455" spans="1:4" x14ac:dyDescent="0.25">
      <c r="A455" s="10">
        <v>39630</v>
      </c>
      <c r="B455" s="20">
        <v>2.1901600000000001</v>
      </c>
      <c r="C455" s="9">
        <v>127.77</v>
      </c>
      <c r="D455" s="9">
        <f t="shared" si="6"/>
        <v>183.05530706888993</v>
      </c>
    </row>
    <row r="456" spans="1:4" x14ac:dyDescent="0.25">
      <c r="A456" s="10">
        <v>39661</v>
      </c>
      <c r="B456" s="20">
        <v>2.1869000000000001</v>
      </c>
      <c r="C456" s="9">
        <v>111.19</v>
      </c>
      <c r="D456" s="9">
        <f t="shared" si="6"/>
        <v>159.5387107366592</v>
      </c>
    </row>
    <row r="457" spans="1:4" x14ac:dyDescent="0.25">
      <c r="A457" s="10">
        <v>39692</v>
      </c>
      <c r="B457" s="20">
        <v>2.1887699999999999</v>
      </c>
      <c r="C457" s="9">
        <v>96.38</v>
      </c>
      <c r="D457" s="9">
        <f t="shared" si="6"/>
        <v>138.17073471401747</v>
      </c>
    </row>
    <row r="458" spans="1:4" x14ac:dyDescent="0.25">
      <c r="A458" s="10">
        <v>39722</v>
      </c>
      <c r="B458" s="20">
        <v>2.16995</v>
      </c>
      <c r="C458" s="9">
        <v>70.84</v>
      </c>
      <c r="D458" s="9">
        <f t="shared" si="6"/>
        <v>102.43729411276757</v>
      </c>
    </row>
    <row r="459" spans="1:4" x14ac:dyDescent="0.25">
      <c r="A459" s="10">
        <v>39753</v>
      </c>
      <c r="B459" s="20">
        <v>2.1315300000000001</v>
      </c>
      <c r="C459" s="9">
        <v>49.1</v>
      </c>
      <c r="D459" s="9">
        <f t="shared" si="6"/>
        <v>72.280194930402104</v>
      </c>
    </row>
    <row r="460" spans="1:4" x14ac:dyDescent="0.25">
      <c r="A460" s="10">
        <v>39783</v>
      </c>
      <c r="B460" s="20">
        <v>2.1139800000000002</v>
      </c>
      <c r="C460" s="9">
        <v>35.590000000000003</v>
      </c>
      <c r="D460" s="9">
        <f t="shared" si="6"/>
        <v>52.827053288110577</v>
      </c>
    </row>
    <row r="461" spans="1:4" x14ac:dyDescent="0.25">
      <c r="A461" s="10">
        <v>39814</v>
      </c>
      <c r="B461" s="20">
        <v>2.1193300000000002</v>
      </c>
      <c r="C461" s="9">
        <v>36.840000000000003</v>
      </c>
      <c r="D461" s="9">
        <f t="shared" si="6"/>
        <v>54.544417509307188</v>
      </c>
    </row>
    <row r="462" spans="1:4" x14ac:dyDescent="0.25">
      <c r="A462" s="10">
        <v>39845</v>
      </c>
      <c r="B462" s="20">
        <v>2.1270500000000001</v>
      </c>
      <c r="C462" s="9">
        <v>38.56</v>
      </c>
      <c r="D462" s="9">
        <f t="shared" si="6"/>
        <v>56.883799741425918</v>
      </c>
    </row>
    <row r="463" spans="1:4" x14ac:dyDescent="0.25">
      <c r="A463" s="10">
        <v>39873</v>
      </c>
      <c r="B463" s="20">
        <v>2.1249500000000001</v>
      </c>
      <c r="C463" s="9">
        <v>45.96</v>
      </c>
      <c r="D463" s="9">
        <f t="shared" si="6"/>
        <v>67.867300802371815</v>
      </c>
    </row>
    <row r="464" spans="1:4" x14ac:dyDescent="0.25">
      <c r="A464" s="10">
        <v>39904</v>
      </c>
      <c r="B464" s="20">
        <v>2.1270899999999999</v>
      </c>
      <c r="C464" s="9">
        <v>49.58</v>
      </c>
      <c r="D464" s="9">
        <f t="shared" si="6"/>
        <v>73.13915340676698</v>
      </c>
    </row>
    <row r="465" spans="1:4" x14ac:dyDescent="0.25">
      <c r="A465" s="10">
        <v>39934</v>
      </c>
      <c r="B465" s="20">
        <v>2.13022</v>
      </c>
      <c r="C465" s="9">
        <v>56.77</v>
      </c>
      <c r="D465" s="9">
        <f t="shared" si="6"/>
        <v>83.622608148454162</v>
      </c>
    </row>
    <row r="466" spans="1:4" x14ac:dyDescent="0.25">
      <c r="A466" s="10">
        <v>39965</v>
      </c>
      <c r="B466" s="20">
        <v>2.1478999999999999</v>
      </c>
      <c r="C466" s="9">
        <v>66.37</v>
      </c>
      <c r="D466" s="9">
        <f t="shared" si="6"/>
        <v>96.958755402951724</v>
      </c>
    </row>
    <row r="467" spans="1:4" x14ac:dyDescent="0.25">
      <c r="A467" s="10">
        <v>39995</v>
      </c>
      <c r="B467" s="20">
        <v>2.1472600000000002</v>
      </c>
      <c r="C467" s="9">
        <v>63.46</v>
      </c>
      <c r="D467" s="9">
        <f t="shared" si="6"/>
        <v>92.735219926790407</v>
      </c>
    </row>
    <row r="468" spans="1:4" x14ac:dyDescent="0.25">
      <c r="A468" s="10">
        <v>40026</v>
      </c>
      <c r="B468" s="20">
        <v>2.1544500000000002</v>
      </c>
      <c r="C468" s="9">
        <v>68.09</v>
      </c>
      <c r="D468" s="9">
        <f t="shared" si="6"/>
        <v>99.169057815219645</v>
      </c>
    </row>
    <row r="469" spans="1:4" x14ac:dyDescent="0.25">
      <c r="A469" s="10">
        <v>40057</v>
      </c>
      <c r="B469" s="20">
        <v>2.1586099999999999</v>
      </c>
      <c r="C469" s="9">
        <v>67.650000000000006</v>
      </c>
      <c r="D469" s="9">
        <f t="shared" si="6"/>
        <v>98.338343586845241</v>
      </c>
    </row>
    <row r="470" spans="1:4" x14ac:dyDescent="0.25">
      <c r="A470" s="10">
        <v>40087</v>
      </c>
      <c r="B470" s="20">
        <v>2.1650900000000002</v>
      </c>
      <c r="C470" s="9">
        <v>72.06</v>
      </c>
      <c r="D470" s="9">
        <f t="shared" si="6"/>
        <v>104.43536192028968</v>
      </c>
    </row>
    <row r="471" spans="1:4" x14ac:dyDescent="0.25">
      <c r="A471" s="10">
        <v>40118</v>
      </c>
      <c r="B471" s="20">
        <v>2.1723400000000002</v>
      </c>
      <c r="C471" s="9">
        <v>74.400000000000006</v>
      </c>
      <c r="D471" s="9">
        <f t="shared" si="6"/>
        <v>107.46682268889769</v>
      </c>
    </row>
    <row r="472" spans="1:4" x14ac:dyDescent="0.25">
      <c r="A472" s="10">
        <v>40148</v>
      </c>
      <c r="B472" s="20">
        <v>2.17347</v>
      </c>
      <c r="C472" s="9">
        <v>72.67</v>
      </c>
      <c r="D472" s="9">
        <f t="shared" si="6"/>
        <v>104.91335671989953</v>
      </c>
    </row>
    <row r="473" spans="1:4" x14ac:dyDescent="0.25">
      <c r="A473" s="10">
        <v>40179</v>
      </c>
      <c r="B473" s="20">
        <v>2.1748799999999999</v>
      </c>
      <c r="C473" s="9">
        <v>75.069999999999993</v>
      </c>
      <c r="D473" s="9">
        <f t="shared" si="6"/>
        <v>108.30796321176339</v>
      </c>
    </row>
    <row r="474" spans="1:4" x14ac:dyDescent="0.25">
      <c r="A474" s="10">
        <v>40210</v>
      </c>
      <c r="B474" s="20">
        <v>2.1728100000000001</v>
      </c>
      <c r="C474" s="9">
        <v>73.73</v>
      </c>
      <c r="D474" s="9">
        <f t="shared" si="6"/>
        <v>106.47600672401175</v>
      </c>
    </row>
    <row r="475" spans="1:4" x14ac:dyDescent="0.25">
      <c r="A475" s="10">
        <v>40238</v>
      </c>
      <c r="B475" s="20">
        <v>2.17353</v>
      </c>
      <c r="C475" s="9">
        <v>76.77</v>
      </c>
      <c r="D475" s="9">
        <f t="shared" si="6"/>
        <v>110.82944902071745</v>
      </c>
    </row>
    <row r="476" spans="1:4" x14ac:dyDescent="0.25">
      <c r="A476" s="10">
        <v>40269</v>
      </c>
      <c r="B476" s="20">
        <v>2.1740300000000001</v>
      </c>
      <c r="C476" s="9">
        <v>80.03</v>
      </c>
      <c r="D476" s="9">
        <f t="shared" si="6"/>
        <v>115.5091948455173</v>
      </c>
    </row>
    <row r="477" spans="1:4" x14ac:dyDescent="0.25">
      <c r="A477" s="10">
        <v>40299</v>
      </c>
      <c r="B477" s="20">
        <v>2.1728999999999998</v>
      </c>
      <c r="C477" s="9">
        <v>71.150000000000006</v>
      </c>
      <c r="D477" s="9">
        <f t="shared" si="6"/>
        <v>102.74588492337431</v>
      </c>
    </row>
    <row r="478" spans="1:4" x14ac:dyDescent="0.25">
      <c r="A478" s="10">
        <v>40330</v>
      </c>
      <c r="B478" s="20">
        <v>2.1719900000000001</v>
      </c>
      <c r="C478" s="9">
        <v>71.91</v>
      </c>
      <c r="D478" s="9">
        <f t="shared" si="6"/>
        <v>103.88688870114503</v>
      </c>
    </row>
    <row r="479" spans="1:4" x14ac:dyDescent="0.25">
      <c r="A479" s="10">
        <v>40360</v>
      </c>
      <c r="B479" s="20">
        <v>2.17605</v>
      </c>
      <c r="C479" s="9">
        <v>73.27</v>
      </c>
      <c r="D479" s="9">
        <f t="shared" si="6"/>
        <v>105.65415814434411</v>
      </c>
    </row>
    <row r="480" spans="1:4" x14ac:dyDescent="0.25">
      <c r="A480" s="10">
        <v>40391</v>
      </c>
      <c r="B480" s="20">
        <v>2.17923</v>
      </c>
      <c r="C480" s="9">
        <v>73.52</v>
      </c>
      <c r="D480" s="9">
        <f t="shared" si="6"/>
        <v>105.85995424071805</v>
      </c>
    </row>
    <row r="481" spans="1:4" x14ac:dyDescent="0.25">
      <c r="A481" s="10">
        <v>40422</v>
      </c>
      <c r="B481" s="20">
        <v>2.18275</v>
      </c>
      <c r="C481" s="9">
        <v>73.150000000000006</v>
      </c>
      <c r="D481" s="9">
        <f t="shared" si="6"/>
        <v>105.15734341999772</v>
      </c>
    </row>
    <row r="482" spans="1:4" x14ac:dyDescent="0.25">
      <c r="A482" s="10">
        <v>40452</v>
      </c>
      <c r="B482" s="20">
        <v>2.19035</v>
      </c>
      <c r="C482" s="9">
        <v>76.900000000000006</v>
      </c>
      <c r="D482" s="9">
        <f t="shared" si="6"/>
        <v>110.16460844157326</v>
      </c>
    </row>
    <row r="483" spans="1:4" x14ac:dyDescent="0.25">
      <c r="A483" s="10">
        <v>40483</v>
      </c>
      <c r="B483" s="20">
        <v>2.1959</v>
      </c>
      <c r="C483" s="9">
        <v>79.92</v>
      </c>
      <c r="D483" s="9">
        <f t="shared" si="6"/>
        <v>114.2016001092946</v>
      </c>
    </row>
    <row r="484" spans="1:4" x14ac:dyDescent="0.25">
      <c r="A484" s="10">
        <v>40513</v>
      </c>
      <c r="B484" s="20">
        <v>2.20472</v>
      </c>
      <c r="C484" s="9">
        <v>85.59</v>
      </c>
      <c r="D484" s="9">
        <f t="shared" si="6"/>
        <v>121.81446356453428</v>
      </c>
    </row>
    <row r="485" spans="1:4" x14ac:dyDescent="0.25">
      <c r="A485" s="10">
        <v>40544</v>
      </c>
      <c r="B485" s="20">
        <v>2.2118699999999998</v>
      </c>
      <c r="C485" s="9">
        <v>87.61</v>
      </c>
      <c r="D485" s="9">
        <f t="shared" si="6"/>
        <v>124.28632726606901</v>
      </c>
    </row>
    <row r="486" spans="1:4" x14ac:dyDescent="0.25">
      <c r="A486" s="10">
        <v>40575</v>
      </c>
      <c r="B486" s="20">
        <v>2.2189800000000002</v>
      </c>
      <c r="C486" s="9">
        <v>91.42</v>
      </c>
      <c r="D486" s="9">
        <f t="shared" si="6"/>
        <v>129.27576056566531</v>
      </c>
    </row>
    <row r="487" spans="1:4" x14ac:dyDescent="0.25">
      <c r="A487" s="10">
        <v>40603</v>
      </c>
      <c r="B487" s="20">
        <v>2.2304599999999999</v>
      </c>
      <c r="C487" s="9">
        <v>102.43</v>
      </c>
      <c r="D487" s="9">
        <f t="shared" si="6"/>
        <v>144.09934474054683</v>
      </c>
    </row>
    <row r="488" spans="1:4" x14ac:dyDescent="0.25">
      <c r="A488" s="10">
        <v>40634</v>
      </c>
      <c r="B488" s="20">
        <v>2.2409300000000001</v>
      </c>
      <c r="C488" s="9">
        <v>113.02</v>
      </c>
      <c r="D488" s="9">
        <f t="shared" si="6"/>
        <v>158.25457893820868</v>
      </c>
    </row>
    <row r="489" spans="1:4" x14ac:dyDescent="0.25">
      <c r="A489" s="10">
        <v>40664</v>
      </c>
      <c r="B489" s="20">
        <v>2.2480600000000002</v>
      </c>
      <c r="C489" s="9">
        <v>107.98</v>
      </c>
      <c r="D489" s="9">
        <f t="shared" ref="D489:D552" si="7">C489*$B$665/B489</f>
        <v>150.71785246835049</v>
      </c>
    </row>
    <row r="490" spans="1:4" x14ac:dyDescent="0.25">
      <c r="A490" s="10">
        <v>40695</v>
      </c>
      <c r="B490" s="20">
        <v>2.2480600000000002</v>
      </c>
      <c r="C490" s="9">
        <v>105.38</v>
      </c>
      <c r="D490" s="9">
        <f t="shared" si="7"/>
        <v>147.08878767470617</v>
      </c>
    </row>
    <row r="491" spans="1:4" x14ac:dyDescent="0.25">
      <c r="A491" s="10">
        <v>40725</v>
      </c>
      <c r="B491" s="20">
        <v>2.2539500000000001</v>
      </c>
      <c r="C491" s="9">
        <v>105.94</v>
      </c>
      <c r="D491" s="9">
        <f t="shared" si="7"/>
        <v>147.48401883803987</v>
      </c>
    </row>
    <row r="492" spans="1:4" x14ac:dyDescent="0.25">
      <c r="A492" s="10">
        <v>40756</v>
      </c>
      <c r="B492" s="20">
        <v>2.2610600000000001</v>
      </c>
      <c r="C492" s="9">
        <v>99</v>
      </c>
      <c r="D492" s="9">
        <f t="shared" si="7"/>
        <v>137.38913208848945</v>
      </c>
    </row>
    <row r="493" spans="1:4" x14ac:dyDescent="0.25">
      <c r="A493" s="10">
        <v>40787</v>
      </c>
      <c r="B493" s="20">
        <v>2.2659699999999998</v>
      </c>
      <c r="C493" s="9">
        <v>101.05</v>
      </c>
      <c r="D493" s="9">
        <f t="shared" si="7"/>
        <v>139.93019344916306</v>
      </c>
    </row>
    <row r="494" spans="1:4" x14ac:dyDescent="0.25">
      <c r="A494" s="10">
        <v>40817</v>
      </c>
      <c r="B494" s="20">
        <v>2.2675000000000001</v>
      </c>
      <c r="C494" s="9">
        <v>101.99</v>
      </c>
      <c r="D494" s="9">
        <f t="shared" si="7"/>
        <v>141.13657319073869</v>
      </c>
    </row>
    <row r="495" spans="1:4" x14ac:dyDescent="0.25">
      <c r="A495" s="10">
        <v>40848</v>
      </c>
      <c r="B495" s="20">
        <v>2.27169</v>
      </c>
      <c r="C495" s="9">
        <v>107.67</v>
      </c>
      <c r="D495" s="9">
        <f t="shared" si="7"/>
        <v>148.72189798343965</v>
      </c>
    </row>
    <row r="496" spans="1:4" x14ac:dyDescent="0.25">
      <c r="A496" s="10">
        <v>40878</v>
      </c>
      <c r="B496" s="20">
        <v>2.27223</v>
      </c>
      <c r="C496" s="9">
        <v>106.52</v>
      </c>
      <c r="D496" s="9">
        <f t="shared" si="7"/>
        <v>147.09846497933748</v>
      </c>
    </row>
    <row r="497" spans="1:4" x14ac:dyDescent="0.25">
      <c r="A497" s="10">
        <v>40909</v>
      </c>
      <c r="B497" s="20">
        <v>2.2784200000000001</v>
      </c>
      <c r="C497" s="9">
        <v>105.25</v>
      </c>
      <c r="D497" s="9">
        <f t="shared" si="7"/>
        <v>144.94979075411908</v>
      </c>
    </row>
    <row r="498" spans="1:4" x14ac:dyDescent="0.25">
      <c r="A498" s="10">
        <v>40940</v>
      </c>
      <c r="B498" s="20">
        <v>2.28329</v>
      </c>
      <c r="C498" s="9">
        <v>108.08</v>
      </c>
      <c r="D498" s="9">
        <f t="shared" si="7"/>
        <v>148.52977866149286</v>
      </c>
    </row>
    <row r="499" spans="1:4" x14ac:dyDescent="0.25">
      <c r="A499" s="10">
        <v>40969</v>
      </c>
      <c r="B499" s="20">
        <v>2.2880699999999998</v>
      </c>
      <c r="C499" s="9">
        <v>111</v>
      </c>
      <c r="D499" s="9">
        <f t="shared" si="7"/>
        <v>152.22393501947056</v>
      </c>
    </row>
    <row r="500" spans="1:4" x14ac:dyDescent="0.25">
      <c r="A500" s="10">
        <v>41000</v>
      </c>
      <c r="B500" s="20">
        <v>2.2918699999999999</v>
      </c>
      <c r="C500" s="9">
        <v>108.54</v>
      </c>
      <c r="D500" s="9">
        <f t="shared" si="7"/>
        <v>148.60352448437305</v>
      </c>
    </row>
    <row r="501" spans="1:4" x14ac:dyDescent="0.25">
      <c r="A501" s="10">
        <v>41030</v>
      </c>
      <c r="B501" s="20">
        <v>2.2871299999999999</v>
      </c>
      <c r="C501" s="9">
        <v>103.26</v>
      </c>
      <c r="D501" s="9">
        <f t="shared" si="7"/>
        <v>141.66760199026731</v>
      </c>
    </row>
    <row r="502" spans="1:4" x14ac:dyDescent="0.25">
      <c r="A502" s="10">
        <v>41061</v>
      </c>
      <c r="B502" s="20">
        <v>2.2852399999999999</v>
      </c>
      <c r="C502" s="9">
        <v>92.18</v>
      </c>
      <c r="D502" s="9">
        <f t="shared" si="7"/>
        <v>126.57098476308836</v>
      </c>
    </row>
    <row r="503" spans="1:4" x14ac:dyDescent="0.25">
      <c r="A503" s="10">
        <v>41091</v>
      </c>
      <c r="B503" s="20">
        <v>2.2858999999999998</v>
      </c>
      <c r="C503" s="9">
        <v>92.99</v>
      </c>
      <c r="D503" s="9">
        <f t="shared" si="7"/>
        <v>127.64631817227351</v>
      </c>
    </row>
    <row r="504" spans="1:4" x14ac:dyDescent="0.25">
      <c r="A504" s="10">
        <v>41122</v>
      </c>
      <c r="B504" s="20">
        <v>2.2991799999999998</v>
      </c>
      <c r="C504" s="9">
        <v>97.04</v>
      </c>
      <c r="D504" s="9">
        <f t="shared" si="7"/>
        <v>132.43631475569555</v>
      </c>
    </row>
    <row r="505" spans="1:4" x14ac:dyDescent="0.25">
      <c r="A505" s="10">
        <v>41153</v>
      </c>
      <c r="B505" s="20">
        <v>2.3101500000000001</v>
      </c>
      <c r="C505" s="9">
        <v>101.82</v>
      </c>
      <c r="D505" s="9">
        <f t="shared" si="7"/>
        <v>138.30000163625738</v>
      </c>
    </row>
    <row r="506" spans="1:4" x14ac:dyDescent="0.25">
      <c r="A506" s="10">
        <v>41183</v>
      </c>
      <c r="B506" s="20">
        <v>2.3163800000000001</v>
      </c>
      <c r="C506" s="9">
        <v>100.92</v>
      </c>
      <c r="D506" s="9">
        <f t="shared" si="7"/>
        <v>136.70887448518809</v>
      </c>
    </row>
    <row r="507" spans="1:4" x14ac:dyDescent="0.25">
      <c r="A507" s="10">
        <v>41214</v>
      </c>
      <c r="B507" s="20">
        <v>2.3124899999999999</v>
      </c>
      <c r="C507" s="9">
        <v>98.07</v>
      </c>
      <c r="D507" s="9">
        <f t="shared" si="7"/>
        <v>133.07166302556985</v>
      </c>
    </row>
    <row r="508" spans="1:4" x14ac:dyDescent="0.25">
      <c r="A508" s="10">
        <v>41244</v>
      </c>
      <c r="B508" s="20">
        <v>2.3122099999999999</v>
      </c>
      <c r="C508" s="9">
        <v>93.7</v>
      </c>
      <c r="D508" s="9">
        <f t="shared" si="7"/>
        <v>127.15738505585566</v>
      </c>
    </row>
    <row r="509" spans="1:4" x14ac:dyDescent="0.25">
      <c r="A509" s="10">
        <v>41275</v>
      </c>
      <c r="B509" s="20">
        <v>2.3167900000000001</v>
      </c>
      <c r="C509" s="9">
        <v>97.91</v>
      </c>
      <c r="D509" s="9">
        <f t="shared" si="7"/>
        <v>132.60797801699766</v>
      </c>
    </row>
    <row r="510" spans="1:4" x14ac:dyDescent="0.25">
      <c r="A510" s="10">
        <v>41306</v>
      </c>
      <c r="B510" s="20">
        <v>2.3293699999999999</v>
      </c>
      <c r="C510" s="9">
        <v>99.23</v>
      </c>
      <c r="D510" s="9">
        <f t="shared" si="7"/>
        <v>133.66995010238819</v>
      </c>
    </row>
    <row r="511" spans="1:4" x14ac:dyDescent="0.25">
      <c r="A511" s="10">
        <v>41334</v>
      </c>
      <c r="B511" s="20">
        <v>2.3228200000000001</v>
      </c>
      <c r="C511" s="9">
        <v>99.11</v>
      </c>
      <c r="D511" s="9">
        <f t="shared" si="7"/>
        <v>133.88477462308742</v>
      </c>
    </row>
    <row r="512" spans="1:4" x14ac:dyDescent="0.25">
      <c r="A512" s="10">
        <v>41365</v>
      </c>
      <c r="B512" s="20">
        <v>2.3179699999999999</v>
      </c>
      <c r="C512" s="9">
        <v>96.45</v>
      </c>
      <c r="D512" s="9">
        <f t="shared" si="7"/>
        <v>130.5640741899162</v>
      </c>
    </row>
    <row r="513" spans="1:4" x14ac:dyDescent="0.25">
      <c r="A513" s="10">
        <v>41395</v>
      </c>
      <c r="B513" s="20">
        <v>2.3189299999999999</v>
      </c>
      <c r="C513" s="9">
        <v>98.5</v>
      </c>
      <c r="D513" s="9">
        <f t="shared" si="7"/>
        <v>133.28395272819793</v>
      </c>
    </row>
    <row r="514" spans="1:4" x14ac:dyDescent="0.25">
      <c r="A514" s="10">
        <v>41426</v>
      </c>
      <c r="B514" s="20">
        <v>2.3244500000000001</v>
      </c>
      <c r="C514" s="9">
        <v>97.17</v>
      </c>
      <c r="D514" s="9">
        <f t="shared" si="7"/>
        <v>131.17203808642904</v>
      </c>
    </row>
    <row r="515" spans="1:4" x14ac:dyDescent="0.25">
      <c r="A515" s="10">
        <v>41456</v>
      </c>
      <c r="B515" s="20">
        <v>2.3290000000000002</v>
      </c>
      <c r="C515" s="9">
        <v>101.56</v>
      </c>
      <c r="D515" s="9">
        <f t="shared" si="7"/>
        <v>136.83036206097037</v>
      </c>
    </row>
    <row r="516" spans="1:4" x14ac:dyDescent="0.25">
      <c r="A516" s="10">
        <v>41487</v>
      </c>
      <c r="B516" s="20">
        <v>2.3345600000000002</v>
      </c>
      <c r="C516" s="9">
        <v>104.16</v>
      </c>
      <c r="D516" s="9">
        <f t="shared" si="7"/>
        <v>139.99908703995612</v>
      </c>
    </row>
    <row r="517" spans="1:4" x14ac:dyDescent="0.25">
      <c r="A517" s="10">
        <v>41518</v>
      </c>
      <c r="B517" s="20">
        <v>2.3354400000000002</v>
      </c>
      <c r="C517" s="9">
        <v>103.49</v>
      </c>
      <c r="D517" s="9">
        <f t="shared" si="7"/>
        <v>139.04614257270578</v>
      </c>
    </row>
    <row r="518" spans="1:4" x14ac:dyDescent="0.25">
      <c r="A518" s="10">
        <v>41548</v>
      </c>
      <c r="B518" s="20">
        <v>2.3366899999999999</v>
      </c>
      <c r="C518" s="9">
        <v>97.84</v>
      </c>
      <c r="D518" s="9">
        <f t="shared" si="7"/>
        <v>131.38464638441559</v>
      </c>
    </row>
    <row r="519" spans="1:4" x14ac:dyDescent="0.25">
      <c r="A519" s="10">
        <v>41579</v>
      </c>
      <c r="B519" s="20">
        <v>2.3410000000000002</v>
      </c>
      <c r="C519" s="9">
        <v>90.36</v>
      </c>
      <c r="D519" s="9">
        <f t="shared" si="7"/>
        <v>121.11671441264416</v>
      </c>
    </row>
    <row r="520" spans="1:4" x14ac:dyDescent="0.25">
      <c r="A520" s="10">
        <v>41609</v>
      </c>
      <c r="B520" s="20">
        <v>2.3471899999999999</v>
      </c>
      <c r="C520" s="9">
        <v>90.57</v>
      </c>
      <c r="D520" s="9">
        <f t="shared" si="7"/>
        <v>121.07804333266586</v>
      </c>
    </row>
    <row r="521" spans="1:4" x14ac:dyDescent="0.25">
      <c r="A521" s="10">
        <v>41640</v>
      </c>
      <c r="B521" s="20">
        <v>2.3528799999999999</v>
      </c>
      <c r="C521" s="9">
        <v>89.71</v>
      </c>
      <c r="D521" s="9">
        <f t="shared" si="7"/>
        <v>119.63833242239298</v>
      </c>
    </row>
    <row r="522" spans="1:4" x14ac:dyDescent="0.25">
      <c r="A522" s="10">
        <v>41671</v>
      </c>
      <c r="B522" s="20">
        <v>2.35547</v>
      </c>
      <c r="C522" s="9">
        <v>96.1</v>
      </c>
      <c r="D522" s="9">
        <f t="shared" si="7"/>
        <v>128.01919230556959</v>
      </c>
    </row>
    <row r="523" spans="1:4" x14ac:dyDescent="0.25">
      <c r="A523" s="10">
        <v>41699</v>
      </c>
      <c r="B523" s="20">
        <v>2.3602799999999999</v>
      </c>
      <c r="C523" s="9">
        <v>97.13</v>
      </c>
      <c r="D523" s="9">
        <f t="shared" si="7"/>
        <v>129.12761654125782</v>
      </c>
    </row>
    <row r="524" spans="1:4" x14ac:dyDescent="0.25">
      <c r="A524" s="10">
        <v>41730</v>
      </c>
      <c r="B524" s="20">
        <v>2.3646799999999999</v>
      </c>
      <c r="C524" s="9">
        <v>97.33</v>
      </c>
      <c r="D524" s="9">
        <f t="shared" si="7"/>
        <v>129.15273803220734</v>
      </c>
    </row>
    <row r="525" spans="1:4" x14ac:dyDescent="0.25">
      <c r="A525" s="10">
        <v>41760</v>
      </c>
      <c r="B525" s="20">
        <v>2.3691800000000001</v>
      </c>
      <c r="C525" s="9">
        <v>98.46</v>
      </c>
      <c r="D525" s="9">
        <f t="shared" si="7"/>
        <v>130.40403993786879</v>
      </c>
    </row>
    <row r="526" spans="1:4" x14ac:dyDescent="0.25">
      <c r="A526" s="10">
        <v>41791</v>
      </c>
      <c r="B526" s="20">
        <v>2.3723100000000001</v>
      </c>
      <c r="C526" s="9">
        <v>100.26</v>
      </c>
      <c r="D526" s="9">
        <f t="shared" si="7"/>
        <v>132.61282696612162</v>
      </c>
    </row>
    <row r="527" spans="1:4" x14ac:dyDescent="0.25">
      <c r="A527" s="10">
        <v>41821</v>
      </c>
      <c r="B527" s="20">
        <v>2.3749799999999999</v>
      </c>
      <c r="C527" s="9">
        <v>98.75</v>
      </c>
      <c r="D527" s="9">
        <f t="shared" si="7"/>
        <v>130.46872552610969</v>
      </c>
    </row>
    <row r="528" spans="1:4" x14ac:dyDescent="0.25">
      <c r="A528" s="10">
        <v>41852</v>
      </c>
      <c r="B528" s="20">
        <v>2.3746</v>
      </c>
      <c r="C528" s="9">
        <v>93.23</v>
      </c>
      <c r="D528" s="9">
        <f t="shared" si="7"/>
        <v>123.19540034953255</v>
      </c>
    </row>
    <row r="529" spans="1:4" x14ac:dyDescent="0.25">
      <c r="A529" s="10">
        <v>41883</v>
      </c>
      <c r="B529" s="20">
        <v>2.3747699999999998</v>
      </c>
      <c r="C529" s="9">
        <v>89.38</v>
      </c>
      <c r="D529" s="9">
        <f t="shared" si="7"/>
        <v>118.09950269710329</v>
      </c>
    </row>
    <row r="530" spans="1:4" x14ac:dyDescent="0.25">
      <c r="A530" s="10">
        <v>41913</v>
      </c>
      <c r="B530" s="20">
        <v>2.3742999999999999</v>
      </c>
      <c r="C530" s="9">
        <v>82.75</v>
      </c>
      <c r="D530" s="9">
        <f t="shared" si="7"/>
        <v>109.36080097291833</v>
      </c>
    </row>
    <row r="531" spans="1:4" x14ac:dyDescent="0.25">
      <c r="A531" s="10">
        <v>41944</v>
      </c>
      <c r="B531" s="20">
        <v>2.3698299999999999</v>
      </c>
      <c r="C531" s="9">
        <v>74.34</v>
      </c>
      <c r="D531" s="9">
        <f t="shared" si="7"/>
        <v>98.431620774485935</v>
      </c>
    </row>
    <row r="532" spans="1:4" x14ac:dyDescent="0.25">
      <c r="A532" s="10">
        <v>41974</v>
      </c>
      <c r="B532" s="20">
        <v>2.36252</v>
      </c>
      <c r="C532" s="9">
        <v>57.36</v>
      </c>
      <c r="D532" s="9">
        <f t="shared" si="7"/>
        <v>76.183850904965894</v>
      </c>
    </row>
    <row r="533" spans="1:4" x14ac:dyDescent="0.25">
      <c r="A533" s="10">
        <v>42005</v>
      </c>
      <c r="B533" s="20">
        <v>2.3474699999999999</v>
      </c>
      <c r="C533" s="9">
        <v>44.74</v>
      </c>
      <c r="D533" s="9">
        <f t="shared" si="7"/>
        <v>59.803307160474894</v>
      </c>
    </row>
    <row r="534" spans="1:4" x14ac:dyDescent="0.25">
      <c r="A534" s="10">
        <v>42036</v>
      </c>
      <c r="B534" s="20">
        <v>2.3534199999999998</v>
      </c>
      <c r="C534" s="9">
        <v>47.18</v>
      </c>
      <c r="D534" s="9">
        <f t="shared" si="7"/>
        <v>62.905376949290819</v>
      </c>
    </row>
    <row r="535" spans="1:4" x14ac:dyDescent="0.25">
      <c r="A535" s="10">
        <v>42064</v>
      </c>
      <c r="B535" s="20">
        <v>2.3597600000000001</v>
      </c>
      <c r="C535" s="9">
        <v>47.22</v>
      </c>
      <c r="D535" s="9">
        <f t="shared" si="7"/>
        <v>62.789557149879641</v>
      </c>
    </row>
    <row r="536" spans="1:4" x14ac:dyDescent="0.25">
      <c r="A536" s="10">
        <v>42095</v>
      </c>
      <c r="B536" s="20">
        <v>2.3622200000000002</v>
      </c>
      <c r="C536" s="9">
        <v>51.62</v>
      </c>
      <c r="D536" s="9">
        <f t="shared" si="7"/>
        <v>68.568860216237255</v>
      </c>
    </row>
    <row r="537" spans="1:4" x14ac:dyDescent="0.25">
      <c r="A537" s="10">
        <v>42125</v>
      </c>
      <c r="B537" s="20">
        <v>2.3700100000000002</v>
      </c>
      <c r="C537" s="9">
        <v>57.51</v>
      </c>
      <c r="D537" s="9">
        <f t="shared" si="7"/>
        <v>76.141681170121629</v>
      </c>
    </row>
    <row r="538" spans="1:4" x14ac:dyDescent="0.25">
      <c r="A538" s="10">
        <v>42156</v>
      </c>
      <c r="B538" s="20">
        <v>2.3765700000000001</v>
      </c>
      <c r="C538" s="9">
        <v>58.89</v>
      </c>
      <c r="D538" s="9">
        <f t="shared" si="7"/>
        <v>77.753548100834394</v>
      </c>
    </row>
    <row r="539" spans="1:4" x14ac:dyDescent="0.25">
      <c r="A539" s="10">
        <v>42186</v>
      </c>
      <c r="B539" s="20">
        <v>2.3803399999999999</v>
      </c>
      <c r="C539" s="9">
        <v>52.42</v>
      </c>
      <c r="D539" s="9">
        <f t="shared" si="7"/>
        <v>69.101471294016818</v>
      </c>
    </row>
    <row r="540" spans="1:4" x14ac:dyDescent="0.25">
      <c r="A540" s="10">
        <v>42217</v>
      </c>
      <c r="B540" s="20">
        <v>2.3803299999999998</v>
      </c>
      <c r="C540" s="9">
        <v>43.23</v>
      </c>
      <c r="D540" s="9">
        <f t="shared" si="7"/>
        <v>56.987202476127258</v>
      </c>
    </row>
    <row r="541" spans="1:4" x14ac:dyDescent="0.25">
      <c r="A541" s="10">
        <v>42248</v>
      </c>
      <c r="B541" s="20">
        <v>2.3749799999999999</v>
      </c>
      <c r="C541" s="9">
        <v>41.12</v>
      </c>
      <c r="D541" s="9">
        <f t="shared" si="7"/>
        <v>54.327837910213987</v>
      </c>
    </row>
    <row r="542" spans="1:4" x14ac:dyDescent="0.25">
      <c r="A542" s="10">
        <v>42278</v>
      </c>
      <c r="B542" s="20">
        <v>2.3773300000000002</v>
      </c>
      <c r="C542" s="9">
        <v>42.03</v>
      </c>
      <c r="D542" s="9">
        <f t="shared" si="7"/>
        <v>55.475240235894887</v>
      </c>
    </row>
    <row r="543" spans="1:4" x14ac:dyDescent="0.25">
      <c r="A543" s="10">
        <v>42309</v>
      </c>
      <c r="B543" s="20">
        <v>2.3801700000000001</v>
      </c>
      <c r="C543" s="9">
        <v>39.049999999999997</v>
      </c>
      <c r="D543" s="9">
        <f t="shared" si="7"/>
        <v>51.480449904838721</v>
      </c>
    </row>
    <row r="544" spans="1:4" x14ac:dyDescent="0.25">
      <c r="A544" s="10">
        <v>42339</v>
      </c>
      <c r="B544" s="20">
        <v>2.3776099999999998</v>
      </c>
      <c r="C544" s="9">
        <v>33.159999999999997</v>
      </c>
      <c r="D544" s="9">
        <f t="shared" si="7"/>
        <v>43.76260599509591</v>
      </c>
    </row>
    <row r="545" spans="1:4" x14ac:dyDescent="0.25">
      <c r="A545" s="10">
        <v>42370</v>
      </c>
      <c r="B545" s="20">
        <v>2.3765200000000002</v>
      </c>
      <c r="C545" s="9">
        <v>27.48</v>
      </c>
      <c r="D545" s="9">
        <f t="shared" si="7"/>
        <v>36.283111827377844</v>
      </c>
    </row>
    <row r="546" spans="1:4" x14ac:dyDescent="0.25">
      <c r="A546" s="10">
        <v>42401</v>
      </c>
      <c r="B546" s="20">
        <v>2.3733599999999999</v>
      </c>
      <c r="C546" s="9">
        <v>26.66</v>
      </c>
      <c r="D546" s="9">
        <f t="shared" si="7"/>
        <v>35.247295454545458</v>
      </c>
    </row>
    <row r="547" spans="1:4" x14ac:dyDescent="0.25">
      <c r="A547" s="10">
        <v>42430</v>
      </c>
      <c r="B547" s="20">
        <v>2.3807999999999998</v>
      </c>
      <c r="C547" s="9">
        <v>32.24</v>
      </c>
      <c r="D547" s="9">
        <f t="shared" si="7"/>
        <v>42.491434375000004</v>
      </c>
    </row>
    <row r="548" spans="1:4" x14ac:dyDescent="0.25">
      <c r="A548" s="10">
        <v>42461</v>
      </c>
      <c r="B548" s="20">
        <v>2.38992</v>
      </c>
      <c r="C548" s="9">
        <v>35.9</v>
      </c>
      <c r="D548" s="9">
        <f t="shared" si="7"/>
        <v>47.134657687286598</v>
      </c>
    </row>
    <row r="549" spans="1:4" x14ac:dyDescent="0.25">
      <c r="A549" s="10">
        <v>42491</v>
      </c>
      <c r="B549" s="20">
        <v>2.3955700000000002</v>
      </c>
      <c r="C549" s="9">
        <v>40.880000000000003</v>
      </c>
      <c r="D549" s="9">
        <f t="shared" si="7"/>
        <v>53.546525261211322</v>
      </c>
    </row>
    <row r="550" spans="1:4" x14ac:dyDescent="0.25">
      <c r="A550" s="10">
        <v>42522</v>
      </c>
      <c r="B550" s="20">
        <v>2.4022199999999998</v>
      </c>
      <c r="C550" s="9">
        <v>44.13</v>
      </c>
      <c r="D550" s="9">
        <f t="shared" si="7"/>
        <v>57.643510490296478</v>
      </c>
    </row>
    <row r="551" spans="1:4" x14ac:dyDescent="0.25">
      <c r="A551" s="10">
        <v>42552</v>
      </c>
      <c r="B551" s="20">
        <v>2.4010099999999999</v>
      </c>
      <c r="C551" s="9">
        <v>41.48</v>
      </c>
      <c r="D551" s="9">
        <f t="shared" si="7"/>
        <v>54.20933145634546</v>
      </c>
    </row>
    <row r="552" spans="1:4" x14ac:dyDescent="0.25">
      <c r="A552" s="10">
        <v>42583</v>
      </c>
      <c r="B552" s="20">
        <v>2.4054500000000001</v>
      </c>
      <c r="C552" s="9">
        <v>41.21</v>
      </c>
      <c r="D552" s="9">
        <f t="shared" si="7"/>
        <v>53.757065451370849</v>
      </c>
    </row>
    <row r="553" spans="1:4" x14ac:dyDescent="0.25">
      <c r="A553" s="10">
        <v>42614</v>
      </c>
      <c r="B553" s="20">
        <v>2.4117600000000001</v>
      </c>
      <c r="C553" s="9">
        <v>40.86</v>
      </c>
      <c r="D553" s="9">
        <f t="shared" ref="D553:D616" si="8">C553*$B$665/B553</f>
        <v>53.161049582047966</v>
      </c>
    </row>
    <row r="554" spans="1:4" x14ac:dyDescent="0.25">
      <c r="A554" s="10">
        <v>42644</v>
      </c>
      <c r="B554" s="20">
        <v>2.4174099999999998</v>
      </c>
      <c r="C554" s="9">
        <v>44.76</v>
      </c>
      <c r="D554" s="9">
        <f t="shared" si="8"/>
        <v>58.099050653385234</v>
      </c>
    </row>
    <row r="555" spans="1:4" x14ac:dyDescent="0.25">
      <c r="A555" s="10">
        <v>42675</v>
      </c>
      <c r="B555" s="20">
        <v>2.4202599999999999</v>
      </c>
      <c r="C555" s="9">
        <v>41.8</v>
      </c>
      <c r="D555" s="9">
        <f t="shared" si="8"/>
        <v>54.193042152496005</v>
      </c>
    </row>
    <row r="556" spans="1:4" x14ac:dyDescent="0.25">
      <c r="A556" s="10">
        <v>42705</v>
      </c>
      <c r="B556" s="20">
        <v>2.4263699999999999</v>
      </c>
      <c r="C556" s="9">
        <v>46.72</v>
      </c>
      <c r="D556" s="9">
        <f t="shared" si="8"/>
        <v>60.419215074370364</v>
      </c>
    </row>
    <row r="557" spans="1:4" x14ac:dyDescent="0.25">
      <c r="A557" s="10">
        <v>42736</v>
      </c>
      <c r="B557" s="20">
        <v>2.4361799999999998</v>
      </c>
      <c r="C557" s="9">
        <v>48.12</v>
      </c>
      <c r="D557" s="9">
        <f t="shared" si="8"/>
        <v>61.979135975174252</v>
      </c>
    </row>
    <row r="558" spans="1:4" x14ac:dyDescent="0.25">
      <c r="A558" s="10">
        <v>42767</v>
      </c>
      <c r="B558" s="20">
        <v>2.4400599999999999</v>
      </c>
      <c r="C558" s="9">
        <v>49.38</v>
      </c>
      <c r="D558" s="9">
        <f t="shared" si="8"/>
        <v>63.500895887806038</v>
      </c>
    </row>
    <row r="559" spans="1:4" x14ac:dyDescent="0.25">
      <c r="A559" s="10">
        <v>42795</v>
      </c>
      <c r="B559" s="20">
        <v>2.43892</v>
      </c>
      <c r="C559" s="9">
        <v>46.53</v>
      </c>
      <c r="D559" s="9">
        <f t="shared" si="8"/>
        <v>59.863867355222808</v>
      </c>
    </row>
    <row r="560" spans="1:4" x14ac:dyDescent="0.25">
      <c r="A560" s="10">
        <v>42826</v>
      </c>
      <c r="B560" s="20">
        <v>2.4419300000000002</v>
      </c>
      <c r="C560" s="9">
        <v>47.47</v>
      </c>
      <c r="D560" s="9">
        <f t="shared" si="8"/>
        <v>60.997957611397531</v>
      </c>
    </row>
    <row r="561" spans="1:4" x14ac:dyDescent="0.25">
      <c r="A561" s="10">
        <v>42856</v>
      </c>
      <c r="B561" s="20">
        <v>2.4400400000000002</v>
      </c>
      <c r="C561" s="9">
        <v>47.21</v>
      </c>
      <c r="D561" s="9">
        <f t="shared" si="8"/>
        <v>60.710851908165431</v>
      </c>
    </row>
    <row r="562" spans="1:4" x14ac:dyDescent="0.25">
      <c r="A562" s="10">
        <v>42887</v>
      </c>
      <c r="B562" s="20">
        <v>2.44163</v>
      </c>
      <c r="C562" s="9">
        <v>44.03</v>
      </c>
      <c r="D562" s="9">
        <f t="shared" si="8"/>
        <v>56.584581148658884</v>
      </c>
    </row>
    <row r="563" spans="1:4" x14ac:dyDescent="0.25">
      <c r="A563" s="10">
        <v>42917</v>
      </c>
      <c r="B563" s="20">
        <v>2.4424299999999999</v>
      </c>
      <c r="C563" s="9">
        <v>44.76</v>
      </c>
      <c r="D563" s="9">
        <f t="shared" si="8"/>
        <v>57.503889994800254</v>
      </c>
    </row>
    <row r="564" spans="1:4" x14ac:dyDescent="0.25">
      <c r="A564" s="10">
        <v>42948</v>
      </c>
      <c r="B564" s="20">
        <v>2.4518300000000002</v>
      </c>
      <c r="C564" s="9">
        <v>47.62</v>
      </c>
      <c r="D564" s="9">
        <f t="shared" si="8"/>
        <v>60.943628628412235</v>
      </c>
    </row>
    <row r="565" spans="1:4" x14ac:dyDescent="0.25">
      <c r="A565" s="10">
        <v>42979</v>
      </c>
      <c r="B565" s="20">
        <v>2.46435</v>
      </c>
      <c r="C565" s="9">
        <v>50.46</v>
      </c>
      <c r="D565" s="9">
        <f t="shared" si="8"/>
        <v>64.250147641365871</v>
      </c>
    </row>
    <row r="566" spans="1:4" x14ac:dyDescent="0.25">
      <c r="A566" s="10">
        <v>43009</v>
      </c>
      <c r="B566" s="20">
        <v>2.4662600000000001</v>
      </c>
      <c r="C566" s="9">
        <v>51.4</v>
      </c>
      <c r="D566" s="9">
        <f t="shared" si="8"/>
        <v>65.396353425835073</v>
      </c>
    </row>
    <row r="567" spans="1:4" x14ac:dyDescent="0.25">
      <c r="A567" s="10">
        <v>43040</v>
      </c>
      <c r="B567" s="20">
        <v>2.4728400000000001</v>
      </c>
      <c r="C567" s="9">
        <v>56.3</v>
      </c>
      <c r="D567" s="9">
        <f t="shared" si="8"/>
        <v>71.440033605085645</v>
      </c>
    </row>
    <row r="568" spans="1:4" x14ac:dyDescent="0.25">
      <c r="A568" s="10">
        <v>43070</v>
      </c>
      <c r="B568" s="20">
        <v>2.4780500000000001</v>
      </c>
      <c r="C568" s="9">
        <v>57.44</v>
      </c>
      <c r="D568" s="9">
        <f t="shared" si="8"/>
        <v>72.733357987126979</v>
      </c>
    </row>
    <row r="569" spans="1:4" x14ac:dyDescent="0.25">
      <c r="A569" s="10">
        <v>43101</v>
      </c>
      <c r="B569" s="20">
        <v>2.4885899999999999</v>
      </c>
      <c r="C569" s="9">
        <v>59.71</v>
      </c>
      <c r="D569" s="9">
        <f t="shared" si="8"/>
        <v>75.287520077634326</v>
      </c>
    </row>
    <row r="570" spans="1:4" x14ac:dyDescent="0.25">
      <c r="A570" s="10">
        <v>43132</v>
      </c>
      <c r="B570" s="20">
        <v>2.4952899999999998</v>
      </c>
      <c r="C570" s="9">
        <v>58.03</v>
      </c>
      <c r="D570" s="9">
        <f t="shared" si="8"/>
        <v>72.972767441860469</v>
      </c>
    </row>
    <row r="571" spans="1:4" x14ac:dyDescent="0.25">
      <c r="A571" s="10">
        <v>43160</v>
      </c>
      <c r="B571" s="20">
        <v>2.4957699999999998</v>
      </c>
      <c r="C571" s="9">
        <v>56.82</v>
      </c>
      <c r="D571" s="9">
        <f t="shared" si="8"/>
        <v>71.437449676853248</v>
      </c>
    </row>
    <row r="572" spans="1:4" x14ac:dyDescent="0.25">
      <c r="A572" s="10">
        <v>43191</v>
      </c>
      <c r="B572" s="20">
        <v>2.5022700000000002</v>
      </c>
      <c r="C572" s="9">
        <v>61.24</v>
      </c>
      <c r="D572" s="9">
        <f t="shared" si="8"/>
        <v>76.794529750986101</v>
      </c>
    </row>
    <row r="573" spans="1:4" x14ac:dyDescent="0.25">
      <c r="A573" s="10">
        <v>43221</v>
      </c>
      <c r="B573" s="20">
        <v>2.5079199999999999</v>
      </c>
      <c r="C573" s="9">
        <v>65.89</v>
      </c>
      <c r="D573" s="9">
        <f t="shared" si="8"/>
        <v>82.439452937095282</v>
      </c>
    </row>
    <row r="574" spans="1:4" x14ac:dyDescent="0.25">
      <c r="A574" s="10">
        <v>43252</v>
      </c>
      <c r="B574" s="20">
        <v>2.5101800000000001</v>
      </c>
      <c r="C574" s="9">
        <v>66.819999999999993</v>
      </c>
      <c r="D574" s="9">
        <f t="shared" si="8"/>
        <v>83.527768438916723</v>
      </c>
    </row>
    <row r="575" spans="1:4" x14ac:dyDescent="0.25">
      <c r="A575" s="10">
        <v>43282</v>
      </c>
      <c r="B575" s="20">
        <v>2.51214</v>
      </c>
      <c r="C575" s="9">
        <v>66.62</v>
      </c>
      <c r="D575" s="9">
        <f t="shared" si="8"/>
        <v>83.212785903651877</v>
      </c>
    </row>
    <row r="576" spans="1:4" x14ac:dyDescent="0.25">
      <c r="A576" s="10">
        <v>43313</v>
      </c>
      <c r="B576" s="20">
        <v>2.5166300000000001</v>
      </c>
      <c r="C576" s="9">
        <v>65.48</v>
      </c>
      <c r="D576" s="9">
        <f t="shared" si="8"/>
        <v>81.642928408228457</v>
      </c>
    </row>
    <row r="577" spans="1:4" x14ac:dyDescent="0.25">
      <c r="A577" s="10">
        <v>43344</v>
      </c>
      <c r="B577" s="20">
        <v>2.52182</v>
      </c>
      <c r="C577" s="9">
        <v>66.7</v>
      </c>
      <c r="D577" s="9">
        <f t="shared" si="8"/>
        <v>82.992915553052953</v>
      </c>
    </row>
    <row r="578" spans="1:4" x14ac:dyDescent="0.25">
      <c r="A578" s="10">
        <v>43374</v>
      </c>
      <c r="B578" s="20">
        <v>2.52772</v>
      </c>
      <c r="C578" s="9">
        <v>67.790000000000006</v>
      </c>
      <c r="D578" s="9">
        <f t="shared" si="8"/>
        <v>84.152290566201955</v>
      </c>
    </row>
    <row r="579" spans="1:4" x14ac:dyDescent="0.25">
      <c r="A579" s="10">
        <v>43405</v>
      </c>
      <c r="B579" s="20">
        <v>2.5259399999999999</v>
      </c>
      <c r="C579" s="9">
        <v>54.4</v>
      </c>
      <c r="D579" s="9">
        <f t="shared" si="8"/>
        <v>67.577970023040933</v>
      </c>
    </row>
    <row r="580" spans="1:4" x14ac:dyDescent="0.25">
      <c r="A580" s="10">
        <v>43435</v>
      </c>
      <c r="B580" s="20">
        <v>2.5276700000000001</v>
      </c>
      <c r="C580" s="9">
        <v>42.8</v>
      </c>
      <c r="D580" s="9">
        <f t="shared" si="8"/>
        <v>53.13157223846467</v>
      </c>
    </row>
    <row r="581" spans="1:4" x14ac:dyDescent="0.25">
      <c r="A581" s="10">
        <v>43466</v>
      </c>
      <c r="B581" s="20">
        <v>2.5256099999999999</v>
      </c>
      <c r="C581" s="9">
        <v>49.71</v>
      </c>
      <c r="D581" s="9">
        <f t="shared" si="8"/>
        <v>61.759923182914228</v>
      </c>
    </row>
    <row r="582" spans="1:4" x14ac:dyDescent="0.25">
      <c r="A582" s="10">
        <v>43497</v>
      </c>
      <c r="B582" s="20">
        <v>2.5331899999999998</v>
      </c>
      <c r="C582" s="9">
        <v>56.66</v>
      </c>
      <c r="D582" s="9">
        <f t="shared" si="8"/>
        <v>70.183993754909821</v>
      </c>
    </row>
    <row r="583" spans="1:4" x14ac:dyDescent="0.25">
      <c r="A583" s="10">
        <v>43525</v>
      </c>
      <c r="B583" s="20">
        <v>2.54277</v>
      </c>
      <c r="C583" s="9">
        <v>61.14</v>
      </c>
      <c r="D583" s="9">
        <f t="shared" si="8"/>
        <v>75.447981948819589</v>
      </c>
    </row>
    <row r="584" spans="1:4" x14ac:dyDescent="0.25">
      <c r="A584" s="10">
        <v>43556</v>
      </c>
      <c r="B584" s="20">
        <v>2.55233</v>
      </c>
      <c r="C584" s="9">
        <v>65.42</v>
      </c>
      <c r="D584" s="9">
        <f t="shared" si="8"/>
        <v>80.427206975587012</v>
      </c>
    </row>
    <row r="585" spans="1:4" x14ac:dyDescent="0.25">
      <c r="A585" s="10">
        <v>43586</v>
      </c>
      <c r="B585" s="20">
        <v>2.5529600000000001</v>
      </c>
      <c r="C585" s="9">
        <v>65.03</v>
      </c>
      <c r="D585" s="9">
        <f t="shared" si="8"/>
        <v>79.92801292225495</v>
      </c>
    </row>
    <row r="586" spans="1:4" x14ac:dyDescent="0.25">
      <c r="A586" s="10">
        <v>43617</v>
      </c>
      <c r="B586" s="20">
        <v>2.55213</v>
      </c>
      <c r="C586" s="9">
        <v>58.16</v>
      </c>
      <c r="D586" s="9">
        <f t="shared" si="8"/>
        <v>71.50738192803658</v>
      </c>
    </row>
    <row r="587" spans="1:4" x14ac:dyDescent="0.25">
      <c r="A587" s="10">
        <v>43647</v>
      </c>
      <c r="B587" s="20">
        <v>2.55802</v>
      </c>
      <c r="C587" s="9">
        <v>59.18</v>
      </c>
      <c r="D587" s="9">
        <f t="shared" si="8"/>
        <v>72.593928202281461</v>
      </c>
    </row>
    <row r="588" spans="1:4" x14ac:dyDescent="0.25">
      <c r="A588" s="10">
        <v>43678</v>
      </c>
      <c r="B588" s="20">
        <v>2.5603600000000002</v>
      </c>
      <c r="C588" s="9">
        <v>55.41</v>
      </c>
      <c r="D588" s="9">
        <f t="shared" si="8"/>
        <v>67.907288385227062</v>
      </c>
    </row>
    <row r="589" spans="1:4" x14ac:dyDescent="0.25">
      <c r="A589" s="10">
        <v>43709</v>
      </c>
      <c r="B589" s="20">
        <v>2.5642999999999998</v>
      </c>
      <c r="C589" s="9">
        <v>57.31</v>
      </c>
      <c r="D589" s="9">
        <f t="shared" si="8"/>
        <v>70.127902347619241</v>
      </c>
    </row>
    <row r="590" spans="1:4" x14ac:dyDescent="0.25">
      <c r="A590" s="10">
        <v>43739</v>
      </c>
      <c r="B590" s="20">
        <v>2.5715499999999998</v>
      </c>
      <c r="C590" s="9">
        <v>54.44</v>
      </c>
      <c r="D590" s="9">
        <f t="shared" si="8"/>
        <v>66.428189519939338</v>
      </c>
    </row>
    <row r="591" spans="1:4" x14ac:dyDescent="0.25">
      <c r="A591" s="10">
        <v>43770</v>
      </c>
      <c r="B591" s="20">
        <v>2.5787900000000001</v>
      </c>
      <c r="C591" s="9">
        <v>55.27</v>
      </c>
      <c r="D591" s="9">
        <f t="shared" si="8"/>
        <v>67.251621430981189</v>
      </c>
    </row>
    <row r="592" spans="1:4" x14ac:dyDescent="0.25">
      <c r="A592" s="10">
        <v>43800</v>
      </c>
      <c r="B592" s="20">
        <v>2.5863</v>
      </c>
      <c r="C592" s="9">
        <v>56.85</v>
      </c>
      <c r="D592" s="9">
        <f t="shared" si="8"/>
        <v>68.973274040134555</v>
      </c>
    </row>
    <row r="593" spans="1:4" x14ac:dyDescent="0.25">
      <c r="A593" s="10">
        <v>43831</v>
      </c>
      <c r="B593" s="20">
        <v>2.5890599999999999</v>
      </c>
      <c r="C593" s="9">
        <v>53.87</v>
      </c>
      <c r="D593" s="9">
        <f t="shared" si="8"/>
        <v>65.288115466617228</v>
      </c>
    </row>
    <row r="594" spans="1:4" x14ac:dyDescent="0.25">
      <c r="A594" s="10">
        <v>43862</v>
      </c>
      <c r="B594" s="20">
        <v>2.59246</v>
      </c>
      <c r="C594" s="9">
        <v>47.39</v>
      </c>
      <c r="D594" s="9">
        <f t="shared" si="8"/>
        <v>57.359309809987423</v>
      </c>
    </row>
    <row r="595" spans="1:4" x14ac:dyDescent="0.25">
      <c r="A595" s="10">
        <v>43891</v>
      </c>
      <c r="B595" s="20">
        <v>2.5815000000000001</v>
      </c>
      <c r="C595" s="9">
        <v>28.5</v>
      </c>
      <c r="D595" s="9">
        <f t="shared" si="8"/>
        <v>34.641923881464265</v>
      </c>
    </row>
    <row r="596" spans="1:4" x14ac:dyDescent="0.25">
      <c r="A596" s="10">
        <v>43922</v>
      </c>
      <c r="B596" s="20">
        <v>2.5612599999999999</v>
      </c>
      <c r="C596" s="9">
        <v>16.739999999999998</v>
      </c>
      <c r="D596" s="9">
        <f t="shared" si="8"/>
        <v>20.508365983929782</v>
      </c>
    </row>
    <row r="597" spans="1:4" x14ac:dyDescent="0.25">
      <c r="A597" s="10">
        <v>43952</v>
      </c>
      <c r="B597" s="20">
        <v>2.5584799999999999</v>
      </c>
      <c r="C597" s="9">
        <v>22.56</v>
      </c>
      <c r="D597" s="9">
        <f t="shared" si="8"/>
        <v>27.66854626184297</v>
      </c>
    </row>
    <row r="598" spans="1:4" x14ac:dyDescent="0.25">
      <c r="A598" s="10">
        <v>43983</v>
      </c>
      <c r="B598" s="20">
        <v>2.5700400000000001</v>
      </c>
      <c r="C598" s="9">
        <v>36.14</v>
      </c>
      <c r="D598" s="9">
        <f t="shared" si="8"/>
        <v>44.124270462716531</v>
      </c>
    </row>
    <row r="599" spans="1:4" x14ac:dyDescent="0.25">
      <c r="A599" s="10">
        <v>44013</v>
      </c>
      <c r="B599" s="20">
        <v>2.5840800000000002</v>
      </c>
      <c r="C599" s="9">
        <v>39.33</v>
      </c>
      <c r="D599" s="9">
        <f t="shared" si="8"/>
        <v>47.758124582056283</v>
      </c>
    </row>
    <row r="600" spans="1:4" x14ac:dyDescent="0.25">
      <c r="A600" s="10">
        <v>44044</v>
      </c>
      <c r="B600" s="20">
        <v>2.5936599999999999</v>
      </c>
      <c r="C600" s="9">
        <v>41.72</v>
      </c>
      <c r="D600" s="9">
        <f t="shared" si="8"/>
        <v>50.4731637454408</v>
      </c>
    </row>
    <row r="601" spans="1:4" x14ac:dyDescent="0.25">
      <c r="A601" s="10">
        <v>44075</v>
      </c>
      <c r="B601" s="20">
        <v>2.59951</v>
      </c>
      <c r="C601" s="9">
        <v>38.729999999999997</v>
      </c>
      <c r="D601" s="9">
        <f t="shared" si="8"/>
        <v>46.750394178133568</v>
      </c>
    </row>
    <row r="602" spans="1:4" x14ac:dyDescent="0.25">
      <c r="A602" s="10">
        <v>44105</v>
      </c>
      <c r="B602" s="20">
        <v>2.60249</v>
      </c>
      <c r="C602" s="9">
        <v>37.81</v>
      </c>
      <c r="D602" s="9">
        <f t="shared" si="8"/>
        <v>45.587615894777699</v>
      </c>
    </row>
    <row r="603" spans="1:4" x14ac:dyDescent="0.25">
      <c r="A603" s="10">
        <v>44136</v>
      </c>
      <c r="B603" s="20">
        <v>2.6089500000000001</v>
      </c>
      <c r="C603" s="9">
        <v>39.15</v>
      </c>
      <c r="D603" s="9">
        <f t="shared" si="8"/>
        <v>47.086377795664923</v>
      </c>
    </row>
    <row r="604" spans="1:4" x14ac:dyDescent="0.25">
      <c r="A604" s="10">
        <v>44166</v>
      </c>
      <c r="B604" s="20">
        <v>2.62005</v>
      </c>
      <c r="C604" s="9">
        <v>45.34</v>
      </c>
      <c r="D604" s="9">
        <f t="shared" si="8"/>
        <v>54.300172462357594</v>
      </c>
    </row>
    <row r="605" spans="1:4" x14ac:dyDescent="0.25">
      <c r="A605" s="10">
        <v>44197</v>
      </c>
      <c r="B605" s="20">
        <v>2.6251799999999998</v>
      </c>
      <c r="C605" s="9">
        <v>49.6</v>
      </c>
      <c r="D605" s="9">
        <f t="shared" si="8"/>
        <v>59.28596073412109</v>
      </c>
    </row>
    <row r="606" spans="1:4" x14ac:dyDescent="0.25">
      <c r="A606" s="10">
        <v>44228</v>
      </c>
      <c r="B606" s="20">
        <v>2.6358299999999999</v>
      </c>
      <c r="C606" s="9">
        <v>55.71</v>
      </c>
      <c r="D606" s="9">
        <f t="shared" si="8"/>
        <v>66.320078908730835</v>
      </c>
    </row>
    <row r="607" spans="1:4" x14ac:dyDescent="0.25">
      <c r="A607" s="10">
        <v>44256</v>
      </c>
      <c r="B607" s="20">
        <v>2.6490999999999998</v>
      </c>
      <c r="C607" s="9">
        <v>59.84</v>
      </c>
      <c r="D607" s="9">
        <f t="shared" si="8"/>
        <v>70.879803465327853</v>
      </c>
    </row>
    <row r="608" spans="1:4" x14ac:dyDescent="0.25">
      <c r="A608" s="10">
        <v>44287</v>
      </c>
      <c r="B608" s="20">
        <v>2.6675200000000001</v>
      </c>
      <c r="C608" s="9">
        <v>60.88</v>
      </c>
      <c r="D608" s="9">
        <f t="shared" si="8"/>
        <v>71.613719679702498</v>
      </c>
    </row>
    <row r="609" spans="1:4" x14ac:dyDescent="0.25">
      <c r="A609" s="10">
        <v>44317</v>
      </c>
      <c r="B609" s="20">
        <v>2.68452</v>
      </c>
      <c r="C609" s="9">
        <v>63.81</v>
      </c>
      <c r="D609" s="9">
        <f t="shared" si="8"/>
        <v>74.584979247686732</v>
      </c>
    </row>
    <row r="610" spans="1:4" x14ac:dyDescent="0.25">
      <c r="A610" s="10">
        <v>44348</v>
      </c>
      <c r="B610" s="20">
        <v>2.7066400000000002</v>
      </c>
      <c r="C610" s="9">
        <v>68.86</v>
      </c>
      <c r="D610" s="9">
        <f t="shared" si="8"/>
        <v>79.829938573286427</v>
      </c>
    </row>
    <row r="611" spans="1:4" x14ac:dyDescent="0.25">
      <c r="A611" s="10">
        <v>44378</v>
      </c>
      <c r="B611" s="20">
        <v>2.7199399999999998</v>
      </c>
      <c r="C611" s="9">
        <v>69.91</v>
      </c>
      <c r="D611" s="9">
        <f t="shared" si="8"/>
        <v>80.650906045721598</v>
      </c>
    </row>
    <row r="612" spans="1:4" x14ac:dyDescent="0.25">
      <c r="A612" s="10">
        <v>44409</v>
      </c>
      <c r="B612" s="20">
        <v>2.7278899999999999</v>
      </c>
      <c r="C612" s="9">
        <v>65.72</v>
      </c>
      <c r="D612" s="9">
        <f t="shared" si="8"/>
        <v>75.596201415746236</v>
      </c>
    </row>
    <row r="613" spans="1:4" x14ac:dyDescent="0.25">
      <c r="A613" s="10">
        <v>44440</v>
      </c>
      <c r="B613" s="20">
        <v>2.7388699999999999</v>
      </c>
      <c r="C613" s="9">
        <v>69.27</v>
      </c>
      <c r="D613" s="9">
        <f t="shared" si="8"/>
        <v>79.360252523851074</v>
      </c>
    </row>
    <row r="614" spans="1:4" x14ac:dyDescent="0.25">
      <c r="A614" s="10">
        <v>44470</v>
      </c>
      <c r="B614" s="20">
        <v>2.7643399999999998</v>
      </c>
      <c r="C614" s="9">
        <v>75.94</v>
      </c>
      <c r="D614" s="9">
        <f t="shared" si="8"/>
        <v>86.200226549556135</v>
      </c>
    </row>
    <row r="615" spans="1:4" x14ac:dyDescent="0.25">
      <c r="A615" s="10">
        <v>44501</v>
      </c>
      <c r="B615" s="20">
        <v>2.7879900000000002</v>
      </c>
      <c r="C615" s="9">
        <v>76.61</v>
      </c>
      <c r="D615" s="9">
        <f t="shared" si="8"/>
        <v>86.223078163838451</v>
      </c>
    </row>
    <row r="616" spans="1:4" x14ac:dyDescent="0.25">
      <c r="A616" s="10">
        <v>44531</v>
      </c>
      <c r="B616" s="20">
        <v>2.8080799999999999</v>
      </c>
      <c r="C616" s="9">
        <v>68.22</v>
      </c>
      <c r="D616" s="9">
        <f t="shared" si="8"/>
        <v>76.230981446397536</v>
      </c>
    </row>
    <row r="617" spans="1:4" x14ac:dyDescent="0.25">
      <c r="A617" s="10">
        <v>44562</v>
      </c>
      <c r="B617" s="20">
        <v>2.8239000000000001</v>
      </c>
      <c r="C617" s="9">
        <v>76.92</v>
      </c>
      <c r="D617" s="9">
        <f t="shared" ref="D617:D664" si="9">C617*$B$665/B617</f>
        <v>85.471088452140648</v>
      </c>
    </row>
    <row r="618" spans="1:4" x14ac:dyDescent="0.25">
      <c r="A618" s="10">
        <v>44593</v>
      </c>
      <c r="B618" s="20">
        <v>2.8453499999999998</v>
      </c>
      <c r="C618" s="9">
        <v>87.73</v>
      </c>
      <c r="D618" s="9">
        <f t="shared" si="9"/>
        <v>96.747935463124051</v>
      </c>
    </row>
    <row r="619" spans="1:4" x14ac:dyDescent="0.25">
      <c r="A619" s="10">
        <v>44621</v>
      </c>
      <c r="B619" s="20">
        <v>2.8755299999999999</v>
      </c>
      <c r="C619" s="9">
        <v>104.39</v>
      </c>
      <c r="D619" s="9">
        <f t="shared" si="9"/>
        <v>113.91220724875066</v>
      </c>
    </row>
    <row r="620" spans="1:4" x14ac:dyDescent="0.25">
      <c r="A620" s="10">
        <v>44652</v>
      </c>
      <c r="B620" s="20">
        <v>2.8876400000000002</v>
      </c>
      <c r="C620" s="9">
        <v>102.7</v>
      </c>
      <c r="D620" s="9">
        <f t="shared" si="9"/>
        <v>111.59806565222812</v>
      </c>
    </row>
    <row r="621" spans="1:4" x14ac:dyDescent="0.25">
      <c r="A621" s="10">
        <v>44682</v>
      </c>
      <c r="B621" s="20">
        <v>2.9135900000000001</v>
      </c>
      <c r="C621" s="9">
        <v>108.71</v>
      </c>
      <c r="D621" s="9">
        <f t="shared" si="9"/>
        <v>117.07666164079366</v>
      </c>
    </row>
    <row r="622" spans="1:4" x14ac:dyDescent="0.25">
      <c r="A622" s="10">
        <v>44713</v>
      </c>
      <c r="B622" s="20">
        <v>2.9499599999999999</v>
      </c>
      <c r="C622" s="9">
        <v>112.06</v>
      </c>
      <c r="D622" s="9">
        <f t="shared" si="9"/>
        <v>119.19657139079852</v>
      </c>
    </row>
    <row r="623" spans="1:4" x14ac:dyDescent="0.25">
      <c r="A623" s="10">
        <v>44743</v>
      </c>
      <c r="B623" s="20">
        <v>2.94977</v>
      </c>
      <c r="C623" s="9">
        <v>99.67</v>
      </c>
      <c r="D623" s="9">
        <f t="shared" si="9"/>
        <v>106.02433967055057</v>
      </c>
    </row>
    <row r="624" spans="1:4" x14ac:dyDescent="0.25">
      <c r="A624" s="10">
        <v>44774</v>
      </c>
      <c r="B624" s="20">
        <v>2.9520900000000001</v>
      </c>
      <c r="C624" s="9">
        <v>92.21</v>
      </c>
      <c r="D624" s="9">
        <f t="shared" si="9"/>
        <v>98.011650081806437</v>
      </c>
    </row>
    <row r="625" spans="1:5" x14ac:dyDescent="0.25">
      <c r="A625" s="10">
        <v>44805</v>
      </c>
      <c r="B625" s="20">
        <v>2.9634100000000001</v>
      </c>
      <c r="C625" s="9">
        <v>83.3</v>
      </c>
      <c r="D625" s="9">
        <f t="shared" si="9"/>
        <v>88.202832446404628</v>
      </c>
    </row>
    <row r="626" spans="1:5" x14ac:dyDescent="0.25">
      <c r="A626" s="10">
        <v>44835</v>
      </c>
      <c r="B626" s="20">
        <v>2.9786299999999999</v>
      </c>
      <c r="C626" s="9">
        <v>84.26</v>
      </c>
      <c r="D626" s="9">
        <f t="shared" si="9"/>
        <v>88.76344881371638</v>
      </c>
    </row>
    <row r="627" spans="1:5" x14ac:dyDescent="0.25">
      <c r="A627" s="10">
        <v>44866</v>
      </c>
      <c r="B627" s="20">
        <v>2.9864799999999998</v>
      </c>
      <c r="C627" s="9">
        <v>79.31</v>
      </c>
      <c r="D627" s="9">
        <f t="shared" si="9"/>
        <v>83.32927660322521</v>
      </c>
    </row>
    <row r="628" spans="1:5" x14ac:dyDescent="0.25">
      <c r="A628" s="10">
        <v>44896</v>
      </c>
      <c r="B628" s="20">
        <v>2.9881199999999999</v>
      </c>
      <c r="C628" s="9">
        <v>70.89</v>
      </c>
      <c r="D628" s="9">
        <f t="shared" si="9"/>
        <v>74.441688355889326</v>
      </c>
    </row>
    <row r="629" spans="1:5" x14ac:dyDescent="0.25">
      <c r="A629" s="10">
        <v>44927</v>
      </c>
      <c r="B629" s="20">
        <v>3.0035599999999998</v>
      </c>
      <c r="C629" s="9">
        <v>70.23</v>
      </c>
      <c r="D629" s="9">
        <f t="shared" ref="D629:D652" si="10">C629*$B$665/B629</f>
        <v>73.369511736073207</v>
      </c>
    </row>
    <row r="630" spans="1:5" x14ac:dyDescent="0.25">
      <c r="A630" s="10">
        <v>44958</v>
      </c>
      <c r="B630" s="20">
        <v>3.0150899999999998</v>
      </c>
      <c r="C630" s="9">
        <v>69.52</v>
      </c>
      <c r="D630" s="9">
        <f t="shared" si="10"/>
        <v>72.350036675522119</v>
      </c>
    </row>
    <row r="631" spans="1:5" x14ac:dyDescent="0.25">
      <c r="A631" s="10">
        <v>44986</v>
      </c>
      <c r="B631" s="20">
        <v>3.0174400000000001</v>
      </c>
      <c r="C631" s="9">
        <v>68.45</v>
      </c>
      <c r="D631" s="9">
        <f t="shared" si="10"/>
        <v>71.180999473063252</v>
      </c>
    </row>
    <row r="632" spans="1:5" x14ac:dyDescent="0.25">
      <c r="A632" s="10">
        <v>45017</v>
      </c>
      <c r="B632" s="20">
        <v>3.0303200000000001</v>
      </c>
      <c r="C632" s="9">
        <v>74.83</v>
      </c>
      <c r="D632" s="9">
        <f t="shared" si="10"/>
        <v>77.484801628210874</v>
      </c>
    </row>
    <row r="633" spans="1:5" x14ac:dyDescent="0.25">
      <c r="A633" s="10">
        <v>45047</v>
      </c>
      <c r="B633" s="20">
        <v>3.0336500000000002</v>
      </c>
      <c r="C633" s="9">
        <v>69.510000000000005</v>
      </c>
      <c r="D633" s="9">
        <f t="shared" si="10"/>
        <v>71.89705265604141</v>
      </c>
    </row>
    <row r="634" spans="1:5" x14ac:dyDescent="0.25">
      <c r="A634" s="10">
        <v>45078</v>
      </c>
      <c r="B634" s="20">
        <v>3.0400299999999998</v>
      </c>
      <c r="C634" s="9">
        <v>69.63</v>
      </c>
      <c r="D634" s="9">
        <f t="shared" si="10"/>
        <v>71.870025384617918</v>
      </c>
    </row>
    <row r="635" spans="1:5" x14ac:dyDescent="0.25">
      <c r="A635" s="10">
        <v>45108</v>
      </c>
      <c r="B635" s="20">
        <v>3.0462799999999999</v>
      </c>
      <c r="C635" s="9">
        <v>74.83</v>
      </c>
      <c r="D635" s="9">
        <f t="shared" si="10"/>
        <v>77.078845040508426</v>
      </c>
    </row>
    <row r="636" spans="1:5" x14ac:dyDescent="0.25">
      <c r="A636" s="10">
        <v>45139</v>
      </c>
      <c r="B636" s="20">
        <v>3.0618699999999999</v>
      </c>
      <c r="C636" s="9">
        <v>81.02</v>
      </c>
      <c r="D636" s="9">
        <f t="shared" si="10"/>
        <v>83.029947574521458</v>
      </c>
    </row>
    <row r="637" spans="1:5" x14ac:dyDescent="0.25">
      <c r="A637" s="10">
        <v>45170</v>
      </c>
      <c r="B637" s="20">
        <v>3.0728800000000001</v>
      </c>
      <c r="C637" s="9">
        <v>87.17</v>
      </c>
      <c r="D637" s="9">
        <f t="shared" si="10"/>
        <v>89.012442376532775</v>
      </c>
    </row>
    <row r="638" spans="1:5" x14ac:dyDescent="0.25">
      <c r="A638" s="10">
        <v>45200</v>
      </c>
      <c r="B638" s="20">
        <v>3.07531</v>
      </c>
      <c r="C638" s="9">
        <v>83.3</v>
      </c>
      <c r="D638" s="9">
        <f t="shared" si="10"/>
        <v>84.993433409965164</v>
      </c>
    </row>
    <row r="639" spans="1:5" x14ac:dyDescent="0.25">
      <c r="A639" s="10">
        <v>45231</v>
      </c>
      <c r="B639" s="20">
        <v>3.0802399999999999</v>
      </c>
      <c r="C639" s="9">
        <v>76.39</v>
      </c>
      <c r="D639" s="9">
        <f t="shared" si="10"/>
        <v>77.818208097420978</v>
      </c>
      <c r="E639" s="8" t="s">
        <v>182</v>
      </c>
    </row>
    <row r="640" spans="1:5" x14ac:dyDescent="0.25">
      <c r="A640" s="10">
        <v>45261</v>
      </c>
      <c r="B640" s="20">
        <v>3.0874199999999998</v>
      </c>
      <c r="C640" s="9">
        <v>68.09</v>
      </c>
      <c r="D640" s="9">
        <f t="shared" si="10"/>
        <v>69.201720727986483</v>
      </c>
      <c r="E640" s="8" t="s">
        <v>183</v>
      </c>
    </row>
    <row r="641" spans="1:5" x14ac:dyDescent="0.25">
      <c r="A641" s="10">
        <v>45292</v>
      </c>
      <c r="B641" s="20">
        <v>3.0968499999999999</v>
      </c>
      <c r="C641" s="9">
        <v>69.37</v>
      </c>
      <c r="D641" s="9">
        <f t="shared" si="10"/>
        <v>70.287937010187775</v>
      </c>
      <c r="E641">
        <f t="shared" ref="E641:E664" si="11">IF($A641&gt;DATE(YEAR($C$1),MONTH($C$1)-2,1),1,0)</f>
        <v>0</v>
      </c>
    </row>
    <row r="642" spans="1:5" x14ac:dyDescent="0.25">
      <c r="A642" s="10">
        <v>45323</v>
      </c>
      <c r="B642" s="20">
        <v>3.1105399999999999</v>
      </c>
      <c r="C642" s="9">
        <v>73.06</v>
      </c>
      <c r="D642" s="9">
        <f t="shared" si="10"/>
        <v>73.700960842811867</v>
      </c>
      <c r="E642">
        <f t="shared" si="11"/>
        <v>0</v>
      </c>
    </row>
    <row r="643" spans="1:5" x14ac:dyDescent="0.25">
      <c r="A643" s="10">
        <v>45352</v>
      </c>
      <c r="B643" s="20">
        <v>3.1223000000000001</v>
      </c>
      <c r="C643" s="9">
        <v>76.739999999999995</v>
      </c>
      <c r="D643" s="9">
        <f t="shared" si="10"/>
        <v>77.121672312077621</v>
      </c>
      <c r="E643">
        <f t="shared" si="11"/>
        <v>0</v>
      </c>
    </row>
    <row r="644" spans="1:5" x14ac:dyDescent="0.25">
      <c r="A644" s="10">
        <v>45383</v>
      </c>
      <c r="B644" s="20">
        <v>3.1320700000000001</v>
      </c>
      <c r="C644" s="9">
        <v>82.6</v>
      </c>
      <c r="D644" s="9">
        <f t="shared" si="10"/>
        <v>82.751878278582538</v>
      </c>
      <c r="E644">
        <f t="shared" si="11"/>
        <v>0</v>
      </c>
    </row>
    <row r="645" spans="1:5" x14ac:dyDescent="0.25">
      <c r="A645" s="10">
        <v>45413</v>
      </c>
      <c r="B645" s="20">
        <v>3.1318783086000002</v>
      </c>
      <c r="C645" s="9">
        <v>77.37</v>
      </c>
      <c r="D645" s="9">
        <f t="shared" si="10"/>
        <v>77.517006029050918</v>
      </c>
      <c r="E645">
        <f t="shared" si="11"/>
        <v>1</v>
      </c>
    </row>
    <row r="646" spans="1:5" x14ac:dyDescent="0.25">
      <c r="A646" s="10">
        <v>45444</v>
      </c>
      <c r="B646" s="20">
        <v>3.137829</v>
      </c>
      <c r="C646" s="9">
        <v>72.25</v>
      </c>
      <c r="D646" s="9">
        <f t="shared" si="10"/>
        <v>72.25</v>
      </c>
      <c r="E646">
        <f t="shared" si="11"/>
        <v>1</v>
      </c>
    </row>
    <row r="647" spans="1:5" x14ac:dyDescent="0.25">
      <c r="A647" s="10">
        <v>45474</v>
      </c>
      <c r="B647" s="20">
        <v>3.1411709999999999</v>
      </c>
      <c r="C647" s="9">
        <v>73.75</v>
      </c>
      <c r="D647" s="9">
        <f t="shared" si="10"/>
        <v>73.67153483525729</v>
      </c>
      <c r="E647">
        <f t="shared" si="11"/>
        <v>1</v>
      </c>
    </row>
    <row r="648" spans="1:5" x14ac:dyDescent="0.25">
      <c r="A648" s="10">
        <v>45505</v>
      </c>
      <c r="B648" s="20">
        <v>3.1472859999999998</v>
      </c>
      <c r="C648" s="9">
        <v>75.75</v>
      </c>
      <c r="D648" s="9">
        <f t="shared" si="10"/>
        <v>75.522385556952884</v>
      </c>
      <c r="E648">
        <f t="shared" si="11"/>
        <v>1</v>
      </c>
    </row>
    <row r="649" spans="1:5" x14ac:dyDescent="0.25">
      <c r="A649" s="10">
        <v>45536</v>
      </c>
      <c r="B649" s="20">
        <v>3.154217</v>
      </c>
      <c r="C649" s="9">
        <v>78.75</v>
      </c>
      <c r="D649" s="9">
        <f t="shared" si="10"/>
        <v>78.340847744463986</v>
      </c>
      <c r="E649">
        <f t="shared" si="11"/>
        <v>1</v>
      </c>
    </row>
    <row r="650" spans="1:5" x14ac:dyDescent="0.25">
      <c r="A650" s="10">
        <v>45566</v>
      </c>
      <c r="B650" s="20">
        <v>3.1635819999999999</v>
      </c>
      <c r="C650" s="9">
        <v>78.75</v>
      </c>
      <c r="D650" s="9">
        <f t="shared" si="10"/>
        <v>78.108939091826926</v>
      </c>
      <c r="E650">
        <f t="shared" si="11"/>
        <v>1</v>
      </c>
    </row>
    <row r="651" spans="1:5" x14ac:dyDescent="0.25">
      <c r="A651" s="10">
        <v>45597</v>
      </c>
      <c r="B651" s="20">
        <v>3.1709309999999999</v>
      </c>
      <c r="C651" s="9">
        <v>79.75</v>
      </c>
      <c r="D651" s="9">
        <f t="shared" si="10"/>
        <v>78.91747336980842</v>
      </c>
      <c r="E651">
        <f t="shared" si="11"/>
        <v>1</v>
      </c>
    </row>
    <row r="652" spans="1:5" x14ac:dyDescent="0.25">
      <c r="A652" s="10">
        <v>45627</v>
      </c>
      <c r="B652" s="20">
        <v>3.1778819999999999</v>
      </c>
      <c r="C652" s="9">
        <v>79.75</v>
      </c>
      <c r="D652" s="9">
        <f t="shared" si="10"/>
        <v>78.744856715888133</v>
      </c>
      <c r="E652">
        <f t="shared" si="11"/>
        <v>1</v>
      </c>
    </row>
    <row r="653" spans="1:5" x14ac:dyDescent="0.25">
      <c r="A653" s="10">
        <v>45658</v>
      </c>
      <c r="B653" s="20">
        <v>3.1849850000000002</v>
      </c>
      <c r="C653" s="9">
        <v>80.75</v>
      </c>
      <c r="D653" s="9">
        <f t="shared" si="9"/>
        <v>79.554438011481992</v>
      </c>
      <c r="E653">
        <f t="shared" si="11"/>
        <v>1</v>
      </c>
    </row>
    <row r="654" spans="1:5" x14ac:dyDescent="0.25">
      <c r="A654" s="10">
        <v>45689</v>
      </c>
      <c r="B654" s="20">
        <v>3.190728</v>
      </c>
      <c r="C654" s="9">
        <v>80.75</v>
      </c>
      <c r="D654" s="9">
        <f t="shared" si="9"/>
        <v>79.411247762266171</v>
      </c>
      <c r="E654">
        <f t="shared" si="11"/>
        <v>1</v>
      </c>
    </row>
    <row r="655" spans="1:5" x14ac:dyDescent="0.25">
      <c r="A655" s="10">
        <v>45717</v>
      </c>
      <c r="B655" s="20">
        <v>3.1956609999999999</v>
      </c>
      <c r="C655" s="9">
        <v>80.75</v>
      </c>
      <c r="D655" s="9">
        <f t="shared" si="9"/>
        <v>79.288664144913994</v>
      </c>
      <c r="E655">
        <f t="shared" si="11"/>
        <v>1</v>
      </c>
    </row>
    <row r="656" spans="1:5" x14ac:dyDescent="0.25">
      <c r="A656" s="10">
        <v>45748</v>
      </c>
      <c r="B656" s="20">
        <v>3.1985320000000002</v>
      </c>
      <c r="C656" s="9">
        <v>78.75</v>
      </c>
      <c r="D656" s="9">
        <f t="shared" si="9"/>
        <v>77.255451485243853</v>
      </c>
      <c r="E656">
        <f t="shared" si="11"/>
        <v>1</v>
      </c>
    </row>
    <row r="657" spans="1:5" x14ac:dyDescent="0.25">
      <c r="A657" s="10">
        <v>45778</v>
      </c>
      <c r="B657" s="20">
        <v>3.2027830000000002</v>
      </c>
      <c r="C657" s="9">
        <v>78.75</v>
      </c>
      <c r="D657" s="9">
        <f t="shared" si="9"/>
        <v>77.152911624046951</v>
      </c>
      <c r="E657">
        <f t="shared" si="11"/>
        <v>1</v>
      </c>
    </row>
    <row r="658" spans="1:5" x14ac:dyDescent="0.25">
      <c r="A658" s="10">
        <v>45809</v>
      </c>
      <c r="B658" s="20">
        <v>3.207163</v>
      </c>
      <c r="C658" s="9">
        <v>78.75</v>
      </c>
      <c r="D658" s="9">
        <f t="shared" si="9"/>
        <v>77.047544434130728</v>
      </c>
      <c r="E658">
        <f t="shared" si="11"/>
        <v>1</v>
      </c>
    </row>
    <row r="659" spans="1:5" x14ac:dyDescent="0.25">
      <c r="A659" s="10">
        <v>45839</v>
      </c>
      <c r="B659" s="20">
        <v>3.2109329999999998</v>
      </c>
      <c r="C659" s="9">
        <v>77.75</v>
      </c>
      <c r="D659" s="9">
        <f t="shared" si="9"/>
        <v>75.979849081248346</v>
      </c>
      <c r="E659">
        <f t="shared" si="11"/>
        <v>1</v>
      </c>
    </row>
    <row r="660" spans="1:5" x14ac:dyDescent="0.25">
      <c r="A660" s="10">
        <v>45870</v>
      </c>
      <c r="B660" s="20">
        <v>3.2161230000000001</v>
      </c>
      <c r="C660" s="9">
        <v>77.75</v>
      </c>
      <c r="D660" s="9">
        <f t="shared" si="9"/>
        <v>75.857237036643184</v>
      </c>
      <c r="E660">
        <f t="shared" si="11"/>
        <v>1</v>
      </c>
    </row>
    <row r="661" spans="1:5" x14ac:dyDescent="0.25">
      <c r="A661" s="10">
        <v>45901</v>
      </c>
      <c r="B661" s="20">
        <v>3.221994</v>
      </c>
      <c r="C661" s="9">
        <v>77.75</v>
      </c>
      <c r="D661" s="9">
        <f t="shared" si="9"/>
        <v>75.719012744902685</v>
      </c>
      <c r="E661">
        <f t="shared" si="11"/>
        <v>1</v>
      </c>
    </row>
    <row r="662" spans="1:5" x14ac:dyDescent="0.25">
      <c r="A662" s="10">
        <v>45931</v>
      </c>
      <c r="B662" s="20">
        <v>3.2306509999999999</v>
      </c>
      <c r="C662" s="9">
        <v>75.75</v>
      </c>
      <c r="D662" s="9">
        <f t="shared" si="9"/>
        <v>73.573575960386933</v>
      </c>
      <c r="E662">
        <f t="shared" si="11"/>
        <v>1</v>
      </c>
    </row>
    <row r="663" spans="1:5" x14ac:dyDescent="0.25">
      <c r="A663" s="10">
        <v>45962</v>
      </c>
      <c r="B663" s="20">
        <v>3.2363080000000002</v>
      </c>
      <c r="C663" s="9">
        <v>75.75</v>
      </c>
      <c r="D663" s="9">
        <f t="shared" si="9"/>
        <v>73.444970858768698</v>
      </c>
      <c r="E663">
        <f t="shared" si="11"/>
        <v>1</v>
      </c>
    </row>
    <row r="664" spans="1:5" x14ac:dyDescent="0.25">
      <c r="A664" s="10">
        <v>45992</v>
      </c>
      <c r="B664" s="20">
        <v>3.241069</v>
      </c>
      <c r="C664" s="9">
        <v>74.75</v>
      </c>
      <c r="D664" s="9">
        <f t="shared" si="9"/>
        <v>72.368936838432006</v>
      </c>
      <c r="E664">
        <f t="shared" si="11"/>
        <v>1</v>
      </c>
    </row>
    <row r="665" spans="1:5" x14ac:dyDescent="0.25">
      <c r="A665" s="12" t="str">
        <f>"Base CPI ("&amp;TEXT('Notes and Sources'!$G$7,"m/yyyy")&amp;")"</f>
        <v>Base CPI (6/2024)</v>
      </c>
      <c r="B665" s="22">
        <v>3.137829</v>
      </c>
      <c r="C665" s="13"/>
      <c r="D665" s="13"/>
      <c r="E665" s="15"/>
    </row>
    <row r="666" spans="1:5" x14ac:dyDescent="0.25">
      <c r="A666" s="34" t="str">
        <f>A1&amp;" "&amp;TEXT(C1,"Mmmm yyyy")</f>
        <v>EIA Short-Term Energy Outlook, June 2024</v>
      </c>
      <c r="B666" s="34"/>
      <c r="C666" s="34"/>
      <c r="D666" s="34"/>
      <c r="E666" s="34"/>
    </row>
    <row r="667" spans="1:5" x14ac:dyDescent="0.25">
      <c r="A667" s="29" t="s">
        <v>184</v>
      </c>
      <c r="B667" s="29"/>
      <c r="C667" s="29"/>
      <c r="D667" s="29"/>
      <c r="E667" s="29"/>
    </row>
    <row r="668" spans="1:5" x14ac:dyDescent="0.25">
      <c r="A668" s="29" t="str">
        <f>"Real Price ("&amp;TEXT($C$1,"mmm yyyy")&amp;" $)"</f>
        <v>Real Price (Jun 2024 $)</v>
      </c>
      <c r="B668" s="29"/>
      <c r="C668" s="29"/>
      <c r="D668" s="29"/>
      <c r="E668" s="29"/>
    </row>
    <row r="669" spans="1:5" x14ac:dyDescent="0.25">
      <c r="A669" s="30" t="s">
        <v>167</v>
      </c>
      <c r="B669" s="30"/>
      <c r="C669" s="30"/>
      <c r="D669" s="30"/>
      <c r="E669" s="30"/>
    </row>
  </sheetData>
  <mergeCells count="7">
    <mergeCell ref="A668:E668"/>
    <mergeCell ref="A669:E669"/>
    <mergeCell ref="C39:D39"/>
    <mergeCell ref="A1:B1"/>
    <mergeCell ref="C1:D1"/>
    <mergeCell ref="A666:E666"/>
    <mergeCell ref="A667:E667"/>
  </mergeCells>
  <phoneticPr fontId="3" type="noConversion"/>
  <conditionalFormatting sqref="B485:D494 B497:D506 B509:D515 B518:D518 B521:D530 B533:D542 B545:D554 B557:D566 B569:D578 B581:D590 B593:D602 B605:D614 B617:D626 B629:D638 B641:D664">
    <cfRule type="expression" dxfId="150" priority="7" stopIfTrue="1">
      <formula>$E485=1</formula>
    </cfRule>
  </conditionalFormatting>
  <conditionalFormatting sqref="B495:D496 B507:D508 B519:D520">
    <cfRule type="expression" dxfId="149" priority="8" stopIfTrue="1">
      <formula>#REF!=1</formula>
    </cfRule>
  </conditionalFormatting>
  <conditionalFormatting sqref="B516:D517">
    <cfRule type="expression" dxfId="148" priority="14" stopIfTrue="1">
      <formula>#REF!=1</formula>
    </cfRule>
  </conditionalFormatting>
  <conditionalFormatting sqref="B520:D520">
    <cfRule type="expression" dxfId="147" priority="15" stopIfTrue="1">
      <formula>#REF!=1</formula>
    </cfRule>
  </conditionalFormatting>
  <conditionalFormatting sqref="B531:D532">
    <cfRule type="expression" dxfId="146" priority="37" stopIfTrue="1">
      <formula>#REF!=1</formula>
    </cfRule>
  </conditionalFormatting>
  <conditionalFormatting sqref="B543:D544">
    <cfRule type="expression" dxfId="145" priority="64" stopIfTrue="1">
      <formula>#REF!=1</formula>
    </cfRule>
  </conditionalFormatting>
  <conditionalFormatting sqref="B555:D556">
    <cfRule type="expression" dxfId="144" priority="88" stopIfTrue="1">
      <formula>#REF!=1</formula>
    </cfRule>
  </conditionalFormatting>
  <conditionalFormatting sqref="B567:D568">
    <cfRule type="expression" dxfId="143" priority="100" stopIfTrue="1">
      <formula>#REF!=1</formula>
    </cfRule>
  </conditionalFormatting>
  <conditionalFormatting sqref="B579:D580">
    <cfRule type="expression" dxfId="142" priority="131" stopIfTrue="1">
      <formula>#REF!=1</formula>
    </cfRule>
  </conditionalFormatting>
  <conditionalFormatting sqref="B591:D592">
    <cfRule type="expression" dxfId="141" priority="155" stopIfTrue="1">
      <formula>#REF!=1</formula>
    </cfRule>
  </conditionalFormatting>
  <conditionalFormatting sqref="B603:D604">
    <cfRule type="expression" dxfId="140" priority="201" stopIfTrue="1">
      <formula>#REF!=1</formula>
    </cfRule>
  </conditionalFormatting>
  <conditionalFormatting sqref="B615:D616">
    <cfRule type="expression" dxfId="139" priority="225" stopIfTrue="1">
      <formula>#REF!=1</formula>
    </cfRule>
  </conditionalFormatting>
  <conditionalFormatting sqref="B627:D628">
    <cfRule type="expression" dxfId="138" priority="229" stopIfTrue="1">
      <formula>#REF!=1</formula>
    </cfRule>
  </conditionalFormatting>
  <conditionalFormatting sqref="B639:D640">
    <cfRule type="expression" dxfId="137" priority="272" stopIfTrue="1">
      <formula>#REF!=1</formula>
    </cfRule>
  </conditionalFormatting>
  <hyperlinks>
    <hyperlink ref="A3" location="Contents!B4" display="Return to Contents" xr:uid="{00000000-0004-0000-0300-000000000000}"/>
    <hyperlink ref="A669" location="'Notes and Sources'!A7" display="See Notes and Sources for more information" xr:uid="{00000000-0004-0000-03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220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171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1976</v>
      </c>
      <c r="B41" s="20">
        <v>0.56933333333000002</v>
      </c>
      <c r="C41" s="9">
        <v>0.61399999999999999</v>
      </c>
      <c r="D41" s="9">
        <f t="shared" ref="D41:D49" si="0">C41*$B$91/B41</f>
        <v>3.3840052798792972</v>
      </c>
    </row>
    <row r="42" spans="1:4" x14ac:dyDescent="0.25">
      <c r="A42" s="11">
        <v>1977</v>
      </c>
      <c r="B42" s="20">
        <v>0.60616666666999997</v>
      </c>
      <c r="C42" s="9">
        <v>0.65600000000000003</v>
      </c>
      <c r="D42" s="9">
        <f t="shared" ref="D42" si="1">C42*$B$91/B42</f>
        <v>3.3957918460082719</v>
      </c>
    </row>
    <row r="43" spans="1:4" x14ac:dyDescent="0.25">
      <c r="A43" s="11">
        <v>1978</v>
      </c>
      <c r="B43" s="20">
        <v>0.65241666666999998</v>
      </c>
      <c r="C43" s="9">
        <v>0.67</v>
      </c>
      <c r="D43" s="9">
        <f t="shared" si="0"/>
        <v>3.2223968782566237</v>
      </c>
    </row>
    <row r="44" spans="1:4" x14ac:dyDescent="0.25">
      <c r="A44" s="11">
        <v>1979</v>
      </c>
      <c r="B44" s="20">
        <v>0.72583333333</v>
      </c>
      <c r="C44" s="9">
        <v>0.90300000000000002</v>
      </c>
      <c r="D44" s="9">
        <f t="shared" si="0"/>
        <v>3.9037330705116133</v>
      </c>
    </row>
    <row r="45" spans="1:4" x14ac:dyDescent="0.25">
      <c r="A45" s="11">
        <v>1980</v>
      </c>
      <c r="B45" s="20">
        <v>0.82383333332999997</v>
      </c>
      <c r="C45" s="9">
        <v>1.2457385523</v>
      </c>
      <c r="D45" s="9">
        <f t="shared" si="0"/>
        <v>4.7447880507879097</v>
      </c>
    </row>
    <row r="46" spans="1:4" x14ac:dyDescent="0.25">
      <c r="A46" s="11">
        <v>1981</v>
      </c>
      <c r="B46" s="20">
        <v>0.90933333332999999</v>
      </c>
      <c r="C46" s="9">
        <v>1.3782307223000001</v>
      </c>
      <c r="D46" s="9">
        <f t="shared" si="0"/>
        <v>4.7558493355642302</v>
      </c>
    </row>
    <row r="47" spans="1:4" x14ac:dyDescent="0.25">
      <c r="A47" s="11">
        <v>1982</v>
      </c>
      <c r="B47" s="20">
        <v>0.96533333333000004</v>
      </c>
      <c r="C47" s="9">
        <v>1.2577170941</v>
      </c>
      <c r="D47" s="9">
        <f t="shared" si="0"/>
        <v>4.088226351874658</v>
      </c>
    </row>
    <row r="48" spans="1:4" x14ac:dyDescent="0.25">
      <c r="A48" s="11">
        <v>1983</v>
      </c>
      <c r="B48" s="20">
        <v>0.99583333333000001</v>
      </c>
      <c r="C48" s="9">
        <v>1.2054593904999999</v>
      </c>
      <c r="D48" s="9">
        <f t="shared" si="0"/>
        <v>3.7983519000962866</v>
      </c>
    </row>
    <row r="49" spans="1:4" x14ac:dyDescent="0.25">
      <c r="A49" s="11">
        <v>1984</v>
      </c>
      <c r="B49" s="20">
        <v>1.0393333333000001</v>
      </c>
      <c r="C49" s="9">
        <v>1.1758037336</v>
      </c>
      <c r="D49" s="9">
        <f t="shared" si="0"/>
        <v>3.5498438618184882</v>
      </c>
    </row>
    <row r="50" spans="1:4" x14ac:dyDescent="0.25">
      <c r="A50" s="11">
        <v>1985</v>
      </c>
      <c r="B50" s="20">
        <v>1.0760000000000001</v>
      </c>
      <c r="C50" s="9">
        <v>1.1665785282000001</v>
      </c>
      <c r="D50" s="9">
        <f t="shared" ref="D50:D90" si="2">C50*$B$91/B50</f>
        <v>3.4019739187391056</v>
      </c>
    </row>
    <row r="51" spans="1:4" x14ac:dyDescent="0.25">
      <c r="A51" s="11">
        <v>1986</v>
      </c>
      <c r="B51" s="20">
        <v>1.0969166667000001</v>
      </c>
      <c r="C51" s="9">
        <v>0.88521233901999996</v>
      </c>
      <c r="D51" s="9">
        <f t="shared" si="2"/>
        <v>2.5322296878678534</v>
      </c>
    </row>
    <row r="52" spans="1:4" x14ac:dyDescent="0.25">
      <c r="A52" s="11">
        <v>1987</v>
      </c>
      <c r="B52" s="20">
        <v>1.1361666667000001</v>
      </c>
      <c r="C52" s="9">
        <v>0.91233361376</v>
      </c>
      <c r="D52" s="9">
        <f t="shared" si="2"/>
        <v>2.5196539863696099</v>
      </c>
    </row>
    <row r="53" spans="1:4" x14ac:dyDescent="0.25">
      <c r="A53" s="11">
        <v>1988</v>
      </c>
      <c r="B53" s="20">
        <v>1.18275</v>
      </c>
      <c r="C53" s="9">
        <v>0.90918629563999998</v>
      </c>
      <c r="D53" s="9">
        <f t="shared" si="2"/>
        <v>2.4120660535715626</v>
      </c>
    </row>
    <row r="54" spans="1:4" x14ac:dyDescent="0.25">
      <c r="A54" s="11">
        <v>1989</v>
      </c>
      <c r="B54" s="20">
        <v>1.2394166666999999</v>
      </c>
      <c r="C54" s="9">
        <v>0.98674405130999998</v>
      </c>
      <c r="D54" s="9">
        <f t="shared" si="2"/>
        <v>2.4981381830388498</v>
      </c>
    </row>
    <row r="55" spans="1:4" x14ac:dyDescent="0.25">
      <c r="A55" s="11">
        <v>1990</v>
      </c>
      <c r="B55" s="20">
        <v>1.3065833333000001</v>
      </c>
      <c r="C55" s="9">
        <v>1.1276805091</v>
      </c>
      <c r="D55" s="9">
        <f t="shared" si="2"/>
        <v>2.7081844027902418</v>
      </c>
    </row>
    <row r="56" spans="1:4" x14ac:dyDescent="0.25">
      <c r="A56" s="11">
        <v>1991</v>
      </c>
      <c r="B56" s="20">
        <v>1.3616666666999999</v>
      </c>
      <c r="C56" s="9">
        <v>1.102138557</v>
      </c>
      <c r="D56" s="9">
        <f t="shared" si="2"/>
        <v>2.5397715981063111</v>
      </c>
    </row>
    <row r="57" spans="1:4" x14ac:dyDescent="0.25">
      <c r="A57" s="11">
        <v>1992</v>
      </c>
      <c r="B57" s="20">
        <v>1.4030833332999999</v>
      </c>
      <c r="C57" s="9">
        <v>1.0868600999</v>
      </c>
      <c r="D57" s="9">
        <f t="shared" si="2"/>
        <v>2.430633348332937</v>
      </c>
    </row>
    <row r="58" spans="1:4" x14ac:dyDescent="0.25">
      <c r="A58" s="11">
        <v>1993</v>
      </c>
      <c r="B58" s="20">
        <v>1.44475</v>
      </c>
      <c r="C58" s="9">
        <v>1.0671866478000001</v>
      </c>
      <c r="D58" s="9">
        <f t="shared" si="2"/>
        <v>2.3178053032563604</v>
      </c>
    </row>
    <row r="59" spans="1:4" x14ac:dyDescent="0.25">
      <c r="A59" s="11">
        <v>1994</v>
      </c>
      <c r="B59" s="20">
        <v>1.4822500000000001</v>
      </c>
      <c r="C59" s="9">
        <v>1.0760134657</v>
      </c>
      <c r="D59" s="9">
        <f t="shared" si="2"/>
        <v>2.2778520877476574</v>
      </c>
    </row>
    <row r="60" spans="1:4" x14ac:dyDescent="0.25">
      <c r="A60" s="11">
        <v>1995</v>
      </c>
      <c r="B60" s="20">
        <v>1.5238333333</v>
      </c>
      <c r="C60" s="9">
        <v>1.1107076914</v>
      </c>
      <c r="D60" s="9">
        <f t="shared" si="2"/>
        <v>2.2871338541009791</v>
      </c>
    </row>
    <row r="61" spans="1:4" x14ac:dyDescent="0.25">
      <c r="A61" s="11">
        <v>1996</v>
      </c>
      <c r="B61" s="20">
        <v>1.5685833333000001</v>
      </c>
      <c r="C61" s="9">
        <v>1.2008545742000001</v>
      </c>
      <c r="D61" s="9">
        <f t="shared" si="2"/>
        <v>2.4022162085453878</v>
      </c>
    </row>
    <row r="62" spans="1:4" x14ac:dyDescent="0.25">
      <c r="A62" s="11">
        <v>1997</v>
      </c>
      <c r="B62" s="20">
        <v>1.6052500000000001</v>
      </c>
      <c r="C62" s="9">
        <v>1.1989373022000001</v>
      </c>
      <c r="D62" s="9">
        <f t="shared" si="2"/>
        <v>2.343597717505014</v>
      </c>
    </row>
    <row r="63" spans="1:4" x14ac:dyDescent="0.25">
      <c r="A63" s="11">
        <v>1998</v>
      </c>
      <c r="B63" s="20">
        <v>1.6300833333</v>
      </c>
      <c r="C63" s="9">
        <v>1.0294869316999999</v>
      </c>
      <c r="D63" s="9">
        <f t="shared" si="2"/>
        <v>1.9817109244774824</v>
      </c>
    </row>
    <row r="64" spans="1:4" x14ac:dyDescent="0.25">
      <c r="A64" s="11">
        <v>1999</v>
      </c>
      <c r="B64" s="20">
        <v>1.6658333332999999</v>
      </c>
      <c r="C64" s="9">
        <v>1.1393145654000001</v>
      </c>
      <c r="D64" s="9">
        <f t="shared" si="2"/>
        <v>2.146057598903083</v>
      </c>
    </row>
    <row r="65" spans="1:4" x14ac:dyDescent="0.25">
      <c r="A65" s="11">
        <v>2000</v>
      </c>
      <c r="B65" s="20">
        <v>1.7219166667000001</v>
      </c>
      <c r="C65" s="9">
        <v>1.4875575560000001</v>
      </c>
      <c r="D65" s="9">
        <f t="shared" si="2"/>
        <v>2.7107590794921737</v>
      </c>
    </row>
    <row r="66" spans="1:4" x14ac:dyDescent="0.25">
      <c r="A66" s="11">
        <v>2001</v>
      </c>
      <c r="B66" s="20">
        <v>1.7704166667000001</v>
      </c>
      <c r="C66" s="9">
        <v>1.4252257169</v>
      </c>
      <c r="D66" s="9">
        <f t="shared" si="2"/>
        <v>2.5260237717771195</v>
      </c>
    </row>
    <row r="67" spans="1:4" x14ac:dyDescent="0.25">
      <c r="A67" s="11">
        <v>2002</v>
      </c>
      <c r="B67" s="20">
        <v>1.7986666667</v>
      </c>
      <c r="C67" s="9">
        <v>1.3440247088999999</v>
      </c>
      <c r="D67" s="9">
        <f t="shared" si="2"/>
        <v>2.3446922024971211</v>
      </c>
    </row>
    <row r="68" spans="1:4" x14ac:dyDescent="0.25">
      <c r="A68" s="11">
        <v>2003</v>
      </c>
      <c r="B68" s="20">
        <v>1.84</v>
      </c>
      <c r="C68" s="9">
        <v>1.5582411694</v>
      </c>
      <c r="D68" s="9">
        <f t="shared" si="2"/>
        <v>2.6573338751832782</v>
      </c>
    </row>
    <row r="69" spans="1:4" x14ac:dyDescent="0.25">
      <c r="A69" s="11">
        <v>2004</v>
      </c>
      <c r="B69" s="20">
        <v>1.8890833332999999</v>
      </c>
      <c r="C69" s="9">
        <v>1.8512263506</v>
      </c>
      <c r="D69" s="9">
        <f t="shared" si="2"/>
        <v>3.0749473176122524</v>
      </c>
    </row>
    <row r="70" spans="1:4" x14ac:dyDescent="0.25">
      <c r="A70" s="11">
        <v>2005</v>
      </c>
      <c r="B70" s="20">
        <v>1.9526666667000001</v>
      </c>
      <c r="C70" s="9">
        <v>2.2708162269000001</v>
      </c>
      <c r="D70" s="9">
        <f t="shared" si="2"/>
        <v>3.6490780182566223</v>
      </c>
    </row>
    <row r="71" spans="1:4" x14ac:dyDescent="0.25">
      <c r="A71" s="11">
        <v>2006</v>
      </c>
      <c r="B71" s="20">
        <v>2.0155833332999999</v>
      </c>
      <c r="C71" s="9">
        <v>2.5758821333999999</v>
      </c>
      <c r="D71" s="9">
        <f t="shared" si="2"/>
        <v>4.0100935174588299</v>
      </c>
    </row>
    <row r="72" spans="1:4" x14ac:dyDescent="0.25">
      <c r="A72" s="11">
        <v>2007</v>
      </c>
      <c r="B72" s="20">
        <v>2.0734416667</v>
      </c>
      <c r="C72" s="9">
        <v>2.8058691349</v>
      </c>
      <c r="D72" s="9">
        <f t="shared" si="2"/>
        <v>4.2462431825761149</v>
      </c>
    </row>
    <row r="73" spans="1:4" x14ac:dyDescent="0.25">
      <c r="A73" s="11">
        <v>2008</v>
      </c>
      <c r="B73" s="20">
        <v>2.1525425</v>
      </c>
      <c r="C73" s="9">
        <v>3.2565255576999999</v>
      </c>
      <c r="D73" s="9">
        <f t="shared" si="2"/>
        <v>4.7471398749117535</v>
      </c>
    </row>
    <row r="74" spans="1:4" x14ac:dyDescent="0.25">
      <c r="A74" s="11">
        <v>2009</v>
      </c>
      <c r="B74" s="20">
        <v>2.1456466666999998</v>
      </c>
      <c r="C74" s="9">
        <v>2.3493384908000001</v>
      </c>
      <c r="D74" s="9">
        <f t="shared" si="2"/>
        <v>3.4357112760724586</v>
      </c>
    </row>
    <row r="75" spans="1:4" x14ac:dyDescent="0.25">
      <c r="A75" s="11">
        <v>2010</v>
      </c>
      <c r="B75" s="20">
        <v>2.1807616667</v>
      </c>
      <c r="C75" s="9">
        <v>2.7814366533000001</v>
      </c>
      <c r="D75" s="9">
        <f t="shared" si="2"/>
        <v>4.0021212430768216</v>
      </c>
    </row>
    <row r="76" spans="1:4" x14ac:dyDescent="0.25">
      <c r="A76" s="11">
        <v>2011</v>
      </c>
      <c r="B76" s="20">
        <v>2.2492299999999998</v>
      </c>
      <c r="C76" s="9">
        <v>3.5262977824999999</v>
      </c>
      <c r="D76" s="9">
        <f t="shared" si="2"/>
        <v>4.9194255120926682</v>
      </c>
    </row>
    <row r="77" spans="1:4" x14ac:dyDescent="0.25">
      <c r="A77" s="11">
        <v>2012</v>
      </c>
      <c r="B77" s="20">
        <v>2.2958608332999999</v>
      </c>
      <c r="C77" s="9">
        <v>3.6269416259999998</v>
      </c>
      <c r="D77" s="9">
        <f t="shared" si="2"/>
        <v>4.9570611817144208</v>
      </c>
    </row>
    <row r="78" spans="1:4" x14ac:dyDescent="0.25">
      <c r="A78" s="11">
        <v>2013</v>
      </c>
      <c r="B78" s="20">
        <v>2.3295175000000001</v>
      </c>
      <c r="C78" s="9">
        <v>3.5055298632</v>
      </c>
      <c r="D78" s="9">
        <f t="shared" si="2"/>
        <v>4.7219019668729647</v>
      </c>
    </row>
    <row r="79" spans="1:4" x14ac:dyDescent="0.25">
      <c r="A79" s="11">
        <v>2014</v>
      </c>
      <c r="B79" s="20">
        <v>2.3671500000000001</v>
      </c>
      <c r="C79" s="9">
        <v>3.3638242436999999</v>
      </c>
      <c r="D79" s="9">
        <f t="shared" si="2"/>
        <v>4.4589929927486329</v>
      </c>
    </row>
    <row r="80" spans="1:4" x14ac:dyDescent="0.25">
      <c r="A80" s="11">
        <v>2015</v>
      </c>
      <c r="B80" s="20">
        <v>2.3700174999999999</v>
      </c>
      <c r="C80" s="9">
        <v>2.4282992426000001</v>
      </c>
      <c r="D80" s="9">
        <f t="shared" ref="D80" si="3">C80*$B$91/B80</f>
        <v>3.2149922032678306</v>
      </c>
    </row>
    <row r="81" spans="1:5" x14ac:dyDescent="0.25">
      <c r="A81" s="11">
        <v>2016</v>
      </c>
      <c r="B81" s="20">
        <v>2.4000541666999999</v>
      </c>
      <c r="C81" s="9">
        <v>2.149198626</v>
      </c>
      <c r="D81" s="9">
        <f t="shared" si="2"/>
        <v>2.8098606560598984</v>
      </c>
    </row>
    <row r="82" spans="1:5" x14ac:dyDescent="0.25">
      <c r="A82" s="11">
        <v>2017</v>
      </c>
      <c r="B82" s="20">
        <v>2.4512100000000001</v>
      </c>
      <c r="C82" s="9">
        <v>2.4169206741</v>
      </c>
      <c r="D82" s="9">
        <f t="shared" ref="D82" si="4">C82*$B$91/B82</f>
        <v>3.0939347432045921</v>
      </c>
    </row>
    <row r="83" spans="1:5" x14ac:dyDescent="0.25">
      <c r="A83" s="11">
        <v>2018</v>
      </c>
      <c r="B83" s="20">
        <v>2.5109949999999999</v>
      </c>
      <c r="C83" s="9">
        <v>2.7266501527</v>
      </c>
      <c r="D83" s="9">
        <f t="shared" si="2"/>
        <v>3.4073193781733888</v>
      </c>
    </row>
    <row r="84" spans="1:5" x14ac:dyDescent="0.25">
      <c r="A84" s="11">
        <v>2019</v>
      </c>
      <c r="B84" s="20">
        <v>2.5565258332999998</v>
      </c>
      <c r="C84" s="9">
        <v>2.6037332284999999</v>
      </c>
      <c r="D84" s="9">
        <f t="shared" ref="D84:D85" si="5">C84*$B$91/B84</f>
        <v>3.1957704186798237</v>
      </c>
    </row>
    <row r="85" spans="1:5" x14ac:dyDescent="0.25">
      <c r="A85" s="11">
        <v>2020</v>
      </c>
      <c r="B85" s="20">
        <v>2.5884616667000002</v>
      </c>
      <c r="C85" s="9">
        <v>2.1837100107</v>
      </c>
      <c r="D85" s="9">
        <f t="shared" si="5"/>
        <v>2.6471740676385771</v>
      </c>
    </row>
    <row r="86" spans="1:5" x14ac:dyDescent="0.25">
      <c r="A86" s="11">
        <v>2021</v>
      </c>
      <c r="B86" s="20">
        <v>2.7096583333000002</v>
      </c>
      <c r="C86" s="9">
        <v>3.0188595546000001</v>
      </c>
      <c r="D86" s="9">
        <f t="shared" ref="D86:D89" si="6">C86*$B$91/B86</f>
        <v>3.4958891093160553</v>
      </c>
    </row>
    <row r="87" spans="1:5" x14ac:dyDescent="0.25">
      <c r="A87" s="11">
        <v>2022</v>
      </c>
      <c r="B87" s="20">
        <v>2.9262058333000001</v>
      </c>
      <c r="C87" s="9">
        <v>3.9696533954</v>
      </c>
      <c r="D87" s="9">
        <f t="shared" si="6"/>
        <v>4.2567386758255994</v>
      </c>
      <c r="E87" s="8" t="s">
        <v>182</v>
      </c>
    </row>
    <row r="88" spans="1:5" x14ac:dyDescent="0.25">
      <c r="A88" s="11">
        <v>2023</v>
      </c>
      <c r="B88" s="20">
        <v>3.0470074999999999</v>
      </c>
      <c r="C88" s="9">
        <v>3.5214756756000001</v>
      </c>
      <c r="D88" s="9">
        <f t="shared" si="6"/>
        <v>3.626439546897168</v>
      </c>
      <c r="E88" s="8" t="s">
        <v>183</v>
      </c>
    </row>
    <row r="89" spans="1:5" x14ac:dyDescent="0.25">
      <c r="A89" s="11">
        <v>2024</v>
      </c>
      <c r="B89" s="21">
        <v>3.1405446923999998</v>
      </c>
      <c r="C89" s="16">
        <v>3.4208127430999999</v>
      </c>
      <c r="D89" s="16">
        <f t="shared" si="6"/>
        <v>3.417854697258226</v>
      </c>
      <c r="E89" s="11">
        <v>1</v>
      </c>
    </row>
    <row r="90" spans="1:5" x14ac:dyDescent="0.25">
      <c r="A90" s="11">
        <v>2025</v>
      </c>
      <c r="B90" s="21">
        <v>3.2114108333</v>
      </c>
      <c r="C90" s="16">
        <v>3.472879238</v>
      </c>
      <c r="D90" s="16">
        <f t="shared" si="2"/>
        <v>3.3933064787280394</v>
      </c>
      <c r="E90" s="11">
        <v>1</v>
      </c>
    </row>
    <row r="91" spans="1:5" x14ac:dyDescent="0.25">
      <c r="A91" s="12" t="str">
        <f>"Base CPI ("&amp;TEXT('Notes and Sources'!$G$7,"m/yyyy")&amp;")"</f>
        <v>Base CPI (6/2024)</v>
      </c>
      <c r="B91" s="22">
        <v>3.137829</v>
      </c>
      <c r="C91" s="13"/>
      <c r="D91" s="13"/>
      <c r="E91" s="15"/>
    </row>
    <row r="92" spans="1:5" x14ac:dyDescent="0.25">
      <c r="A92" s="34" t="str">
        <f>A1&amp;" "&amp;TEXT(C1,"Mmmm yyyy")</f>
        <v>EIA Short-Term Energy Outlook, June 2024</v>
      </c>
      <c r="B92" s="34"/>
      <c r="C92" s="34"/>
      <c r="D92" s="34"/>
      <c r="E92" s="34"/>
    </row>
    <row r="93" spans="1:5" x14ac:dyDescent="0.25">
      <c r="A93" s="29" t="s">
        <v>184</v>
      </c>
      <c r="B93" s="29"/>
      <c r="C93" s="29"/>
      <c r="D93" s="29"/>
      <c r="E93" s="29"/>
    </row>
    <row r="94" spans="1:5" x14ac:dyDescent="0.25">
      <c r="A94" t="str">
        <f>"Real Price ("&amp;TEXT($C$1,"mmm yyyy")&amp;" $)"</f>
        <v>Real Price (Jun 2024 $)</v>
      </c>
    </row>
    <row r="95" spans="1:5" x14ac:dyDescent="0.25">
      <c r="A95" s="30" t="s">
        <v>167</v>
      </c>
      <c r="B95" s="30"/>
      <c r="C95" s="30"/>
      <c r="D95" s="30"/>
      <c r="E95" s="30"/>
    </row>
  </sheetData>
  <mergeCells count="6">
    <mergeCell ref="A95:E95"/>
    <mergeCell ref="C39:D39"/>
    <mergeCell ref="C1:D1"/>
    <mergeCell ref="A1:B1"/>
    <mergeCell ref="A92:E92"/>
    <mergeCell ref="A93:E93"/>
  </mergeCells>
  <phoneticPr fontId="3" type="noConversion"/>
  <hyperlinks>
    <hyperlink ref="A3" location="Contents!B4" display="Return to Contents" xr:uid="{00000000-0004-0000-0400-000000000000}"/>
    <hyperlink ref="A95" location="'Notes and Sources'!A7" display="See Notes and Sources for more information" xr:uid="{00000000-0004-0000-04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221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171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11" t="s">
        <v>23</v>
      </c>
      <c r="B41" s="20">
        <v>0.55900000000000005</v>
      </c>
      <c r="C41" s="9">
        <v>0.59950179100000001</v>
      </c>
      <c r="D41" s="9">
        <f t="shared" ref="D41:D72" si="0">C41*$B$241/B41</f>
        <v>3.3651772904324488</v>
      </c>
    </row>
    <row r="42" spans="1:4" x14ac:dyDescent="0.25">
      <c r="A42" s="11" t="s">
        <v>24</v>
      </c>
      <c r="B42" s="20">
        <v>0.56399999999999995</v>
      </c>
      <c r="C42" s="9">
        <v>0.60284331520000001</v>
      </c>
      <c r="D42" s="9">
        <f t="shared" si="0"/>
        <v>3.3539348171820937</v>
      </c>
    </row>
    <row r="43" spans="1:4" x14ac:dyDescent="0.25">
      <c r="A43" s="11" t="s">
        <v>25</v>
      </c>
      <c r="B43" s="20">
        <v>0.57299999999999995</v>
      </c>
      <c r="C43" s="9">
        <v>0.62689555320000001</v>
      </c>
      <c r="D43" s="9">
        <f t="shared" si="0"/>
        <v>3.4329686680663229</v>
      </c>
    </row>
    <row r="44" spans="1:4" x14ac:dyDescent="0.25">
      <c r="A44" s="11" t="s">
        <v>26</v>
      </c>
      <c r="B44" s="20">
        <v>0.58133333333000003</v>
      </c>
      <c r="C44" s="9">
        <v>0.62796344640000001</v>
      </c>
      <c r="D44" s="9">
        <f t="shared" si="0"/>
        <v>3.3895216394469565</v>
      </c>
    </row>
    <row r="45" spans="1:4" x14ac:dyDescent="0.25">
      <c r="A45" s="11" t="s">
        <v>27</v>
      </c>
      <c r="B45" s="20">
        <v>0.59199999999999997</v>
      </c>
      <c r="C45" s="9">
        <v>0.63577560619999995</v>
      </c>
      <c r="D45" s="9">
        <f t="shared" si="0"/>
        <v>3.3698566463292901</v>
      </c>
    </row>
    <row r="46" spans="1:4" x14ac:dyDescent="0.25">
      <c r="A46" s="11" t="s">
        <v>28</v>
      </c>
      <c r="B46" s="20">
        <v>0.60233333333000005</v>
      </c>
      <c r="C46" s="9">
        <v>0.65841168169999997</v>
      </c>
      <c r="D46" s="9">
        <f t="shared" si="0"/>
        <v>3.4299666886360747</v>
      </c>
    </row>
    <row r="47" spans="1:4" x14ac:dyDescent="0.25">
      <c r="A47" s="11" t="s">
        <v>29</v>
      </c>
      <c r="B47" s="20">
        <v>0.61066666667000002</v>
      </c>
      <c r="C47" s="9">
        <v>0.666684414</v>
      </c>
      <c r="D47" s="9">
        <f t="shared" si="0"/>
        <v>3.4256687031972497</v>
      </c>
    </row>
    <row r="48" spans="1:4" x14ac:dyDescent="0.25">
      <c r="A48" s="11" t="s">
        <v>30</v>
      </c>
      <c r="B48" s="20">
        <v>0.61966666667000003</v>
      </c>
      <c r="C48" s="9">
        <v>0.66468291499999999</v>
      </c>
      <c r="D48" s="9">
        <f t="shared" si="0"/>
        <v>3.3657794402587129</v>
      </c>
    </row>
    <row r="49" spans="1:4" x14ac:dyDescent="0.25">
      <c r="A49" s="11" t="s">
        <v>31</v>
      </c>
      <c r="B49" s="20">
        <v>0.63033333332999997</v>
      </c>
      <c r="C49" s="9">
        <v>0.64734181830000004</v>
      </c>
      <c r="D49" s="9">
        <f t="shared" si="0"/>
        <v>3.2224980386862176</v>
      </c>
    </row>
    <row r="50" spans="1:4" x14ac:dyDescent="0.25">
      <c r="A50" s="11" t="s">
        <v>32</v>
      </c>
      <c r="B50" s="20">
        <v>0.64466666667000005</v>
      </c>
      <c r="C50" s="9">
        <v>0.65585991740000005</v>
      </c>
      <c r="D50" s="9">
        <f t="shared" si="0"/>
        <v>3.1923106547228803</v>
      </c>
    </row>
    <row r="51" spans="1:4" x14ac:dyDescent="0.25">
      <c r="A51" s="11" t="s">
        <v>33</v>
      </c>
      <c r="B51" s="20">
        <v>0.65966666666999996</v>
      </c>
      <c r="C51" s="9">
        <v>0.68114944700000002</v>
      </c>
      <c r="D51" s="9">
        <f t="shared" si="0"/>
        <v>3.2400158991204089</v>
      </c>
    </row>
    <row r="52" spans="1:4" x14ac:dyDescent="0.25">
      <c r="A52" s="11" t="s">
        <v>34</v>
      </c>
      <c r="B52" s="20">
        <v>0.67500000000000004</v>
      </c>
      <c r="C52" s="9">
        <v>0.6967000216</v>
      </c>
      <c r="D52" s="9">
        <f t="shared" si="0"/>
        <v>3.2387044919660832</v>
      </c>
    </row>
    <row r="53" spans="1:4" x14ac:dyDescent="0.25">
      <c r="A53" s="11" t="s">
        <v>35</v>
      </c>
      <c r="B53" s="20">
        <v>0.69199999999999995</v>
      </c>
      <c r="C53" s="9">
        <v>0.73425977649999996</v>
      </c>
      <c r="D53" s="9">
        <f t="shared" si="0"/>
        <v>3.3294532084323971</v>
      </c>
    </row>
    <row r="54" spans="1:4" x14ac:dyDescent="0.25">
      <c r="A54" s="11" t="s">
        <v>36</v>
      </c>
      <c r="B54" s="20">
        <v>0.71399999999999997</v>
      </c>
      <c r="C54" s="9">
        <v>0.8491741303</v>
      </c>
      <c r="D54" s="9">
        <f t="shared" si="0"/>
        <v>3.7318812494469449</v>
      </c>
    </row>
    <row r="55" spans="1:4" x14ac:dyDescent="0.25">
      <c r="A55" s="11" t="s">
        <v>37</v>
      </c>
      <c r="B55" s="20">
        <v>0.73699999999999999</v>
      </c>
      <c r="C55" s="9">
        <v>0.98495482190000005</v>
      </c>
      <c r="D55" s="9">
        <f t="shared" si="0"/>
        <v>4.1935139807973618</v>
      </c>
    </row>
    <row r="56" spans="1:4" x14ac:dyDescent="0.25">
      <c r="A56" s="11" t="s">
        <v>38</v>
      </c>
      <c r="B56" s="20">
        <v>0.76033333332999997</v>
      </c>
      <c r="C56" s="9">
        <v>1.0444937969999999</v>
      </c>
      <c r="D56" s="9">
        <f t="shared" si="0"/>
        <v>4.3105343181425875</v>
      </c>
    </row>
    <row r="57" spans="1:4" x14ac:dyDescent="0.25">
      <c r="A57" s="11" t="s">
        <v>39</v>
      </c>
      <c r="B57" s="20">
        <v>0.79033333333</v>
      </c>
      <c r="C57" s="9">
        <v>1.1968262656999999</v>
      </c>
      <c r="D57" s="9">
        <f t="shared" si="0"/>
        <v>4.7517117222577028</v>
      </c>
    </row>
    <row r="58" spans="1:4" x14ac:dyDescent="0.25">
      <c r="A58" s="11" t="s">
        <v>40</v>
      </c>
      <c r="B58" s="20">
        <v>0.81699999999999995</v>
      </c>
      <c r="C58" s="9">
        <v>1.2663121463</v>
      </c>
      <c r="D58" s="9">
        <f t="shared" si="0"/>
        <v>4.8634895663554261</v>
      </c>
    </row>
    <row r="59" spans="1:4" x14ac:dyDescent="0.25">
      <c r="A59" s="11" t="s">
        <v>41</v>
      </c>
      <c r="B59" s="20">
        <v>0.83233333333000004</v>
      </c>
      <c r="C59" s="9">
        <v>1.2651703316</v>
      </c>
      <c r="D59" s="9">
        <f t="shared" si="0"/>
        <v>4.7695892948938665</v>
      </c>
    </row>
    <row r="60" spans="1:4" x14ac:dyDescent="0.25">
      <c r="A60" s="11" t="s">
        <v>42</v>
      </c>
      <c r="B60" s="20">
        <v>0.85566666667000002</v>
      </c>
      <c r="C60" s="9">
        <v>1.2527451889000001</v>
      </c>
      <c r="D60" s="9">
        <f t="shared" si="0"/>
        <v>4.5939620373886854</v>
      </c>
    </row>
    <row r="61" spans="1:4" x14ac:dyDescent="0.25">
      <c r="A61" s="11" t="s">
        <v>43</v>
      </c>
      <c r="B61" s="20">
        <v>0.87933333332999997</v>
      </c>
      <c r="C61" s="9">
        <v>1.3646498016999999</v>
      </c>
      <c r="D61" s="9">
        <f t="shared" si="0"/>
        <v>4.8696410795694556</v>
      </c>
    </row>
    <row r="62" spans="1:4" x14ac:dyDescent="0.25">
      <c r="A62" s="11" t="s">
        <v>44</v>
      </c>
      <c r="B62" s="20">
        <v>0.89766666666999995</v>
      </c>
      <c r="C62" s="9">
        <v>1.4007799969000001</v>
      </c>
      <c r="D62" s="9">
        <f t="shared" si="0"/>
        <v>4.8964813555994153</v>
      </c>
    </row>
    <row r="63" spans="1:4" x14ac:dyDescent="0.25">
      <c r="A63" s="11" t="s">
        <v>45</v>
      </c>
      <c r="B63" s="20">
        <v>0.92266666666999997</v>
      </c>
      <c r="C63" s="9">
        <v>1.3780565559</v>
      </c>
      <c r="D63" s="9">
        <f t="shared" si="0"/>
        <v>4.6865308794012126</v>
      </c>
    </row>
    <row r="64" spans="1:4" x14ac:dyDescent="0.25">
      <c r="A64" s="11" t="s">
        <v>46</v>
      </c>
      <c r="B64" s="20">
        <v>0.93766666666999998</v>
      </c>
      <c r="C64" s="9">
        <v>1.3683017086</v>
      </c>
      <c r="D64" s="9">
        <f t="shared" si="0"/>
        <v>4.5789158712897615</v>
      </c>
    </row>
    <row r="65" spans="1:4" x14ac:dyDescent="0.25">
      <c r="A65" s="11" t="s">
        <v>47</v>
      </c>
      <c r="B65" s="20">
        <v>0.94599999999999995</v>
      </c>
      <c r="C65" s="9">
        <v>1.2826872036000001</v>
      </c>
      <c r="D65" s="9">
        <f t="shared" si="0"/>
        <v>4.2546015913160513</v>
      </c>
    </row>
    <row r="66" spans="1:4" x14ac:dyDescent="0.25">
      <c r="A66" s="11" t="s">
        <v>48</v>
      </c>
      <c r="B66" s="20">
        <v>0.95966666667</v>
      </c>
      <c r="C66" s="9">
        <v>1.2271940294999999</v>
      </c>
      <c r="D66" s="9">
        <f t="shared" si="0"/>
        <v>4.0125651417630221</v>
      </c>
    </row>
    <row r="67" spans="1:4" x14ac:dyDescent="0.25">
      <c r="A67" s="11" t="s">
        <v>49</v>
      </c>
      <c r="B67" s="20">
        <v>0.97633333333000005</v>
      </c>
      <c r="C67" s="9">
        <v>1.2854954635</v>
      </c>
      <c r="D67" s="9">
        <f t="shared" si="0"/>
        <v>4.131442415246684</v>
      </c>
    </row>
    <row r="68" spans="1:4" x14ac:dyDescent="0.25">
      <c r="A68" s="11" t="s">
        <v>50</v>
      </c>
      <c r="B68" s="20">
        <v>0.97933333333000006</v>
      </c>
      <c r="C68" s="9">
        <v>1.2375507007</v>
      </c>
      <c r="D68" s="9">
        <f t="shared" si="0"/>
        <v>3.9651693100476488</v>
      </c>
    </row>
    <row r="69" spans="1:4" x14ac:dyDescent="0.25">
      <c r="A69" s="11" t="s">
        <v>51</v>
      </c>
      <c r="B69" s="20">
        <v>0.98</v>
      </c>
      <c r="C69" s="9">
        <v>1.1471895153</v>
      </c>
      <c r="D69" s="9">
        <f t="shared" si="0"/>
        <v>3.673147479188045</v>
      </c>
    </row>
    <row r="70" spans="1:4" x14ac:dyDescent="0.25">
      <c r="A70" s="11" t="s">
        <v>52</v>
      </c>
      <c r="B70" s="20">
        <v>0.99133333332999996</v>
      </c>
      <c r="C70" s="9">
        <v>1.2214854500000001</v>
      </c>
      <c r="D70" s="9">
        <f t="shared" si="0"/>
        <v>3.8663205797924727</v>
      </c>
    </row>
    <row r="71" spans="1:4" x14ac:dyDescent="0.25">
      <c r="A71" s="11" t="s">
        <v>53</v>
      </c>
      <c r="B71" s="20">
        <v>1.0009999999999999</v>
      </c>
      <c r="C71" s="9">
        <v>1.2474156087999999</v>
      </c>
      <c r="D71" s="9">
        <f t="shared" si="0"/>
        <v>3.9102666057395559</v>
      </c>
    </row>
    <row r="72" spans="1:4" x14ac:dyDescent="0.25">
      <c r="A72" s="11" t="s">
        <v>54</v>
      </c>
      <c r="B72" s="20">
        <v>1.0109999999999999</v>
      </c>
      <c r="C72" s="9">
        <v>1.2006220433999999</v>
      </c>
      <c r="D72" s="9">
        <f t="shared" si="0"/>
        <v>3.726356741661502</v>
      </c>
    </row>
    <row r="73" spans="1:4" x14ac:dyDescent="0.25">
      <c r="A73" s="11" t="s">
        <v>55</v>
      </c>
      <c r="B73" s="20">
        <v>1.0253333333000001</v>
      </c>
      <c r="C73" s="9">
        <v>1.1707279850000001</v>
      </c>
      <c r="D73" s="9">
        <f t="shared" ref="D73:D104" si="1">C73*$B$241/B73</f>
        <v>3.5827804511352315</v>
      </c>
    </row>
    <row r="74" spans="1:4" x14ac:dyDescent="0.25">
      <c r="A74" s="11" t="s">
        <v>56</v>
      </c>
      <c r="B74" s="20">
        <v>1.0349999999999999</v>
      </c>
      <c r="C74" s="9">
        <v>1.2010832806</v>
      </c>
      <c r="D74" s="9">
        <f t="shared" si="1"/>
        <v>3.6413468109003073</v>
      </c>
    </row>
    <row r="75" spans="1:4" x14ac:dyDescent="0.25">
      <c r="A75" s="11" t="s">
        <v>57</v>
      </c>
      <c r="B75" s="20">
        <v>1.044</v>
      </c>
      <c r="C75" s="9">
        <v>1.1688317168</v>
      </c>
      <c r="D75" s="9">
        <f t="shared" si="1"/>
        <v>3.5130211274854664</v>
      </c>
    </row>
    <row r="76" spans="1:4" x14ac:dyDescent="0.25">
      <c r="A76" s="11" t="s">
        <v>58</v>
      </c>
      <c r="B76" s="20">
        <v>1.0529999999999999</v>
      </c>
      <c r="C76" s="9">
        <v>1.1619418754999999</v>
      </c>
      <c r="D76" s="9">
        <f t="shared" si="1"/>
        <v>3.4624643050885942</v>
      </c>
    </row>
    <row r="77" spans="1:4" x14ac:dyDescent="0.25">
      <c r="A77" s="11" t="s">
        <v>59</v>
      </c>
      <c r="B77" s="20">
        <v>1.0626666667</v>
      </c>
      <c r="C77" s="9">
        <v>1.1053324133</v>
      </c>
      <c r="D77" s="9">
        <f t="shared" si="1"/>
        <v>3.2638118892571506</v>
      </c>
    </row>
    <row r="78" spans="1:4" x14ac:dyDescent="0.25">
      <c r="A78" s="11" t="s">
        <v>60</v>
      </c>
      <c r="B78" s="20">
        <v>1.0723333333</v>
      </c>
      <c r="C78" s="9">
        <v>1.1961445622</v>
      </c>
      <c r="D78" s="9">
        <f t="shared" si="1"/>
        <v>3.5001216309419965</v>
      </c>
    </row>
    <row r="79" spans="1:4" x14ac:dyDescent="0.25">
      <c r="A79" s="11" t="s">
        <v>61</v>
      </c>
      <c r="B79" s="20">
        <v>1.079</v>
      </c>
      <c r="C79" s="9">
        <v>1.1947198341</v>
      </c>
      <c r="D79" s="9">
        <f t="shared" si="1"/>
        <v>3.4743526805506666</v>
      </c>
    </row>
    <row r="80" spans="1:4" x14ac:dyDescent="0.25">
      <c r="A80" s="11" t="s">
        <v>62</v>
      </c>
      <c r="B80" s="20">
        <v>1.0900000000000001</v>
      </c>
      <c r="C80" s="9">
        <v>1.1651829764999999</v>
      </c>
      <c r="D80" s="9">
        <f t="shared" si="1"/>
        <v>3.3542614073101085</v>
      </c>
    </row>
    <row r="81" spans="1:4" x14ac:dyDescent="0.25">
      <c r="A81" s="11" t="s">
        <v>63</v>
      </c>
      <c r="B81" s="20">
        <v>1.0956666666999999</v>
      </c>
      <c r="C81" s="9">
        <v>1.053504145</v>
      </c>
      <c r="D81" s="9">
        <f t="shared" si="1"/>
        <v>3.0170817076671455</v>
      </c>
    </row>
    <row r="82" spans="1:4" x14ac:dyDescent="0.25">
      <c r="A82" s="11" t="s">
        <v>64</v>
      </c>
      <c r="B82" s="20">
        <v>1.0903333333</v>
      </c>
      <c r="C82" s="9">
        <v>0.89144064021000002</v>
      </c>
      <c r="D82" s="9">
        <f t="shared" si="1"/>
        <v>2.5654432522607937</v>
      </c>
    </row>
    <row r="83" spans="1:4" x14ac:dyDescent="0.25">
      <c r="A83" s="11" t="s">
        <v>65</v>
      </c>
      <c r="B83" s="20">
        <v>1.097</v>
      </c>
      <c r="C83" s="9">
        <v>0.82853970535999999</v>
      </c>
      <c r="D83" s="9">
        <f t="shared" si="1"/>
        <v>2.3699324659344243</v>
      </c>
    </row>
    <row r="84" spans="1:4" x14ac:dyDescent="0.25">
      <c r="A84" s="11" t="s">
        <v>66</v>
      </c>
      <c r="B84" s="20">
        <v>1.1046666667</v>
      </c>
      <c r="C84" s="9">
        <v>0.78263189772999997</v>
      </c>
      <c r="D84" s="9">
        <f t="shared" si="1"/>
        <v>2.2230824365855089</v>
      </c>
    </row>
    <row r="85" spans="1:4" x14ac:dyDescent="0.25">
      <c r="A85" s="11" t="s">
        <v>67</v>
      </c>
      <c r="B85" s="20">
        <v>1.1180000000000001</v>
      </c>
      <c r="C85" s="9">
        <v>0.85109575548000005</v>
      </c>
      <c r="D85" s="9">
        <f t="shared" si="1"/>
        <v>2.3887235628998682</v>
      </c>
    </row>
    <row r="86" spans="1:4" x14ac:dyDescent="0.25">
      <c r="A86" s="11" t="s">
        <v>68</v>
      </c>
      <c r="B86" s="20">
        <v>1.1306666667</v>
      </c>
      <c r="C86" s="9">
        <v>0.91375780877000001</v>
      </c>
      <c r="D86" s="9">
        <f t="shared" si="1"/>
        <v>2.5358629875446033</v>
      </c>
    </row>
    <row r="87" spans="1:4" x14ac:dyDescent="0.25">
      <c r="A87" s="11" t="s">
        <v>69</v>
      </c>
      <c r="B87" s="20">
        <v>1.1426666667000001</v>
      </c>
      <c r="C87" s="9">
        <v>0.94953738866000004</v>
      </c>
      <c r="D87" s="9">
        <f t="shared" si="1"/>
        <v>2.6074847911038823</v>
      </c>
    </row>
    <row r="88" spans="1:4" x14ac:dyDescent="0.25">
      <c r="A88" s="11" t="s">
        <v>70</v>
      </c>
      <c r="B88" s="20">
        <v>1.1533333333</v>
      </c>
      <c r="C88" s="9">
        <v>0.92895915818999997</v>
      </c>
      <c r="D88" s="9">
        <f t="shared" si="1"/>
        <v>2.5273829362442908</v>
      </c>
    </row>
    <row r="89" spans="1:4" x14ac:dyDescent="0.25">
      <c r="A89" s="11" t="s">
        <v>71</v>
      </c>
      <c r="B89" s="20">
        <v>1.1623333333000001</v>
      </c>
      <c r="C89" s="9">
        <v>0.87432974177</v>
      </c>
      <c r="D89" s="9">
        <f t="shared" si="1"/>
        <v>2.3603360074853126</v>
      </c>
    </row>
    <row r="90" spans="1:4" x14ac:dyDescent="0.25">
      <c r="A90" s="11" t="s">
        <v>72</v>
      </c>
      <c r="B90" s="20">
        <v>1.1756666667</v>
      </c>
      <c r="C90" s="9">
        <v>0.91617792561</v>
      </c>
      <c r="D90" s="9">
        <f t="shared" si="1"/>
        <v>2.4452591415288278</v>
      </c>
    </row>
    <row r="91" spans="1:4" x14ac:dyDescent="0.25">
      <c r="A91" s="11" t="s">
        <v>73</v>
      </c>
      <c r="B91" s="20">
        <v>1.19</v>
      </c>
      <c r="C91" s="9">
        <v>0.94047434060000001</v>
      </c>
      <c r="D91" s="9">
        <f t="shared" si="1"/>
        <v>2.4798719829332416</v>
      </c>
    </row>
    <row r="92" spans="1:4" x14ac:dyDescent="0.25">
      <c r="A92" s="11" t="s">
        <v>74</v>
      </c>
      <c r="B92" s="20">
        <v>1.2030000000000001</v>
      </c>
      <c r="C92" s="9">
        <v>0.90316806490000001</v>
      </c>
      <c r="D92" s="9">
        <f t="shared" si="1"/>
        <v>2.3557663723334183</v>
      </c>
    </row>
    <row r="93" spans="1:4" x14ac:dyDescent="0.25">
      <c r="A93" s="11" t="s">
        <v>75</v>
      </c>
      <c r="B93" s="20">
        <v>1.2166666666999999</v>
      </c>
      <c r="C93" s="9">
        <v>0.88651852856000002</v>
      </c>
      <c r="D93" s="9">
        <f t="shared" si="1"/>
        <v>2.2863645598986446</v>
      </c>
    </row>
    <row r="94" spans="1:4" x14ac:dyDescent="0.25">
      <c r="A94" s="11" t="s">
        <v>76</v>
      </c>
      <c r="B94" s="20">
        <v>1.2363333332999999</v>
      </c>
      <c r="C94" s="9">
        <v>1.0699977025</v>
      </c>
      <c r="D94" s="9">
        <f t="shared" si="1"/>
        <v>2.7156671509261754</v>
      </c>
    </row>
    <row r="95" spans="1:4" x14ac:dyDescent="0.25">
      <c r="A95" s="11" t="s">
        <v>77</v>
      </c>
      <c r="B95" s="20">
        <v>1.246</v>
      </c>
      <c r="C95" s="9">
        <v>1.0244178937999999</v>
      </c>
      <c r="D95" s="9">
        <f t="shared" si="1"/>
        <v>2.5798139448511717</v>
      </c>
    </row>
    <row r="96" spans="1:4" x14ac:dyDescent="0.25">
      <c r="A96" s="11" t="s">
        <v>78</v>
      </c>
      <c r="B96" s="20">
        <v>1.2586666666999999</v>
      </c>
      <c r="C96" s="9">
        <v>0.9600175541</v>
      </c>
      <c r="D96" s="9">
        <f t="shared" si="1"/>
        <v>2.3933031687110216</v>
      </c>
    </row>
    <row r="97" spans="1:4" x14ac:dyDescent="0.25">
      <c r="A97" s="11" t="s">
        <v>79</v>
      </c>
      <c r="B97" s="20">
        <v>1.2803333333</v>
      </c>
      <c r="C97" s="9">
        <v>0.99207094128999995</v>
      </c>
      <c r="D97" s="9">
        <f t="shared" si="1"/>
        <v>2.4313582163900844</v>
      </c>
    </row>
    <row r="98" spans="1:4" x14ac:dyDescent="0.25">
      <c r="A98" s="11" t="s">
        <v>80</v>
      </c>
      <c r="B98" s="20">
        <v>1.2929999999999999</v>
      </c>
      <c r="C98" s="9">
        <v>1.0344357207999999</v>
      </c>
      <c r="D98" s="9">
        <f t="shared" si="1"/>
        <v>2.5103498865909843</v>
      </c>
    </row>
    <row r="99" spans="1:4" x14ac:dyDescent="0.25">
      <c r="A99" s="11" t="s">
        <v>81</v>
      </c>
      <c r="B99" s="20">
        <v>1.3153333332999999</v>
      </c>
      <c r="C99" s="9">
        <v>1.1507226679</v>
      </c>
      <c r="D99" s="9">
        <f t="shared" si="1"/>
        <v>2.7451375760660115</v>
      </c>
    </row>
    <row r="100" spans="1:4" x14ac:dyDescent="0.25">
      <c r="A100" s="11" t="s">
        <v>82</v>
      </c>
      <c r="B100" s="20">
        <v>1.3376666666999999</v>
      </c>
      <c r="C100" s="9">
        <v>1.3292614466999999</v>
      </c>
      <c r="D100" s="9">
        <f t="shared" si="1"/>
        <v>3.1181124714178501</v>
      </c>
    </row>
    <row r="101" spans="1:4" x14ac:dyDescent="0.25">
      <c r="A101" s="11" t="s">
        <v>83</v>
      </c>
      <c r="B101" s="20">
        <v>1.3476666666999999</v>
      </c>
      <c r="C101" s="9">
        <v>1.1037909839</v>
      </c>
      <c r="D101" s="9">
        <f t="shared" si="1"/>
        <v>2.5700029872379071</v>
      </c>
    </row>
    <row r="102" spans="1:4" x14ac:dyDescent="0.25">
      <c r="A102" s="11" t="s">
        <v>84</v>
      </c>
      <c r="B102" s="20">
        <v>1.3556666666999999</v>
      </c>
      <c r="C102" s="9">
        <v>1.1107142346000001</v>
      </c>
      <c r="D102" s="9">
        <f t="shared" si="1"/>
        <v>2.5708615706577245</v>
      </c>
    </row>
    <row r="103" spans="1:4" x14ac:dyDescent="0.25">
      <c r="A103" s="11" t="s">
        <v>85</v>
      </c>
      <c r="B103" s="20">
        <v>1.3660000000000001</v>
      </c>
      <c r="C103" s="9">
        <v>1.1064183864999999</v>
      </c>
      <c r="D103" s="9">
        <f t="shared" si="1"/>
        <v>2.5415458999216018</v>
      </c>
    </row>
    <row r="104" spans="1:4" x14ac:dyDescent="0.25">
      <c r="A104" s="11" t="s">
        <v>86</v>
      </c>
      <c r="B104" s="20">
        <v>1.3773333333</v>
      </c>
      <c r="C104" s="9">
        <v>1.0875001046999999</v>
      </c>
      <c r="D104" s="9">
        <f t="shared" si="1"/>
        <v>2.4775334216698552</v>
      </c>
    </row>
    <row r="105" spans="1:4" x14ac:dyDescent="0.25">
      <c r="A105" s="11" t="s">
        <v>87</v>
      </c>
      <c r="B105" s="20">
        <v>1.3866666667000001</v>
      </c>
      <c r="C105" s="9">
        <v>1.0136519047999999</v>
      </c>
      <c r="D105" s="9">
        <f t="shared" ref="D105:D136" si="2">C105*$B$241/B105</f>
        <v>2.2937497663775628</v>
      </c>
    </row>
    <row r="106" spans="1:4" x14ac:dyDescent="0.25">
      <c r="A106" s="11" t="s">
        <v>88</v>
      </c>
      <c r="B106" s="20">
        <v>1.3973333333</v>
      </c>
      <c r="C106" s="9">
        <v>1.1017887556999999</v>
      </c>
      <c r="D106" s="9">
        <f t="shared" si="2"/>
        <v>2.4741589047651575</v>
      </c>
    </row>
    <row r="107" spans="1:4" x14ac:dyDescent="0.25">
      <c r="A107" s="11" t="s">
        <v>89</v>
      </c>
      <c r="B107" s="20">
        <v>1.4079999999999999</v>
      </c>
      <c r="C107" s="9">
        <v>1.1267783497999999</v>
      </c>
      <c r="D107" s="9">
        <f t="shared" si="2"/>
        <v>2.5111063796694486</v>
      </c>
    </row>
    <row r="108" spans="1:4" x14ac:dyDescent="0.25">
      <c r="A108" s="11" t="s">
        <v>90</v>
      </c>
      <c r="B108" s="20">
        <v>1.4203333332999999</v>
      </c>
      <c r="C108" s="9">
        <v>1.1006154752999999</v>
      </c>
      <c r="D108" s="9">
        <f t="shared" si="2"/>
        <v>2.4315018702132178</v>
      </c>
    </row>
    <row r="109" spans="1:4" x14ac:dyDescent="0.25">
      <c r="A109" s="11" t="s">
        <v>91</v>
      </c>
      <c r="B109" s="20">
        <v>1.4306666667000001</v>
      </c>
      <c r="C109" s="9">
        <v>1.0559438071</v>
      </c>
      <c r="D109" s="9">
        <f t="shared" si="2"/>
        <v>2.3159630243790215</v>
      </c>
    </row>
    <row r="110" spans="1:4" x14ac:dyDescent="0.25">
      <c r="A110" s="11" t="s">
        <v>92</v>
      </c>
      <c r="B110" s="20">
        <v>1.4410000000000001</v>
      </c>
      <c r="C110" s="9">
        <v>1.0920949548000001</v>
      </c>
      <c r="D110" s="9">
        <f t="shared" si="2"/>
        <v>2.378075794535135</v>
      </c>
    </row>
    <row r="111" spans="1:4" x14ac:dyDescent="0.25">
      <c r="A111" s="11" t="s">
        <v>93</v>
      </c>
      <c r="B111" s="20">
        <v>1.4476666667</v>
      </c>
      <c r="C111" s="9">
        <v>1.0631922077</v>
      </c>
      <c r="D111" s="9">
        <f t="shared" si="2"/>
        <v>2.3044775559416997</v>
      </c>
    </row>
    <row r="112" spans="1:4" x14ac:dyDescent="0.25">
      <c r="A112" s="11" t="s">
        <v>94</v>
      </c>
      <c r="B112" s="20">
        <v>1.4596666667</v>
      </c>
      <c r="C112" s="9">
        <v>1.0568018811</v>
      </c>
      <c r="D112" s="9">
        <f t="shared" si="2"/>
        <v>2.271795105979268</v>
      </c>
    </row>
    <row r="113" spans="1:4" x14ac:dyDescent="0.25">
      <c r="A113" s="11" t="s">
        <v>95</v>
      </c>
      <c r="B113" s="20">
        <v>1.4670000000000001</v>
      </c>
      <c r="C113" s="9">
        <v>1.0050264893</v>
      </c>
      <c r="D113" s="9">
        <f t="shared" si="2"/>
        <v>2.14969411308366</v>
      </c>
    </row>
    <row r="114" spans="1:4" x14ac:dyDescent="0.25">
      <c r="A114" s="11" t="s">
        <v>96</v>
      </c>
      <c r="B114" s="20">
        <v>1.4753333333</v>
      </c>
      <c r="C114" s="9">
        <v>1.0512505940000001</v>
      </c>
      <c r="D114" s="9">
        <f t="shared" si="2"/>
        <v>2.2358639404846055</v>
      </c>
    </row>
    <row r="115" spans="1:4" x14ac:dyDescent="0.25">
      <c r="A115" s="11" t="s">
        <v>97</v>
      </c>
      <c r="B115" s="20">
        <v>1.4890000000000001</v>
      </c>
      <c r="C115" s="9">
        <v>1.1346452482</v>
      </c>
      <c r="D115" s="9">
        <f t="shared" si="2"/>
        <v>2.3910831192170301</v>
      </c>
    </row>
    <row r="116" spans="1:4" x14ac:dyDescent="0.25">
      <c r="A116" s="11" t="s">
        <v>98</v>
      </c>
      <c r="B116" s="20">
        <v>1.4976666667</v>
      </c>
      <c r="C116" s="9">
        <v>1.1062189558</v>
      </c>
      <c r="D116" s="9">
        <f t="shared" si="2"/>
        <v>2.3176892408958616</v>
      </c>
    </row>
    <row r="117" spans="1:4" x14ac:dyDescent="0.25">
      <c r="A117" s="11" t="s">
        <v>99</v>
      </c>
      <c r="B117" s="20">
        <v>1.5086666666999999</v>
      </c>
      <c r="C117" s="9">
        <v>1.0753894968</v>
      </c>
      <c r="D117" s="9">
        <f t="shared" si="2"/>
        <v>2.2366692549358538</v>
      </c>
    </row>
    <row r="118" spans="1:4" x14ac:dyDescent="0.25">
      <c r="A118" s="11" t="s">
        <v>100</v>
      </c>
      <c r="B118" s="20">
        <v>1.5209999999999999</v>
      </c>
      <c r="C118" s="9">
        <v>1.1614989737000001</v>
      </c>
      <c r="D118" s="9">
        <f t="shared" si="2"/>
        <v>2.3961769645930953</v>
      </c>
    </row>
    <row r="119" spans="1:4" x14ac:dyDescent="0.25">
      <c r="A119" s="11" t="s">
        <v>101</v>
      </c>
      <c r="B119" s="20">
        <v>1.5286666667</v>
      </c>
      <c r="C119" s="9">
        <v>1.1294671835000001</v>
      </c>
      <c r="D119" s="9">
        <f t="shared" si="2"/>
        <v>2.3184092125102538</v>
      </c>
    </row>
    <row r="120" spans="1:4" x14ac:dyDescent="0.25">
      <c r="A120" s="11" t="s">
        <v>102</v>
      </c>
      <c r="B120" s="20">
        <v>1.5369999999999999</v>
      </c>
      <c r="C120" s="9">
        <v>1.0736527393999999</v>
      </c>
      <c r="D120" s="9">
        <f t="shared" si="2"/>
        <v>2.1918924538833848</v>
      </c>
    </row>
    <row r="121" spans="1:4" x14ac:dyDescent="0.25">
      <c r="A121" s="11" t="s">
        <v>103</v>
      </c>
      <c r="B121" s="20">
        <v>1.5506666667</v>
      </c>
      <c r="C121" s="9">
        <v>1.1064068654000001</v>
      </c>
      <c r="D121" s="9">
        <f t="shared" si="2"/>
        <v>2.238853534808634</v>
      </c>
    </row>
    <row r="122" spans="1:4" x14ac:dyDescent="0.25">
      <c r="A122" s="11" t="s">
        <v>104</v>
      </c>
      <c r="B122" s="20">
        <v>1.5640000000000001</v>
      </c>
      <c r="C122" s="9">
        <v>1.2556473664000001</v>
      </c>
      <c r="D122" s="9">
        <f t="shared" si="2"/>
        <v>2.5191858823935713</v>
      </c>
    </row>
    <row r="123" spans="1:4" x14ac:dyDescent="0.25">
      <c r="A123" s="11" t="s">
        <v>105</v>
      </c>
      <c r="B123" s="20">
        <v>1.573</v>
      </c>
      <c r="C123" s="9">
        <v>1.2122264388999999</v>
      </c>
      <c r="D123" s="9">
        <f t="shared" si="2"/>
        <v>2.4181559278748557</v>
      </c>
    </row>
    <row r="124" spans="1:4" x14ac:dyDescent="0.25">
      <c r="A124" s="11" t="s">
        <v>106</v>
      </c>
      <c r="B124" s="20">
        <v>1.5866666667</v>
      </c>
      <c r="C124" s="9">
        <v>1.2235170601000001</v>
      </c>
      <c r="D124" s="9">
        <f t="shared" si="2"/>
        <v>2.4196558695982358</v>
      </c>
    </row>
    <row r="125" spans="1:4" x14ac:dyDescent="0.25">
      <c r="A125" s="11" t="s">
        <v>107</v>
      </c>
      <c r="B125" s="20">
        <v>1.5963333333</v>
      </c>
      <c r="C125" s="9">
        <v>1.2232218449000001</v>
      </c>
      <c r="D125" s="9">
        <f t="shared" si="2"/>
        <v>2.404423248135855</v>
      </c>
    </row>
    <row r="126" spans="1:4" x14ac:dyDescent="0.25">
      <c r="A126" s="11" t="s">
        <v>108</v>
      </c>
      <c r="B126" s="20">
        <v>1.6</v>
      </c>
      <c r="C126" s="9">
        <v>1.1989560212999999</v>
      </c>
      <c r="D126" s="9">
        <f t="shared" si="2"/>
        <v>2.351324358349848</v>
      </c>
    </row>
    <row r="127" spans="1:4" x14ac:dyDescent="0.25">
      <c r="A127" s="11" t="s">
        <v>109</v>
      </c>
      <c r="B127" s="20">
        <v>1.6080000000000001</v>
      </c>
      <c r="C127" s="9">
        <v>1.2089205192000001</v>
      </c>
      <c r="D127" s="9">
        <f t="shared" si="2"/>
        <v>2.359070810846279</v>
      </c>
    </row>
    <row r="128" spans="1:4" x14ac:dyDescent="0.25">
      <c r="A128" s="11" t="s">
        <v>110</v>
      </c>
      <c r="B128" s="20">
        <v>1.6166666667</v>
      </c>
      <c r="C128" s="9">
        <v>1.1663303518999999</v>
      </c>
      <c r="D128" s="9">
        <f t="shared" si="2"/>
        <v>2.2637599185751958</v>
      </c>
    </row>
    <row r="129" spans="1:4" x14ac:dyDescent="0.25">
      <c r="A129" s="11" t="s">
        <v>111</v>
      </c>
      <c r="B129" s="20">
        <v>1.62</v>
      </c>
      <c r="C129" s="9">
        <v>1.0501528408</v>
      </c>
      <c r="D129" s="9">
        <f t="shared" si="2"/>
        <v>2.0340740977127303</v>
      </c>
    </row>
    <row r="130" spans="1:4" x14ac:dyDescent="0.25">
      <c r="A130" s="11" t="s">
        <v>112</v>
      </c>
      <c r="B130" s="20">
        <v>1.6253333333</v>
      </c>
      <c r="C130" s="9">
        <v>1.0529146997000001</v>
      </c>
      <c r="D130" s="9">
        <f t="shared" si="2"/>
        <v>2.0327315090111009</v>
      </c>
    </row>
    <row r="131" spans="1:4" x14ac:dyDescent="0.25">
      <c r="A131" s="11" t="s">
        <v>113</v>
      </c>
      <c r="B131" s="20">
        <v>1.6336666666999999</v>
      </c>
      <c r="C131" s="9">
        <v>1.0307138166000001</v>
      </c>
      <c r="D131" s="9">
        <f t="shared" si="2"/>
        <v>1.9797206923253443</v>
      </c>
    </row>
    <row r="132" spans="1:4" x14ac:dyDescent="0.25">
      <c r="A132" s="11" t="s">
        <v>114</v>
      </c>
      <c r="B132" s="20">
        <v>1.6413333333</v>
      </c>
      <c r="C132" s="9">
        <v>0.98608821795000001</v>
      </c>
      <c r="D132" s="9">
        <f t="shared" si="2"/>
        <v>1.8851601585528042</v>
      </c>
    </row>
    <row r="133" spans="1:4" x14ac:dyDescent="0.25">
      <c r="A133" s="11" t="s">
        <v>115</v>
      </c>
      <c r="B133" s="20">
        <v>1.6473333333</v>
      </c>
      <c r="C133" s="9">
        <v>0.94832620162000003</v>
      </c>
      <c r="D133" s="9">
        <f t="shared" si="2"/>
        <v>1.8063651094475688</v>
      </c>
    </row>
    <row r="134" spans="1:4" x14ac:dyDescent="0.25">
      <c r="A134" s="11" t="s">
        <v>116</v>
      </c>
      <c r="B134" s="20">
        <v>1.6596666667</v>
      </c>
      <c r="C134" s="9">
        <v>1.1251623151000001</v>
      </c>
      <c r="D134" s="9">
        <f t="shared" si="2"/>
        <v>2.1272747189939802</v>
      </c>
    </row>
    <row r="135" spans="1:4" x14ac:dyDescent="0.25">
      <c r="A135" s="11" t="s">
        <v>117</v>
      </c>
      <c r="B135" s="20">
        <v>1.6719999999999999</v>
      </c>
      <c r="C135" s="9">
        <v>1.2095693675000001</v>
      </c>
      <c r="D135" s="9">
        <f t="shared" si="2"/>
        <v>2.2699891380700707</v>
      </c>
    </row>
    <row r="136" spans="1:4" x14ac:dyDescent="0.25">
      <c r="A136" s="11" t="s">
        <v>118</v>
      </c>
      <c r="B136" s="20">
        <v>1.6843333332999999</v>
      </c>
      <c r="C136" s="9">
        <v>1.2563606655999999</v>
      </c>
      <c r="D136" s="9">
        <f t="shared" si="2"/>
        <v>2.3405372636396202</v>
      </c>
    </row>
    <row r="137" spans="1:4" x14ac:dyDescent="0.25">
      <c r="A137" s="11" t="s">
        <v>119</v>
      </c>
      <c r="B137" s="20">
        <v>1.7010000000000001</v>
      </c>
      <c r="C137" s="9">
        <v>1.397304195</v>
      </c>
      <c r="D137" s="9">
        <f t="shared" ref="D137:D168" si="3">C137*$B$241/B137</f>
        <v>2.5776023661920369</v>
      </c>
    </row>
    <row r="138" spans="1:4" x14ac:dyDescent="0.25">
      <c r="A138" s="11" t="s">
        <v>120</v>
      </c>
      <c r="B138" s="20">
        <v>1.7143333332999999</v>
      </c>
      <c r="C138" s="9">
        <v>1.5291604408999999</v>
      </c>
      <c r="D138" s="9">
        <f t="shared" si="3"/>
        <v>2.7988979062038317</v>
      </c>
    </row>
    <row r="139" spans="1:4" x14ac:dyDescent="0.25">
      <c r="A139" s="11" t="s">
        <v>121</v>
      </c>
      <c r="B139" s="20">
        <v>1.73</v>
      </c>
      <c r="C139" s="9">
        <v>1.5208591724</v>
      </c>
      <c r="D139" s="9">
        <f t="shared" si="3"/>
        <v>2.7584948069784505</v>
      </c>
    </row>
    <row r="140" spans="1:4" x14ac:dyDescent="0.25">
      <c r="A140" s="11" t="s">
        <v>122</v>
      </c>
      <c r="B140" s="20">
        <v>1.7423333333</v>
      </c>
      <c r="C140" s="9">
        <v>1.4966101829</v>
      </c>
      <c r="D140" s="9">
        <f t="shared" si="3"/>
        <v>2.6952975896434483</v>
      </c>
    </row>
    <row r="141" spans="1:4" x14ac:dyDescent="0.25">
      <c r="A141" s="11" t="s">
        <v>123</v>
      </c>
      <c r="B141" s="20">
        <v>1.7589999999999999</v>
      </c>
      <c r="C141" s="9">
        <v>1.4345354224</v>
      </c>
      <c r="D141" s="9">
        <f t="shared" si="3"/>
        <v>2.559026065909022</v>
      </c>
    </row>
    <row r="142" spans="1:4" x14ac:dyDescent="0.25">
      <c r="A142" s="11" t="s">
        <v>124</v>
      </c>
      <c r="B142" s="20">
        <v>1.7713333333000001</v>
      </c>
      <c r="C142" s="9">
        <v>1.6244266455</v>
      </c>
      <c r="D142" s="9">
        <f t="shared" si="3"/>
        <v>2.877591100894922</v>
      </c>
    </row>
    <row r="143" spans="1:4" x14ac:dyDescent="0.25">
      <c r="A143" s="11" t="s">
        <v>125</v>
      </c>
      <c r="B143" s="20">
        <v>1.7763333333</v>
      </c>
      <c r="C143" s="9">
        <v>1.4524706239</v>
      </c>
      <c r="D143" s="9">
        <f t="shared" si="3"/>
        <v>2.565737161985572</v>
      </c>
    </row>
    <row r="144" spans="1:4" x14ac:dyDescent="0.25">
      <c r="A144" s="11" t="s">
        <v>126</v>
      </c>
      <c r="B144" s="20">
        <v>1.7749999999999999</v>
      </c>
      <c r="C144" s="9">
        <v>1.1911174625000001</v>
      </c>
      <c r="D144" s="9">
        <f t="shared" si="3"/>
        <v>2.1056467133740355</v>
      </c>
    </row>
    <row r="145" spans="1:4" x14ac:dyDescent="0.25">
      <c r="A145" s="11" t="s">
        <v>127</v>
      </c>
      <c r="B145" s="20">
        <v>1.7806666667</v>
      </c>
      <c r="C145" s="9">
        <v>1.1591419517999999</v>
      </c>
      <c r="D145" s="9">
        <f t="shared" si="3"/>
        <v>2.0425997181242357</v>
      </c>
    </row>
    <row r="146" spans="1:4" x14ac:dyDescent="0.25">
      <c r="A146" s="11" t="s">
        <v>128</v>
      </c>
      <c r="B146" s="20">
        <v>1.7946666667</v>
      </c>
      <c r="C146" s="9">
        <v>1.3902539652000001</v>
      </c>
      <c r="D146" s="9">
        <f t="shared" si="3"/>
        <v>2.4307462161711699</v>
      </c>
    </row>
    <row r="147" spans="1:4" x14ac:dyDescent="0.25">
      <c r="A147" s="11" t="s">
        <v>129</v>
      </c>
      <c r="B147" s="20">
        <v>1.8043333333</v>
      </c>
      <c r="C147" s="9">
        <v>1.397380171</v>
      </c>
      <c r="D147" s="9">
        <f t="shared" si="3"/>
        <v>2.4301164001495086</v>
      </c>
    </row>
    <row r="148" spans="1:4" x14ac:dyDescent="0.25">
      <c r="A148" s="11" t="s">
        <v>130</v>
      </c>
      <c r="B148" s="20">
        <v>1.8149999999999999</v>
      </c>
      <c r="C148" s="9">
        <v>1.4165666726999999</v>
      </c>
      <c r="D148" s="9">
        <f t="shared" si="3"/>
        <v>2.4490049509815801</v>
      </c>
    </row>
    <row r="149" spans="1:4" x14ac:dyDescent="0.25">
      <c r="A149" s="11" t="s">
        <v>131</v>
      </c>
      <c r="B149" s="20">
        <v>1.8336666666999999</v>
      </c>
      <c r="C149" s="9">
        <v>1.5878977503</v>
      </c>
      <c r="D149" s="9">
        <f t="shared" si="3"/>
        <v>2.7172613760237359</v>
      </c>
    </row>
    <row r="150" spans="1:4" x14ac:dyDescent="0.25">
      <c r="A150" s="11" t="s">
        <v>132</v>
      </c>
      <c r="B150" s="20">
        <v>1.8306666667</v>
      </c>
      <c r="C150" s="9">
        <v>1.5254062409</v>
      </c>
      <c r="D150" s="9">
        <f t="shared" si="3"/>
        <v>2.6146015692224247</v>
      </c>
    </row>
    <row r="151" spans="1:4" x14ac:dyDescent="0.25">
      <c r="A151" s="11" t="s">
        <v>133</v>
      </c>
      <c r="B151" s="20">
        <v>1.8443333333</v>
      </c>
      <c r="C151" s="9">
        <v>1.6024577686000001</v>
      </c>
      <c r="D151" s="9">
        <f t="shared" si="3"/>
        <v>2.7263176166704755</v>
      </c>
    </row>
    <row r="152" spans="1:4" x14ac:dyDescent="0.25">
      <c r="A152" s="11" t="s">
        <v>134</v>
      </c>
      <c r="B152" s="20">
        <v>1.8513333332999999</v>
      </c>
      <c r="C152" s="9">
        <v>1.5183418524000001</v>
      </c>
      <c r="D152" s="9">
        <f t="shared" si="3"/>
        <v>2.5734409955672786</v>
      </c>
    </row>
    <row r="153" spans="1:4" x14ac:dyDescent="0.25">
      <c r="A153" s="11" t="s">
        <v>135</v>
      </c>
      <c r="B153" s="20">
        <v>1.867</v>
      </c>
      <c r="C153" s="9">
        <v>1.6528491571999999</v>
      </c>
      <c r="D153" s="9">
        <f t="shared" si="3"/>
        <v>2.7779100257566784</v>
      </c>
    </row>
    <row r="154" spans="1:4" x14ac:dyDescent="0.25">
      <c r="A154" s="11" t="s">
        <v>136</v>
      </c>
      <c r="B154" s="20">
        <v>1.8816666666999999</v>
      </c>
      <c r="C154" s="9">
        <v>1.9180244390000001</v>
      </c>
      <c r="D154" s="9">
        <f t="shared" si="3"/>
        <v>3.1984584804054825</v>
      </c>
    </row>
    <row r="155" spans="1:4" x14ac:dyDescent="0.25">
      <c r="A155" s="11" t="s">
        <v>137</v>
      </c>
      <c r="B155" s="20">
        <v>1.8936666666999999</v>
      </c>
      <c r="C155" s="9">
        <v>1.8867253343999999</v>
      </c>
      <c r="D155" s="9">
        <f t="shared" si="3"/>
        <v>3.126327126849572</v>
      </c>
    </row>
    <row r="156" spans="1:4" x14ac:dyDescent="0.25">
      <c r="A156" s="11" t="s">
        <v>138</v>
      </c>
      <c r="B156" s="20">
        <v>1.9139999999999999</v>
      </c>
      <c r="C156" s="9">
        <v>1.9390850228000001</v>
      </c>
      <c r="D156" s="9">
        <f t="shared" si="3"/>
        <v>3.1789536144239823</v>
      </c>
    </row>
    <row r="157" spans="1:4" x14ac:dyDescent="0.25">
      <c r="A157" s="11" t="s">
        <v>139</v>
      </c>
      <c r="B157" s="20">
        <v>1.9236666667</v>
      </c>
      <c r="C157" s="9">
        <v>1.9419336623000001</v>
      </c>
      <c r="D157" s="9">
        <f t="shared" si="3"/>
        <v>3.1676255908173072</v>
      </c>
    </row>
    <row r="158" spans="1:4" x14ac:dyDescent="0.25">
      <c r="A158" s="11" t="s">
        <v>140</v>
      </c>
      <c r="B158" s="20">
        <v>1.9366666667000001</v>
      </c>
      <c r="C158" s="9">
        <v>2.1857177038</v>
      </c>
      <c r="D158" s="9">
        <f t="shared" si="3"/>
        <v>3.5413468485433759</v>
      </c>
    </row>
    <row r="159" spans="1:4" x14ac:dyDescent="0.25">
      <c r="A159" s="11" t="s">
        <v>141</v>
      </c>
      <c r="B159" s="20">
        <v>1.966</v>
      </c>
      <c r="C159" s="9">
        <v>2.5485714511999999</v>
      </c>
      <c r="D159" s="9">
        <f t="shared" si="3"/>
        <v>4.0676405941746925</v>
      </c>
    </row>
    <row r="160" spans="1:4" x14ac:dyDescent="0.25">
      <c r="A160" s="11" t="s">
        <v>142</v>
      </c>
      <c r="B160" s="20">
        <v>1.9843333332999999</v>
      </c>
      <c r="C160" s="9">
        <v>2.3852873174</v>
      </c>
      <c r="D160" s="9">
        <f t="shared" si="3"/>
        <v>3.771858080629424</v>
      </c>
    </row>
    <row r="161" spans="1:4" x14ac:dyDescent="0.25">
      <c r="A161" s="11" t="s">
        <v>143</v>
      </c>
      <c r="B161" s="20">
        <v>1.9946666666999999</v>
      </c>
      <c r="C161" s="9">
        <v>2.3426500746999999</v>
      </c>
      <c r="D161" s="9">
        <f t="shared" si="3"/>
        <v>3.6852449905362556</v>
      </c>
    </row>
    <row r="162" spans="1:4" x14ac:dyDescent="0.25">
      <c r="A162" s="11" t="s">
        <v>144</v>
      </c>
      <c r="B162" s="20">
        <v>2.0126666666999999</v>
      </c>
      <c r="C162" s="9">
        <v>2.8459174085000001</v>
      </c>
      <c r="D162" s="9">
        <f t="shared" si="3"/>
        <v>4.4369007167182435</v>
      </c>
    </row>
    <row r="163" spans="1:4" x14ac:dyDescent="0.25">
      <c r="A163" s="11" t="s">
        <v>145</v>
      </c>
      <c r="B163" s="20">
        <v>2.0316666667000001</v>
      </c>
      <c r="C163" s="9">
        <v>2.8354547348999999</v>
      </c>
      <c r="D163" s="9">
        <f t="shared" si="3"/>
        <v>4.3792479549846872</v>
      </c>
    </row>
    <row r="164" spans="1:4" x14ac:dyDescent="0.25">
      <c r="A164" s="11" t="s">
        <v>146</v>
      </c>
      <c r="B164" s="20">
        <v>2.0233333333000001</v>
      </c>
      <c r="C164" s="9">
        <v>2.2627142695</v>
      </c>
      <c r="D164" s="9">
        <f t="shared" si="3"/>
        <v>3.5090661220763839</v>
      </c>
    </row>
    <row r="165" spans="1:4" x14ac:dyDescent="0.25">
      <c r="A165" s="11" t="s">
        <v>147</v>
      </c>
      <c r="B165" s="20">
        <v>2.0431699999999999</v>
      </c>
      <c r="C165" s="9">
        <v>2.3647192149</v>
      </c>
      <c r="D165" s="9">
        <f t="shared" si="3"/>
        <v>3.6316530339474702</v>
      </c>
    </row>
    <row r="166" spans="1:4" x14ac:dyDescent="0.25">
      <c r="A166" s="11" t="s">
        <v>148</v>
      </c>
      <c r="B166" s="20">
        <v>2.0663100000000001</v>
      </c>
      <c r="C166" s="9">
        <v>3.0185006506000001</v>
      </c>
      <c r="D166" s="9">
        <f t="shared" si="3"/>
        <v>4.5837937569733223</v>
      </c>
    </row>
    <row r="167" spans="1:4" x14ac:dyDescent="0.25">
      <c r="A167" s="11" t="s">
        <v>149</v>
      </c>
      <c r="B167" s="20">
        <v>2.0793900000000001</v>
      </c>
      <c r="C167" s="9">
        <v>2.8524976587999999</v>
      </c>
      <c r="D167" s="9">
        <f t="shared" si="3"/>
        <v>4.3044594213758582</v>
      </c>
    </row>
    <row r="168" spans="1:4" x14ac:dyDescent="0.25">
      <c r="A168" s="11" t="s">
        <v>150</v>
      </c>
      <c r="B168" s="20">
        <v>2.1048966667000002</v>
      </c>
      <c r="C168" s="9">
        <v>2.9659070760000001</v>
      </c>
      <c r="D168" s="9">
        <f t="shared" si="3"/>
        <v>4.4213615716198067</v>
      </c>
    </row>
    <row r="169" spans="1:4" x14ac:dyDescent="0.25">
      <c r="A169" s="11" t="s">
        <v>151</v>
      </c>
      <c r="B169" s="20">
        <v>2.1276966666999999</v>
      </c>
      <c r="C169" s="9">
        <v>3.1076362711000001</v>
      </c>
      <c r="D169" s="9">
        <f t="shared" ref="D169:D200" si="4">C169*$B$241/B169</f>
        <v>4.5829987730503605</v>
      </c>
    </row>
    <row r="170" spans="1:4" x14ac:dyDescent="0.25">
      <c r="A170" s="11" t="s">
        <v>152</v>
      </c>
      <c r="B170" s="20">
        <v>2.1553766667000001</v>
      </c>
      <c r="C170" s="9">
        <v>3.7593931506999998</v>
      </c>
      <c r="D170" s="9">
        <f t="shared" si="4"/>
        <v>5.4729797500910422</v>
      </c>
    </row>
    <row r="171" spans="1:4" x14ac:dyDescent="0.25">
      <c r="A171" s="11" t="s">
        <v>153</v>
      </c>
      <c r="B171" s="20">
        <v>2.1886100000000002</v>
      </c>
      <c r="C171" s="9">
        <v>3.8526405985999999</v>
      </c>
      <c r="D171" s="9">
        <f t="shared" si="4"/>
        <v>5.5235639958075842</v>
      </c>
    </row>
    <row r="172" spans="1:4" x14ac:dyDescent="0.25">
      <c r="A172" s="11" t="s">
        <v>154</v>
      </c>
      <c r="B172" s="20">
        <v>2.1384866667</v>
      </c>
      <c r="C172" s="9">
        <v>2.2995724351</v>
      </c>
      <c r="D172" s="9">
        <f t="shared" si="4"/>
        <v>3.3741922205164983</v>
      </c>
    </row>
    <row r="173" spans="1:4" x14ac:dyDescent="0.25">
      <c r="A173" s="11" t="s">
        <v>155</v>
      </c>
      <c r="B173" s="20">
        <v>2.1237766667</v>
      </c>
      <c r="C173" s="9">
        <v>1.8897934594000001</v>
      </c>
      <c r="D173" s="9">
        <f t="shared" si="4"/>
        <v>2.7921244328056645</v>
      </c>
    </row>
    <row r="174" spans="1:4" x14ac:dyDescent="0.25">
      <c r="A174" s="11" t="s">
        <v>156</v>
      </c>
      <c r="B174" s="20">
        <v>2.1350699999999998</v>
      </c>
      <c r="C174" s="9">
        <v>2.3161151992</v>
      </c>
      <c r="D174" s="9">
        <f t="shared" si="4"/>
        <v>3.4039040590662308</v>
      </c>
    </row>
    <row r="175" spans="1:4" x14ac:dyDescent="0.25">
      <c r="A175" s="11" t="s">
        <v>157</v>
      </c>
      <c r="B175" s="20">
        <v>2.1534399999999998</v>
      </c>
      <c r="C175" s="9">
        <v>2.5659703135999998</v>
      </c>
      <c r="D175" s="9">
        <f t="shared" si="4"/>
        <v>3.7389368002605945</v>
      </c>
    </row>
    <row r="176" spans="1:4" x14ac:dyDescent="0.25">
      <c r="A176" s="11" t="s">
        <v>158</v>
      </c>
      <c r="B176" s="20">
        <v>2.1703000000000001</v>
      </c>
      <c r="C176" s="9">
        <v>2.6026247264000002</v>
      </c>
      <c r="D176" s="9">
        <f t="shared" si="4"/>
        <v>3.7628859340252432</v>
      </c>
    </row>
    <row r="177" spans="1:4" x14ac:dyDescent="0.25">
      <c r="A177" s="11" t="s">
        <v>159</v>
      </c>
      <c r="B177" s="20">
        <v>2.17374</v>
      </c>
      <c r="C177" s="9">
        <v>2.7129046636999998</v>
      </c>
      <c r="D177" s="9">
        <f t="shared" si="4"/>
        <v>3.9161219501840634</v>
      </c>
    </row>
    <row r="178" spans="1:4" x14ac:dyDescent="0.25">
      <c r="A178" s="11" t="s">
        <v>160</v>
      </c>
      <c r="B178" s="20">
        <v>2.1729733332999999</v>
      </c>
      <c r="C178" s="9">
        <v>2.8051776682999998</v>
      </c>
      <c r="D178" s="9">
        <f t="shared" si="4"/>
        <v>4.0507482088501527</v>
      </c>
    </row>
    <row r="179" spans="1:4" x14ac:dyDescent="0.25">
      <c r="A179" s="11" t="s">
        <v>161</v>
      </c>
      <c r="B179" s="20">
        <v>2.1793433332999999</v>
      </c>
      <c r="C179" s="9">
        <v>2.7214542931999999</v>
      </c>
      <c r="D179" s="9">
        <f t="shared" si="4"/>
        <v>3.9183629641534568</v>
      </c>
    </row>
    <row r="180" spans="1:4" x14ac:dyDescent="0.25">
      <c r="A180" s="11" t="s">
        <v>162</v>
      </c>
      <c r="B180" s="20">
        <v>2.19699</v>
      </c>
      <c r="C180" s="9">
        <v>2.8841960393999999</v>
      </c>
      <c r="D180" s="9">
        <f t="shared" si="4"/>
        <v>4.1193241544633619</v>
      </c>
    </row>
    <row r="181" spans="1:4" x14ac:dyDescent="0.25">
      <c r="A181" s="11" t="s">
        <v>163</v>
      </c>
      <c r="B181" s="20">
        <v>2.2204366667</v>
      </c>
      <c r="C181" s="9">
        <v>3.2955668220000001</v>
      </c>
      <c r="D181" s="9">
        <f t="shared" si="4"/>
        <v>4.6571583421372971</v>
      </c>
    </row>
    <row r="182" spans="1:4" x14ac:dyDescent="0.25">
      <c r="A182" s="11" t="s">
        <v>164</v>
      </c>
      <c r="B182" s="20">
        <v>2.2456833333000001</v>
      </c>
      <c r="C182" s="9">
        <v>3.7953720251999998</v>
      </c>
      <c r="D182" s="9">
        <f t="shared" si="4"/>
        <v>5.30316462248524</v>
      </c>
    </row>
    <row r="183" spans="1:4" x14ac:dyDescent="0.25">
      <c r="A183" s="11" t="s">
        <v>165</v>
      </c>
      <c r="B183" s="20">
        <v>2.2603266667000002</v>
      </c>
      <c r="C183" s="9">
        <v>3.6340926433999998</v>
      </c>
      <c r="D183" s="9">
        <f t="shared" si="4"/>
        <v>5.0449173799269484</v>
      </c>
    </row>
    <row r="184" spans="1:4" x14ac:dyDescent="0.25">
      <c r="A184" s="11" t="s">
        <v>166</v>
      </c>
      <c r="B184" s="20">
        <v>2.2704733333</v>
      </c>
      <c r="C184" s="9">
        <v>3.3654264476</v>
      </c>
      <c r="D184" s="9">
        <f t="shared" si="4"/>
        <v>4.6510710122711405</v>
      </c>
    </row>
    <row r="185" spans="1:4" x14ac:dyDescent="0.25">
      <c r="A185" s="11" t="s">
        <v>213</v>
      </c>
      <c r="B185" s="20">
        <v>2.2832599999999998</v>
      </c>
      <c r="C185" s="9">
        <v>3.6077270976000002</v>
      </c>
      <c r="D185" s="9">
        <f t="shared" si="4"/>
        <v>4.9580121015281273</v>
      </c>
    </row>
    <row r="186" spans="1:4" x14ac:dyDescent="0.25">
      <c r="A186" s="11" t="s">
        <v>214</v>
      </c>
      <c r="B186" s="20">
        <v>2.2880799999999999</v>
      </c>
      <c r="C186" s="9">
        <v>3.7222213968000002</v>
      </c>
      <c r="D186" s="9">
        <f t="shared" si="4"/>
        <v>5.104582988050919</v>
      </c>
    </row>
    <row r="187" spans="1:4" x14ac:dyDescent="0.25">
      <c r="A187" s="11" t="s">
        <v>215</v>
      </c>
      <c r="B187" s="20">
        <v>2.2984100000000001</v>
      </c>
      <c r="C187" s="9">
        <v>3.6668312695999998</v>
      </c>
      <c r="D187" s="9">
        <f t="shared" si="4"/>
        <v>5.0060213346868911</v>
      </c>
    </row>
    <row r="188" spans="1:4" x14ac:dyDescent="0.25">
      <c r="A188" s="11" t="s">
        <v>216</v>
      </c>
      <c r="B188" s="20">
        <v>2.3136933332999998</v>
      </c>
      <c r="C188" s="9">
        <v>3.5059407189999998</v>
      </c>
      <c r="D188" s="9">
        <f t="shared" si="4"/>
        <v>4.7547539261257077</v>
      </c>
    </row>
    <row r="189" spans="1:4" x14ac:dyDescent="0.25">
      <c r="A189" s="11" t="s">
        <v>243</v>
      </c>
      <c r="B189" s="20">
        <v>2.3229933332999999</v>
      </c>
      <c r="C189" s="9">
        <v>3.5652553672999998</v>
      </c>
      <c r="D189" s="9">
        <f t="shared" si="4"/>
        <v>4.8158389107502613</v>
      </c>
    </row>
    <row r="190" spans="1:4" x14ac:dyDescent="0.25">
      <c r="A190" s="11" t="s">
        <v>244</v>
      </c>
      <c r="B190" s="20">
        <v>2.3204500000000001</v>
      </c>
      <c r="C190" s="9">
        <v>3.6040271455999999</v>
      </c>
      <c r="D190" s="9">
        <f t="shared" si="4"/>
        <v>4.873546464802474</v>
      </c>
    </row>
    <row r="191" spans="1:4" x14ac:dyDescent="0.25">
      <c r="A191" s="11" t="s">
        <v>245</v>
      </c>
      <c r="B191" s="20">
        <v>2.3330000000000002</v>
      </c>
      <c r="C191" s="9">
        <v>3.5663142486999999</v>
      </c>
      <c r="D191" s="9">
        <f t="shared" si="4"/>
        <v>4.7966070607304205</v>
      </c>
    </row>
    <row r="192" spans="1:4" x14ac:dyDescent="0.25">
      <c r="A192" s="11" t="s">
        <v>246</v>
      </c>
      <c r="B192" s="20">
        <v>2.3416266666999999</v>
      </c>
      <c r="C192" s="9">
        <v>3.2882789841000002</v>
      </c>
      <c r="D192" s="9">
        <f t="shared" si="4"/>
        <v>4.4063630223943928</v>
      </c>
    </row>
    <row r="193" spans="1:4" x14ac:dyDescent="0.25">
      <c r="A193" s="11" t="s">
        <v>247</v>
      </c>
      <c r="B193" s="20">
        <v>2.3562099999999999</v>
      </c>
      <c r="C193" s="9">
        <v>3.4037443452999998</v>
      </c>
      <c r="D193" s="9">
        <f t="shared" si="4"/>
        <v>4.5328590046168866</v>
      </c>
    </row>
    <row r="194" spans="1:4" x14ac:dyDescent="0.25">
      <c r="A194" s="11" t="s">
        <v>248</v>
      </c>
      <c r="B194" s="20">
        <v>2.3687233333000002</v>
      </c>
      <c r="C194" s="9">
        <v>3.6750536235000002</v>
      </c>
      <c r="D194" s="9">
        <f t="shared" si="4"/>
        <v>4.8683143675998428</v>
      </c>
    </row>
    <row r="195" spans="1:4" x14ac:dyDescent="0.25">
      <c r="A195" s="11" t="s">
        <v>249</v>
      </c>
      <c r="B195" s="20">
        <v>2.3747833332999999</v>
      </c>
      <c r="C195" s="9">
        <v>3.5037805502000001</v>
      </c>
      <c r="D195" s="9">
        <f t="shared" si="4"/>
        <v>4.6295862304102844</v>
      </c>
    </row>
    <row r="196" spans="1:4" x14ac:dyDescent="0.25">
      <c r="A196" s="11" t="s">
        <v>250</v>
      </c>
      <c r="B196" s="20">
        <v>2.3688833332999999</v>
      </c>
      <c r="C196" s="9">
        <v>2.8769790241000002</v>
      </c>
      <c r="D196" s="9">
        <f t="shared" si="4"/>
        <v>3.8108538682809936</v>
      </c>
    </row>
    <row r="197" spans="1:4" x14ac:dyDescent="0.25">
      <c r="A197" s="11" t="s">
        <v>251</v>
      </c>
      <c r="B197" s="20">
        <v>2.3535499999999998</v>
      </c>
      <c r="C197" s="9">
        <v>2.2696942552000001</v>
      </c>
      <c r="D197" s="9">
        <f t="shared" si="4"/>
        <v>3.0260298082046106</v>
      </c>
    </row>
    <row r="198" spans="1:4" x14ac:dyDescent="0.25">
      <c r="A198" s="11" t="s">
        <v>252</v>
      </c>
      <c r="B198" s="20">
        <v>2.3696000000000002</v>
      </c>
      <c r="C198" s="9">
        <v>2.6648191183000001</v>
      </c>
      <c r="D198" s="9">
        <f t="shared" si="4"/>
        <v>3.5287587395156019</v>
      </c>
    </row>
    <row r="199" spans="1:4" x14ac:dyDescent="0.25">
      <c r="A199" s="11" t="s">
        <v>253</v>
      </c>
      <c r="B199" s="20">
        <v>2.3785500000000002</v>
      </c>
      <c r="C199" s="9">
        <v>2.6023207819</v>
      </c>
      <c r="D199" s="9">
        <f t="shared" si="4"/>
        <v>3.4330317280479679</v>
      </c>
    </row>
    <row r="200" spans="1:4" x14ac:dyDescent="0.25">
      <c r="A200" s="11" t="s">
        <v>254</v>
      </c>
      <c r="B200" s="20">
        <v>2.3783699999999999</v>
      </c>
      <c r="C200" s="9">
        <v>2.1623371404</v>
      </c>
      <c r="D200" s="9">
        <f t="shared" si="4"/>
        <v>2.8528127191833872</v>
      </c>
    </row>
    <row r="201" spans="1:4" x14ac:dyDescent="0.25">
      <c r="A201" s="11" t="s">
        <v>259</v>
      </c>
      <c r="B201" s="20">
        <v>2.3768933333</v>
      </c>
      <c r="C201" s="9">
        <v>1.8957772669999999</v>
      </c>
      <c r="D201" s="9">
        <f t="shared" ref="D201:D232" si="5">C201*$B$241/B201</f>
        <v>2.5026890363962897</v>
      </c>
    </row>
    <row r="202" spans="1:4" x14ac:dyDescent="0.25">
      <c r="A202" s="11" t="s">
        <v>260</v>
      </c>
      <c r="B202" s="20">
        <v>2.3959033333000002</v>
      </c>
      <c r="C202" s="9">
        <v>2.2509634887000001</v>
      </c>
      <c r="D202" s="9">
        <f t="shared" si="5"/>
        <v>2.948006463622892</v>
      </c>
    </row>
    <row r="203" spans="1:4" x14ac:dyDescent="0.25">
      <c r="A203" s="11" t="s">
        <v>261</v>
      </c>
      <c r="B203" s="20">
        <v>2.4060733333000002</v>
      </c>
      <c r="C203" s="9">
        <v>2.2114731271000001</v>
      </c>
      <c r="D203" s="9">
        <f t="shared" si="5"/>
        <v>2.8840453093828673</v>
      </c>
    </row>
    <row r="204" spans="1:4" x14ac:dyDescent="0.25">
      <c r="A204" s="11" t="s">
        <v>262</v>
      </c>
      <c r="B204" s="20">
        <v>2.4213466666999999</v>
      </c>
      <c r="C204" s="9">
        <v>2.2288342778999999</v>
      </c>
      <c r="D204" s="9">
        <f t="shared" si="5"/>
        <v>2.8883517298744503</v>
      </c>
    </row>
    <row r="205" spans="1:4" x14ac:dyDescent="0.25">
      <c r="A205" s="11" t="s">
        <v>263</v>
      </c>
      <c r="B205" s="20">
        <v>2.4383866667</v>
      </c>
      <c r="C205" s="9">
        <v>2.3262824967000002</v>
      </c>
      <c r="D205" s="9">
        <f t="shared" si="5"/>
        <v>2.9935681571850292</v>
      </c>
    </row>
    <row r="206" spans="1:4" x14ac:dyDescent="0.25">
      <c r="A206" s="11" t="s">
        <v>264</v>
      </c>
      <c r="B206" s="20">
        <v>2.4411999999999998</v>
      </c>
      <c r="C206" s="9">
        <v>2.3845401180999999</v>
      </c>
      <c r="D206" s="9">
        <f t="shared" si="5"/>
        <v>3.0650004646229743</v>
      </c>
    </row>
    <row r="207" spans="1:4" x14ac:dyDescent="0.25">
      <c r="A207" s="11" t="s">
        <v>265</v>
      </c>
      <c r="B207" s="20">
        <v>2.4528699999999999</v>
      </c>
      <c r="C207" s="9">
        <v>2.4377039076</v>
      </c>
      <c r="D207" s="9">
        <f t="shared" si="5"/>
        <v>3.1184278068876869</v>
      </c>
    </row>
    <row r="208" spans="1:4" x14ac:dyDescent="0.25">
      <c r="A208" s="11" t="s">
        <v>266</v>
      </c>
      <c r="B208" s="20">
        <v>2.4723833332999998</v>
      </c>
      <c r="C208" s="9">
        <v>2.5142834676999999</v>
      </c>
      <c r="D208" s="9">
        <f t="shared" si="5"/>
        <v>3.1910066181522514</v>
      </c>
    </row>
    <row r="209" spans="1:4" x14ac:dyDescent="0.25">
      <c r="A209" s="11" t="s">
        <v>267</v>
      </c>
      <c r="B209" s="20">
        <v>2.4932166667</v>
      </c>
      <c r="C209" s="9">
        <v>2.5777429482000001</v>
      </c>
      <c r="D209" s="9">
        <f t="shared" si="5"/>
        <v>3.2442092520235506</v>
      </c>
    </row>
    <row r="210" spans="1:4" x14ac:dyDescent="0.25">
      <c r="A210" s="11" t="s">
        <v>268</v>
      </c>
      <c r="B210" s="20">
        <v>2.5067900000000001</v>
      </c>
      <c r="C210" s="9">
        <v>2.85145895</v>
      </c>
      <c r="D210" s="9">
        <f t="shared" si="5"/>
        <v>3.5692621183344233</v>
      </c>
    </row>
    <row r="211" spans="1:4" x14ac:dyDescent="0.25">
      <c r="A211" s="11" t="s">
        <v>269</v>
      </c>
      <c r="B211" s="20">
        <v>2.5168633332999999</v>
      </c>
      <c r="C211" s="9">
        <v>2.8400527775</v>
      </c>
      <c r="D211" s="9">
        <f t="shared" si="5"/>
        <v>3.5407564045543753</v>
      </c>
    </row>
    <row r="212" spans="1:4" x14ac:dyDescent="0.25">
      <c r="A212" s="11" t="s">
        <v>270</v>
      </c>
      <c r="B212" s="20">
        <v>2.52711</v>
      </c>
      <c r="C212" s="9">
        <v>2.6251157503</v>
      </c>
      <c r="D212" s="9">
        <f t="shared" si="5"/>
        <v>3.2595195023754799</v>
      </c>
    </row>
    <row r="213" spans="1:4" x14ac:dyDescent="0.25">
      <c r="A213" s="11" t="s">
        <v>271</v>
      </c>
      <c r="B213" s="20">
        <v>2.5338566667000002</v>
      </c>
      <c r="C213" s="9">
        <v>2.3612041784</v>
      </c>
      <c r="D213" s="9">
        <f t="shared" si="5"/>
        <v>2.9240229107173485</v>
      </c>
    </row>
    <row r="214" spans="1:4" x14ac:dyDescent="0.25">
      <c r="A214" s="11" t="s">
        <v>272</v>
      </c>
      <c r="B214" s="20">
        <v>2.5524733333</v>
      </c>
      <c r="C214" s="9">
        <v>2.7913205421999998</v>
      </c>
      <c r="D214" s="9">
        <f t="shared" si="5"/>
        <v>3.4314507545851991</v>
      </c>
    </row>
    <row r="215" spans="1:4" x14ac:dyDescent="0.25">
      <c r="A215" s="11" t="s">
        <v>273</v>
      </c>
      <c r="B215" s="20">
        <v>2.5608933333000001</v>
      </c>
      <c r="C215" s="9">
        <v>2.6520632483000002</v>
      </c>
      <c r="D215" s="9">
        <f t="shared" si="5"/>
        <v>3.2495383006157716</v>
      </c>
    </row>
    <row r="216" spans="1:4" x14ac:dyDescent="0.25">
      <c r="A216" s="11" t="s">
        <v>274</v>
      </c>
      <c r="B216" s="20">
        <v>2.5788799999999998</v>
      </c>
      <c r="C216" s="9">
        <v>2.5936584280999999</v>
      </c>
      <c r="D216" s="9">
        <f t="shared" si="5"/>
        <v>3.1558105192124466</v>
      </c>
    </row>
    <row r="217" spans="1:4" x14ac:dyDescent="0.25">
      <c r="A217" s="11" t="s">
        <v>275</v>
      </c>
      <c r="B217" s="20">
        <v>2.5876733333000002</v>
      </c>
      <c r="C217" s="9">
        <v>2.4142071159</v>
      </c>
      <c r="D217" s="9">
        <f t="shared" si="5"/>
        <v>2.9274827710253084</v>
      </c>
    </row>
    <row r="218" spans="1:4" x14ac:dyDescent="0.25">
      <c r="A218" s="11" t="s">
        <v>276</v>
      </c>
      <c r="B218" s="20">
        <v>2.5632600000000001</v>
      </c>
      <c r="C218" s="9">
        <v>1.9432896758</v>
      </c>
      <c r="D218" s="9">
        <f t="shared" si="5"/>
        <v>2.3788888759337086</v>
      </c>
    </row>
    <row r="219" spans="1:4" x14ac:dyDescent="0.25">
      <c r="A219" s="11" t="s">
        <v>277</v>
      </c>
      <c r="B219" s="20">
        <v>2.5924166667000001</v>
      </c>
      <c r="C219" s="9">
        <v>2.1827993749000001</v>
      </c>
      <c r="D219" s="9">
        <f t="shared" si="5"/>
        <v>2.6420333072699314</v>
      </c>
    </row>
    <row r="220" spans="1:4" x14ac:dyDescent="0.25">
      <c r="A220" s="11" t="s">
        <v>278</v>
      </c>
      <c r="B220" s="20">
        <v>2.6104966667</v>
      </c>
      <c r="C220" s="9">
        <v>2.1541112574999999</v>
      </c>
      <c r="D220" s="9">
        <f t="shared" si="5"/>
        <v>2.5892516390585922</v>
      </c>
    </row>
    <row r="221" spans="1:4" x14ac:dyDescent="0.25">
      <c r="A221" s="11" t="s">
        <v>279</v>
      </c>
      <c r="B221" s="20">
        <v>2.6367033332999998</v>
      </c>
      <c r="C221" s="9">
        <v>2.5591966973</v>
      </c>
      <c r="D221" s="9">
        <f t="shared" si="5"/>
        <v>3.0455916340962443</v>
      </c>
    </row>
    <row r="222" spans="1:4" x14ac:dyDescent="0.25">
      <c r="A222" s="11" t="s">
        <v>280</v>
      </c>
      <c r="B222" s="20">
        <v>2.6862266667000001</v>
      </c>
      <c r="C222" s="9">
        <v>2.9711776238000001</v>
      </c>
      <c r="D222" s="9">
        <f t="shared" si="5"/>
        <v>3.4706852655751468</v>
      </c>
    </row>
    <row r="223" spans="1:4" x14ac:dyDescent="0.25">
      <c r="A223" s="11" t="s">
        <v>281</v>
      </c>
      <c r="B223" s="20">
        <v>2.7288999999999999</v>
      </c>
      <c r="C223" s="9">
        <v>3.1558093532</v>
      </c>
      <c r="D223" s="9">
        <f t="shared" si="5"/>
        <v>3.62871124150471</v>
      </c>
    </row>
    <row r="224" spans="1:4" x14ac:dyDescent="0.25">
      <c r="A224" s="11" t="s">
        <v>282</v>
      </c>
      <c r="B224" s="20">
        <v>2.7868033333</v>
      </c>
      <c r="C224" s="9">
        <v>3.3300179679999999</v>
      </c>
      <c r="D224" s="9">
        <f t="shared" si="5"/>
        <v>3.7494669342663056</v>
      </c>
    </row>
    <row r="225" spans="1:5" x14ac:dyDescent="0.25">
      <c r="A225" s="11" t="s">
        <v>284</v>
      </c>
      <c r="B225" s="20">
        <v>2.8482599999999998</v>
      </c>
      <c r="C225" s="9">
        <v>3.7065731754</v>
      </c>
      <c r="D225" s="9">
        <f t="shared" si="5"/>
        <v>4.0834027793783596</v>
      </c>
    </row>
    <row r="226" spans="1:5" x14ac:dyDescent="0.25">
      <c r="A226" s="11" t="s">
        <v>285</v>
      </c>
      <c r="B226" s="20">
        <v>2.9170633332999998</v>
      </c>
      <c r="C226" s="9">
        <v>4.4969613530999997</v>
      </c>
      <c r="D226" s="9">
        <f t="shared" si="5"/>
        <v>4.8372949550167448</v>
      </c>
    </row>
    <row r="227" spans="1:5" x14ac:dyDescent="0.25">
      <c r="A227" s="11" t="s">
        <v>286</v>
      </c>
      <c r="B227" s="20">
        <v>2.9550900000000002</v>
      </c>
      <c r="C227" s="9">
        <v>4.0805545682000002</v>
      </c>
      <c r="D227" s="9">
        <f t="shared" si="5"/>
        <v>4.3328908629451011</v>
      </c>
    </row>
    <row r="228" spans="1:5" x14ac:dyDescent="0.25">
      <c r="A228" s="11" t="s">
        <v>287</v>
      </c>
      <c r="B228" s="20">
        <v>2.98441</v>
      </c>
      <c r="C228" s="9">
        <v>3.5718207820000001</v>
      </c>
      <c r="D228" s="9">
        <f t="shared" si="5"/>
        <v>3.7554366968889252</v>
      </c>
    </row>
    <row r="229" spans="1:5" x14ac:dyDescent="0.25">
      <c r="A229" s="11" t="s">
        <v>288</v>
      </c>
      <c r="B229" s="20">
        <v>3.0120300000000002</v>
      </c>
      <c r="C229" s="9">
        <v>3.3843415541000001</v>
      </c>
      <c r="D229" s="9">
        <f t="shared" si="5"/>
        <v>3.525690339857189</v>
      </c>
    </row>
    <row r="230" spans="1:5" x14ac:dyDescent="0.25">
      <c r="A230" s="11" t="s">
        <v>289</v>
      </c>
      <c r="B230" s="20">
        <v>3.0346666667000002</v>
      </c>
      <c r="C230" s="9">
        <v>3.5758930800000002</v>
      </c>
      <c r="D230" s="9">
        <f t="shared" si="5"/>
        <v>3.6974541983304277</v>
      </c>
    </row>
    <row r="231" spans="1:5" x14ac:dyDescent="0.25">
      <c r="A231" s="11" t="s">
        <v>290</v>
      </c>
      <c r="B231" s="20">
        <v>3.0603433333000001</v>
      </c>
      <c r="C231" s="9">
        <v>3.7570974006000002</v>
      </c>
      <c r="D231" s="9">
        <f t="shared" si="5"/>
        <v>3.8522243733728261</v>
      </c>
      <c r="E231" s="8" t="s">
        <v>182</v>
      </c>
    </row>
    <row r="232" spans="1:5" x14ac:dyDescent="0.25">
      <c r="A232" s="11" t="s">
        <v>291</v>
      </c>
      <c r="B232" s="20">
        <v>3.0809899999999999</v>
      </c>
      <c r="C232" s="9">
        <v>3.3577960081999998</v>
      </c>
      <c r="D232" s="9">
        <f t="shared" si="5"/>
        <v>3.4197416059819075</v>
      </c>
      <c r="E232" s="8" t="s">
        <v>183</v>
      </c>
    </row>
    <row r="233" spans="1:5" x14ac:dyDescent="0.25">
      <c r="A233" s="11" t="s">
        <v>292</v>
      </c>
      <c r="B233" s="20">
        <v>3.1098966667000001</v>
      </c>
      <c r="C233" s="9">
        <v>3.2425177553000002</v>
      </c>
      <c r="D233" s="9">
        <f t="shared" ref="D233:D240" si="6">C233*$B$241/B233</f>
        <v>3.2716412588691122</v>
      </c>
      <c r="E233">
        <f>MAX('Gasoline-M'!E617:E619)</f>
        <v>0</v>
      </c>
    </row>
    <row r="234" spans="1:5" x14ac:dyDescent="0.25">
      <c r="A234" s="11" t="s">
        <v>293</v>
      </c>
      <c r="B234" s="20">
        <v>3.1339257694999998</v>
      </c>
      <c r="C234" s="9">
        <v>3.5823158559000001</v>
      </c>
      <c r="D234" s="9">
        <f t="shared" si="6"/>
        <v>3.5867775456584061</v>
      </c>
      <c r="E234">
        <f>MAX('Gasoline-M'!E620:E622)</f>
        <v>1</v>
      </c>
    </row>
    <row r="235" spans="1:5" x14ac:dyDescent="0.25">
      <c r="A235" s="11" t="s">
        <v>294</v>
      </c>
      <c r="B235" s="20">
        <v>3.1475580000000001</v>
      </c>
      <c r="C235" s="9">
        <v>3.4926016127000001</v>
      </c>
      <c r="D235" s="9">
        <f t="shared" si="6"/>
        <v>3.481806094050317</v>
      </c>
      <c r="E235">
        <f>MAX('Gasoline-M'!E623:E625)</f>
        <v>1</v>
      </c>
    </row>
    <row r="236" spans="1:5" x14ac:dyDescent="0.25">
      <c r="A236" s="11" t="s">
        <v>295</v>
      </c>
      <c r="B236" s="20">
        <v>3.1707983333</v>
      </c>
      <c r="C236" s="9">
        <v>3.354748431</v>
      </c>
      <c r="D236" s="9">
        <f t="shared" si="6"/>
        <v>3.3198664210034261</v>
      </c>
      <c r="E236">
        <f>MAX('Gasoline-M'!E626:E628)</f>
        <v>1</v>
      </c>
    </row>
    <row r="237" spans="1:5" x14ac:dyDescent="0.25">
      <c r="A237" s="11" t="s">
        <v>296</v>
      </c>
      <c r="B237" s="20">
        <v>3.190458</v>
      </c>
      <c r="C237" s="9">
        <v>3.3986861726000002</v>
      </c>
      <c r="D237" s="9">
        <f t="shared" si="6"/>
        <v>3.3426222925621603</v>
      </c>
      <c r="E237">
        <f>MAX('Gasoline-M'!E629:E631)</f>
        <v>1</v>
      </c>
    </row>
    <row r="238" spans="1:5" x14ac:dyDescent="0.25">
      <c r="A238" s="11" t="s">
        <v>297</v>
      </c>
      <c r="B238" s="20">
        <v>3.202826</v>
      </c>
      <c r="C238" s="9">
        <v>3.6044545018999998</v>
      </c>
      <c r="D238" s="9">
        <f t="shared" si="6"/>
        <v>3.5313069973961668</v>
      </c>
      <c r="E238">
        <f>MAX('Gasoline-M'!E632:E634)</f>
        <v>1</v>
      </c>
    </row>
    <row r="239" spans="1:5" x14ac:dyDescent="0.25">
      <c r="A239" s="11" t="s">
        <v>298</v>
      </c>
      <c r="B239" s="20">
        <v>3.2163499999999998</v>
      </c>
      <c r="C239" s="9">
        <v>3.5464849369000002</v>
      </c>
      <c r="D239" s="9">
        <f t="shared" si="6"/>
        <v>3.4599043272865178</v>
      </c>
      <c r="E239">
        <f>MAX('Gasoline-M'!E635:E637)</f>
        <v>1</v>
      </c>
    </row>
    <row r="240" spans="1:5" x14ac:dyDescent="0.25">
      <c r="A240" s="11" t="s">
        <v>299</v>
      </c>
      <c r="B240" s="20">
        <v>3.2360093333000002</v>
      </c>
      <c r="C240" s="9">
        <v>3.3340035766999998</v>
      </c>
      <c r="D240" s="9">
        <f t="shared" si="6"/>
        <v>3.2328501038050397</v>
      </c>
      <c r="E240">
        <f>MAX('Gasoline-M'!E638:E640)</f>
        <v>1</v>
      </c>
    </row>
    <row r="241" spans="1:5" x14ac:dyDescent="0.25">
      <c r="A241" s="12" t="str">
        <f>"Base CPI ("&amp;TEXT('Notes and Sources'!$G$7,"m/yyyy")&amp;")"</f>
        <v>Base CPI (6/2024)</v>
      </c>
      <c r="B241" s="22">
        <v>3.137829</v>
      </c>
      <c r="C241" s="13"/>
      <c r="D241" s="13"/>
      <c r="E241" s="15"/>
    </row>
    <row r="242" spans="1:5" x14ac:dyDescent="0.25">
      <c r="A242" s="34" t="str">
        <f>A1&amp;" "&amp;TEXT(C1,"Mmmm yyyy")</f>
        <v>EIA Short-Term Energy Outlook, June 2024</v>
      </c>
      <c r="B242" s="34"/>
      <c r="C242" s="34"/>
      <c r="D242" s="34"/>
      <c r="E242" s="34"/>
    </row>
    <row r="243" spans="1:5" x14ac:dyDescent="0.25">
      <c r="A243" s="29" t="s">
        <v>184</v>
      </c>
      <c r="B243" s="29"/>
      <c r="C243" s="29"/>
      <c r="D243" s="29"/>
      <c r="E243" s="29"/>
    </row>
    <row r="244" spans="1:5" x14ac:dyDescent="0.25">
      <c r="A244" t="str">
        <f>"Real Price ("&amp;TEXT($C$1,"mmm yyyy")&amp;" $)"</f>
        <v>Real Price (Jun 2024 $)</v>
      </c>
    </row>
    <row r="245" spans="1:5" x14ac:dyDescent="0.25">
      <c r="A245" s="30" t="s">
        <v>167</v>
      </c>
      <c r="B245" s="30"/>
      <c r="C245" s="30"/>
      <c r="D245" s="30"/>
      <c r="E245" s="30"/>
    </row>
  </sheetData>
  <mergeCells count="6">
    <mergeCell ref="A245:E245"/>
    <mergeCell ref="C39:D39"/>
    <mergeCell ref="A1:B1"/>
    <mergeCell ref="C1:D1"/>
    <mergeCell ref="A242:E242"/>
    <mergeCell ref="A243:E243"/>
  </mergeCells>
  <phoneticPr fontId="3" type="noConversion"/>
  <conditionalFormatting sqref="B181:D182 B185:D186 B189:D190 B193:D194 B197:D198 B217:D218 B221:D222 B225:D226 B229:D230 B233:D240">
    <cfRule type="expression" dxfId="136" priority="6" stopIfTrue="1">
      <formula>$E181=1</formula>
    </cfRule>
  </conditionalFormatting>
  <conditionalFormatting sqref="B183:D184 B187:D188">
    <cfRule type="expression" dxfId="135" priority="7" stopIfTrue="1">
      <formula>#REF!=1</formula>
    </cfRule>
  </conditionalFormatting>
  <conditionalFormatting sqref="B191:D192">
    <cfRule type="expression" dxfId="134" priority="11" stopIfTrue="1">
      <formula>#REF!=1</formula>
    </cfRule>
  </conditionalFormatting>
  <conditionalFormatting sqref="B195:D196">
    <cfRule type="expression" dxfId="133" priority="32" stopIfTrue="1">
      <formula>#REF!=1</formula>
    </cfRule>
  </conditionalFormatting>
  <conditionalFormatting sqref="B199:D200">
    <cfRule type="expression" dxfId="132" priority="55" stopIfTrue="1">
      <formula>#REF!=1</formula>
    </cfRule>
  </conditionalFormatting>
  <conditionalFormatting sqref="B201:D202 B209:D210">
    <cfRule type="expression" dxfId="131" priority="108" stopIfTrue="1">
      <formula>$E205=1</formula>
    </cfRule>
  </conditionalFormatting>
  <conditionalFormatting sqref="B203:D204">
    <cfRule type="expression" dxfId="130" priority="81" stopIfTrue="1">
      <formula>#REF!=1</formula>
    </cfRule>
  </conditionalFormatting>
  <conditionalFormatting sqref="B205:D208">
    <cfRule type="expression" dxfId="129" priority="109" stopIfTrue="1">
      <formula>#REF!=1</formula>
    </cfRule>
  </conditionalFormatting>
  <conditionalFormatting sqref="B211:D216">
    <cfRule type="expression" dxfId="128" priority="136" stopIfTrue="1">
      <formula>#REF!=1</formula>
    </cfRule>
  </conditionalFormatting>
  <conditionalFormatting sqref="B219:D220">
    <cfRule type="expression" dxfId="127" priority="195" stopIfTrue="1">
      <formula>#REF!=1</formula>
    </cfRule>
  </conditionalFormatting>
  <conditionalFormatting sqref="B223:D224">
    <cfRule type="expression" dxfId="126" priority="223" stopIfTrue="1">
      <formula>#REF!=1</formula>
    </cfRule>
  </conditionalFormatting>
  <conditionalFormatting sqref="B227:D228">
    <cfRule type="expression" dxfId="125" priority="234" stopIfTrue="1">
      <formula>#REF!=1</formula>
    </cfRule>
  </conditionalFormatting>
  <conditionalFormatting sqref="B231:D232">
    <cfRule type="expression" dxfId="124" priority="270" stopIfTrue="1">
      <formula>#REF!=1</formula>
    </cfRule>
  </conditionalFormatting>
  <hyperlinks>
    <hyperlink ref="A3" location="Contents!B4" display="Return to Contents" xr:uid="{00000000-0004-0000-0500-000000000000}"/>
    <hyperlink ref="A245" location="'Notes and Sources'!A7" display="See Notes and Sources for more information" xr:uid="{00000000-0004-0000-05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4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222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171</v>
      </c>
      <c r="D39" s="31"/>
    </row>
    <row r="40" spans="1:4" x14ac:dyDescent="0.25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5">
      <c r="A41" s="10">
        <v>27760</v>
      </c>
      <c r="B41" s="20">
        <v>0.55800000000000005</v>
      </c>
      <c r="C41" s="9">
        <v>0.60499999999999998</v>
      </c>
      <c r="D41" s="9">
        <f t="shared" ref="D41:D104" si="0">C41*$B$641/B41</f>
        <v>3.4021264247311822</v>
      </c>
    </row>
    <row r="42" spans="1:4" x14ac:dyDescent="0.25">
      <c r="A42" s="10">
        <v>27791</v>
      </c>
      <c r="B42" s="20">
        <v>0.55900000000000005</v>
      </c>
      <c r="C42" s="9">
        <v>0.6</v>
      </c>
      <c r="D42" s="9">
        <f t="shared" si="0"/>
        <v>3.3679738819320209</v>
      </c>
    </row>
    <row r="43" spans="1:4" x14ac:dyDescent="0.25">
      <c r="A43" s="10">
        <v>27820</v>
      </c>
      <c r="B43" s="20">
        <v>0.56000000000000005</v>
      </c>
      <c r="C43" s="9">
        <v>0.59399999999999997</v>
      </c>
      <c r="D43" s="9">
        <f t="shared" si="0"/>
        <v>3.3283400464285711</v>
      </c>
    </row>
    <row r="44" spans="1:4" x14ac:dyDescent="0.25">
      <c r="A44" s="10">
        <v>27851</v>
      </c>
      <c r="B44" s="20">
        <v>0.56100000000000005</v>
      </c>
      <c r="C44" s="9">
        <v>0.59199999999999997</v>
      </c>
      <c r="D44" s="9">
        <f t="shared" si="0"/>
        <v>3.3112206203208547</v>
      </c>
    </row>
    <row r="45" spans="1:4" x14ac:dyDescent="0.25">
      <c r="A45" s="10">
        <v>27881</v>
      </c>
      <c r="B45" s="20">
        <v>0.56399999999999995</v>
      </c>
      <c r="C45" s="9">
        <v>0.6</v>
      </c>
      <c r="D45" s="9">
        <f t="shared" si="0"/>
        <v>3.3381159574468087</v>
      </c>
    </row>
    <row r="46" spans="1:4" x14ac:dyDescent="0.25">
      <c r="A46" s="10">
        <v>27912</v>
      </c>
      <c r="B46" s="20">
        <v>0.56699999999999995</v>
      </c>
      <c r="C46" s="9">
        <v>0.61599999999999999</v>
      </c>
      <c r="D46" s="9">
        <f t="shared" si="0"/>
        <v>3.4089994074074079</v>
      </c>
    </row>
    <row r="47" spans="1:4" x14ac:dyDescent="0.25">
      <c r="A47" s="10">
        <v>27942</v>
      </c>
      <c r="B47" s="20">
        <v>0.56999999999999995</v>
      </c>
      <c r="C47" s="9">
        <v>0.623</v>
      </c>
      <c r="D47" s="9">
        <f t="shared" si="0"/>
        <v>3.4295920473684212</v>
      </c>
    </row>
    <row r="48" spans="1:4" x14ac:dyDescent="0.25">
      <c r="A48" s="10">
        <v>27973</v>
      </c>
      <c r="B48" s="20">
        <v>0.57299999999999995</v>
      </c>
      <c r="C48" s="9">
        <v>0.628</v>
      </c>
      <c r="D48" s="9">
        <f t="shared" si="0"/>
        <v>3.4390167748691103</v>
      </c>
    </row>
    <row r="49" spans="1:4" x14ac:dyDescent="0.25">
      <c r="A49" s="10">
        <v>28004</v>
      </c>
      <c r="B49" s="20">
        <v>0.57599999999999996</v>
      </c>
      <c r="C49" s="9">
        <v>0.63</v>
      </c>
      <c r="D49" s="9">
        <f t="shared" si="0"/>
        <v>3.4320004687500005</v>
      </c>
    </row>
    <row r="50" spans="1:4" x14ac:dyDescent="0.25">
      <c r="A50" s="10">
        <v>28034</v>
      </c>
      <c r="B50" s="20">
        <v>0.57899999999999996</v>
      </c>
      <c r="C50" s="9">
        <v>0.629</v>
      </c>
      <c r="D50" s="9">
        <f t="shared" si="0"/>
        <v>3.4087986891191711</v>
      </c>
    </row>
    <row r="51" spans="1:4" x14ac:dyDescent="0.25">
      <c r="A51" s="10">
        <v>28065</v>
      </c>
      <c r="B51" s="20">
        <v>0.58099999999999996</v>
      </c>
      <c r="C51" s="9">
        <v>0.629</v>
      </c>
      <c r="D51" s="9">
        <f t="shared" si="0"/>
        <v>3.3970644423407919</v>
      </c>
    </row>
    <row r="52" spans="1:4" x14ac:dyDescent="0.25">
      <c r="A52" s="10">
        <v>28095</v>
      </c>
      <c r="B52" s="20">
        <v>0.58399999999999996</v>
      </c>
      <c r="C52" s="9">
        <v>0.626</v>
      </c>
      <c r="D52" s="9">
        <f t="shared" si="0"/>
        <v>3.3634947842465754</v>
      </c>
    </row>
    <row r="53" spans="1:4" x14ac:dyDescent="0.25">
      <c r="A53" s="10">
        <v>28126</v>
      </c>
      <c r="B53" s="20">
        <v>0.58699999999999997</v>
      </c>
      <c r="C53" s="9">
        <v>0.627</v>
      </c>
      <c r="D53" s="9">
        <f t="shared" si="0"/>
        <v>3.3516503969335609</v>
      </c>
    </row>
    <row r="54" spans="1:4" x14ac:dyDescent="0.25">
      <c r="A54" s="10">
        <v>28157</v>
      </c>
      <c r="B54" s="20">
        <v>0.59299999999999997</v>
      </c>
      <c r="C54" s="9">
        <v>0.63700000000000001</v>
      </c>
      <c r="D54" s="9">
        <f t="shared" si="0"/>
        <v>3.3706527369308601</v>
      </c>
    </row>
    <row r="55" spans="1:4" x14ac:dyDescent="0.25">
      <c r="A55" s="10">
        <v>28185</v>
      </c>
      <c r="B55" s="20">
        <v>0.59599999999999997</v>
      </c>
      <c r="C55" s="9">
        <v>0.64300000000000002</v>
      </c>
      <c r="D55" s="9">
        <f t="shared" si="0"/>
        <v>3.3852752466442952</v>
      </c>
    </row>
    <row r="56" spans="1:4" x14ac:dyDescent="0.25">
      <c r="A56" s="10">
        <v>28216</v>
      </c>
      <c r="B56" s="20">
        <v>0.6</v>
      </c>
      <c r="C56" s="9">
        <v>0.65100000000000002</v>
      </c>
      <c r="D56" s="9">
        <f t="shared" si="0"/>
        <v>3.4045444650000007</v>
      </c>
    </row>
    <row r="57" spans="1:4" x14ac:dyDescent="0.25">
      <c r="A57" s="10">
        <v>28246</v>
      </c>
      <c r="B57" s="20">
        <v>0.60199999999999998</v>
      </c>
      <c r="C57" s="9">
        <v>0.65900000000000003</v>
      </c>
      <c r="D57" s="9">
        <f t="shared" si="0"/>
        <v>3.4349324102990035</v>
      </c>
    </row>
    <row r="58" spans="1:4" x14ac:dyDescent="0.25">
      <c r="A58" s="10">
        <v>28277</v>
      </c>
      <c r="B58" s="20">
        <v>0.60499999999999998</v>
      </c>
      <c r="C58" s="9">
        <v>0.66500000000000004</v>
      </c>
      <c r="D58" s="9">
        <f t="shared" si="0"/>
        <v>3.4490186528925624</v>
      </c>
    </row>
    <row r="59" spans="1:4" x14ac:dyDescent="0.25">
      <c r="A59" s="10">
        <v>28307</v>
      </c>
      <c r="B59" s="20">
        <v>0.60799999999999998</v>
      </c>
      <c r="C59" s="9">
        <v>0.66700000000000004</v>
      </c>
      <c r="D59" s="9">
        <f t="shared" si="0"/>
        <v>3.4423222746710525</v>
      </c>
    </row>
    <row r="60" spans="1:4" x14ac:dyDescent="0.25">
      <c r="A60" s="10">
        <v>28338</v>
      </c>
      <c r="B60" s="20">
        <v>0.61099999999999999</v>
      </c>
      <c r="C60" s="9">
        <v>0.66700000000000004</v>
      </c>
      <c r="D60" s="9">
        <f t="shared" si="0"/>
        <v>3.4254205286415713</v>
      </c>
    </row>
    <row r="61" spans="1:4" x14ac:dyDescent="0.25">
      <c r="A61" s="10">
        <v>28369</v>
      </c>
      <c r="B61" s="20">
        <v>0.61299999999999999</v>
      </c>
      <c r="C61" s="9">
        <v>0.66600000000000004</v>
      </c>
      <c r="D61" s="9">
        <f t="shared" si="0"/>
        <v>3.40912579771615</v>
      </c>
    </row>
    <row r="62" spans="1:4" x14ac:dyDescent="0.25">
      <c r="A62" s="10">
        <v>28399</v>
      </c>
      <c r="B62" s="20">
        <v>0.61599999999999999</v>
      </c>
      <c r="C62" s="9">
        <v>0.66500000000000004</v>
      </c>
      <c r="D62" s="9">
        <f t="shared" si="0"/>
        <v>3.3874290340909092</v>
      </c>
    </row>
    <row r="63" spans="1:4" x14ac:dyDescent="0.25">
      <c r="A63" s="10">
        <v>28430</v>
      </c>
      <c r="B63" s="20">
        <v>0.62</v>
      </c>
      <c r="C63" s="9">
        <v>0.66400000000000003</v>
      </c>
      <c r="D63" s="9">
        <f t="shared" si="0"/>
        <v>3.3605136387096777</v>
      </c>
    </row>
    <row r="64" spans="1:4" x14ac:dyDescent="0.25">
      <c r="A64" s="10">
        <v>28460</v>
      </c>
      <c r="B64" s="20">
        <v>0.623</v>
      </c>
      <c r="C64" s="9">
        <v>0.66500000000000004</v>
      </c>
      <c r="D64" s="9">
        <f t="shared" si="0"/>
        <v>3.3493680337078655</v>
      </c>
    </row>
    <row r="65" spans="1:4" x14ac:dyDescent="0.25">
      <c r="A65" s="10">
        <v>28491</v>
      </c>
      <c r="B65" s="20">
        <v>0.627</v>
      </c>
      <c r="C65" s="9">
        <v>0.64800000000000002</v>
      </c>
      <c r="D65" s="9">
        <f t="shared" si="0"/>
        <v>3.2429237511961722</v>
      </c>
    </row>
    <row r="66" spans="1:4" x14ac:dyDescent="0.25">
      <c r="A66" s="10">
        <v>28522</v>
      </c>
      <c r="B66" s="20">
        <v>0.63</v>
      </c>
      <c r="C66" s="9">
        <v>0.64700000000000002</v>
      </c>
      <c r="D66" s="9">
        <f t="shared" si="0"/>
        <v>3.2225005761904764</v>
      </c>
    </row>
    <row r="67" spans="1:4" x14ac:dyDescent="0.25">
      <c r="A67" s="10">
        <v>28550</v>
      </c>
      <c r="B67" s="20">
        <v>0.63400000000000001</v>
      </c>
      <c r="C67" s="9">
        <v>0.64700000000000002</v>
      </c>
      <c r="D67" s="9">
        <f t="shared" si="0"/>
        <v>3.2021693422712936</v>
      </c>
    </row>
    <row r="68" spans="1:4" x14ac:dyDescent="0.25">
      <c r="A68" s="10">
        <v>28581</v>
      </c>
      <c r="B68" s="20">
        <v>0.63900000000000001</v>
      </c>
      <c r="C68" s="9">
        <v>0.64900000000000002</v>
      </c>
      <c r="D68" s="9">
        <f t="shared" si="0"/>
        <v>3.1869343051643191</v>
      </c>
    </row>
    <row r="69" spans="1:4" x14ac:dyDescent="0.25">
      <c r="A69" s="10">
        <v>28611</v>
      </c>
      <c r="B69" s="20">
        <v>0.64500000000000002</v>
      </c>
      <c r="C69" s="9">
        <v>0.65500000000000003</v>
      </c>
      <c r="D69" s="9">
        <f t="shared" si="0"/>
        <v>3.1864775116279067</v>
      </c>
    </row>
    <row r="70" spans="1:4" x14ac:dyDescent="0.25">
      <c r="A70" s="10">
        <v>28642</v>
      </c>
      <c r="B70" s="20">
        <v>0.65</v>
      </c>
      <c r="C70" s="9">
        <v>0.66300000000000003</v>
      </c>
      <c r="D70" s="9">
        <f t="shared" si="0"/>
        <v>3.2005855800000003</v>
      </c>
    </row>
    <row r="71" spans="1:4" x14ac:dyDescent="0.25">
      <c r="A71" s="10">
        <v>28672</v>
      </c>
      <c r="B71" s="20">
        <v>0.65500000000000003</v>
      </c>
      <c r="C71" s="9">
        <v>0.67400000000000004</v>
      </c>
      <c r="D71" s="9">
        <f t="shared" si="0"/>
        <v>3.2288499938931303</v>
      </c>
    </row>
    <row r="72" spans="1:4" x14ac:dyDescent="0.25">
      <c r="A72" s="10">
        <v>28703</v>
      </c>
      <c r="B72" s="20">
        <v>0.65900000000000003</v>
      </c>
      <c r="C72" s="9">
        <v>0.68200000000000005</v>
      </c>
      <c r="D72" s="9">
        <f t="shared" si="0"/>
        <v>3.2473435174506831</v>
      </c>
    </row>
    <row r="73" spans="1:4" x14ac:dyDescent="0.25">
      <c r="A73" s="10">
        <v>28734</v>
      </c>
      <c r="B73" s="20">
        <v>0.66500000000000004</v>
      </c>
      <c r="C73" s="9">
        <v>0.68799999999999994</v>
      </c>
      <c r="D73" s="9">
        <f t="shared" si="0"/>
        <v>3.2463554165413528</v>
      </c>
    </row>
    <row r="74" spans="1:4" x14ac:dyDescent="0.25">
      <c r="A74" s="10">
        <v>28764</v>
      </c>
      <c r="B74" s="20">
        <v>0.67100000000000004</v>
      </c>
      <c r="C74" s="9">
        <v>0.69</v>
      </c>
      <c r="D74" s="9">
        <f t="shared" si="0"/>
        <v>3.2266795976154992</v>
      </c>
    </row>
    <row r="75" spans="1:4" x14ac:dyDescent="0.25">
      <c r="A75" s="10">
        <v>28795</v>
      </c>
      <c r="B75" s="20">
        <v>0.67500000000000004</v>
      </c>
      <c r="C75" s="9">
        <v>0.69499999999999995</v>
      </c>
      <c r="D75" s="9">
        <f t="shared" si="0"/>
        <v>3.2308017111111105</v>
      </c>
    </row>
    <row r="76" spans="1:4" x14ac:dyDescent="0.25">
      <c r="A76" s="10">
        <v>28825</v>
      </c>
      <c r="B76" s="20">
        <v>0.67900000000000005</v>
      </c>
      <c r="C76" s="9">
        <v>0.70499999999999996</v>
      </c>
      <c r="D76" s="9">
        <f t="shared" si="0"/>
        <v>3.2579815095729008</v>
      </c>
    </row>
    <row r="77" spans="1:4" x14ac:dyDescent="0.25">
      <c r="A77" s="10">
        <v>28856</v>
      </c>
      <c r="B77" s="20">
        <v>0.68500000000000005</v>
      </c>
      <c r="C77" s="9">
        <v>0.71599999999999997</v>
      </c>
      <c r="D77" s="9">
        <f t="shared" si="0"/>
        <v>3.2798329401459849</v>
      </c>
    </row>
    <row r="78" spans="1:4" x14ac:dyDescent="0.25">
      <c r="A78" s="10">
        <v>28887</v>
      </c>
      <c r="B78" s="20">
        <v>0.69199999999999995</v>
      </c>
      <c r="C78" s="9">
        <v>0.73</v>
      </c>
      <c r="D78" s="9">
        <f t="shared" si="0"/>
        <v>3.3101375289017345</v>
      </c>
    </row>
    <row r="79" spans="1:4" x14ac:dyDescent="0.25">
      <c r="A79" s="10">
        <v>28915</v>
      </c>
      <c r="B79" s="20">
        <v>0.69899999999999995</v>
      </c>
      <c r="C79" s="9">
        <v>0.755</v>
      </c>
      <c r="D79" s="9">
        <f t="shared" si="0"/>
        <v>3.3892144420600863</v>
      </c>
    </row>
    <row r="80" spans="1:4" x14ac:dyDescent="0.25">
      <c r="A80" s="10">
        <v>28946</v>
      </c>
      <c r="B80" s="20">
        <v>0.70599999999999996</v>
      </c>
      <c r="C80" s="9">
        <v>0.80200000000000005</v>
      </c>
      <c r="D80" s="9">
        <f t="shared" si="0"/>
        <v>3.5645026317280455</v>
      </c>
    </row>
    <row r="81" spans="1:4" x14ac:dyDescent="0.25">
      <c r="A81" s="10">
        <v>28976</v>
      </c>
      <c r="B81" s="20">
        <v>0.71399999999999997</v>
      </c>
      <c r="C81" s="9">
        <v>0.84399999999999997</v>
      </c>
      <c r="D81" s="9">
        <f t="shared" si="0"/>
        <v>3.7091424033613447</v>
      </c>
    </row>
    <row r="82" spans="1:4" x14ac:dyDescent="0.25">
      <c r="A82" s="10">
        <v>29007</v>
      </c>
      <c r="B82" s="20">
        <v>0.72199999999999998</v>
      </c>
      <c r="C82" s="9">
        <v>0.90100000000000002</v>
      </c>
      <c r="D82" s="9">
        <f t="shared" si="0"/>
        <v>3.9157672146814408</v>
      </c>
    </row>
    <row r="83" spans="1:4" x14ac:dyDescent="0.25">
      <c r="A83" s="10">
        <v>29037</v>
      </c>
      <c r="B83" s="20">
        <v>0.73</v>
      </c>
      <c r="C83" s="9">
        <v>0.94899999999999995</v>
      </c>
      <c r="D83" s="9">
        <f t="shared" si="0"/>
        <v>4.0791776999999998</v>
      </c>
    </row>
    <row r="84" spans="1:4" x14ac:dyDescent="0.25">
      <c r="A84" s="10">
        <v>29068</v>
      </c>
      <c r="B84" s="20">
        <v>0.73699999999999999</v>
      </c>
      <c r="C84" s="9">
        <v>0.98799999999999999</v>
      </c>
      <c r="D84" s="9">
        <f t="shared" si="0"/>
        <v>4.2064790393487108</v>
      </c>
    </row>
    <row r="85" spans="1:4" x14ac:dyDescent="0.25">
      <c r="A85" s="10">
        <v>29099</v>
      </c>
      <c r="B85" s="20">
        <v>0.74399999999999999</v>
      </c>
      <c r="C85" s="9">
        <v>1.02</v>
      </c>
      <c r="D85" s="9">
        <f t="shared" si="0"/>
        <v>4.301862338709677</v>
      </c>
    </row>
    <row r="86" spans="1:4" x14ac:dyDescent="0.25">
      <c r="A86" s="10">
        <v>29129</v>
      </c>
      <c r="B86" s="20">
        <v>0.752</v>
      </c>
      <c r="C86" s="9">
        <v>1.028</v>
      </c>
      <c r="D86" s="9">
        <f t="shared" si="0"/>
        <v>4.2894790053191487</v>
      </c>
    </row>
    <row r="87" spans="1:4" x14ac:dyDescent="0.25">
      <c r="A87" s="10">
        <v>29160</v>
      </c>
      <c r="B87" s="20">
        <v>0.76</v>
      </c>
      <c r="C87" s="9">
        <v>1.0409999999999999</v>
      </c>
      <c r="D87" s="9">
        <f t="shared" si="0"/>
        <v>4.2979999855263156</v>
      </c>
    </row>
    <row r="88" spans="1:4" x14ac:dyDescent="0.25">
      <c r="A88" s="10">
        <v>29190</v>
      </c>
      <c r="B88" s="20">
        <v>0.76900000000000002</v>
      </c>
      <c r="C88" s="9">
        <v>1.0649999999999999</v>
      </c>
      <c r="D88" s="9">
        <f t="shared" si="0"/>
        <v>4.3456279388816643</v>
      </c>
    </row>
    <row r="89" spans="1:4" x14ac:dyDescent="0.25">
      <c r="A89" s="10">
        <v>29221</v>
      </c>
      <c r="B89" s="20">
        <v>0.78</v>
      </c>
      <c r="C89" s="9">
        <v>1.131</v>
      </c>
      <c r="D89" s="9">
        <f t="shared" si="0"/>
        <v>4.5498520500000001</v>
      </c>
    </row>
    <row r="90" spans="1:4" x14ac:dyDescent="0.25">
      <c r="A90" s="10">
        <v>29252</v>
      </c>
      <c r="B90" s="20">
        <v>0.79</v>
      </c>
      <c r="C90" s="9">
        <v>1.2070000000000001</v>
      </c>
      <c r="D90" s="9">
        <f t="shared" si="0"/>
        <v>4.7941260797468352</v>
      </c>
    </row>
    <row r="91" spans="1:4" x14ac:dyDescent="0.25">
      <c r="A91" s="10">
        <v>29281</v>
      </c>
      <c r="B91" s="20">
        <v>0.80100000000000005</v>
      </c>
      <c r="C91" s="9">
        <v>1.252</v>
      </c>
      <c r="D91" s="9">
        <f t="shared" si="0"/>
        <v>4.9045716704119844</v>
      </c>
    </row>
    <row r="92" spans="1:4" x14ac:dyDescent="0.25">
      <c r="A92" s="10">
        <v>29312</v>
      </c>
      <c r="B92" s="20">
        <v>0.80900000000000005</v>
      </c>
      <c r="C92" s="9">
        <v>1.264</v>
      </c>
      <c r="D92" s="9">
        <f t="shared" si="0"/>
        <v>4.902615396786155</v>
      </c>
    </row>
    <row r="93" spans="1:4" x14ac:dyDescent="0.25">
      <c r="A93" s="10">
        <v>29342</v>
      </c>
      <c r="B93" s="20">
        <v>0.81699999999999995</v>
      </c>
      <c r="C93" s="9">
        <v>1.266</v>
      </c>
      <c r="D93" s="9">
        <f t="shared" si="0"/>
        <v>4.8622907148102819</v>
      </c>
    </row>
    <row r="94" spans="1:4" x14ac:dyDescent="0.25">
      <c r="A94" s="10">
        <v>29373</v>
      </c>
      <c r="B94" s="20">
        <v>0.82499999999999996</v>
      </c>
      <c r="C94" s="9">
        <v>1.2689999999999999</v>
      </c>
      <c r="D94" s="9">
        <f t="shared" si="0"/>
        <v>4.8265515163636366</v>
      </c>
    </row>
    <row r="95" spans="1:4" x14ac:dyDescent="0.25">
      <c r="A95" s="10">
        <v>29403</v>
      </c>
      <c r="B95" s="20">
        <v>0.82599999999999996</v>
      </c>
      <c r="C95" s="9">
        <v>1.2709999999999999</v>
      </c>
      <c r="D95" s="9">
        <f t="shared" si="0"/>
        <v>4.8283058825665863</v>
      </c>
    </row>
    <row r="96" spans="1:4" x14ac:dyDescent="0.25">
      <c r="A96" s="10">
        <v>29434</v>
      </c>
      <c r="B96" s="20">
        <v>0.83199999999999996</v>
      </c>
      <c r="C96" s="9">
        <v>1.2669999999999999</v>
      </c>
      <c r="D96" s="9">
        <f t="shared" si="0"/>
        <v>4.7784006526442306</v>
      </c>
    </row>
    <row r="97" spans="1:4" x14ac:dyDescent="0.25">
      <c r="A97" s="10">
        <v>29465</v>
      </c>
      <c r="B97" s="20">
        <v>0.83899999999999997</v>
      </c>
      <c r="C97" s="9">
        <v>1.2569999999999999</v>
      </c>
      <c r="D97" s="9">
        <f t="shared" si="0"/>
        <v>4.7011335554231222</v>
      </c>
    </row>
    <row r="98" spans="1:4" x14ac:dyDescent="0.25">
      <c r="A98" s="10">
        <v>29495</v>
      </c>
      <c r="B98" s="20">
        <v>0.84699999999999998</v>
      </c>
      <c r="C98" s="9">
        <v>1.25</v>
      </c>
      <c r="D98" s="9">
        <f t="shared" si="0"/>
        <v>4.6307984061393155</v>
      </c>
    </row>
    <row r="99" spans="1:4" x14ac:dyDescent="0.25">
      <c r="A99" s="10">
        <v>29526</v>
      </c>
      <c r="B99" s="20">
        <v>0.85599999999999998</v>
      </c>
      <c r="C99" s="9">
        <v>1.25</v>
      </c>
      <c r="D99" s="9">
        <f t="shared" si="0"/>
        <v>4.5821101051401874</v>
      </c>
    </row>
    <row r="100" spans="1:4" x14ac:dyDescent="0.25">
      <c r="A100" s="10">
        <v>29556</v>
      </c>
      <c r="B100" s="20">
        <v>0.86399999999999999</v>
      </c>
      <c r="C100" s="9">
        <v>1.258</v>
      </c>
      <c r="D100" s="9">
        <f t="shared" si="0"/>
        <v>4.5687371319444443</v>
      </c>
    </row>
    <row r="101" spans="1:4" x14ac:dyDescent="0.25">
      <c r="A101" s="10">
        <v>29587</v>
      </c>
      <c r="B101" s="20">
        <v>0.872</v>
      </c>
      <c r="C101" s="9">
        <v>1.298</v>
      </c>
      <c r="D101" s="9">
        <f t="shared" si="0"/>
        <v>4.6707592224770638</v>
      </c>
    </row>
    <row r="102" spans="1:4" x14ac:dyDescent="0.25">
      <c r="A102" s="10">
        <v>29618</v>
      </c>
      <c r="B102" s="20">
        <v>0.88</v>
      </c>
      <c r="C102" s="9">
        <v>1.3819999999999999</v>
      </c>
      <c r="D102" s="9">
        <f t="shared" si="0"/>
        <v>4.9278178159090906</v>
      </c>
    </row>
    <row r="103" spans="1:4" x14ac:dyDescent="0.25">
      <c r="A103" s="10">
        <v>29646</v>
      </c>
      <c r="B103" s="20">
        <v>0.88600000000000001</v>
      </c>
      <c r="C103" s="9">
        <v>1.417</v>
      </c>
      <c r="D103" s="9">
        <f t="shared" si="0"/>
        <v>5.0184014593679453</v>
      </c>
    </row>
    <row r="104" spans="1:4" x14ac:dyDescent="0.25">
      <c r="A104" s="10">
        <v>29677</v>
      </c>
      <c r="B104" s="20">
        <v>0.89100000000000001</v>
      </c>
      <c r="C104" s="9">
        <v>1.4119999999999999</v>
      </c>
      <c r="D104" s="9">
        <f t="shared" si="0"/>
        <v>4.9726313670033662</v>
      </c>
    </row>
    <row r="105" spans="1:4" x14ac:dyDescent="0.25">
      <c r="A105" s="10">
        <v>29707</v>
      </c>
      <c r="B105" s="20">
        <v>0.89700000000000002</v>
      </c>
      <c r="C105" s="9">
        <v>1.4</v>
      </c>
      <c r="D105" s="9">
        <f t="shared" ref="D105:D168" si="1">C105*$B$641/B105</f>
        <v>4.8973919732441464</v>
      </c>
    </row>
    <row r="106" spans="1:4" x14ac:dyDescent="0.25">
      <c r="A106" s="10">
        <v>29738</v>
      </c>
      <c r="B106" s="20">
        <v>0.90500000000000003</v>
      </c>
      <c r="C106" s="9">
        <v>1.391</v>
      </c>
      <c r="D106" s="9">
        <f t="shared" si="1"/>
        <v>4.8228951812154692</v>
      </c>
    </row>
    <row r="107" spans="1:4" x14ac:dyDescent="0.25">
      <c r="A107" s="10">
        <v>29768</v>
      </c>
      <c r="B107" s="20">
        <v>0.91500000000000004</v>
      </c>
      <c r="C107" s="9">
        <v>1.3819999999999999</v>
      </c>
      <c r="D107" s="9">
        <f t="shared" si="1"/>
        <v>4.7393220524590163</v>
      </c>
    </row>
    <row r="108" spans="1:4" x14ac:dyDescent="0.25">
      <c r="A108" s="10">
        <v>29799</v>
      </c>
      <c r="B108" s="20">
        <v>0.92200000000000004</v>
      </c>
      <c r="C108" s="9">
        <v>1.3759999999999999</v>
      </c>
      <c r="D108" s="9">
        <f t="shared" si="1"/>
        <v>4.6829205032537953</v>
      </c>
    </row>
    <row r="109" spans="1:4" x14ac:dyDescent="0.25">
      <c r="A109" s="10">
        <v>29830</v>
      </c>
      <c r="B109" s="20">
        <v>0.93100000000000005</v>
      </c>
      <c r="C109" s="9">
        <v>1.3759999999999999</v>
      </c>
      <c r="D109" s="9">
        <f t="shared" si="1"/>
        <v>4.6376505950590756</v>
      </c>
    </row>
    <row r="110" spans="1:4" x14ac:dyDescent="0.25">
      <c r="A110" s="10">
        <v>29860</v>
      </c>
      <c r="B110" s="20">
        <v>0.93400000000000005</v>
      </c>
      <c r="C110" s="9">
        <v>1.371</v>
      </c>
      <c r="D110" s="9">
        <f t="shared" si="1"/>
        <v>4.6059567012847964</v>
      </c>
    </row>
    <row r="111" spans="1:4" x14ac:dyDescent="0.25">
      <c r="A111" s="10">
        <v>29891</v>
      </c>
      <c r="B111" s="20">
        <v>0.93799999999999994</v>
      </c>
      <c r="C111" s="9">
        <v>1.369</v>
      </c>
      <c r="D111" s="9">
        <f t="shared" si="1"/>
        <v>4.5796246279317696</v>
      </c>
    </row>
    <row r="112" spans="1:4" x14ac:dyDescent="0.25">
      <c r="A112" s="10">
        <v>29921</v>
      </c>
      <c r="B112" s="20">
        <v>0.94099999999999995</v>
      </c>
      <c r="C112" s="9">
        <v>1.365</v>
      </c>
      <c r="D112" s="9">
        <f t="shared" si="1"/>
        <v>4.5516860626992566</v>
      </c>
    </row>
    <row r="113" spans="1:4" x14ac:dyDescent="0.25">
      <c r="A113" s="10">
        <v>29952</v>
      </c>
      <c r="B113" s="20">
        <v>0.94399999999999995</v>
      </c>
      <c r="C113" s="9">
        <v>1.3125599999999999</v>
      </c>
      <c r="D113" s="9">
        <f t="shared" si="1"/>
        <v>4.3629118985593216</v>
      </c>
    </row>
    <row r="114" spans="1:4" x14ac:dyDescent="0.25">
      <c r="A114" s="10">
        <v>29983</v>
      </c>
      <c r="B114" s="20">
        <v>0.94699999999999995</v>
      </c>
      <c r="C114" s="9">
        <v>1.29098</v>
      </c>
      <c r="D114" s="9">
        <f t="shared" si="1"/>
        <v>4.2775865706652594</v>
      </c>
    </row>
    <row r="115" spans="1:4" x14ac:dyDescent="0.25">
      <c r="A115" s="10">
        <v>30011</v>
      </c>
      <c r="B115" s="20">
        <v>0.94699999999999995</v>
      </c>
      <c r="C115" s="9">
        <v>1.24797</v>
      </c>
      <c r="D115" s="9">
        <f t="shared" si="1"/>
        <v>4.1350754563146781</v>
      </c>
    </row>
    <row r="116" spans="1:4" x14ac:dyDescent="0.25">
      <c r="A116" s="10">
        <v>30042</v>
      </c>
      <c r="B116" s="20">
        <v>0.95</v>
      </c>
      <c r="C116" s="9">
        <v>1.1973199999999999</v>
      </c>
      <c r="D116" s="9">
        <f t="shared" si="1"/>
        <v>3.9547214929263159</v>
      </c>
    </row>
    <row r="117" spans="1:4" x14ac:dyDescent="0.25">
      <c r="A117" s="10">
        <v>30072</v>
      </c>
      <c r="B117" s="20">
        <v>0.95899999999999996</v>
      </c>
      <c r="C117" s="9">
        <v>1.2080900000000001</v>
      </c>
      <c r="D117" s="9">
        <f t="shared" si="1"/>
        <v>3.952846544953077</v>
      </c>
    </row>
    <row r="118" spans="1:4" x14ac:dyDescent="0.25">
      <c r="A118" s="10">
        <v>30103</v>
      </c>
      <c r="B118" s="20">
        <v>0.97</v>
      </c>
      <c r="C118" s="9">
        <v>1.2765599999999999</v>
      </c>
      <c r="D118" s="9">
        <f t="shared" si="1"/>
        <v>4.1295123590103087</v>
      </c>
    </row>
    <row r="119" spans="1:4" x14ac:dyDescent="0.25">
      <c r="A119" s="10">
        <v>30133</v>
      </c>
      <c r="B119" s="20">
        <v>0.97499999999999998</v>
      </c>
      <c r="C119" s="9">
        <v>1.29593</v>
      </c>
      <c r="D119" s="9">
        <f t="shared" si="1"/>
        <v>4.1706735753538462</v>
      </c>
    </row>
    <row r="120" spans="1:4" x14ac:dyDescent="0.25">
      <c r="A120" s="10">
        <v>30164</v>
      </c>
      <c r="B120" s="20">
        <v>0.97699999999999998</v>
      </c>
      <c r="C120" s="9">
        <v>1.2895700000000001</v>
      </c>
      <c r="D120" s="9">
        <f t="shared" si="1"/>
        <v>4.1417094611361316</v>
      </c>
    </row>
    <row r="121" spans="1:4" x14ac:dyDescent="0.25">
      <c r="A121" s="10">
        <v>30195</v>
      </c>
      <c r="B121" s="20">
        <v>0.97699999999999998</v>
      </c>
      <c r="C121" s="9">
        <v>1.2700199999999999</v>
      </c>
      <c r="D121" s="9">
        <f t="shared" si="1"/>
        <v>4.078920764155578</v>
      </c>
    </row>
    <row r="122" spans="1:4" x14ac:dyDescent="0.25">
      <c r="A122" s="10">
        <v>30225</v>
      </c>
      <c r="B122" s="20">
        <v>0.98099999999999998</v>
      </c>
      <c r="C122" s="9">
        <v>1.25759</v>
      </c>
      <c r="D122" s="9">
        <f t="shared" si="1"/>
        <v>4.0225304506727833</v>
      </c>
    </row>
    <row r="123" spans="1:4" x14ac:dyDescent="0.25">
      <c r="A123" s="10">
        <v>30256</v>
      </c>
      <c r="B123" s="20">
        <v>0.98</v>
      </c>
      <c r="C123" s="9">
        <v>1.2421500000000001</v>
      </c>
      <c r="D123" s="9">
        <f t="shared" si="1"/>
        <v>3.9771982575000004</v>
      </c>
    </row>
    <row r="124" spans="1:4" x14ac:dyDescent="0.25">
      <c r="A124" s="10">
        <v>30286</v>
      </c>
      <c r="B124" s="20">
        <v>0.97699999999999998</v>
      </c>
      <c r="C124" s="9">
        <v>1.21353</v>
      </c>
      <c r="D124" s="9">
        <f t="shared" si="1"/>
        <v>3.897491941013306</v>
      </c>
    </row>
    <row r="125" spans="1:4" x14ac:dyDescent="0.25">
      <c r="A125" s="10">
        <v>30317</v>
      </c>
      <c r="B125" s="20">
        <v>0.97899999999999998</v>
      </c>
      <c r="C125" s="9">
        <v>1.1848000000000001</v>
      </c>
      <c r="D125" s="9">
        <f t="shared" si="1"/>
        <v>3.7974461687436158</v>
      </c>
    </row>
    <row r="126" spans="1:4" x14ac:dyDescent="0.25">
      <c r="A126" s="10">
        <v>30348</v>
      </c>
      <c r="B126" s="20">
        <v>0.98</v>
      </c>
      <c r="C126" s="9">
        <v>1.1442600000000001</v>
      </c>
      <c r="D126" s="9">
        <f t="shared" si="1"/>
        <v>3.6637675627959183</v>
      </c>
    </row>
    <row r="127" spans="1:4" x14ac:dyDescent="0.25">
      <c r="A127" s="10">
        <v>30376</v>
      </c>
      <c r="B127" s="20">
        <v>0.98099999999999998</v>
      </c>
      <c r="C127" s="9">
        <v>1.11622</v>
      </c>
      <c r="D127" s="9">
        <f t="shared" si="1"/>
        <v>3.5703440228134555</v>
      </c>
    </row>
    <row r="128" spans="1:4" x14ac:dyDescent="0.25">
      <c r="A128" s="10">
        <v>30407</v>
      </c>
      <c r="B128" s="20">
        <v>0.98799999999999999</v>
      </c>
      <c r="C128" s="9">
        <v>1.1873400000000001</v>
      </c>
      <c r="D128" s="9">
        <f t="shared" si="1"/>
        <v>3.7709209360931175</v>
      </c>
    </row>
    <row r="129" spans="1:4" x14ac:dyDescent="0.25">
      <c r="A129" s="10">
        <v>30437</v>
      </c>
      <c r="B129" s="20">
        <v>0.99199999999999999</v>
      </c>
      <c r="C129" s="9">
        <v>1.2300500000000001</v>
      </c>
      <c r="D129" s="9">
        <f t="shared" si="1"/>
        <v>3.8908130659778228</v>
      </c>
    </row>
    <row r="130" spans="1:4" x14ac:dyDescent="0.25">
      <c r="A130" s="10">
        <v>30468</v>
      </c>
      <c r="B130" s="20">
        <v>0.99399999999999999</v>
      </c>
      <c r="C130" s="9">
        <v>1.2446200000000001</v>
      </c>
      <c r="D130" s="9">
        <f t="shared" si="1"/>
        <v>3.9289786015895376</v>
      </c>
    </row>
    <row r="131" spans="1:4" x14ac:dyDescent="0.25">
      <c r="A131" s="10">
        <v>30498</v>
      </c>
      <c r="B131" s="20">
        <v>0.998</v>
      </c>
      <c r="C131" s="9">
        <v>1.25302</v>
      </c>
      <c r="D131" s="9">
        <f t="shared" si="1"/>
        <v>3.9396417771342684</v>
      </c>
    </row>
    <row r="132" spans="1:4" x14ac:dyDescent="0.25">
      <c r="A132" s="10">
        <v>30529</v>
      </c>
      <c r="B132" s="20">
        <v>1.0009999999999999</v>
      </c>
      <c r="C132" s="9">
        <v>1.2516499999999999</v>
      </c>
      <c r="D132" s="9">
        <f t="shared" si="1"/>
        <v>3.9235401277222777</v>
      </c>
    </row>
    <row r="133" spans="1:4" x14ac:dyDescent="0.25">
      <c r="A133" s="10">
        <v>30560</v>
      </c>
      <c r="B133" s="20">
        <v>1.004</v>
      </c>
      <c r="C133" s="9">
        <v>1.23708</v>
      </c>
      <c r="D133" s="9">
        <f t="shared" si="1"/>
        <v>3.8662803778087649</v>
      </c>
    </row>
    <row r="134" spans="1:4" x14ac:dyDescent="0.25">
      <c r="A134" s="10">
        <v>30590</v>
      </c>
      <c r="B134" s="20">
        <v>1.008</v>
      </c>
      <c r="C134" s="9">
        <v>1.21767</v>
      </c>
      <c r="D134" s="9">
        <f t="shared" si="1"/>
        <v>3.7905161095535718</v>
      </c>
    </row>
    <row r="135" spans="1:4" x14ac:dyDescent="0.25">
      <c r="A135" s="10">
        <v>30621</v>
      </c>
      <c r="B135" s="20">
        <v>1.0109999999999999</v>
      </c>
      <c r="C135" s="9">
        <v>1.2002299999999999</v>
      </c>
      <c r="D135" s="9">
        <f t="shared" si="1"/>
        <v>3.7251399610979226</v>
      </c>
    </row>
    <row r="136" spans="1:4" x14ac:dyDescent="0.25">
      <c r="A136" s="10">
        <v>30651</v>
      </c>
      <c r="B136" s="20">
        <v>1.014</v>
      </c>
      <c r="C136" s="9">
        <v>1.18458</v>
      </c>
      <c r="D136" s="9">
        <f t="shared" si="1"/>
        <v>3.6656898193491125</v>
      </c>
    </row>
    <row r="137" spans="1:4" x14ac:dyDescent="0.25">
      <c r="A137" s="10">
        <v>30682</v>
      </c>
      <c r="B137" s="20">
        <v>1.0209999999999999</v>
      </c>
      <c r="C137" s="9">
        <v>1.17134</v>
      </c>
      <c r="D137" s="9">
        <f t="shared" si="1"/>
        <v>3.5998674053476987</v>
      </c>
    </row>
    <row r="138" spans="1:4" x14ac:dyDescent="0.25">
      <c r="A138" s="10">
        <v>30713</v>
      </c>
      <c r="B138" s="20">
        <v>1.026</v>
      </c>
      <c r="C138" s="9">
        <v>1.16672</v>
      </c>
      <c r="D138" s="9">
        <f t="shared" si="1"/>
        <v>3.5681947864327483</v>
      </c>
    </row>
    <row r="139" spans="1:4" x14ac:dyDescent="0.25">
      <c r="A139" s="10">
        <v>30742</v>
      </c>
      <c r="B139" s="20">
        <v>1.0289999999999999</v>
      </c>
      <c r="C139" s="9">
        <v>1.1737200000000001</v>
      </c>
      <c r="D139" s="9">
        <f t="shared" si="1"/>
        <v>3.5791376616909627</v>
      </c>
    </row>
    <row r="140" spans="1:4" x14ac:dyDescent="0.25">
      <c r="A140" s="10">
        <v>30773</v>
      </c>
      <c r="B140" s="20">
        <v>1.0329999999999999</v>
      </c>
      <c r="C140" s="9">
        <v>1.1992700000000001</v>
      </c>
      <c r="D140" s="9">
        <f t="shared" si="1"/>
        <v>3.6428888526911911</v>
      </c>
    </row>
    <row r="141" spans="1:4" x14ac:dyDescent="0.25">
      <c r="A141" s="10">
        <v>30803</v>
      </c>
      <c r="B141" s="20">
        <v>1.0349999999999999</v>
      </c>
      <c r="C141" s="9">
        <v>1.2071099999999999</v>
      </c>
      <c r="D141" s="9">
        <f t="shared" si="1"/>
        <v>3.6596181296521735</v>
      </c>
    </row>
    <row r="142" spans="1:4" x14ac:dyDescent="0.25">
      <c r="A142" s="10">
        <v>30834</v>
      </c>
      <c r="B142" s="20">
        <v>1.0369999999999999</v>
      </c>
      <c r="C142" s="9">
        <v>1.19675</v>
      </c>
      <c r="D142" s="9">
        <f t="shared" si="1"/>
        <v>3.621212011330762</v>
      </c>
    </row>
    <row r="143" spans="1:4" x14ac:dyDescent="0.25">
      <c r="A143" s="10">
        <v>30864</v>
      </c>
      <c r="B143" s="20">
        <v>1.0409999999999999</v>
      </c>
      <c r="C143" s="9">
        <v>1.17727</v>
      </c>
      <c r="D143" s="9">
        <f t="shared" si="1"/>
        <v>3.5485801602593665</v>
      </c>
    </row>
    <row r="144" spans="1:4" x14ac:dyDescent="0.25">
      <c r="A144" s="10">
        <v>30895</v>
      </c>
      <c r="B144" s="20">
        <v>1.044</v>
      </c>
      <c r="C144" s="9">
        <v>1.1629100000000001</v>
      </c>
      <c r="D144" s="9">
        <f t="shared" si="1"/>
        <v>3.4952229141666669</v>
      </c>
    </row>
    <row r="145" spans="1:4" x14ac:dyDescent="0.25">
      <c r="A145" s="10">
        <v>30926</v>
      </c>
      <c r="B145" s="20">
        <v>1.0469999999999999</v>
      </c>
      <c r="C145" s="9">
        <v>1.16638</v>
      </c>
      <c r="D145" s="9">
        <f t="shared" si="1"/>
        <v>3.4956074393696279</v>
      </c>
    </row>
    <row r="146" spans="1:4" x14ac:dyDescent="0.25">
      <c r="A146" s="10">
        <v>30956</v>
      </c>
      <c r="B146" s="20">
        <v>1.0509999999999999</v>
      </c>
      <c r="C146" s="9">
        <v>1.1720200000000001</v>
      </c>
      <c r="D146" s="9">
        <f t="shared" si="1"/>
        <v>3.499142097602284</v>
      </c>
    </row>
    <row r="147" spans="1:4" x14ac:dyDescent="0.25">
      <c r="A147" s="10">
        <v>30987</v>
      </c>
      <c r="B147" s="20">
        <v>1.0529999999999999</v>
      </c>
      <c r="C147" s="9">
        <v>1.1665700000000001</v>
      </c>
      <c r="D147" s="9">
        <f t="shared" si="1"/>
        <v>3.4762556282336186</v>
      </c>
    </row>
    <row r="148" spans="1:4" x14ac:dyDescent="0.25">
      <c r="A148" s="10">
        <v>31017</v>
      </c>
      <c r="B148" s="20">
        <v>1.0549999999999999</v>
      </c>
      <c r="C148" s="9">
        <v>1.1469499999999999</v>
      </c>
      <c r="D148" s="9">
        <f t="shared" si="1"/>
        <v>3.4113108735071087</v>
      </c>
    </row>
    <row r="149" spans="1:4" x14ac:dyDescent="0.25">
      <c r="A149" s="10">
        <v>31048</v>
      </c>
      <c r="B149" s="20">
        <v>1.0569999999999999</v>
      </c>
      <c r="C149" s="9">
        <v>1.1031</v>
      </c>
      <c r="D149" s="9">
        <f t="shared" si="1"/>
        <v>3.2746822799432356</v>
      </c>
    </row>
    <row r="150" spans="1:4" x14ac:dyDescent="0.25">
      <c r="A150" s="10">
        <v>31079</v>
      </c>
      <c r="B150" s="20">
        <v>1.0629999999999999</v>
      </c>
      <c r="C150" s="9">
        <v>1.0884400000000001</v>
      </c>
      <c r="D150" s="9">
        <f t="shared" si="1"/>
        <v>3.2129243619567265</v>
      </c>
    </row>
    <row r="151" spans="1:4" x14ac:dyDescent="0.25">
      <c r="A151" s="10">
        <v>31107</v>
      </c>
      <c r="B151" s="20">
        <v>1.0680000000000001</v>
      </c>
      <c r="C151" s="9">
        <v>1.1225400000000001</v>
      </c>
      <c r="D151" s="9">
        <f t="shared" si="1"/>
        <v>3.2980698180337078</v>
      </c>
    </row>
    <row r="152" spans="1:4" x14ac:dyDescent="0.25">
      <c r="A152" s="10">
        <v>31138</v>
      </c>
      <c r="B152" s="20">
        <v>1.07</v>
      </c>
      <c r="C152" s="9">
        <v>1.17719</v>
      </c>
      <c r="D152" s="9">
        <f t="shared" si="1"/>
        <v>3.4521690845887849</v>
      </c>
    </row>
    <row r="153" spans="1:4" x14ac:dyDescent="0.25">
      <c r="A153" s="10">
        <v>31168</v>
      </c>
      <c r="B153" s="20">
        <v>1.0720000000000001</v>
      </c>
      <c r="C153" s="9">
        <v>1.2020900000000001</v>
      </c>
      <c r="D153" s="9">
        <f t="shared" si="1"/>
        <v>3.5186127449720153</v>
      </c>
    </row>
    <row r="154" spans="1:4" x14ac:dyDescent="0.25">
      <c r="A154" s="10">
        <v>31199</v>
      </c>
      <c r="B154" s="20">
        <v>1.075</v>
      </c>
      <c r="C154" s="9">
        <v>1.20879</v>
      </c>
      <c r="D154" s="9">
        <f t="shared" si="1"/>
        <v>3.5283500622418607</v>
      </c>
    </row>
    <row r="155" spans="1:4" x14ac:dyDescent="0.25">
      <c r="A155" s="10">
        <v>31229</v>
      </c>
      <c r="B155" s="20">
        <v>1.077</v>
      </c>
      <c r="C155" s="9">
        <v>1.2073799999999999</v>
      </c>
      <c r="D155" s="9">
        <f t="shared" si="1"/>
        <v>3.5176898588857939</v>
      </c>
    </row>
    <row r="156" spans="1:4" x14ac:dyDescent="0.25">
      <c r="A156" s="10">
        <v>31260</v>
      </c>
      <c r="B156" s="20">
        <v>1.079</v>
      </c>
      <c r="C156" s="9">
        <v>1.1960200000000001</v>
      </c>
      <c r="D156" s="9">
        <f t="shared" si="1"/>
        <v>3.4781336798702505</v>
      </c>
    </row>
    <row r="157" spans="1:4" x14ac:dyDescent="0.25">
      <c r="A157" s="10">
        <v>31291</v>
      </c>
      <c r="B157" s="20">
        <v>1.081</v>
      </c>
      <c r="C157" s="9">
        <v>1.1794199999999999</v>
      </c>
      <c r="D157" s="9">
        <f t="shared" si="1"/>
        <v>3.4235136717668824</v>
      </c>
    </row>
    <row r="158" spans="1:4" x14ac:dyDescent="0.25">
      <c r="A158" s="10">
        <v>31321</v>
      </c>
      <c r="B158" s="20">
        <v>1.085</v>
      </c>
      <c r="C158" s="9">
        <v>1.167</v>
      </c>
      <c r="D158" s="9">
        <f t="shared" si="1"/>
        <v>3.3749736801843317</v>
      </c>
    </row>
    <row r="159" spans="1:4" x14ac:dyDescent="0.25">
      <c r="A159" s="10">
        <v>31352</v>
      </c>
      <c r="B159" s="20">
        <v>1.0900000000000001</v>
      </c>
      <c r="C159" s="9">
        <v>1.1665700000000001</v>
      </c>
      <c r="D159" s="9">
        <f t="shared" si="1"/>
        <v>3.3582542903944956</v>
      </c>
    </row>
    <row r="160" spans="1:4" x14ac:dyDescent="0.25">
      <c r="A160" s="10">
        <v>31382</v>
      </c>
      <c r="B160" s="20">
        <v>1.095</v>
      </c>
      <c r="C160" s="9">
        <v>1.1619999999999999</v>
      </c>
      <c r="D160" s="9">
        <f t="shared" si="1"/>
        <v>3.3298240164383563</v>
      </c>
    </row>
    <row r="161" spans="1:4" x14ac:dyDescent="0.25">
      <c r="A161" s="10">
        <v>31413</v>
      </c>
      <c r="B161" s="20">
        <v>1.099</v>
      </c>
      <c r="C161" s="9">
        <v>1.1492599999999999</v>
      </c>
      <c r="D161" s="9">
        <f t="shared" si="1"/>
        <v>3.2813297147770699</v>
      </c>
    </row>
    <row r="162" spans="1:4" x14ac:dyDescent="0.25">
      <c r="A162" s="10">
        <v>31444</v>
      </c>
      <c r="B162" s="20">
        <v>1.097</v>
      </c>
      <c r="C162" s="9">
        <v>1.0773999999999999</v>
      </c>
      <c r="D162" s="9">
        <f t="shared" si="1"/>
        <v>3.0817656924339105</v>
      </c>
    </row>
    <row r="163" spans="1:4" x14ac:dyDescent="0.25">
      <c r="A163" s="10">
        <v>31472</v>
      </c>
      <c r="B163" s="20">
        <v>1.091</v>
      </c>
      <c r="C163" s="9">
        <v>0.94391000000000003</v>
      </c>
      <c r="D163" s="9">
        <f t="shared" si="1"/>
        <v>2.714782925197067</v>
      </c>
    </row>
    <row r="164" spans="1:4" x14ac:dyDescent="0.25">
      <c r="A164" s="10">
        <v>31503</v>
      </c>
      <c r="B164" s="20">
        <v>1.087</v>
      </c>
      <c r="C164" s="9">
        <v>0.85906000000000005</v>
      </c>
      <c r="D164" s="9">
        <f t="shared" si="1"/>
        <v>2.4798375167801288</v>
      </c>
    </row>
    <row r="165" spans="1:4" x14ac:dyDescent="0.25">
      <c r="A165" s="10">
        <v>31533</v>
      </c>
      <c r="B165" s="20">
        <v>1.0900000000000001</v>
      </c>
      <c r="C165" s="9">
        <v>0.89298999999999995</v>
      </c>
      <c r="D165" s="9">
        <f t="shared" si="1"/>
        <v>2.5706879988165134</v>
      </c>
    </row>
    <row r="166" spans="1:4" x14ac:dyDescent="0.25">
      <c r="A166" s="10">
        <v>31564</v>
      </c>
      <c r="B166" s="20">
        <v>1.0940000000000001</v>
      </c>
      <c r="C166" s="9">
        <v>0.92178000000000004</v>
      </c>
      <c r="D166" s="9">
        <f t="shared" si="1"/>
        <v>2.6438647309140766</v>
      </c>
    </row>
    <row r="167" spans="1:4" x14ac:dyDescent="0.25">
      <c r="A167" s="10">
        <v>31594</v>
      </c>
      <c r="B167" s="20">
        <v>1.095</v>
      </c>
      <c r="C167" s="9">
        <v>0.85412999999999994</v>
      </c>
      <c r="D167" s="9">
        <f t="shared" si="1"/>
        <v>2.447592587917808</v>
      </c>
    </row>
    <row r="168" spans="1:4" x14ac:dyDescent="0.25">
      <c r="A168" s="10">
        <v>31625</v>
      </c>
      <c r="B168" s="20">
        <v>1.0960000000000001</v>
      </c>
      <c r="C168" s="9">
        <v>0.80864999999999998</v>
      </c>
      <c r="D168" s="9">
        <f t="shared" si="1"/>
        <v>2.3151509314324814</v>
      </c>
    </row>
    <row r="169" spans="1:4" x14ac:dyDescent="0.25">
      <c r="A169" s="10">
        <v>31656</v>
      </c>
      <c r="B169" s="20">
        <v>1.1000000000000001</v>
      </c>
      <c r="C169" s="9">
        <v>0.82216</v>
      </c>
      <c r="D169" s="9">
        <f t="shared" ref="D169:D232" si="2">C169*$B$641/B169</f>
        <v>2.3452704460363631</v>
      </c>
    </row>
    <row r="170" spans="1:4" x14ac:dyDescent="0.25">
      <c r="A170" s="10">
        <v>31686</v>
      </c>
      <c r="B170" s="20">
        <v>1.1020000000000001</v>
      </c>
      <c r="C170" s="9">
        <v>0.79266999999999999</v>
      </c>
      <c r="D170" s="9">
        <f t="shared" si="2"/>
        <v>2.2570443860526312</v>
      </c>
    </row>
    <row r="171" spans="1:4" x14ac:dyDescent="0.25">
      <c r="A171" s="10">
        <v>31717</v>
      </c>
      <c r="B171" s="20">
        <v>1.1040000000000001</v>
      </c>
      <c r="C171" s="9">
        <v>0.7792</v>
      </c>
      <c r="D171" s="9">
        <f t="shared" si="2"/>
        <v>2.2146706130434781</v>
      </c>
    </row>
    <row r="172" spans="1:4" x14ac:dyDescent="0.25">
      <c r="A172" s="10">
        <v>31747</v>
      </c>
      <c r="B172" s="20">
        <v>1.1080000000000001</v>
      </c>
      <c r="C172" s="9">
        <v>0.77564</v>
      </c>
      <c r="D172" s="9">
        <f t="shared" si="2"/>
        <v>2.1965935790252704</v>
      </c>
    </row>
    <row r="173" spans="1:4" x14ac:dyDescent="0.25">
      <c r="A173" s="10">
        <v>31778</v>
      </c>
      <c r="B173" s="20">
        <v>1.1140000000000001</v>
      </c>
      <c r="C173" s="9">
        <v>0.81608000000000003</v>
      </c>
      <c r="D173" s="9">
        <f t="shared" si="2"/>
        <v>2.2986709966965884</v>
      </c>
    </row>
    <row r="174" spans="1:4" x14ac:dyDescent="0.25">
      <c r="A174" s="10">
        <v>31809</v>
      </c>
      <c r="B174" s="20">
        <v>1.1180000000000001</v>
      </c>
      <c r="C174" s="9">
        <v>0.86163999999999996</v>
      </c>
      <c r="D174" s="9">
        <f t="shared" si="2"/>
        <v>2.4183175130232555</v>
      </c>
    </row>
    <row r="175" spans="1:4" x14ac:dyDescent="0.25">
      <c r="A175" s="10">
        <v>31837</v>
      </c>
      <c r="B175" s="20">
        <v>1.1220000000000001</v>
      </c>
      <c r="C175" s="9">
        <v>0.87465999999999999</v>
      </c>
      <c r="D175" s="9">
        <f t="shared" si="2"/>
        <v>2.4461083004812831</v>
      </c>
    </row>
    <row r="176" spans="1:4" x14ac:dyDescent="0.25">
      <c r="A176" s="10">
        <v>31868</v>
      </c>
      <c r="B176" s="20">
        <v>1.127</v>
      </c>
      <c r="C176" s="9">
        <v>0.90522999999999998</v>
      </c>
      <c r="D176" s="9">
        <f t="shared" si="2"/>
        <v>2.5203699606654832</v>
      </c>
    </row>
    <row r="177" spans="1:4" x14ac:dyDescent="0.25">
      <c r="A177" s="10">
        <v>31898</v>
      </c>
      <c r="B177" s="20">
        <v>1.1299999999999999</v>
      </c>
      <c r="C177" s="9">
        <v>0.91105999999999998</v>
      </c>
      <c r="D177" s="9">
        <f t="shared" si="2"/>
        <v>2.5298676891504424</v>
      </c>
    </row>
    <row r="178" spans="1:4" x14ac:dyDescent="0.25">
      <c r="A178" s="10">
        <v>31929</v>
      </c>
      <c r="B178" s="20">
        <v>1.135</v>
      </c>
      <c r="C178" s="9">
        <v>0.92479</v>
      </c>
      <c r="D178" s="9">
        <f t="shared" si="2"/>
        <v>2.556680952343612</v>
      </c>
    </row>
    <row r="179" spans="1:4" x14ac:dyDescent="0.25">
      <c r="A179" s="10">
        <v>31959</v>
      </c>
      <c r="B179" s="20">
        <v>1.1379999999999999</v>
      </c>
      <c r="C179" s="9">
        <v>0.93542000000000003</v>
      </c>
      <c r="D179" s="9">
        <f t="shared" si="2"/>
        <v>2.5792513208963097</v>
      </c>
    </row>
    <row r="180" spans="1:4" x14ac:dyDescent="0.25">
      <c r="A180" s="10">
        <v>31990</v>
      </c>
      <c r="B180" s="20">
        <v>1.143</v>
      </c>
      <c r="C180" s="9">
        <v>0.96118999999999999</v>
      </c>
      <c r="D180" s="9">
        <f t="shared" si="2"/>
        <v>2.6387137852230973</v>
      </c>
    </row>
    <row r="181" spans="1:4" x14ac:dyDescent="0.25">
      <c r="A181" s="10">
        <v>32021</v>
      </c>
      <c r="B181" s="20">
        <v>1.147</v>
      </c>
      <c r="C181" s="9">
        <v>0.95262000000000002</v>
      </c>
      <c r="D181" s="9">
        <f t="shared" si="2"/>
        <v>2.6060668369485613</v>
      </c>
    </row>
    <row r="182" spans="1:4" x14ac:dyDescent="0.25">
      <c r="A182" s="10">
        <v>32051</v>
      </c>
      <c r="B182" s="20">
        <v>1.1499999999999999</v>
      </c>
      <c r="C182" s="9">
        <v>0.93818999999999997</v>
      </c>
      <c r="D182" s="9">
        <f t="shared" si="2"/>
        <v>2.5598954691391307</v>
      </c>
    </row>
    <row r="183" spans="1:4" x14ac:dyDescent="0.25">
      <c r="A183" s="10">
        <v>32082</v>
      </c>
      <c r="B183" s="20">
        <v>1.1539999999999999</v>
      </c>
      <c r="C183" s="9">
        <v>0.93474999999999997</v>
      </c>
      <c r="D183" s="9">
        <f t="shared" si="2"/>
        <v>2.5416686808925477</v>
      </c>
    </row>
    <row r="184" spans="1:4" x14ac:dyDescent="0.25">
      <c r="A184" s="10">
        <v>32112</v>
      </c>
      <c r="B184" s="20">
        <v>1.1559999999999999</v>
      </c>
      <c r="C184" s="9">
        <v>0.91413</v>
      </c>
      <c r="D184" s="9">
        <f t="shared" si="2"/>
        <v>2.4813007126038062</v>
      </c>
    </row>
    <row r="185" spans="1:4" x14ac:dyDescent="0.25">
      <c r="A185" s="10">
        <v>32143</v>
      </c>
      <c r="B185" s="20">
        <v>1.1599999999999999</v>
      </c>
      <c r="C185" s="9">
        <v>0.88734000000000002</v>
      </c>
      <c r="D185" s="9">
        <f t="shared" si="2"/>
        <v>2.4002768835000001</v>
      </c>
    </row>
    <row r="186" spans="1:4" x14ac:dyDescent="0.25">
      <c r="A186" s="10">
        <v>32174</v>
      </c>
      <c r="B186" s="20">
        <v>1.1619999999999999</v>
      </c>
      <c r="C186" s="9">
        <v>0.86967000000000005</v>
      </c>
      <c r="D186" s="9">
        <f t="shared" si="2"/>
        <v>2.3484300743803788</v>
      </c>
    </row>
    <row r="187" spans="1:4" x14ac:dyDescent="0.25">
      <c r="A187" s="10">
        <v>32203</v>
      </c>
      <c r="B187" s="20">
        <v>1.165</v>
      </c>
      <c r="C187" s="9">
        <v>0.86663000000000001</v>
      </c>
      <c r="D187" s="9">
        <f t="shared" si="2"/>
        <v>2.3341946319914166</v>
      </c>
    </row>
    <row r="188" spans="1:4" x14ac:dyDescent="0.25">
      <c r="A188" s="10">
        <v>32234</v>
      </c>
      <c r="B188" s="20">
        <v>1.1719999999999999</v>
      </c>
      <c r="C188" s="9">
        <v>0.90120999999999996</v>
      </c>
      <c r="D188" s="9">
        <f t="shared" si="2"/>
        <v>2.4128352159470992</v>
      </c>
    </row>
    <row r="189" spans="1:4" x14ac:dyDescent="0.25">
      <c r="A189" s="10">
        <v>32264</v>
      </c>
      <c r="B189" s="20">
        <v>1.175</v>
      </c>
      <c r="C189" s="9">
        <v>0.92510999999999999</v>
      </c>
      <c r="D189" s="9">
        <f t="shared" si="2"/>
        <v>2.4704995627148936</v>
      </c>
    </row>
    <row r="190" spans="1:4" x14ac:dyDescent="0.25">
      <c r="A190" s="10">
        <v>32295</v>
      </c>
      <c r="B190" s="20">
        <v>1.18</v>
      </c>
      <c r="C190" s="9">
        <v>0.92178000000000004</v>
      </c>
      <c r="D190" s="9">
        <f t="shared" si="2"/>
        <v>2.4511762844237288</v>
      </c>
    </row>
    <row r="191" spans="1:4" x14ac:dyDescent="0.25">
      <c r="A191" s="10">
        <v>32325</v>
      </c>
      <c r="B191" s="20">
        <v>1.1850000000000001</v>
      </c>
      <c r="C191" s="9">
        <v>0.93140000000000001</v>
      </c>
      <c r="D191" s="9">
        <f t="shared" si="2"/>
        <v>2.4663071144303799</v>
      </c>
    </row>
    <row r="192" spans="1:4" x14ac:dyDescent="0.25">
      <c r="A192" s="10">
        <v>32356</v>
      </c>
      <c r="B192" s="20">
        <v>1.19</v>
      </c>
      <c r="C192" s="9">
        <v>0.95316999999999996</v>
      </c>
      <c r="D192" s="9">
        <f t="shared" si="2"/>
        <v>2.5133482923781512</v>
      </c>
    </row>
    <row r="193" spans="1:4" x14ac:dyDescent="0.25">
      <c r="A193" s="10">
        <v>32387</v>
      </c>
      <c r="B193" s="20">
        <v>1.1950000000000001</v>
      </c>
      <c r="C193" s="9">
        <v>0.93655999999999995</v>
      </c>
      <c r="D193" s="9">
        <f t="shared" si="2"/>
        <v>2.4592176805355646</v>
      </c>
    </row>
    <row r="194" spans="1:4" x14ac:dyDescent="0.25">
      <c r="A194" s="10">
        <v>32417</v>
      </c>
      <c r="B194" s="20">
        <v>1.1990000000000001</v>
      </c>
      <c r="C194" s="9">
        <v>0.91912000000000005</v>
      </c>
      <c r="D194" s="9">
        <f t="shared" si="2"/>
        <v>2.4053723023185989</v>
      </c>
    </row>
    <row r="195" spans="1:4" x14ac:dyDescent="0.25">
      <c r="A195" s="10">
        <v>32448</v>
      </c>
      <c r="B195" s="20">
        <v>1.2030000000000001</v>
      </c>
      <c r="C195" s="9">
        <v>0.90764999999999996</v>
      </c>
      <c r="D195" s="9">
        <f t="shared" si="2"/>
        <v>2.3674567679551122</v>
      </c>
    </row>
    <row r="196" spans="1:4" x14ac:dyDescent="0.25">
      <c r="A196" s="10">
        <v>32478</v>
      </c>
      <c r="B196" s="20">
        <v>1.2070000000000001</v>
      </c>
      <c r="C196" s="9">
        <v>0.88302000000000003</v>
      </c>
      <c r="D196" s="9">
        <f t="shared" si="2"/>
        <v>2.2955805829163212</v>
      </c>
    </row>
    <row r="197" spans="1:4" x14ac:dyDescent="0.25">
      <c r="A197" s="10">
        <v>32509</v>
      </c>
      <c r="B197" s="20">
        <v>1.212</v>
      </c>
      <c r="C197" s="9">
        <v>0.87228000000000006</v>
      </c>
      <c r="D197" s="9">
        <f t="shared" si="2"/>
        <v>2.2583048515841586</v>
      </c>
    </row>
    <row r="198" spans="1:4" x14ac:dyDescent="0.25">
      <c r="A198" s="10">
        <v>32540</v>
      </c>
      <c r="B198" s="20">
        <v>1.216</v>
      </c>
      <c r="C198" s="9">
        <v>0.88270999999999999</v>
      </c>
      <c r="D198" s="9">
        <f t="shared" si="2"/>
        <v>2.2777903261430921</v>
      </c>
    </row>
    <row r="199" spans="1:4" x14ac:dyDescent="0.25">
      <c r="A199" s="10">
        <v>32568</v>
      </c>
      <c r="B199" s="20">
        <v>1.222</v>
      </c>
      <c r="C199" s="9">
        <v>0.90276000000000001</v>
      </c>
      <c r="D199" s="9">
        <f t="shared" si="2"/>
        <v>2.3180904321112927</v>
      </c>
    </row>
    <row r="200" spans="1:4" x14ac:dyDescent="0.25">
      <c r="A200" s="10">
        <v>32599</v>
      </c>
      <c r="B200" s="20">
        <v>1.2310000000000001</v>
      </c>
      <c r="C200" s="9">
        <v>1.0366899999999999</v>
      </c>
      <c r="D200" s="9">
        <f t="shared" si="2"/>
        <v>2.6425312315272134</v>
      </c>
    </row>
    <row r="201" spans="1:4" x14ac:dyDescent="0.25">
      <c r="A201" s="10">
        <v>32629</v>
      </c>
      <c r="B201" s="20">
        <v>1.2370000000000001</v>
      </c>
      <c r="C201" s="9">
        <v>1.08969</v>
      </c>
      <c r="D201" s="9">
        <f t="shared" si="2"/>
        <v>2.764155928059822</v>
      </c>
    </row>
    <row r="202" spans="1:4" x14ac:dyDescent="0.25">
      <c r="A202" s="10">
        <v>32660</v>
      </c>
      <c r="B202" s="20">
        <v>1.2410000000000001</v>
      </c>
      <c r="C202" s="9">
        <v>1.08134</v>
      </c>
      <c r="D202" s="9">
        <f t="shared" si="2"/>
        <v>2.7341337718452858</v>
      </c>
    </row>
    <row r="203" spans="1:4" x14ac:dyDescent="0.25">
      <c r="A203" s="10">
        <v>32690</v>
      </c>
      <c r="B203" s="20">
        <v>1.2450000000000001</v>
      </c>
      <c r="C203" s="9">
        <v>1.0568500000000001</v>
      </c>
      <c r="D203" s="9">
        <f t="shared" si="2"/>
        <v>2.6636261675903614</v>
      </c>
    </row>
    <row r="204" spans="1:4" x14ac:dyDescent="0.25">
      <c r="A204" s="10">
        <v>32721</v>
      </c>
      <c r="B204" s="20">
        <v>1.2450000000000001</v>
      </c>
      <c r="C204" s="9">
        <v>1.0234099999999999</v>
      </c>
      <c r="D204" s="9">
        <f t="shared" si="2"/>
        <v>2.579345844891566</v>
      </c>
    </row>
    <row r="205" spans="1:4" x14ac:dyDescent="0.25">
      <c r="A205" s="10">
        <v>32752</v>
      </c>
      <c r="B205" s="20">
        <v>1.248</v>
      </c>
      <c r="C205" s="9">
        <v>0.99175999999999997</v>
      </c>
      <c r="D205" s="9">
        <f t="shared" si="2"/>
        <v>2.4935683405769229</v>
      </c>
    </row>
    <row r="206" spans="1:4" x14ac:dyDescent="0.25">
      <c r="A206" s="10">
        <v>32782</v>
      </c>
      <c r="B206" s="20">
        <v>1.254</v>
      </c>
      <c r="C206" s="9">
        <v>0.98936999999999997</v>
      </c>
      <c r="D206" s="9">
        <f t="shared" si="2"/>
        <v>2.4756569997846887</v>
      </c>
    </row>
    <row r="207" spans="1:4" x14ac:dyDescent="0.25">
      <c r="A207" s="10">
        <v>32813</v>
      </c>
      <c r="B207" s="20">
        <v>1.2589999999999999</v>
      </c>
      <c r="C207" s="9">
        <v>0.95782999999999996</v>
      </c>
      <c r="D207" s="9">
        <f t="shared" si="2"/>
        <v>2.3872174353216842</v>
      </c>
    </row>
    <row r="208" spans="1:4" x14ac:dyDescent="0.25">
      <c r="A208" s="10">
        <v>32843</v>
      </c>
      <c r="B208" s="20">
        <v>1.2629999999999999</v>
      </c>
      <c r="C208" s="9">
        <v>0.93318999999999996</v>
      </c>
      <c r="D208" s="9">
        <f t="shared" si="2"/>
        <v>2.3184407319952496</v>
      </c>
    </row>
    <row r="209" spans="1:4" x14ac:dyDescent="0.25">
      <c r="A209" s="10">
        <v>32874</v>
      </c>
      <c r="B209" s="20">
        <v>1.2749999999999999</v>
      </c>
      <c r="C209" s="9">
        <v>0.99672000000000005</v>
      </c>
      <c r="D209" s="9">
        <f t="shared" si="2"/>
        <v>2.4529701340235297</v>
      </c>
    </row>
    <row r="210" spans="1:4" x14ac:dyDescent="0.25">
      <c r="A210" s="10">
        <v>32905</v>
      </c>
      <c r="B210" s="20">
        <v>1.28</v>
      </c>
      <c r="C210" s="9">
        <v>0.99411000000000005</v>
      </c>
      <c r="D210" s="9">
        <f t="shared" si="2"/>
        <v>2.4369899899921879</v>
      </c>
    </row>
    <row r="211" spans="1:4" x14ac:dyDescent="0.25">
      <c r="A211" s="10">
        <v>32933</v>
      </c>
      <c r="B211" s="20">
        <v>1.286</v>
      </c>
      <c r="C211" s="9">
        <v>0.98606000000000005</v>
      </c>
      <c r="D211" s="9">
        <f t="shared" si="2"/>
        <v>2.4059779655832041</v>
      </c>
    </row>
    <row r="212" spans="1:4" x14ac:dyDescent="0.25">
      <c r="A212" s="10">
        <v>32964</v>
      </c>
      <c r="B212" s="20">
        <v>1.2889999999999999</v>
      </c>
      <c r="C212" s="9">
        <v>1.01562</v>
      </c>
      <c r="D212" s="9">
        <f t="shared" si="2"/>
        <v>2.4723366089837087</v>
      </c>
    </row>
    <row r="213" spans="1:4" x14ac:dyDescent="0.25">
      <c r="A213" s="10">
        <v>32994</v>
      </c>
      <c r="B213" s="20">
        <v>1.2909999999999999</v>
      </c>
      <c r="C213" s="9">
        <v>1.03148</v>
      </c>
      <c r="D213" s="9">
        <f t="shared" si="2"/>
        <v>2.5070548852982184</v>
      </c>
    </row>
    <row r="214" spans="1:4" x14ac:dyDescent="0.25">
      <c r="A214" s="10">
        <v>33025</v>
      </c>
      <c r="B214" s="20">
        <v>1.2989999999999999</v>
      </c>
      <c r="C214" s="9">
        <v>1.05525</v>
      </c>
      <c r="D214" s="9">
        <f t="shared" si="2"/>
        <v>2.5490331426096997</v>
      </c>
    </row>
    <row r="215" spans="1:4" x14ac:dyDescent="0.25">
      <c r="A215" s="10">
        <v>33055</v>
      </c>
      <c r="B215" s="20">
        <v>1.3049999999999999</v>
      </c>
      <c r="C215" s="9">
        <v>1.0488200000000001</v>
      </c>
      <c r="D215" s="9">
        <f t="shared" si="2"/>
        <v>2.5218527293333337</v>
      </c>
    </row>
    <row r="216" spans="1:4" x14ac:dyDescent="0.25">
      <c r="A216" s="10">
        <v>33086</v>
      </c>
      <c r="B216" s="20">
        <v>1.3160000000000001</v>
      </c>
      <c r="C216" s="9">
        <v>1.15689</v>
      </c>
      <c r="D216" s="9">
        <f t="shared" si="2"/>
        <v>2.7584521214361701</v>
      </c>
    </row>
    <row r="217" spans="1:4" x14ac:dyDescent="0.25">
      <c r="A217" s="10">
        <v>33117</v>
      </c>
      <c r="B217" s="20">
        <v>1.325</v>
      </c>
      <c r="C217" s="9">
        <v>1.2577</v>
      </c>
      <c r="D217" s="9">
        <f t="shared" si="2"/>
        <v>2.978450968528302</v>
      </c>
    </row>
    <row r="218" spans="1:4" x14ac:dyDescent="0.25">
      <c r="A218" s="10">
        <v>33147</v>
      </c>
      <c r="B218" s="20">
        <v>1.3340000000000001</v>
      </c>
      <c r="C218" s="9">
        <v>1.34162</v>
      </c>
      <c r="D218" s="9">
        <f t="shared" si="2"/>
        <v>3.155752730869565</v>
      </c>
    </row>
    <row r="219" spans="1:4" x14ac:dyDescent="0.25">
      <c r="A219" s="10">
        <v>33178</v>
      </c>
      <c r="B219" s="20">
        <v>1.337</v>
      </c>
      <c r="C219" s="9">
        <v>1.33717</v>
      </c>
      <c r="D219" s="9">
        <f t="shared" si="2"/>
        <v>3.138227976013463</v>
      </c>
    </row>
    <row r="220" spans="1:4" x14ac:dyDescent="0.25">
      <c r="A220" s="10">
        <v>33208</v>
      </c>
      <c r="B220" s="20">
        <v>1.3420000000000001</v>
      </c>
      <c r="C220" s="9">
        <v>1.3085199999999999</v>
      </c>
      <c r="D220" s="9">
        <f t="shared" si="2"/>
        <v>3.0595469471535015</v>
      </c>
    </row>
    <row r="221" spans="1:4" x14ac:dyDescent="0.25">
      <c r="A221" s="10">
        <v>33239</v>
      </c>
      <c r="B221" s="20">
        <v>1.347</v>
      </c>
      <c r="C221" s="9">
        <v>1.18</v>
      </c>
      <c r="D221" s="9">
        <f t="shared" si="2"/>
        <v>2.7488034298440978</v>
      </c>
    </row>
    <row r="222" spans="1:4" x14ac:dyDescent="0.25">
      <c r="A222" s="10">
        <v>33270</v>
      </c>
      <c r="B222" s="20">
        <v>1.3480000000000001</v>
      </c>
      <c r="C222" s="9">
        <v>1.0942499999999999</v>
      </c>
      <c r="D222" s="9">
        <f t="shared" si="2"/>
        <v>2.5471582961795249</v>
      </c>
    </row>
    <row r="223" spans="1:4" x14ac:dyDescent="0.25">
      <c r="A223" s="10">
        <v>33298</v>
      </c>
      <c r="B223" s="20">
        <v>1.3480000000000001</v>
      </c>
      <c r="C223" s="9">
        <v>1.04</v>
      </c>
      <c r="D223" s="9">
        <f t="shared" si="2"/>
        <v>2.4208769732937685</v>
      </c>
    </row>
    <row r="224" spans="1:4" x14ac:dyDescent="0.25">
      <c r="A224" s="10">
        <v>33329</v>
      </c>
      <c r="B224" s="20">
        <v>1.351</v>
      </c>
      <c r="C224" s="9">
        <v>1.0762</v>
      </c>
      <c r="D224" s="9">
        <f t="shared" si="2"/>
        <v>2.499579252257587</v>
      </c>
    </row>
    <row r="225" spans="1:4" x14ac:dyDescent="0.25">
      <c r="A225" s="10">
        <v>33359</v>
      </c>
      <c r="B225" s="20">
        <v>1.3560000000000001</v>
      </c>
      <c r="C225" s="9">
        <v>1.12575</v>
      </c>
      <c r="D225" s="9">
        <f t="shared" si="2"/>
        <v>2.6050228589601767</v>
      </c>
    </row>
    <row r="226" spans="1:4" x14ac:dyDescent="0.25">
      <c r="A226" s="10">
        <v>33390</v>
      </c>
      <c r="B226" s="20">
        <v>1.36</v>
      </c>
      <c r="C226" s="9">
        <v>1.12825</v>
      </c>
      <c r="D226" s="9">
        <f t="shared" si="2"/>
        <v>2.6031290950367643</v>
      </c>
    </row>
    <row r="227" spans="1:4" x14ac:dyDescent="0.25">
      <c r="A227" s="10">
        <v>33420</v>
      </c>
      <c r="B227" s="20">
        <v>1.3620000000000001</v>
      </c>
      <c r="C227" s="9">
        <v>1.0955999999999999</v>
      </c>
      <c r="D227" s="9">
        <f t="shared" si="2"/>
        <v>2.5240862352422901</v>
      </c>
    </row>
    <row r="228" spans="1:4" x14ac:dyDescent="0.25">
      <c r="A228" s="10">
        <v>33451</v>
      </c>
      <c r="B228" s="20">
        <v>1.3660000000000001</v>
      </c>
      <c r="C228" s="9">
        <v>1.1147499999999999</v>
      </c>
      <c r="D228" s="9">
        <f t="shared" si="2"/>
        <v>2.5606843907393846</v>
      </c>
    </row>
    <row r="229" spans="1:4" x14ac:dyDescent="0.25">
      <c r="A229" s="10">
        <v>33482</v>
      </c>
      <c r="B229" s="20">
        <v>1.37</v>
      </c>
      <c r="C229" s="9">
        <v>1.1092</v>
      </c>
      <c r="D229" s="9">
        <f t="shared" si="2"/>
        <v>2.5404962969343061</v>
      </c>
    </row>
    <row r="230" spans="1:4" x14ac:dyDescent="0.25">
      <c r="A230" s="10">
        <v>33512</v>
      </c>
      <c r="B230" s="20">
        <v>1.3720000000000001</v>
      </c>
      <c r="C230" s="9">
        <v>1.0880000000000001</v>
      </c>
      <c r="D230" s="9">
        <f t="shared" si="2"/>
        <v>2.488307545189504</v>
      </c>
    </row>
    <row r="231" spans="1:4" x14ac:dyDescent="0.25">
      <c r="A231" s="10">
        <v>33543</v>
      </c>
      <c r="B231" s="20">
        <v>1.3779999999999999</v>
      </c>
      <c r="C231" s="9">
        <v>1.099</v>
      </c>
      <c r="D231" s="9">
        <f t="shared" si="2"/>
        <v>2.5025210965166909</v>
      </c>
    </row>
    <row r="232" spans="1:4" x14ac:dyDescent="0.25">
      <c r="A232" s="10">
        <v>33573</v>
      </c>
      <c r="B232" s="20">
        <v>1.3819999999999999</v>
      </c>
      <c r="C232" s="9">
        <v>1.0762</v>
      </c>
      <c r="D232" s="9">
        <f t="shared" si="2"/>
        <v>2.4435105425470334</v>
      </c>
    </row>
    <row r="233" spans="1:4" x14ac:dyDescent="0.25">
      <c r="A233" s="10">
        <v>33604</v>
      </c>
      <c r="B233" s="20">
        <v>1.383</v>
      </c>
      <c r="C233" s="9">
        <v>1.022</v>
      </c>
      <c r="D233" s="9">
        <f t="shared" ref="D233:D296" si="3">C233*$B$641/B233</f>
        <v>2.3187716832971801</v>
      </c>
    </row>
    <row r="234" spans="1:4" x14ac:dyDescent="0.25">
      <c r="A234" s="10">
        <v>33635</v>
      </c>
      <c r="B234" s="20">
        <v>1.3859999999999999</v>
      </c>
      <c r="C234" s="9">
        <v>1.006</v>
      </c>
      <c r="D234" s="9">
        <f t="shared" si="3"/>
        <v>2.277529562770563</v>
      </c>
    </row>
    <row r="235" spans="1:4" x14ac:dyDescent="0.25">
      <c r="A235" s="10">
        <v>33664</v>
      </c>
      <c r="B235" s="20">
        <v>1.391</v>
      </c>
      <c r="C235" s="9">
        <v>1.0125999999999999</v>
      </c>
      <c r="D235" s="9">
        <f t="shared" si="3"/>
        <v>2.2842312332135153</v>
      </c>
    </row>
    <row r="236" spans="1:4" x14ac:dyDescent="0.25">
      <c r="A236" s="10">
        <v>33695</v>
      </c>
      <c r="B236" s="20">
        <v>1.3939999999999999</v>
      </c>
      <c r="C236" s="9">
        <v>1.05175</v>
      </c>
      <c r="D236" s="9">
        <f t="shared" si="3"/>
        <v>2.3674402085724533</v>
      </c>
    </row>
    <row r="237" spans="1:4" x14ac:dyDescent="0.25">
      <c r="A237" s="10">
        <v>33725</v>
      </c>
      <c r="B237" s="20">
        <v>1.397</v>
      </c>
      <c r="C237" s="9">
        <v>1.1072500000000001</v>
      </c>
      <c r="D237" s="9">
        <f t="shared" si="3"/>
        <v>2.4870158627415893</v>
      </c>
    </row>
    <row r="238" spans="1:4" x14ac:dyDescent="0.25">
      <c r="A238" s="10">
        <v>33756</v>
      </c>
      <c r="B238" s="20">
        <v>1.401</v>
      </c>
      <c r="C238" s="9">
        <v>1.1448</v>
      </c>
      <c r="D238" s="9">
        <f t="shared" si="3"/>
        <v>2.5640161593147752</v>
      </c>
    </row>
    <row r="239" spans="1:4" x14ac:dyDescent="0.25">
      <c r="A239" s="10">
        <v>33786</v>
      </c>
      <c r="B239" s="20">
        <v>1.405</v>
      </c>
      <c r="C239" s="9">
        <v>1.1365000000000001</v>
      </c>
      <c r="D239" s="9">
        <f t="shared" si="3"/>
        <v>2.5381798281138788</v>
      </c>
    </row>
    <row r="240" spans="1:4" x14ac:dyDescent="0.25">
      <c r="A240" s="10">
        <v>33817</v>
      </c>
      <c r="B240" s="20">
        <v>1.4079999999999999</v>
      </c>
      <c r="C240" s="9">
        <v>1.1217999999999999</v>
      </c>
      <c r="D240" s="9">
        <f t="shared" si="3"/>
        <v>2.5000117700284092</v>
      </c>
    </row>
    <row r="241" spans="1:4" x14ac:dyDescent="0.25">
      <c r="A241" s="10">
        <v>33848</v>
      </c>
      <c r="B241" s="20">
        <v>1.411</v>
      </c>
      <c r="C241" s="9">
        <v>1.1214999999999999</v>
      </c>
      <c r="D241" s="9">
        <f t="shared" si="3"/>
        <v>2.4940292158043937</v>
      </c>
    </row>
    <row r="242" spans="1:4" x14ac:dyDescent="0.25">
      <c r="A242" s="10">
        <v>33878</v>
      </c>
      <c r="B242" s="20">
        <v>1.417</v>
      </c>
      <c r="C242" s="9">
        <v>1.1140000000000001</v>
      </c>
      <c r="D242" s="9">
        <f t="shared" si="3"/>
        <v>2.4668606252646437</v>
      </c>
    </row>
    <row r="243" spans="1:4" x14ac:dyDescent="0.25">
      <c r="A243" s="10">
        <v>33909</v>
      </c>
      <c r="B243" s="20">
        <v>1.421</v>
      </c>
      <c r="C243" s="9">
        <v>1.1112</v>
      </c>
      <c r="D243" s="9">
        <f t="shared" si="3"/>
        <v>2.4537336979591835</v>
      </c>
    </row>
    <row r="244" spans="1:4" x14ac:dyDescent="0.25">
      <c r="A244" s="10">
        <v>33939</v>
      </c>
      <c r="B244" s="20">
        <v>1.423</v>
      </c>
      <c r="C244" s="9">
        <v>1.0774999999999999</v>
      </c>
      <c r="D244" s="9">
        <f t="shared" si="3"/>
        <v>2.3759738211524941</v>
      </c>
    </row>
    <row r="245" spans="1:4" x14ac:dyDescent="0.25">
      <c r="A245" s="10">
        <v>33970</v>
      </c>
      <c r="B245" s="20">
        <v>1.4279999999999999</v>
      </c>
      <c r="C245" s="9">
        <v>1.06175</v>
      </c>
      <c r="D245" s="9">
        <f t="shared" si="3"/>
        <v>2.3330461769957984</v>
      </c>
    </row>
    <row r="246" spans="1:4" x14ac:dyDescent="0.25">
      <c r="A246" s="10">
        <v>34001</v>
      </c>
      <c r="B246" s="20">
        <v>1.431</v>
      </c>
      <c r="C246" s="9">
        <v>1.0542499999999999</v>
      </c>
      <c r="D246" s="9">
        <f t="shared" si="3"/>
        <v>2.3117094502096434</v>
      </c>
    </row>
    <row r="247" spans="1:4" x14ac:dyDescent="0.25">
      <c r="A247" s="10">
        <v>34029</v>
      </c>
      <c r="B247" s="20">
        <v>1.4330000000000001</v>
      </c>
      <c r="C247" s="9">
        <v>1.0522</v>
      </c>
      <c r="D247" s="9">
        <f t="shared" si="3"/>
        <v>2.3039941896720166</v>
      </c>
    </row>
    <row r="248" spans="1:4" x14ac:dyDescent="0.25">
      <c r="A248" s="10">
        <v>34060</v>
      </c>
      <c r="B248" s="20">
        <v>1.4379999999999999</v>
      </c>
      <c r="C248" s="9">
        <v>1.0780000000000001</v>
      </c>
      <c r="D248" s="9">
        <f t="shared" si="3"/>
        <v>2.3522807107093189</v>
      </c>
    </row>
    <row r="249" spans="1:4" x14ac:dyDescent="0.25">
      <c r="A249" s="10">
        <v>34090</v>
      </c>
      <c r="B249" s="20">
        <v>1.4419999999999999</v>
      </c>
      <c r="C249" s="9">
        <v>1.1004</v>
      </c>
      <c r="D249" s="9">
        <f t="shared" si="3"/>
        <v>2.3944986349514568</v>
      </c>
    </row>
    <row r="250" spans="1:4" x14ac:dyDescent="0.25">
      <c r="A250" s="10">
        <v>34121</v>
      </c>
      <c r="B250" s="20">
        <v>1.4430000000000001</v>
      </c>
      <c r="C250" s="9">
        <v>1.0972500000000001</v>
      </c>
      <c r="D250" s="9">
        <f t="shared" si="3"/>
        <v>2.3859895150727652</v>
      </c>
    </row>
    <row r="251" spans="1:4" x14ac:dyDescent="0.25">
      <c r="A251" s="10">
        <v>34151</v>
      </c>
      <c r="B251" s="20">
        <v>1.4450000000000001</v>
      </c>
      <c r="C251" s="9">
        <v>1.07775</v>
      </c>
      <c r="D251" s="9">
        <f t="shared" si="3"/>
        <v>2.340342702249135</v>
      </c>
    </row>
    <row r="252" spans="1:4" x14ac:dyDescent="0.25">
      <c r="A252" s="10">
        <v>34182</v>
      </c>
      <c r="B252" s="20">
        <v>1.448</v>
      </c>
      <c r="C252" s="9">
        <v>1.0616000000000001</v>
      </c>
      <c r="D252" s="9">
        <f t="shared" si="3"/>
        <v>2.3004967309392268</v>
      </c>
    </row>
    <row r="253" spans="1:4" x14ac:dyDescent="0.25">
      <c r="A253" s="10">
        <v>34213</v>
      </c>
      <c r="B253" s="20">
        <v>1.45</v>
      </c>
      <c r="C253" s="9">
        <v>1.0495000000000001</v>
      </c>
      <c r="D253" s="9">
        <f t="shared" si="3"/>
        <v>2.2711389900000003</v>
      </c>
    </row>
    <row r="254" spans="1:4" x14ac:dyDescent="0.25">
      <c r="A254" s="10">
        <v>34243</v>
      </c>
      <c r="B254" s="20">
        <v>1.456</v>
      </c>
      <c r="C254" s="9">
        <v>1.09175</v>
      </c>
      <c r="D254" s="9">
        <f t="shared" si="3"/>
        <v>2.3528329744162089</v>
      </c>
    </row>
    <row r="255" spans="1:4" x14ac:dyDescent="0.25">
      <c r="A255" s="10">
        <v>34274</v>
      </c>
      <c r="B255" s="20">
        <v>1.46</v>
      </c>
      <c r="C255" s="9">
        <v>1.0664</v>
      </c>
      <c r="D255" s="9">
        <f t="shared" si="3"/>
        <v>2.2919046887671235</v>
      </c>
    </row>
    <row r="256" spans="1:4" x14ac:dyDescent="0.25">
      <c r="A256" s="10">
        <v>34304</v>
      </c>
      <c r="B256" s="20">
        <v>1.4630000000000001</v>
      </c>
      <c r="C256" s="9">
        <v>1.014</v>
      </c>
      <c r="D256" s="9">
        <f t="shared" si="3"/>
        <v>2.1748179125085438</v>
      </c>
    </row>
    <row r="257" spans="1:4" x14ac:dyDescent="0.25">
      <c r="A257" s="10">
        <v>34335</v>
      </c>
      <c r="B257" s="20">
        <v>1.4630000000000001</v>
      </c>
      <c r="C257" s="9">
        <v>0.99839999999999995</v>
      </c>
      <c r="D257" s="9">
        <f t="shared" si="3"/>
        <v>2.1413591753930277</v>
      </c>
    </row>
    <row r="258" spans="1:4" x14ac:dyDescent="0.25">
      <c r="A258" s="10">
        <v>34366</v>
      </c>
      <c r="B258" s="20">
        <v>1.4670000000000001</v>
      </c>
      <c r="C258" s="9">
        <v>1.0089999999999999</v>
      </c>
      <c r="D258" s="9">
        <f t="shared" si="3"/>
        <v>2.1581932249488749</v>
      </c>
    </row>
    <row r="259" spans="1:4" x14ac:dyDescent="0.25">
      <c r="A259" s="10">
        <v>34394</v>
      </c>
      <c r="B259" s="20">
        <v>1.4710000000000001</v>
      </c>
      <c r="C259" s="9">
        <v>1.0077499999999999</v>
      </c>
      <c r="D259" s="9">
        <f t="shared" si="3"/>
        <v>2.1496581745411283</v>
      </c>
    </row>
    <row r="260" spans="1:4" x14ac:dyDescent="0.25">
      <c r="A260" s="10">
        <v>34425</v>
      </c>
      <c r="B260" s="20">
        <v>1.472</v>
      </c>
      <c r="C260" s="9">
        <v>1.02725</v>
      </c>
      <c r="D260" s="9">
        <f t="shared" si="3"/>
        <v>2.1897655164741847</v>
      </c>
    </row>
    <row r="261" spans="1:4" x14ac:dyDescent="0.25">
      <c r="A261" s="10">
        <v>34455</v>
      </c>
      <c r="B261" s="20">
        <v>1.4750000000000001</v>
      </c>
      <c r="C261" s="9">
        <v>1.0474000000000001</v>
      </c>
      <c r="D261" s="9">
        <f t="shared" si="3"/>
        <v>2.2281776912542375</v>
      </c>
    </row>
    <row r="262" spans="1:4" x14ac:dyDescent="0.25">
      <c r="A262" s="10">
        <v>34486</v>
      </c>
      <c r="B262" s="20">
        <v>1.4790000000000001</v>
      </c>
      <c r="C262" s="9">
        <v>1.0780000000000001</v>
      </c>
      <c r="D262" s="9">
        <f t="shared" si="3"/>
        <v>2.287072117647059</v>
      </c>
    </row>
    <row r="263" spans="1:4" x14ac:dyDescent="0.25">
      <c r="A263" s="10">
        <v>34516</v>
      </c>
      <c r="B263" s="20">
        <v>1.484</v>
      </c>
      <c r="C263" s="9">
        <v>1.10575</v>
      </c>
      <c r="D263" s="9">
        <f t="shared" si="3"/>
        <v>2.3380420598045824</v>
      </c>
    </row>
    <row r="264" spans="1:4" x14ac:dyDescent="0.25">
      <c r="A264" s="10">
        <v>34547</v>
      </c>
      <c r="B264" s="20">
        <v>1.49</v>
      </c>
      <c r="C264" s="9">
        <v>1.1548</v>
      </c>
      <c r="D264" s="9">
        <f t="shared" si="3"/>
        <v>2.4319227712751679</v>
      </c>
    </row>
    <row r="265" spans="1:4" x14ac:dyDescent="0.25">
      <c r="A265" s="10">
        <v>34578</v>
      </c>
      <c r="B265" s="20">
        <v>1.4930000000000001</v>
      </c>
      <c r="C265" s="9">
        <v>1.14375</v>
      </c>
      <c r="D265" s="9">
        <f t="shared" si="3"/>
        <v>2.4038124037173474</v>
      </c>
    </row>
    <row r="266" spans="1:4" x14ac:dyDescent="0.25">
      <c r="A266" s="10">
        <v>34608</v>
      </c>
      <c r="B266" s="20">
        <v>1.494</v>
      </c>
      <c r="C266" s="9">
        <v>1.1135999999999999</v>
      </c>
      <c r="D266" s="9">
        <f t="shared" si="3"/>
        <v>2.3388797686746985</v>
      </c>
    </row>
    <row r="267" spans="1:4" x14ac:dyDescent="0.25">
      <c r="A267" s="10">
        <v>34639</v>
      </c>
      <c r="B267" s="20">
        <v>1.498</v>
      </c>
      <c r="C267" s="9">
        <v>1.11575</v>
      </c>
      <c r="D267" s="9">
        <f t="shared" si="3"/>
        <v>2.3371379884846464</v>
      </c>
    </row>
    <row r="268" spans="1:4" x14ac:dyDescent="0.25">
      <c r="A268" s="10">
        <v>34669</v>
      </c>
      <c r="B268" s="20">
        <v>1.5009999999999999</v>
      </c>
      <c r="C268" s="9">
        <v>1.0905</v>
      </c>
      <c r="D268" s="9">
        <f t="shared" si="3"/>
        <v>2.2796818950699533</v>
      </c>
    </row>
    <row r="269" spans="1:4" x14ac:dyDescent="0.25">
      <c r="A269" s="10">
        <v>34700</v>
      </c>
      <c r="B269" s="20">
        <v>1.5049999999999999</v>
      </c>
      <c r="C269" s="9">
        <v>1.0818000000000001</v>
      </c>
      <c r="D269" s="9">
        <f t="shared" si="3"/>
        <v>2.255483994817276</v>
      </c>
    </row>
    <row r="270" spans="1:4" x14ac:dyDescent="0.25">
      <c r="A270" s="10">
        <v>34731</v>
      </c>
      <c r="B270" s="20">
        <v>1.5089999999999999</v>
      </c>
      <c r="C270" s="9">
        <v>1.0725</v>
      </c>
      <c r="D270" s="9">
        <f t="shared" si="3"/>
        <v>2.2301667345924456</v>
      </c>
    </row>
    <row r="271" spans="1:4" x14ac:dyDescent="0.25">
      <c r="A271" s="10">
        <v>34759</v>
      </c>
      <c r="B271" s="20">
        <v>1.512</v>
      </c>
      <c r="C271" s="9">
        <v>1.0720000000000001</v>
      </c>
      <c r="D271" s="9">
        <f t="shared" si="3"/>
        <v>2.2247041587301588</v>
      </c>
    </row>
    <row r="272" spans="1:4" x14ac:dyDescent="0.25">
      <c r="A272" s="10">
        <v>34790</v>
      </c>
      <c r="B272" s="20">
        <v>1.518</v>
      </c>
      <c r="C272" s="9">
        <v>1.1112500000000001</v>
      </c>
      <c r="D272" s="9">
        <f t="shared" si="3"/>
        <v>2.2970437919960474</v>
      </c>
    </row>
    <row r="273" spans="1:4" x14ac:dyDescent="0.25">
      <c r="A273" s="10">
        <v>34820</v>
      </c>
      <c r="B273" s="20">
        <v>1.5209999999999999</v>
      </c>
      <c r="C273" s="9">
        <v>1.1783999999999999</v>
      </c>
      <c r="D273" s="9">
        <f t="shared" si="3"/>
        <v>2.43104384852071</v>
      </c>
    </row>
    <row r="274" spans="1:4" x14ac:dyDescent="0.25">
      <c r="A274" s="10">
        <v>34851</v>
      </c>
      <c r="B274" s="20">
        <v>1.524</v>
      </c>
      <c r="C274" s="9">
        <v>1.1915</v>
      </c>
      <c r="D274" s="9">
        <f t="shared" si="3"/>
        <v>2.4532304812992125</v>
      </c>
    </row>
    <row r="275" spans="1:4" x14ac:dyDescent="0.25">
      <c r="A275" s="10">
        <v>34881</v>
      </c>
      <c r="B275" s="20">
        <v>1.526</v>
      </c>
      <c r="C275" s="9">
        <v>1.1537999999999999</v>
      </c>
      <c r="D275" s="9">
        <f t="shared" si="3"/>
        <v>2.3724948231979028</v>
      </c>
    </row>
    <row r="276" spans="1:4" x14ac:dyDescent="0.25">
      <c r="A276" s="10">
        <v>34912</v>
      </c>
      <c r="B276" s="20">
        <v>1.5289999999999999</v>
      </c>
      <c r="C276" s="9">
        <v>1.1232500000000001</v>
      </c>
      <c r="D276" s="9">
        <f t="shared" si="3"/>
        <v>2.3051448163832573</v>
      </c>
    </row>
    <row r="277" spans="1:4" x14ac:dyDescent="0.25">
      <c r="A277" s="10">
        <v>34943</v>
      </c>
      <c r="B277" s="20">
        <v>1.5309999999999999</v>
      </c>
      <c r="C277" s="9">
        <v>1.1107499999999999</v>
      </c>
      <c r="D277" s="9">
        <f t="shared" si="3"/>
        <v>2.2765144100261265</v>
      </c>
    </row>
    <row r="278" spans="1:4" x14ac:dyDescent="0.25">
      <c r="A278" s="10">
        <v>34973</v>
      </c>
      <c r="B278" s="20">
        <v>1.5349999999999999</v>
      </c>
      <c r="C278" s="9">
        <v>1.0871999999999999</v>
      </c>
      <c r="D278" s="9">
        <f t="shared" si="3"/>
        <v>2.2224414910749184</v>
      </c>
    </row>
    <row r="279" spans="1:4" x14ac:dyDescent="0.25">
      <c r="A279" s="10">
        <v>35004</v>
      </c>
      <c r="B279" s="20">
        <v>1.5369999999999999</v>
      </c>
      <c r="C279" s="9">
        <v>1.0622499999999999</v>
      </c>
      <c r="D279" s="9">
        <f t="shared" si="3"/>
        <v>2.1686134386792451</v>
      </c>
    </row>
    <row r="280" spans="1:4" x14ac:dyDescent="0.25">
      <c r="A280" s="10">
        <v>35034</v>
      </c>
      <c r="B280" s="20">
        <v>1.5389999999999999</v>
      </c>
      <c r="C280" s="9">
        <v>1.07125</v>
      </c>
      <c r="D280" s="9">
        <f t="shared" si="3"/>
        <v>2.1841451047758285</v>
      </c>
    </row>
    <row r="281" spans="1:4" x14ac:dyDescent="0.25">
      <c r="A281" s="10">
        <v>35065</v>
      </c>
      <c r="B281" s="20">
        <v>1.5469999999999999</v>
      </c>
      <c r="C281" s="9">
        <v>1.0904</v>
      </c>
      <c r="D281" s="9">
        <f t="shared" si="3"/>
        <v>2.211692787071752</v>
      </c>
    </row>
    <row r="282" spans="1:4" x14ac:dyDescent="0.25">
      <c r="A282" s="10">
        <v>35096</v>
      </c>
      <c r="B282" s="20">
        <v>1.55</v>
      </c>
      <c r="C282" s="9">
        <v>1.0892500000000001</v>
      </c>
      <c r="D282" s="9">
        <f t="shared" si="3"/>
        <v>2.2050840246774195</v>
      </c>
    </row>
    <row r="283" spans="1:4" x14ac:dyDescent="0.25">
      <c r="A283" s="10">
        <v>35125</v>
      </c>
      <c r="B283" s="20">
        <v>1.5549999999999999</v>
      </c>
      <c r="C283" s="9">
        <v>1.137</v>
      </c>
      <c r="D283" s="9">
        <f t="shared" si="3"/>
        <v>2.2943482784565918</v>
      </c>
    </row>
    <row r="284" spans="1:4" x14ac:dyDescent="0.25">
      <c r="A284" s="10">
        <v>35156</v>
      </c>
      <c r="B284" s="20">
        <v>1.5609999999999999</v>
      </c>
      <c r="C284" s="9">
        <v>1.2305999999999999</v>
      </c>
      <c r="D284" s="9">
        <f t="shared" si="3"/>
        <v>2.4736786466367713</v>
      </c>
    </row>
    <row r="285" spans="1:4" x14ac:dyDescent="0.25">
      <c r="A285" s="10">
        <v>35186</v>
      </c>
      <c r="B285" s="20">
        <v>1.5640000000000001</v>
      </c>
      <c r="C285" s="9">
        <v>1.27915</v>
      </c>
      <c r="D285" s="9">
        <f t="shared" si="3"/>
        <v>2.5663388525255755</v>
      </c>
    </row>
    <row r="286" spans="1:4" x14ac:dyDescent="0.25">
      <c r="A286" s="10">
        <v>35217</v>
      </c>
      <c r="B286" s="20">
        <v>1.5669999999999999</v>
      </c>
      <c r="C286" s="9">
        <v>1.2558</v>
      </c>
      <c r="D286" s="9">
        <f t="shared" si="3"/>
        <v>2.5146685757498406</v>
      </c>
    </row>
    <row r="287" spans="1:4" x14ac:dyDescent="0.25">
      <c r="A287" s="10">
        <v>35247</v>
      </c>
      <c r="B287" s="20">
        <v>1.57</v>
      </c>
      <c r="C287" s="9">
        <v>1.22722</v>
      </c>
      <c r="D287" s="9">
        <f t="shared" si="3"/>
        <v>2.4527429970573249</v>
      </c>
    </row>
    <row r="288" spans="1:4" x14ac:dyDescent="0.25">
      <c r="A288" s="10">
        <v>35278</v>
      </c>
      <c r="B288" s="20">
        <v>1.5720000000000001</v>
      </c>
      <c r="C288" s="9">
        <v>1.2064999999999999</v>
      </c>
      <c r="D288" s="9">
        <f t="shared" si="3"/>
        <v>2.4082637967557248</v>
      </c>
    </row>
    <row r="289" spans="1:4" x14ac:dyDescent="0.25">
      <c r="A289" s="10">
        <v>35309</v>
      </c>
      <c r="B289" s="20">
        <v>1.577</v>
      </c>
      <c r="C289" s="9">
        <v>1.2021599999999999</v>
      </c>
      <c r="D289" s="9">
        <f t="shared" si="3"/>
        <v>2.3919927144197843</v>
      </c>
    </row>
    <row r="290" spans="1:4" x14ac:dyDescent="0.25">
      <c r="A290" s="10">
        <v>35339</v>
      </c>
      <c r="B290" s="20">
        <v>1.5820000000000001</v>
      </c>
      <c r="C290" s="9">
        <v>1.204</v>
      </c>
      <c r="D290" s="9">
        <f t="shared" si="3"/>
        <v>2.3880822477876102</v>
      </c>
    </row>
    <row r="291" spans="1:4" x14ac:dyDescent="0.25">
      <c r="A291" s="10">
        <v>35370</v>
      </c>
      <c r="B291" s="20">
        <v>1.587</v>
      </c>
      <c r="C291" s="9">
        <v>1.2322500000000001</v>
      </c>
      <c r="D291" s="9">
        <f t="shared" si="3"/>
        <v>2.4364144834593575</v>
      </c>
    </row>
    <row r="292" spans="1:4" x14ac:dyDescent="0.25">
      <c r="A292" s="10">
        <v>35400</v>
      </c>
      <c r="B292" s="20">
        <v>1.591</v>
      </c>
      <c r="C292" s="9">
        <v>1.2352000000000001</v>
      </c>
      <c r="D292" s="9">
        <f t="shared" si="3"/>
        <v>2.4361070903834068</v>
      </c>
    </row>
    <row r="293" spans="1:4" x14ac:dyDescent="0.25">
      <c r="A293" s="10">
        <v>35431</v>
      </c>
      <c r="B293" s="20">
        <v>1.5940000000000001</v>
      </c>
      <c r="C293" s="9">
        <v>1.2362500000000001</v>
      </c>
      <c r="D293" s="9">
        <f t="shared" si="3"/>
        <v>2.4335891475846925</v>
      </c>
    </row>
    <row r="294" spans="1:4" x14ac:dyDescent="0.25">
      <c r="A294" s="10">
        <v>35462</v>
      </c>
      <c r="B294" s="20">
        <v>1.597</v>
      </c>
      <c r="C294" s="9">
        <v>1.23</v>
      </c>
      <c r="D294" s="9">
        <f t="shared" si="3"/>
        <v>2.4167374264245463</v>
      </c>
    </row>
    <row r="295" spans="1:4" x14ac:dyDescent="0.25">
      <c r="A295" s="10">
        <v>35490</v>
      </c>
      <c r="B295" s="20">
        <v>1.5980000000000001</v>
      </c>
      <c r="C295" s="9">
        <v>1.2050000000000001</v>
      </c>
      <c r="D295" s="9">
        <f t="shared" si="3"/>
        <v>2.3661351345431791</v>
      </c>
    </row>
    <row r="296" spans="1:4" x14ac:dyDescent="0.25">
      <c r="A296" s="10">
        <v>35521</v>
      </c>
      <c r="B296" s="20">
        <v>1.599</v>
      </c>
      <c r="C296" s="9">
        <v>1.1990000000000001</v>
      </c>
      <c r="D296" s="9">
        <f t="shared" si="3"/>
        <v>2.3528811575984991</v>
      </c>
    </row>
    <row r="297" spans="1:4" x14ac:dyDescent="0.25">
      <c r="A297" s="10">
        <v>35551</v>
      </c>
      <c r="B297" s="20">
        <v>1.599</v>
      </c>
      <c r="C297" s="9">
        <v>1.20025</v>
      </c>
      <c r="D297" s="9">
        <f t="shared" ref="D297:D360" si="4">C297*$B$641/B297</f>
        <v>2.3553341196060038</v>
      </c>
    </row>
    <row r="298" spans="1:4" x14ac:dyDescent="0.25">
      <c r="A298" s="10">
        <v>35582</v>
      </c>
      <c r="B298" s="20">
        <v>1.6020000000000001</v>
      </c>
      <c r="C298" s="9">
        <v>1.1976</v>
      </c>
      <c r="D298" s="9">
        <f t="shared" si="4"/>
        <v>2.345732840449438</v>
      </c>
    </row>
    <row r="299" spans="1:4" x14ac:dyDescent="0.25">
      <c r="A299" s="10">
        <v>35612</v>
      </c>
      <c r="B299" s="20">
        <v>1.6040000000000001</v>
      </c>
      <c r="C299" s="9">
        <v>1.17425</v>
      </c>
      <c r="D299" s="9">
        <f t="shared" si="4"/>
        <v>2.297129490804239</v>
      </c>
    </row>
    <row r="300" spans="1:4" x14ac:dyDescent="0.25">
      <c r="A300" s="10">
        <v>35643</v>
      </c>
      <c r="B300" s="20">
        <v>1.6080000000000001</v>
      </c>
      <c r="C300" s="9">
        <v>1.2235</v>
      </c>
      <c r="D300" s="9">
        <f t="shared" si="4"/>
        <v>2.3875210083955225</v>
      </c>
    </row>
    <row r="301" spans="1:4" x14ac:dyDescent="0.25">
      <c r="A301" s="10">
        <v>35674</v>
      </c>
      <c r="B301" s="20">
        <v>1.6120000000000001</v>
      </c>
      <c r="C301" s="9">
        <v>1.2314000000000001</v>
      </c>
      <c r="D301" s="9">
        <f t="shared" si="4"/>
        <v>2.3969743366004965</v>
      </c>
    </row>
    <row r="302" spans="1:4" x14ac:dyDescent="0.25">
      <c r="A302" s="10">
        <v>35704</v>
      </c>
      <c r="B302" s="20">
        <v>1.615</v>
      </c>
      <c r="C302" s="9">
        <v>1.19675</v>
      </c>
      <c r="D302" s="9">
        <f t="shared" si="4"/>
        <v>2.3251992914860682</v>
      </c>
    </row>
    <row r="303" spans="1:4" x14ac:dyDescent="0.25">
      <c r="A303" s="10">
        <v>35735</v>
      </c>
      <c r="B303" s="20">
        <v>1.617</v>
      </c>
      <c r="C303" s="9">
        <v>1.17075</v>
      </c>
      <c r="D303" s="9">
        <f t="shared" si="4"/>
        <v>2.2718696980519479</v>
      </c>
    </row>
    <row r="304" spans="1:4" x14ac:dyDescent="0.25">
      <c r="A304" s="10">
        <v>35765</v>
      </c>
      <c r="B304" s="20">
        <v>1.6180000000000001</v>
      </c>
      <c r="C304" s="9">
        <v>1.1314</v>
      </c>
      <c r="D304" s="9">
        <f t="shared" si="4"/>
        <v>2.1941531091470949</v>
      </c>
    </row>
    <row r="305" spans="1:4" x14ac:dyDescent="0.25">
      <c r="A305" s="10">
        <v>35796</v>
      </c>
      <c r="B305" s="20">
        <v>1.62</v>
      </c>
      <c r="C305" s="9">
        <v>1.0862499999999999</v>
      </c>
      <c r="D305" s="9">
        <f t="shared" si="4"/>
        <v>2.103991821759259</v>
      </c>
    </row>
    <row r="306" spans="1:4" x14ac:dyDescent="0.25">
      <c r="A306" s="10">
        <v>35827</v>
      </c>
      <c r="B306" s="20">
        <v>1.62</v>
      </c>
      <c r="C306" s="9">
        <v>1.0489999999999999</v>
      </c>
      <c r="D306" s="9">
        <f t="shared" si="4"/>
        <v>2.0318411240740737</v>
      </c>
    </row>
    <row r="307" spans="1:4" x14ac:dyDescent="0.25">
      <c r="A307" s="10">
        <v>35855</v>
      </c>
      <c r="B307" s="20">
        <v>1.62</v>
      </c>
      <c r="C307" s="9">
        <v>1.0167999999999999</v>
      </c>
      <c r="D307" s="9">
        <f t="shared" si="4"/>
        <v>1.96947193037037</v>
      </c>
    </row>
    <row r="308" spans="1:4" x14ac:dyDescent="0.25">
      <c r="A308" s="10">
        <v>35886</v>
      </c>
      <c r="B308" s="20">
        <v>1.6220000000000001</v>
      </c>
      <c r="C308" s="9">
        <v>1.0302500000000001</v>
      </c>
      <c r="D308" s="9">
        <f t="shared" si="4"/>
        <v>1.9930630870838473</v>
      </c>
    </row>
    <row r="309" spans="1:4" x14ac:dyDescent="0.25">
      <c r="A309" s="10">
        <v>35916</v>
      </c>
      <c r="B309" s="20">
        <v>1.6259999999999999</v>
      </c>
      <c r="C309" s="9">
        <v>1.0634999999999999</v>
      </c>
      <c r="D309" s="9">
        <f t="shared" si="4"/>
        <v>2.0523254252767527</v>
      </c>
    </row>
    <row r="310" spans="1:4" x14ac:dyDescent="0.25">
      <c r="A310" s="10">
        <v>35947</v>
      </c>
      <c r="B310" s="20">
        <v>1.6279999999999999</v>
      </c>
      <c r="C310" s="9">
        <v>1.0644</v>
      </c>
      <c r="D310" s="9">
        <f t="shared" si="4"/>
        <v>2.0515388130221131</v>
      </c>
    </row>
    <row r="311" spans="1:4" x14ac:dyDescent="0.25">
      <c r="A311" s="10">
        <v>35977</v>
      </c>
      <c r="B311" s="20">
        <v>1.6319999999999999</v>
      </c>
      <c r="C311" s="9">
        <v>1.05525</v>
      </c>
      <c r="D311" s="9">
        <f t="shared" si="4"/>
        <v>2.0289179241727942</v>
      </c>
    </row>
    <row r="312" spans="1:4" x14ac:dyDescent="0.25">
      <c r="A312" s="10">
        <v>36008</v>
      </c>
      <c r="B312" s="20">
        <v>1.6339999999999999</v>
      </c>
      <c r="C312" s="9">
        <v>1.026</v>
      </c>
      <c r="D312" s="9">
        <f t="shared" si="4"/>
        <v>1.9702647209302329</v>
      </c>
    </row>
    <row r="313" spans="1:4" x14ac:dyDescent="0.25">
      <c r="A313" s="10">
        <v>36039</v>
      </c>
      <c r="B313" s="20">
        <v>1.635</v>
      </c>
      <c r="C313" s="9">
        <v>1.00925</v>
      </c>
      <c r="D313" s="9">
        <f t="shared" si="4"/>
        <v>1.9369137114678898</v>
      </c>
    </row>
    <row r="314" spans="1:4" x14ac:dyDescent="0.25">
      <c r="A314" s="10">
        <v>36069</v>
      </c>
      <c r="B314" s="20">
        <v>1.639</v>
      </c>
      <c r="C314" s="9">
        <v>1.01875</v>
      </c>
      <c r="D314" s="9">
        <f t="shared" si="4"/>
        <v>1.9503741877669309</v>
      </c>
    </row>
    <row r="315" spans="1:4" x14ac:dyDescent="0.25">
      <c r="A315" s="10">
        <v>36100</v>
      </c>
      <c r="B315" s="20">
        <v>1.641</v>
      </c>
      <c r="C315" s="9">
        <v>0.99539999999999995</v>
      </c>
      <c r="D315" s="9">
        <f t="shared" si="4"/>
        <v>1.9033485597806215</v>
      </c>
    </row>
    <row r="316" spans="1:4" x14ac:dyDescent="0.25">
      <c r="A316" s="10">
        <v>36130</v>
      </c>
      <c r="B316" s="20">
        <v>1.6439999999999999</v>
      </c>
      <c r="C316" s="9">
        <v>0.94499999999999995</v>
      </c>
      <c r="D316" s="9">
        <f t="shared" si="4"/>
        <v>1.8036790784671533</v>
      </c>
    </row>
    <row r="317" spans="1:4" x14ac:dyDescent="0.25">
      <c r="A317" s="10">
        <v>36161</v>
      </c>
      <c r="B317" s="20">
        <v>1.647</v>
      </c>
      <c r="C317" s="9">
        <v>0.93899999999999995</v>
      </c>
      <c r="D317" s="9">
        <f t="shared" si="4"/>
        <v>1.7889626174863387</v>
      </c>
    </row>
    <row r="318" spans="1:4" x14ac:dyDescent="0.25">
      <c r="A318" s="10">
        <v>36192</v>
      </c>
      <c r="B318" s="20">
        <v>1.647</v>
      </c>
      <c r="C318" s="9">
        <v>0.92049999999999998</v>
      </c>
      <c r="D318" s="9">
        <f t="shared" si="4"/>
        <v>1.7537168151183971</v>
      </c>
    </row>
    <row r="319" spans="1:4" x14ac:dyDescent="0.25">
      <c r="A319" s="10">
        <v>36220</v>
      </c>
      <c r="B319" s="20">
        <v>1.6479999999999999</v>
      </c>
      <c r="C319" s="9">
        <v>0.98199999999999998</v>
      </c>
      <c r="D319" s="9">
        <f t="shared" si="4"/>
        <v>1.8697500473300972</v>
      </c>
    </row>
    <row r="320" spans="1:4" x14ac:dyDescent="0.25">
      <c r="A320" s="10">
        <v>36251</v>
      </c>
      <c r="B320" s="20">
        <v>1.659</v>
      </c>
      <c r="C320" s="9">
        <v>1.131</v>
      </c>
      <c r="D320" s="9">
        <f t="shared" si="4"/>
        <v>2.1391709457504522</v>
      </c>
    </row>
    <row r="321" spans="1:4" x14ac:dyDescent="0.25">
      <c r="A321" s="10">
        <v>36281</v>
      </c>
      <c r="B321" s="20">
        <v>1.66</v>
      </c>
      <c r="C321" s="9">
        <v>1.1306</v>
      </c>
      <c r="D321" s="9">
        <f t="shared" si="4"/>
        <v>2.1371261851807231</v>
      </c>
    </row>
    <row r="322" spans="1:4" x14ac:dyDescent="0.25">
      <c r="A322" s="10">
        <v>36312</v>
      </c>
      <c r="B322" s="20">
        <v>1.66</v>
      </c>
      <c r="C322" s="9">
        <v>1.11425</v>
      </c>
      <c r="D322" s="9">
        <f t="shared" si="4"/>
        <v>2.1062204597891565</v>
      </c>
    </row>
    <row r="323" spans="1:4" x14ac:dyDescent="0.25">
      <c r="A323" s="10">
        <v>36342</v>
      </c>
      <c r="B323" s="20">
        <v>1.667</v>
      </c>
      <c r="C323" s="9">
        <v>1.1575</v>
      </c>
      <c r="D323" s="9">
        <f t="shared" si="4"/>
        <v>2.1787864832033592</v>
      </c>
    </row>
    <row r="324" spans="1:4" x14ac:dyDescent="0.25">
      <c r="A324" s="10">
        <v>36373</v>
      </c>
      <c r="B324" s="20">
        <v>1.671</v>
      </c>
      <c r="C324" s="9">
        <v>1.2208000000000001</v>
      </c>
      <c r="D324" s="9">
        <f t="shared" si="4"/>
        <v>2.2924366506283667</v>
      </c>
    </row>
    <row r="325" spans="1:4" x14ac:dyDescent="0.25">
      <c r="A325" s="10">
        <v>36404</v>
      </c>
      <c r="B325" s="20">
        <v>1.6779999999999999</v>
      </c>
      <c r="C325" s="9">
        <v>1.2555000000000001</v>
      </c>
      <c r="D325" s="9">
        <f t="shared" si="4"/>
        <v>2.3477618054231231</v>
      </c>
    </row>
    <row r="326" spans="1:4" x14ac:dyDescent="0.25">
      <c r="A326" s="10">
        <v>36434</v>
      </c>
      <c r="B326" s="20">
        <v>1.681</v>
      </c>
      <c r="C326" s="9">
        <v>1.2442500000000001</v>
      </c>
      <c r="D326" s="9">
        <f t="shared" si="4"/>
        <v>2.3225721197204048</v>
      </c>
    </row>
    <row r="327" spans="1:4" x14ac:dyDescent="0.25">
      <c r="A327" s="10">
        <v>36465</v>
      </c>
      <c r="B327" s="20">
        <v>1.6839999999999999</v>
      </c>
      <c r="C327" s="9">
        <v>1.2514000000000001</v>
      </c>
      <c r="D327" s="9">
        <f t="shared" si="4"/>
        <v>2.331757250950119</v>
      </c>
    </row>
    <row r="328" spans="1:4" x14ac:dyDescent="0.25">
      <c r="A328" s="10">
        <v>36495</v>
      </c>
      <c r="B328" s="20">
        <v>1.6879999999999999</v>
      </c>
      <c r="C328" s="9">
        <v>1.2725</v>
      </c>
      <c r="D328" s="9">
        <f t="shared" si="4"/>
        <v>2.3654546223341235</v>
      </c>
    </row>
    <row r="329" spans="1:4" x14ac:dyDescent="0.25">
      <c r="A329" s="10">
        <v>36526</v>
      </c>
      <c r="B329" s="20">
        <v>1.6930000000000001</v>
      </c>
      <c r="C329" s="9">
        <v>1.2887999999999999</v>
      </c>
      <c r="D329" s="9">
        <f t="shared" si="4"/>
        <v>2.3886792765505018</v>
      </c>
    </row>
    <row r="330" spans="1:4" x14ac:dyDescent="0.25">
      <c r="A330" s="10">
        <v>36557</v>
      </c>
      <c r="B330" s="20">
        <v>1.7</v>
      </c>
      <c r="C330" s="9">
        <v>1.377</v>
      </c>
      <c r="D330" s="9">
        <f t="shared" si="4"/>
        <v>2.5416414900000004</v>
      </c>
    </row>
    <row r="331" spans="1:4" x14ac:dyDescent="0.25">
      <c r="A331" s="10">
        <v>36586</v>
      </c>
      <c r="B331" s="20">
        <v>1.71</v>
      </c>
      <c r="C331" s="9">
        <v>1.5162500000000001</v>
      </c>
      <c r="D331" s="9">
        <f t="shared" si="4"/>
        <v>2.7823001293859653</v>
      </c>
    </row>
    <row r="332" spans="1:4" x14ac:dyDescent="0.25">
      <c r="A332" s="10">
        <v>36617</v>
      </c>
      <c r="B332" s="20">
        <v>1.7090000000000001</v>
      </c>
      <c r="C332" s="9">
        <v>1.46475</v>
      </c>
      <c r="D332" s="9">
        <f t="shared" si="4"/>
        <v>2.689370993417203</v>
      </c>
    </row>
    <row r="333" spans="1:4" x14ac:dyDescent="0.25">
      <c r="A333" s="10">
        <v>36647</v>
      </c>
      <c r="B333" s="20">
        <v>1.712</v>
      </c>
      <c r="C333" s="9">
        <v>1.4867999999999999</v>
      </c>
      <c r="D333" s="9">
        <f t="shared" si="4"/>
        <v>2.725072521728972</v>
      </c>
    </row>
    <row r="334" spans="1:4" x14ac:dyDescent="0.25">
      <c r="A334" s="10">
        <v>36678</v>
      </c>
      <c r="B334" s="20">
        <v>1.722</v>
      </c>
      <c r="C334" s="9">
        <v>1.6332500000000001</v>
      </c>
      <c r="D334" s="9">
        <f t="shared" si="4"/>
        <v>2.9761087190766555</v>
      </c>
    </row>
    <row r="335" spans="1:4" x14ac:dyDescent="0.25">
      <c r="A335" s="10">
        <v>36708</v>
      </c>
      <c r="B335" s="20">
        <v>1.7270000000000001</v>
      </c>
      <c r="C335" s="9">
        <v>1.5509999999999999</v>
      </c>
      <c r="D335" s="9">
        <f t="shared" si="4"/>
        <v>2.8180502484076428</v>
      </c>
    </row>
    <row r="336" spans="1:4" x14ac:dyDescent="0.25">
      <c r="A336" s="10">
        <v>36739</v>
      </c>
      <c r="B336" s="20">
        <v>1.7270000000000001</v>
      </c>
      <c r="C336" s="9">
        <v>1.4644999999999999</v>
      </c>
      <c r="D336" s="9">
        <f t="shared" si="4"/>
        <v>2.6608862596988998</v>
      </c>
    </row>
    <row r="337" spans="1:4" x14ac:dyDescent="0.25">
      <c r="A337" s="10">
        <v>36770</v>
      </c>
      <c r="B337" s="20">
        <v>1.736</v>
      </c>
      <c r="C337" s="9">
        <v>1.5502499999999999</v>
      </c>
      <c r="D337" s="9">
        <f t="shared" si="4"/>
        <v>2.8020849120103684</v>
      </c>
    </row>
    <row r="338" spans="1:4" x14ac:dyDescent="0.25">
      <c r="A338" s="10">
        <v>36800</v>
      </c>
      <c r="B338" s="20">
        <v>1.7390000000000001</v>
      </c>
      <c r="C338" s="9">
        <v>1.5322</v>
      </c>
      <c r="D338" s="9">
        <f t="shared" si="4"/>
        <v>2.7646817675675672</v>
      </c>
    </row>
    <row r="339" spans="1:4" x14ac:dyDescent="0.25">
      <c r="A339" s="10">
        <v>36831</v>
      </c>
      <c r="B339" s="20">
        <v>1.742</v>
      </c>
      <c r="C339" s="9">
        <v>1.51725</v>
      </c>
      <c r="D339" s="9">
        <f t="shared" si="4"/>
        <v>2.7329914180539605</v>
      </c>
    </row>
    <row r="340" spans="1:4" x14ac:dyDescent="0.25">
      <c r="A340" s="10">
        <v>36861</v>
      </c>
      <c r="B340" s="20">
        <v>1.746</v>
      </c>
      <c r="C340" s="9">
        <v>1.44275</v>
      </c>
      <c r="D340" s="9">
        <f t="shared" si="4"/>
        <v>2.5928423767182132</v>
      </c>
    </row>
    <row r="341" spans="1:4" x14ac:dyDescent="0.25">
      <c r="A341" s="10">
        <v>36892</v>
      </c>
      <c r="B341" s="20">
        <v>1.756</v>
      </c>
      <c r="C341" s="9">
        <v>1.4472</v>
      </c>
      <c r="D341" s="9">
        <f t="shared" si="4"/>
        <v>2.5860285471526194</v>
      </c>
    </row>
    <row r="342" spans="1:4" x14ac:dyDescent="0.25">
      <c r="A342" s="10">
        <v>36923</v>
      </c>
      <c r="B342" s="20">
        <v>1.76</v>
      </c>
      <c r="C342" s="9">
        <v>1.4497500000000001</v>
      </c>
      <c r="D342" s="9">
        <f t="shared" si="4"/>
        <v>2.5846974958806821</v>
      </c>
    </row>
    <row r="343" spans="1:4" x14ac:dyDescent="0.25">
      <c r="A343" s="10">
        <v>36951</v>
      </c>
      <c r="B343" s="20">
        <v>1.7609999999999999</v>
      </c>
      <c r="C343" s="9">
        <v>1.4092499999999999</v>
      </c>
      <c r="D343" s="9">
        <f t="shared" si="4"/>
        <v>2.5110650302385009</v>
      </c>
    </row>
    <row r="344" spans="1:4" x14ac:dyDescent="0.25">
      <c r="A344" s="10">
        <v>36982</v>
      </c>
      <c r="B344" s="20">
        <v>1.764</v>
      </c>
      <c r="C344" s="9">
        <v>1.5516000000000001</v>
      </c>
      <c r="D344" s="9">
        <f t="shared" si="4"/>
        <v>2.7600087734693877</v>
      </c>
    </row>
    <row r="345" spans="1:4" x14ac:dyDescent="0.25">
      <c r="A345" s="10">
        <v>37012</v>
      </c>
      <c r="B345" s="20">
        <v>1.7729999999999999</v>
      </c>
      <c r="C345" s="9">
        <v>1.7017500000000001</v>
      </c>
      <c r="D345" s="9">
        <f t="shared" si="4"/>
        <v>3.0117318109137057</v>
      </c>
    </row>
    <row r="346" spans="1:4" x14ac:dyDescent="0.25">
      <c r="A346" s="10">
        <v>37043</v>
      </c>
      <c r="B346" s="20">
        <v>1.7769999999999999</v>
      </c>
      <c r="C346" s="9">
        <v>1.61625</v>
      </c>
      <c r="D346" s="9">
        <f t="shared" si="4"/>
        <v>2.8539764328925159</v>
      </c>
    </row>
    <row r="347" spans="1:4" x14ac:dyDescent="0.25">
      <c r="A347" s="10">
        <v>37073</v>
      </c>
      <c r="B347" s="20">
        <v>1.774</v>
      </c>
      <c r="C347" s="9">
        <v>1.4206000000000001</v>
      </c>
      <c r="D347" s="9">
        <f t="shared" si="4"/>
        <v>2.5127395024802706</v>
      </c>
    </row>
    <row r="348" spans="1:4" x14ac:dyDescent="0.25">
      <c r="A348" s="10">
        <v>37104</v>
      </c>
      <c r="B348" s="20">
        <v>1.774</v>
      </c>
      <c r="C348" s="9">
        <v>1.42075</v>
      </c>
      <c r="D348" s="9">
        <f t="shared" si="4"/>
        <v>2.5130048206031566</v>
      </c>
    </row>
    <row r="349" spans="1:4" x14ac:dyDescent="0.25">
      <c r="A349" s="10">
        <v>37135</v>
      </c>
      <c r="B349" s="20">
        <v>1.7809999999999999</v>
      </c>
      <c r="C349" s="9">
        <v>1.5215000000000001</v>
      </c>
      <c r="D349" s="9">
        <f t="shared" si="4"/>
        <v>2.680632691465469</v>
      </c>
    </row>
    <row r="350" spans="1:4" x14ac:dyDescent="0.25">
      <c r="A350" s="10">
        <v>37165</v>
      </c>
      <c r="B350" s="20">
        <v>1.776</v>
      </c>
      <c r="C350" s="9">
        <v>1.3153999999999999</v>
      </c>
      <c r="D350" s="9">
        <f t="shared" si="4"/>
        <v>2.3240429429054048</v>
      </c>
    </row>
    <row r="351" spans="1:4" x14ac:dyDescent="0.25">
      <c r="A351" s="10">
        <v>37196</v>
      </c>
      <c r="B351" s="20">
        <v>1.7749999999999999</v>
      </c>
      <c r="C351" s="9">
        <v>1.1705000000000001</v>
      </c>
      <c r="D351" s="9">
        <f t="shared" si="4"/>
        <v>2.0691993490140845</v>
      </c>
    </row>
    <row r="352" spans="1:4" x14ac:dyDescent="0.25">
      <c r="A352" s="10">
        <v>37226</v>
      </c>
      <c r="B352" s="20">
        <v>1.774</v>
      </c>
      <c r="C352" s="9">
        <v>1.0860000000000001</v>
      </c>
      <c r="D352" s="9">
        <f t="shared" si="4"/>
        <v>1.9209032096956034</v>
      </c>
    </row>
    <row r="353" spans="1:4" x14ac:dyDescent="0.25">
      <c r="A353" s="10">
        <v>37257</v>
      </c>
      <c r="B353" s="20">
        <v>1.7769999999999999</v>
      </c>
      <c r="C353" s="9">
        <v>1.1072500000000001</v>
      </c>
      <c r="D353" s="9">
        <f t="shared" si="4"/>
        <v>1.9551835454417559</v>
      </c>
    </row>
    <row r="354" spans="1:4" x14ac:dyDescent="0.25">
      <c r="A354" s="10">
        <v>37288</v>
      </c>
      <c r="B354" s="20">
        <v>1.78</v>
      </c>
      <c r="C354" s="9">
        <v>1.11375</v>
      </c>
      <c r="D354" s="9">
        <f t="shared" si="4"/>
        <v>1.9633466566011235</v>
      </c>
    </row>
    <row r="355" spans="1:4" x14ac:dyDescent="0.25">
      <c r="A355" s="10">
        <v>37316</v>
      </c>
      <c r="B355" s="20">
        <v>1.7849999999999999</v>
      </c>
      <c r="C355" s="9">
        <v>1.24925</v>
      </c>
      <c r="D355" s="9">
        <f t="shared" si="4"/>
        <v>2.1960408281512604</v>
      </c>
    </row>
    <row r="356" spans="1:4" x14ac:dyDescent="0.25">
      <c r="A356" s="10">
        <v>37347</v>
      </c>
      <c r="B356" s="20">
        <v>1.7929999999999999</v>
      </c>
      <c r="C356" s="9">
        <v>1.397</v>
      </c>
      <c r="D356" s="9">
        <f t="shared" si="4"/>
        <v>2.4448115521472391</v>
      </c>
    </row>
    <row r="357" spans="1:4" x14ac:dyDescent="0.25">
      <c r="A357" s="10">
        <v>37377</v>
      </c>
      <c r="B357" s="20">
        <v>1.7949999999999999</v>
      </c>
      <c r="C357" s="9">
        <v>1.39175</v>
      </c>
      <c r="D357" s="9">
        <f t="shared" si="4"/>
        <v>2.4329100338440113</v>
      </c>
    </row>
    <row r="358" spans="1:4" x14ac:dyDescent="0.25">
      <c r="A358" s="10">
        <v>37408</v>
      </c>
      <c r="B358" s="20">
        <v>1.796</v>
      </c>
      <c r="C358" s="9">
        <v>1.38225</v>
      </c>
      <c r="D358" s="9">
        <f t="shared" si="4"/>
        <v>2.4149577590478839</v>
      </c>
    </row>
    <row r="359" spans="1:4" x14ac:dyDescent="0.25">
      <c r="A359" s="10">
        <v>37438</v>
      </c>
      <c r="B359" s="20">
        <v>1.8</v>
      </c>
      <c r="C359" s="9">
        <v>1.397</v>
      </c>
      <c r="D359" s="9">
        <f t="shared" si="4"/>
        <v>2.4353039516666666</v>
      </c>
    </row>
    <row r="360" spans="1:4" x14ac:dyDescent="0.25">
      <c r="A360" s="10">
        <v>37469</v>
      </c>
      <c r="B360" s="20">
        <v>1.8049999999999999</v>
      </c>
      <c r="C360" s="9">
        <v>1.39575</v>
      </c>
      <c r="D360" s="9">
        <f t="shared" si="4"/>
        <v>2.4263849455678668</v>
      </c>
    </row>
    <row r="361" spans="1:4" x14ac:dyDescent="0.25">
      <c r="A361" s="10">
        <v>37500</v>
      </c>
      <c r="B361" s="20">
        <v>1.8080000000000001</v>
      </c>
      <c r="C361" s="9">
        <v>1.3996</v>
      </c>
      <c r="D361" s="9">
        <f t="shared" ref="D361:D424" si="5">C361*$B$641/B361</f>
        <v>2.4290406351769911</v>
      </c>
    </row>
    <row r="362" spans="1:4" x14ac:dyDescent="0.25">
      <c r="A362" s="10">
        <v>37530</v>
      </c>
      <c r="B362" s="20">
        <v>1.8120000000000001</v>
      </c>
      <c r="C362" s="9">
        <v>1.4452499999999999</v>
      </c>
      <c r="D362" s="9">
        <f t="shared" si="5"/>
        <v>2.5027303323675492</v>
      </c>
    </row>
    <row r="363" spans="1:4" x14ac:dyDescent="0.25">
      <c r="A363" s="10">
        <v>37561</v>
      </c>
      <c r="B363" s="20">
        <v>1.8149999999999999</v>
      </c>
      <c r="C363" s="9">
        <v>1.419</v>
      </c>
      <c r="D363" s="9">
        <f t="shared" si="5"/>
        <v>2.4532117636363635</v>
      </c>
    </row>
    <row r="364" spans="1:4" x14ac:dyDescent="0.25">
      <c r="A364" s="10">
        <v>37591</v>
      </c>
      <c r="B364" s="20">
        <v>1.8180000000000001</v>
      </c>
      <c r="C364" s="9">
        <v>1.3857999999999999</v>
      </c>
      <c r="D364" s="9">
        <f t="shared" si="5"/>
        <v>2.3918610716171615</v>
      </c>
    </row>
    <row r="365" spans="1:4" x14ac:dyDescent="0.25">
      <c r="A365" s="10">
        <v>37622</v>
      </c>
      <c r="B365" s="20">
        <v>1.8260000000000001</v>
      </c>
      <c r="C365" s="9">
        <v>1.4575</v>
      </c>
      <c r="D365" s="9">
        <f t="shared" si="5"/>
        <v>2.504592424698795</v>
      </c>
    </row>
    <row r="366" spans="1:4" x14ac:dyDescent="0.25">
      <c r="A366" s="10">
        <v>37653</v>
      </c>
      <c r="B366" s="20">
        <v>1.8360000000000001</v>
      </c>
      <c r="C366" s="9">
        <v>1.613</v>
      </c>
      <c r="D366" s="9">
        <f t="shared" si="5"/>
        <v>2.7567092467320258</v>
      </c>
    </row>
    <row r="367" spans="1:4" x14ac:dyDescent="0.25">
      <c r="A367" s="10">
        <v>37681</v>
      </c>
      <c r="B367" s="20">
        <v>1.839</v>
      </c>
      <c r="C367" s="9">
        <v>1.6930000000000001</v>
      </c>
      <c r="D367" s="9">
        <f t="shared" si="5"/>
        <v>2.888713701468189</v>
      </c>
    </row>
    <row r="368" spans="1:4" x14ac:dyDescent="0.25">
      <c r="A368" s="10">
        <v>37712</v>
      </c>
      <c r="B368" s="20">
        <v>1.8320000000000001</v>
      </c>
      <c r="C368" s="9">
        <v>1.589</v>
      </c>
      <c r="D368" s="9">
        <f t="shared" si="5"/>
        <v>2.7216213324235805</v>
      </c>
    </row>
    <row r="369" spans="1:4" x14ac:dyDescent="0.25">
      <c r="A369" s="10">
        <v>37742</v>
      </c>
      <c r="B369" s="20">
        <v>1.829</v>
      </c>
      <c r="C369" s="9">
        <v>1.49725</v>
      </c>
      <c r="D369" s="9">
        <f t="shared" si="5"/>
        <v>2.5686793167031166</v>
      </c>
    </row>
    <row r="370" spans="1:4" x14ac:dyDescent="0.25">
      <c r="A370" s="10">
        <v>37773</v>
      </c>
      <c r="B370" s="20">
        <v>1.831</v>
      </c>
      <c r="C370" s="9">
        <v>1.4927999999999999</v>
      </c>
      <c r="D370" s="9">
        <f t="shared" si="5"/>
        <v>2.5582474774440191</v>
      </c>
    </row>
    <row r="371" spans="1:4" x14ac:dyDescent="0.25">
      <c r="A371" s="10">
        <v>37803</v>
      </c>
      <c r="B371" s="20">
        <v>1.837</v>
      </c>
      <c r="C371" s="9">
        <v>1.5125</v>
      </c>
      <c r="D371" s="9">
        <f t="shared" si="5"/>
        <v>2.5835418413173654</v>
      </c>
    </row>
    <row r="372" spans="1:4" x14ac:dyDescent="0.25">
      <c r="A372" s="10">
        <v>37834</v>
      </c>
      <c r="B372" s="20">
        <v>1.845</v>
      </c>
      <c r="C372" s="9">
        <v>1.62025</v>
      </c>
      <c r="D372" s="9">
        <f t="shared" si="5"/>
        <v>2.7555921069105689</v>
      </c>
    </row>
    <row r="373" spans="1:4" x14ac:dyDescent="0.25">
      <c r="A373" s="10">
        <v>37865</v>
      </c>
      <c r="B373" s="20">
        <v>1.851</v>
      </c>
      <c r="C373" s="9">
        <v>1.6788000000000001</v>
      </c>
      <c r="D373" s="9">
        <f t="shared" si="5"/>
        <v>2.8459142761750407</v>
      </c>
    </row>
    <row r="374" spans="1:4" x14ac:dyDescent="0.25">
      <c r="A374" s="10">
        <v>37895</v>
      </c>
      <c r="B374" s="20">
        <v>1.849</v>
      </c>
      <c r="C374" s="9">
        <v>1.5634999999999999</v>
      </c>
      <c r="D374" s="9">
        <f t="shared" si="5"/>
        <v>2.6533237650081123</v>
      </c>
    </row>
    <row r="375" spans="1:4" x14ac:dyDescent="0.25">
      <c r="A375" s="10">
        <v>37926</v>
      </c>
      <c r="B375" s="20">
        <v>1.85</v>
      </c>
      <c r="C375" s="9">
        <v>1.512</v>
      </c>
      <c r="D375" s="9">
        <f t="shared" si="5"/>
        <v>2.5645391610810808</v>
      </c>
    </row>
    <row r="376" spans="1:4" x14ac:dyDescent="0.25">
      <c r="A376" s="10">
        <v>37956</v>
      </c>
      <c r="B376" s="20">
        <v>1.855</v>
      </c>
      <c r="C376" s="9">
        <v>1.4787999999999999</v>
      </c>
      <c r="D376" s="9">
        <f t="shared" si="5"/>
        <v>2.5014671294878705</v>
      </c>
    </row>
    <row r="377" spans="1:4" x14ac:dyDescent="0.25">
      <c r="A377" s="10">
        <v>37987</v>
      </c>
      <c r="B377" s="20">
        <v>1.863</v>
      </c>
      <c r="C377" s="9">
        <v>1.57175</v>
      </c>
      <c r="D377" s="9">
        <f t="shared" si="5"/>
        <v>2.6472800487117554</v>
      </c>
    </row>
    <row r="378" spans="1:4" x14ac:dyDescent="0.25">
      <c r="A378" s="10">
        <v>38018</v>
      </c>
      <c r="B378" s="20">
        <v>1.867</v>
      </c>
      <c r="C378" s="9">
        <v>1.6475</v>
      </c>
      <c r="D378" s="9">
        <f t="shared" si="5"/>
        <v>2.7689198058382432</v>
      </c>
    </row>
    <row r="379" spans="1:4" x14ac:dyDescent="0.25">
      <c r="A379" s="10">
        <v>38047</v>
      </c>
      <c r="B379" s="20">
        <v>1.871</v>
      </c>
      <c r="C379" s="9">
        <v>1.736</v>
      </c>
      <c r="D379" s="9">
        <f t="shared" si="5"/>
        <v>2.9114223110636024</v>
      </c>
    </row>
    <row r="380" spans="1:4" x14ac:dyDescent="0.25">
      <c r="A380" s="10">
        <v>38078</v>
      </c>
      <c r="B380" s="20">
        <v>1.8740000000000001</v>
      </c>
      <c r="C380" s="9">
        <v>1.79775</v>
      </c>
      <c r="D380" s="9">
        <f t="shared" si="5"/>
        <v>3.0101558616595514</v>
      </c>
    </row>
    <row r="381" spans="1:4" x14ac:dyDescent="0.25">
      <c r="A381" s="10">
        <v>38108</v>
      </c>
      <c r="B381" s="20">
        <v>1.8819999999999999</v>
      </c>
      <c r="C381" s="9">
        <v>1.9834000000000001</v>
      </c>
      <c r="D381" s="9">
        <f t="shared" si="5"/>
        <v>3.3068916251859726</v>
      </c>
    </row>
    <row r="382" spans="1:4" x14ac:dyDescent="0.25">
      <c r="A382" s="10">
        <v>38139</v>
      </c>
      <c r="B382" s="20">
        <v>1.889</v>
      </c>
      <c r="C382" s="9">
        <v>1.9692499999999999</v>
      </c>
      <c r="D382" s="9">
        <f t="shared" si="5"/>
        <v>3.2711327465590259</v>
      </c>
    </row>
    <row r="383" spans="1:4" x14ac:dyDescent="0.25">
      <c r="A383" s="10">
        <v>38169</v>
      </c>
      <c r="B383" s="20">
        <v>1.891</v>
      </c>
      <c r="C383" s="9">
        <v>1.9112499999999999</v>
      </c>
      <c r="D383" s="9">
        <f t="shared" si="5"/>
        <v>3.1714308176890533</v>
      </c>
    </row>
    <row r="384" spans="1:4" x14ac:dyDescent="0.25">
      <c r="A384" s="10">
        <v>38200</v>
      </c>
      <c r="B384" s="20">
        <v>1.8919999999999999</v>
      </c>
      <c r="C384" s="9">
        <v>1.8779999999999999</v>
      </c>
      <c r="D384" s="9">
        <f t="shared" si="5"/>
        <v>3.1146103921775898</v>
      </c>
    </row>
    <row r="385" spans="1:4" x14ac:dyDescent="0.25">
      <c r="A385" s="10">
        <v>38231</v>
      </c>
      <c r="B385" s="20">
        <v>1.8979999999999999</v>
      </c>
      <c r="C385" s="9">
        <v>1.86975</v>
      </c>
      <c r="D385" s="9">
        <f t="shared" si="5"/>
        <v>3.0911252754214966</v>
      </c>
    </row>
    <row r="386" spans="1:4" x14ac:dyDescent="0.25">
      <c r="A386" s="10">
        <v>38261</v>
      </c>
      <c r="B386" s="20">
        <v>1.9079999999999999</v>
      </c>
      <c r="C386" s="9">
        <v>1.9995000000000001</v>
      </c>
      <c r="D386" s="9">
        <f t="shared" si="5"/>
        <v>3.2883066485849057</v>
      </c>
    </row>
    <row r="387" spans="1:4" x14ac:dyDescent="0.25">
      <c r="A387" s="10">
        <v>38292</v>
      </c>
      <c r="B387" s="20">
        <v>1.917</v>
      </c>
      <c r="C387" s="9">
        <v>1.9794</v>
      </c>
      <c r="D387" s="9">
        <f t="shared" si="5"/>
        <v>3.2399680347417843</v>
      </c>
    </row>
    <row r="388" spans="1:4" x14ac:dyDescent="0.25">
      <c r="A388" s="10">
        <v>38322</v>
      </c>
      <c r="B388" s="20">
        <v>1.917</v>
      </c>
      <c r="C388" s="9">
        <v>1.841</v>
      </c>
      <c r="D388" s="9">
        <f t="shared" si="5"/>
        <v>3.0134288935837246</v>
      </c>
    </row>
    <row r="389" spans="1:4" x14ac:dyDescent="0.25">
      <c r="A389" s="10">
        <v>38353</v>
      </c>
      <c r="B389" s="20">
        <v>1.9159999999999999</v>
      </c>
      <c r="C389" s="9">
        <v>1.8308</v>
      </c>
      <c r="D389" s="9">
        <f t="shared" si="5"/>
        <v>2.998297146764092</v>
      </c>
    </row>
    <row r="390" spans="1:4" x14ac:dyDescent="0.25">
      <c r="A390" s="10">
        <v>38384</v>
      </c>
      <c r="B390" s="20">
        <v>1.9239999999999999</v>
      </c>
      <c r="C390" s="9">
        <v>1.91</v>
      </c>
      <c r="D390" s="9">
        <f t="shared" si="5"/>
        <v>3.1149965644490645</v>
      </c>
    </row>
    <row r="391" spans="1:4" x14ac:dyDescent="0.25">
      <c r="A391" s="10">
        <v>38412</v>
      </c>
      <c r="B391" s="20">
        <v>1.931</v>
      </c>
      <c r="C391" s="9">
        <v>2.07925</v>
      </c>
      <c r="D391" s="9">
        <f t="shared" si="5"/>
        <v>3.3787317184101502</v>
      </c>
    </row>
    <row r="392" spans="1:4" x14ac:dyDescent="0.25">
      <c r="A392" s="10">
        <v>38443</v>
      </c>
      <c r="B392" s="20">
        <v>1.9370000000000001</v>
      </c>
      <c r="C392" s="9">
        <v>2.2425000000000002</v>
      </c>
      <c r="D392" s="9">
        <f t="shared" si="5"/>
        <v>3.632721493288591</v>
      </c>
    </row>
    <row r="393" spans="1:4" x14ac:dyDescent="0.25">
      <c r="A393" s="10">
        <v>38473</v>
      </c>
      <c r="B393" s="20">
        <v>1.9359999999999999</v>
      </c>
      <c r="C393" s="9">
        <v>2.1612</v>
      </c>
      <c r="D393" s="9">
        <f t="shared" si="5"/>
        <v>3.5028285303719007</v>
      </c>
    </row>
    <row r="394" spans="1:4" x14ac:dyDescent="0.25">
      <c r="A394" s="10">
        <v>38504</v>
      </c>
      <c r="B394" s="20">
        <v>1.9370000000000001</v>
      </c>
      <c r="C394" s="9">
        <v>2.1555</v>
      </c>
      <c r="D394" s="9">
        <f t="shared" si="5"/>
        <v>3.4917864788332471</v>
      </c>
    </row>
    <row r="395" spans="1:4" x14ac:dyDescent="0.25">
      <c r="A395" s="10">
        <v>38534</v>
      </c>
      <c r="B395" s="20">
        <v>1.9490000000000001</v>
      </c>
      <c r="C395" s="9">
        <v>2.29</v>
      </c>
      <c r="D395" s="9">
        <f t="shared" si="5"/>
        <v>3.6868283273473574</v>
      </c>
    </row>
    <row r="396" spans="1:4" x14ac:dyDescent="0.25">
      <c r="A396" s="10">
        <v>38565</v>
      </c>
      <c r="B396" s="20">
        <v>1.9610000000000001</v>
      </c>
      <c r="C396" s="9">
        <v>2.4862000000000002</v>
      </c>
      <c r="D396" s="9">
        <f t="shared" si="5"/>
        <v>3.9782103313615504</v>
      </c>
    </row>
    <row r="397" spans="1:4" x14ac:dyDescent="0.25">
      <c r="A397" s="10">
        <v>38596</v>
      </c>
      <c r="B397" s="20">
        <v>1.988</v>
      </c>
      <c r="C397" s="9">
        <v>2.9032499999999999</v>
      </c>
      <c r="D397" s="9">
        <f t="shared" si="5"/>
        <v>4.5824456963028162</v>
      </c>
    </row>
    <row r="398" spans="1:4" x14ac:dyDescent="0.25">
      <c r="A398" s="10">
        <v>38626</v>
      </c>
      <c r="B398" s="20">
        <v>1.9910000000000001</v>
      </c>
      <c r="C398" s="9">
        <v>2.7168000000000001</v>
      </c>
      <c r="D398" s="9">
        <f t="shared" si="5"/>
        <v>4.2816945390256151</v>
      </c>
    </row>
    <row r="399" spans="1:4" x14ac:dyDescent="0.25">
      <c r="A399" s="10">
        <v>38657</v>
      </c>
      <c r="B399" s="20">
        <v>1.9810000000000001</v>
      </c>
      <c r="C399" s="9">
        <v>2.2567499999999998</v>
      </c>
      <c r="D399" s="9">
        <f t="shared" si="5"/>
        <v>3.57460656019687</v>
      </c>
    </row>
    <row r="400" spans="1:4" x14ac:dyDescent="0.25">
      <c r="A400" s="10">
        <v>38687</v>
      </c>
      <c r="B400" s="20">
        <v>1.9810000000000001</v>
      </c>
      <c r="C400" s="9">
        <v>2.1850000000000001</v>
      </c>
      <c r="D400" s="9">
        <f t="shared" si="5"/>
        <v>3.4609572766279655</v>
      </c>
    </row>
    <row r="401" spans="1:4" x14ac:dyDescent="0.25">
      <c r="A401" s="10">
        <v>38718</v>
      </c>
      <c r="B401" s="20">
        <v>1.9930000000000001</v>
      </c>
      <c r="C401" s="9">
        <v>2.3155999999999999</v>
      </c>
      <c r="D401" s="9">
        <f t="shared" si="5"/>
        <v>3.6457385009533363</v>
      </c>
    </row>
    <row r="402" spans="1:4" x14ac:dyDescent="0.25">
      <c r="A402" s="10">
        <v>38749</v>
      </c>
      <c r="B402" s="20">
        <v>1.994</v>
      </c>
      <c r="C402" s="9">
        <v>2.2799999999999998</v>
      </c>
      <c r="D402" s="9">
        <f t="shared" si="5"/>
        <v>3.5878887261785355</v>
      </c>
    </row>
    <row r="403" spans="1:4" x14ac:dyDescent="0.25">
      <c r="A403" s="10">
        <v>38777</v>
      </c>
      <c r="B403" s="20">
        <v>1.9970000000000001</v>
      </c>
      <c r="C403" s="9">
        <v>2.42475</v>
      </c>
      <c r="D403" s="9">
        <f t="shared" si="5"/>
        <v>3.8099403443915874</v>
      </c>
    </row>
    <row r="404" spans="1:4" x14ac:dyDescent="0.25">
      <c r="A404" s="10">
        <v>38808</v>
      </c>
      <c r="B404" s="20">
        <v>2.0070000000000001</v>
      </c>
      <c r="C404" s="9">
        <v>2.742</v>
      </c>
      <c r="D404" s="9">
        <f t="shared" si="5"/>
        <v>4.2869592017937217</v>
      </c>
    </row>
    <row r="405" spans="1:4" x14ac:dyDescent="0.25">
      <c r="A405" s="10">
        <v>38838</v>
      </c>
      <c r="B405" s="20">
        <v>2.0129999999999999</v>
      </c>
      <c r="C405" s="9">
        <v>2.9068000000000001</v>
      </c>
      <c r="D405" s="9">
        <f t="shared" si="5"/>
        <v>4.5310687219076007</v>
      </c>
    </row>
    <row r="406" spans="1:4" x14ac:dyDescent="0.25">
      <c r="A406" s="10">
        <v>38869</v>
      </c>
      <c r="B406" s="20">
        <v>2.0179999999999998</v>
      </c>
      <c r="C406" s="9">
        <v>2.8845000000000001</v>
      </c>
      <c r="D406" s="9">
        <f t="shared" si="5"/>
        <v>4.4851673689296332</v>
      </c>
    </row>
    <row r="407" spans="1:4" x14ac:dyDescent="0.25">
      <c r="A407" s="10">
        <v>38899</v>
      </c>
      <c r="B407" s="20">
        <v>2.0289999999999999</v>
      </c>
      <c r="C407" s="9">
        <v>2.9805999999999999</v>
      </c>
      <c r="D407" s="9">
        <f t="shared" si="5"/>
        <v>4.6094692545096105</v>
      </c>
    </row>
    <row r="408" spans="1:4" x14ac:dyDescent="0.25">
      <c r="A408" s="10">
        <v>38930</v>
      </c>
      <c r="B408" s="20">
        <v>2.0379999999999998</v>
      </c>
      <c r="C408" s="9">
        <v>2.9517500000000001</v>
      </c>
      <c r="D408" s="9">
        <f t="shared" si="5"/>
        <v>4.5446941858439658</v>
      </c>
    </row>
    <row r="409" spans="1:4" x14ac:dyDescent="0.25">
      <c r="A409" s="10">
        <v>38961</v>
      </c>
      <c r="B409" s="20">
        <v>2.028</v>
      </c>
      <c r="C409" s="9">
        <v>2.5550000000000002</v>
      </c>
      <c r="D409" s="9">
        <f t="shared" si="5"/>
        <v>3.9532313091715983</v>
      </c>
    </row>
    <row r="410" spans="1:4" x14ac:dyDescent="0.25">
      <c r="A410" s="10">
        <v>38991</v>
      </c>
      <c r="B410" s="20">
        <v>2.0190000000000001</v>
      </c>
      <c r="C410" s="9">
        <v>2.2446000000000002</v>
      </c>
      <c r="D410" s="9">
        <f t="shared" si="5"/>
        <v>3.4884452567607727</v>
      </c>
    </row>
    <row r="411" spans="1:4" x14ac:dyDescent="0.25">
      <c r="A411" s="10">
        <v>39022</v>
      </c>
      <c r="B411" s="20">
        <v>2.02</v>
      </c>
      <c r="C411" s="9">
        <v>2.22925</v>
      </c>
      <c r="D411" s="9">
        <f t="shared" si="5"/>
        <v>3.4628739100247521</v>
      </c>
    </row>
    <row r="412" spans="1:4" x14ac:dyDescent="0.25">
      <c r="A412" s="10">
        <v>39052</v>
      </c>
      <c r="B412" s="20">
        <v>2.0310000000000001</v>
      </c>
      <c r="C412" s="9">
        <v>2.3127499999999999</v>
      </c>
      <c r="D412" s="9">
        <f t="shared" si="5"/>
        <v>3.5731235941654353</v>
      </c>
    </row>
    <row r="413" spans="1:4" x14ac:dyDescent="0.25">
      <c r="A413" s="10">
        <v>39083</v>
      </c>
      <c r="B413" s="20">
        <v>2.03437</v>
      </c>
      <c r="C413" s="9">
        <v>2.2397999999999998</v>
      </c>
      <c r="D413" s="9">
        <f t="shared" si="5"/>
        <v>3.4546859195721522</v>
      </c>
    </row>
    <row r="414" spans="1:4" x14ac:dyDescent="0.25">
      <c r="A414" s="10">
        <v>39114</v>
      </c>
      <c r="B414" s="20">
        <v>2.0422600000000002</v>
      </c>
      <c r="C414" s="9">
        <v>2.2777500000000002</v>
      </c>
      <c r="D414" s="9">
        <f t="shared" si="5"/>
        <v>3.4996474517201532</v>
      </c>
    </row>
    <row r="415" spans="1:4" x14ac:dyDescent="0.25">
      <c r="A415" s="10">
        <v>39142</v>
      </c>
      <c r="B415" s="20">
        <v>2.05288</v>
      </c>
      <c r="C415" s="9">
        <v>2.5627499999999999</v>
      </c>
      <c r="D415" s="9">
        <f t="shared" si="5"/>
        <v>3.9171657718668405</v>
      </c>
    </row>
    <row r="416" spans="1:4" x14ac:dyDescent="0.25">
      <c r="A416" s="10">
        <v>39173</v>
      </c>
      <c r="B416" s="20">
        <v>2.05904</v>
      </c>
      <c r="C416" s="9">
        <v>2.8450000000000002</v>
      </c>
      <c r="D416" s="9">
        <f t="shared" si="5"/>
        <v>4.3355755619123482</v>
      </c>
    </row>
    <row r="417" spans="1:4" x14ac:dyDescent="0.25">
      <c r="A417" s="10">
        <v>39203</v>
      </c>
      <c r="B417" s="20">
        <v>2.0675500000000002</v>
      </c>
      <c r="C417" s="9">
        <v>3.1459999999999999</v>
      </c>
      <c r="D417" s="9">
        <f t="shared" si="5"/>
        <v>4.7745447674784156</v>
      </c>
    </row>
    <row r="418" spans="1:4" x14ac:dyDescent="0.25">
      <c r="A418" s="10">
        <v>39234</v>
      </c>
      <c r="B418" s="20">
        <v>2.0723400000000001</v>
      </c>
      <c r="C418" s="9">
        <v>3.056</v>
      </c>
      <c r="D418" s="9">
        <f t="shared" si="5"/>
        <v>4.6272356003358519</v>
      </c>
    </row>
    <row r="419" spans="1:4" x14ac:dyDescent="0.25">
      <c r="A419" s="10">
        <v>39264</v>
      </c>
      <c r="B419" s="20">
        <v>2.0760299999999998</v>
      </c>
      <c r="C419" s="9">
        <v>2.9645999999999999</v>
      </c>
      <c r="D419" s="9">
        <f t="shared" si="5"/>
        <v>4.4808638860710106</v>
      </c>
    </row>
    <row r="420" spans="1:4" x14ac:dyDescent="0.25">
      <c r="A420" s="10">
        <v>39295</v>
      </c>
      <c r="B420" s="20">
        <v>2.07667</v>
      </c>
      <c r="C420" s="9">
        <v>2.7857500000000002</v>
      </c>
      <c r="D420" s="9">
        <f t="shared" si="5"/>
        <v>4.2092422661039075</v>
      </c>
    </row>
    <row r="421" spans="1:4" x14ac:dyDescent="0.25">
      <c r="A421" s="10">
        <v>39326</v>
      </c>
      <c r="B421" s="20">
        <v>2.0854699999999999</v>
      </c>
      <c r="C421" s="9">
        <v>2.8032499999999998</v>
      </c>
      <c r="D421" s="9">
        <f t="shared" si="5"/>
        <v>4.2178114018662463</v>
      </c>
    </row>
    <row r="422" spans="1:4" x14ac:dyDescent="0.25">
      <c r="A422" s="10">
        <v>39356</v>
      </c>
      <c r="B422" s="20">
        <v>2.0918999999999999</v>
      </c>
      <c r="C422" s="9">
        <v>2.8029999999999999</v>
      </c>
      <c r="D422" s="9">
        <f t="shared" si="5"/>
        <v>4.2044718614656533</v>
      </c>
    </row>
    <row r="423" spans="1:4" x14ac:dyDescent="0.25">
      <c r="A423" s="10">
        <v>39387</v>
      </c>
      <c r="B423" s="20">
        <v>2.1083400000000001</v>
      </c>
      <c r="C423" s="9">
        <v>3.08</v>
      </c>
      <c r="D423" s="9">
        <f t="shared" si="5"/>
        <v>4.5839443922706957</v>
      </c>
    </row>
    <row r="424" spans="1:4" x14ac:dyDescent="0.25">
      <c r="A424" s="10">
        <v>39417</v>
      </c>
      <c r="B424" s="20">
        <v>2.1144500000000002</v>
      </c>
      <c r="C424" s="9">
        <v>3.0184000000000002</v>
      </c>
      <c r="D424" s="9">
        <f t="shared" si="5"/>
        <v>4.4792844728416377</v>
      </c>
    </row>
    <row r="425" spans="1:4" x14ac:dyDescent="0.25">
      <c r="A425" s="10">
        <v>39448</v>
      </c>
      <c r="B425" s="20">
        <v>2.12174</v>
      </c>
      <c r="C425" s="9">
        <v>3.0427499999999998</v>
      </c>
      <c r="D425" s="9">
        <f t="shared" ref="D425:D488" si="6">C425*$B$641/B425</f>
        <v>4.4999053558635831</v>
      </c>
    </row>
    <row r="426" spans="1:4" x14ac:dyDescent="0.25">
      <c r="A426" s="10">
        <v>39479</v>
      </c>
      <c r="B426" s="20">
        <v>2.1268699999999998</v>
      </c>
      <c r="C426" s="9">
        <v>3.0274999999999999</v>
      </c>
      <c r="D426" s="9">
        <f t="shared" si="6"/>
        <v>4.4665528675941646</v>
      </c>
    </row>
    <row r="427" spans="1:4" x14ac:dyDescent="0.25">
      <c r="A427" s="10">
        <v>39508</v>
      </c>
      <c r="B427" s="20">
        <v>2.1344799999999999</v>
      </c>
      <c r="C427" s="9">
        <v>3.2440000000000002</v>
      </c>
      <c r="D427" s="9">
        <f t="shared" si="6"/>
        <v>4.7688979404819918</v>
      </c>
    </row>
    <row r="428" spans="1:4" x14ac:dyDescent="0.25">
      <c r="A428" s="10">
        <v>39539</v>
      </c>
      <c r="B428" s="20">
        <v>2.1394199999999999</v>
      </c>
      <c r="C428" s="9">
        <v>3.4580000000000002</v>
      </c>
      <c r="D428" s="9">
        <f t="shared" si="6"/>
        <v>5.0717543455702954</v>
      </c>
    </row>
    <row r="429" spans="1:4" x14ac:dyDescent="0.25">
      <c r="A429" s="10">
        <v>39569</v>
      </c>
      <c r="B429" s="20">
        <v>2.1520800000000002</v>
      </c>
      <c r="C429" s="9">
        <v>3.7657500000000002</v>
      </c>
      <c r="D429" s="9">
        <f t="shared" si="6"/>
        <v>5.4906321125376376</v>
      </c>
    </row>
    <row r="430" spans="1:4" x14ac:dyDescent="0.25">
      <c r="A430" s="10">
        <v>39600</v>
      </c>
      <c r="B430" s="20">
        <v>2.1746300000000001</v>
      </c>
      <c r="C430" s="9">
        <v>4.0541999999999998</v>
      </c>
      <c r="D430" s="9">
        <f t="shared" si="6"/>
        <v>5.8499084128334475</v>
      </c>
    </row>
    <row r="431" spans="1:4" x14ac:dyDescent="0.25">
      <c r="A431" s="10">
        <v>39630</v>
      </c>
      <c r="B431" s="20">
        <v>2.1901600000000001</v>
      </c>
      <c r="C431" s="9">
        <v>4.0614999999999997</v>
      </c>
      <c r="D431" s="9">
        <f t="shared" si="6"/>
        <v>5.8188865121726261</v>
      </c>
    </row>
    <row r="432" spans="1:4" x14ac:dyDescent="0.25">
      <c r="A432" s="10">
        <v>39661</v>
      </c>
      <c r="B432" s="20">
        <v>2.1869000000000001</v>
      </c>
      <c r="C432" s="9">
        <v>3.7785000000000002</v>
      </c>
      <c r="D432" s="9">
        <f t="shared" si="6"/>
        <v>5.4215038988979831</v>
      </c>
    </row>
    <row r="433" spans="1:4" x14ac:dyDescent="0.25">
      <c r="A433" s="10">
        <v>39692</v>
      </c>
      <c r="B433" s="20">
        <v>2.1887699999999999</v>
      </c>
      <c r="C433" s="9">
        <v>3.7025999999999999</v>
      </c>
      <c r="D433" s="9">
        <f t="shared" si="6"/>
        <v>5.3080614479365122</v>
      </c>
    </row>
    <row r="434" spans="1:4" x14ac:dyDescent="0.25">
      <c r="A434" s="10">
        <v>39722</v>
      </c>
      <c r="B434" s="20">
        <v>2.16995</v>
      </c>
      <c r="C434" s="9">
        <v>3.05125</v>
      </c>
      <c r="D434" s="9">
        <f t="shared" si="6"/>
        <v>4.4122218190511306</v>
      </c>
    </row>
    <row r="435" spans="1:4" x14ac:dyDescent="0.25">
      <c r="A435" s="10">
        <v>39753</v>
      </c>
      <c r="B435" s="20">
        <v>2.1315300000000001</v>
      </c>
      <c r="C435" s="9">
        <v>2.1469999999999998</v>
      </c>
      <c r="D435" s="9">
        <f t="shared" si="6"/>
        <v>3.1606024137591304</v>
      </c>
    </row>
    <row r="436" spans="1:4" x14ac:dyDescent="0.25">
      <c r="A436" s="10">
        <v>39783</v>
      </c>
      <c r="B436" s="20">
        <v>2.1139800000000002</v>
      </c>
      <c r="C436" s="9">
        <v>1.6870000000000001</v>
      </c>
      <c r="D436" s="9">
        <f t="shared" si="6"/>
        <v>2.5040527928362613</v>
      </c>
    </row>
    <row r="437" spans="1:4" x14ac:dyDescent="0.25">
      <c r="A437" s="10">
        <v>39814</v>
      </c>
      <c r="B437" s="20">
        <v>2.1193300000000002</v>
      </c>
      <c r="C437" s="9">
        <v>1.7882499999999999</v>
      </c>
      <c r="D437" s="9">
        <f t="shared" si="6"/>
        <v>2.6476399188658677</v>
      </c>
    </row>
    <row r="438" spans="1:4" x14ac:dyDescent="0.25">
      <c r="A438" s="10">
        <v>39845</v>
      </c>
      <c r="B438" s="20">
        <v>2.1270500000000001</v>
      </c>
      <c r="C438" s="9">
        <v>1.92275</v>
      </c>
      <c r="D438" s="9">
        <f t="shared" si="6"/>
        <v>2.8364451751251729</v>
      </c>
    </row>
    <row r="439" spans="1:4" x14ac:dyDescent="0.25">
      <c r="A439" s="10">
        <v>39873</v>
      </c>
      <c r="B439" s="20">
        <v>2.1249500000000001</v>
      </c>
      <c r="C439" s="9">
        <v>1.9585999999999999</v>
      </c>
      <c r="D439" s="9">
        <f t="shared" si="6"/>
        <v>2.8921865829313629</v>
      </c>
    </row>
    <row r="440" spans="1:4" x14ac:dyDescent="0.25">
      <c r="A440" s="10">
        <v>39904</v>
      </c>
      <c r="B440" s="20">
        <v>2.1270899999999999</v>
      </c>
      <c r="C440" s="9">
        <v>2.0489999999999999</v>
      </c>
      <c r="D440" s="9">
        <f t="shared" si="6"/>
        <v>3.0226326206225407</v>
      </c>
    </row>
    <row r="441" spans="1:4" x14ac:dyDescent="0.25">
      <c r="A441" s="10">
        <v>39934</v>
      </c>
      <c r="B441" s="20">
        <v>2.13022</v>
      </c>
      <c r="C441" s="9">
        <v>2.2654999999999998</v>
      </c>
      <c r="D441" s="9">
        <f t="shared" si="6"/>
        <v>3.3370973887673574</v>
      </c>
    </row>
    <row r="442" spans="1:4" x14ac:dyDescent="0.25">
      <c r="A442" s="10">
        <v>39965</v>
      </c>
      <c r="B442" s="20">
        <v>2.1478999999999999</v>
      </c>
      <c r="C442" s="9">
        <v>2.6305999999999998</v>
      </c>
      <c r="D442" s="9">
        <f t="shared" si="6"/>
        <v>3.8429968654965316</v>
      </c>
    </row>
    <row r="443" spans="1:4" x14ac:dyDescent="0.25">
      <c r="A443" s="10">
        <v>39995</v>
      </c>
      <c r="B443" s="20">
        <v>2.1472600000000002</v>
      </c>
      <c r="C443" s="9">
        <v>2.5265</v>
      </c>
      <c r="D443" s="9">
        <f t="shared" si="6"/>
        <v>3.6920191166882441</v>
      </c>
    </row>
    <row r="444" spans="1:4" x14ac:dyDescent="0.25">
      <c r="A444" s="10">
        <v>40026</v>
      </c>
      <c r="B444" s="20">
        <v>2.1544500000000002</v>
      </c>
      <c r="C444" s="9">
        <v>2.6164000000000001</v>
      </c>
      <c r="D444" s="9">
        <f t="shared" si="6"/>
        <v>3.8106318529555105</v>
      </c>
    </row>
    <row r="445" spans="1:4" x14ac:dyDescent="0.25">
      <c r="A445" s="10">
        <v>40057</v>
      </c>
      <c r="B445" s="20">
        <v>2.1586099999999999</v>
      </c>
      <c r="C445" s="9">
        <v>2.5539999999999998</v>
      </c>
      <c r="D445" s="9">
        <f t="shared" si="6"/>
        <v>3.7125813676393604</v>
      </c>
    </row>
    <row r="446" spans="1:4" x14ac:dyDescent="0.25">
      <c r="A446" s="10">
        <v>40087</v>
      </c>
      <c r="B446" s="20">
        <v>2.1650900000000002</v>
      </c>
      <c r="C446" s="9">
        <v>2.55125</v>
      </c>
      <c r="D446" s="9">
        <f t="shared" si="6"/>
        <v>3.6974842783671811</v>
      </c>
    </row>
    <row r="447" spans="1:4" x14ac:dyDescent="0.25">
      <c r="A447" s="10">
        <v>40118</v>
      </c>
      <c r="B447" s="20">
        <v>2.1723400000000002</v>
      </c>
      <c r="C447" s="9">
        <v>2.6514000000000002</v>
      </c>
      <c r="D447" s="9">
        <f t="shared" si="6"/>
        <v>3.8298055601793455</v>
      </c>
    </row>
    <row r="448" spans="1:4" x14ac:dyDescent="0.25">
      <c r="A448" s="10">
        <v>40148</v>
      </c>
      <c r="B448" s="20">
        <v>2.17347</v>
      </c>
      <c r="C448" s="9">
        <v>2.6072500000000001</v>
      </c>
      <c r="D448" s="9">
        <f t="shared" si="6"/>
        <v>3.764075262253447</v>
      </c>
    </row>
    <row r="449" spans="1:4" x14ac:dyDescent="0.25">
      <c r="A449" s="10">
        <v>40179</v>
      </c>
      <c r="B449" s="20">
        <v>2.1748799999999999</v>
      </c>
      <c r="C449" s="9">
        <v>2.7149999999999999</v>
      </c>
      <c r="D449" s="9">
        <f t="shared" si="6"/>
        <v>3.9170923154380932</v>
      </c>
    </row>
    <row r="450" spans="1:4" x14ac:dyDescent="0.25">
      <c r="A450" s="10">
        <v>40210</v>
      </c>
      <c r="B450" s="20">
        <v>2.1728100000000001</v>
      </c>
      <c r="C450" s="9">
        <v>2.6440000000000001</v>
      </c>
      <c r="D450" s="9">
        <f t="shared" si="6"/>
        <v>3.8182905435818131</v>
      </c>
    </row>
    <row r="451" spans="1:4" x14ac:dyDescent="0.25">
      <c r="A451" s="10">
        <v>40238</v>
      </c>
      <c r="B451" s="20">
        <v>2.17353</v>
      </c>
      <c r="C451" s="9">
        <v>2.7715999999999998</v>
      </c>
      <c r="D451" s="9">
        <f t="shared" si="6"/>
        <v>4.0012361717574638</v>
      </c>
    </row>
    <row r="452" spans="1:4" x14ac:dyDescent="0.25">
      <c r="A452" s="10">
        <v>40269</v>
      </c>
      <c r="B452" s="20">
        <v>2.1740300000000001</v>
      </c>
      <c r="C452" s="9">
        <v>2.8482500000000002</v>
      </c>
      <c r="D452" s="9">
        <f t="shared" si="6"/>
        <v>4.1109466977226621</v>
      </c>
    </row>
    <row r="453" spans="1:4" x14ac:dyDescent="0.25">
      <c r="A453" s="10">
        <v>40299</v>
      </c>
      <c r="B453" s="20">
        <v>2.1728999999999998</v>
      </c>
      <c r="C453" s="9">
        <v>2.8361999999999998</v>
      </c>
      <c r="D453" s="9">
        <f t="shared" si="6"/>
        <v>4.0956834690045563</v>
      </c>
    </row>
    <row r="454" spans="1:4" x14ac:dyDescent="0.25">
      <c r="A454" s="10">
        <v>40330</v>
      </c>
      <c r="B454" s="20">
        <v>2.1719900000000001</v>
      </c>
      <c r="C454" s="9">
        <v>2.7315</v>
      </c>
      <c r="D454" s="9">
        <f t="shared" si="6"/>
        <v>3.9461415169959349</v>
      </c>
    </row>
    <row r="455" spans="1:4" x14ac:dyDescent="0.25">
      <c r="A455" s="10">
        <v>40360</v>
      </c>
      <c r="B455" s="20">
        <v>2.17605</v>
      </c>
      <c r="C455" s="9">
        <v>2.7287499999999998</v>
      </c>
      <c r="D455" s="9">
        <f t="shared" si="6"/>
        <v>3.9348134848693732</v>
      </c>
    </row>
    <row r="456" spans="1:4" x14ac:dyDescent="0.25">
      <c r="A456" s="10">
        <v>40391</v>
      </c>
      <c r="B456" s="20">
        <v>2.17923</v>
      </c>
      <c r="C456" s="9">
        <v>2.7298</v>
      </c>
      <c r="D456" s="9">
        <f t="shared" si="6"/>
        <v>3.9305835566690988</v>
      </c>
    </row>
    <row r="457" spans="1:4" x14ac:dyDescent="0.25">
      <c r="A457" s="10">
        <v>40422</v>
      </c>
      <c r="B457" s="20">
        <v>2.18275</v>
      </c>
      <c r="C457" s="9">
        <v>2.7050000000000001</v>
      </c>
      <c r="D457" s="9">
        <f t="shared" si="6"/>
        <v>3.8885934921543925</v>
      </c>
    </row>
    <row r="458" spans="1:4" x14ac:dyDescent="0.25">
      <c r="A458" s="10">
        <v>40452</v>
      </c>
      <c r="B458" s="20">
        <v>2.19035</v>
      </c>
      <c r="C458" s="9">
        <v>2.8005</v>
      </c>
      <c r="D458" s="9">
        <f t="shared" si="6"/>
        <v>4.0119113906453308</v>
      </c>
    </row>
    <row r="459" spans="1:4" x14ac:dyDescent="0.25">
      <c r="A459" s="10">
        <v>40483</v>
      </c>
      <c r="B459" s="20">
        <v>2.1959</v>
      </c>
      <c r="C459" s="9">
        <v>2.859</v>
      </c>
      <c r="D459" s="9">
        <f t="shared" si="6"/>
        <v>4.0853650489548707</v>
      </c>
    </row>
    <row r="460" spans="1:4" x14ac:dyDescent="0.25">
      <c r="A460" s="10">
        <v>40513</v>
      </c>
      <c r="B460" s="20">
        <v>2.20472</v>
      </c>
      <c r="C460" s="9">
        <v>2.9929999999999999</v>
      </c>
      <c r="D460" s="9">
        <f t="shared" si="6"/>
        <v>4.2597346588228886</v>
      </c>
    </row>
    <row r="461" spans="1:4" x14ac:dyDescent="0.25">
      <c r="A461" s="10">
        <v>40544</v>
      </c>
      <c r="B461" s="20">
        <v>2.2118699999999998</v>
      </c>
      <c r="C461" s="9">
        <v>3.0948000000000002</v>
      </c>
      <c r="D461" s="9">
        <f t="shared" si="6"/>
        <v>4.3903815274857934</v>
      </c>
    </row>
    <row r="462" spans="1:4" x14ac:dyDescent="0.25">
      <c r="A462" s="10">
        <v>40575</v>
      </c>
      <c r="B462" s="20">
        <v>2.2189800000000002</v>
      </c>
      <c r="C462" s="9">
        <v>3.2109999999999999</v>
      </c>
      <c r="D462" s="9">
        <f t="shared" si="6"/>
        <v>4.5406307938782682</v>
      </c>
    </row>
    <row r="463" spans="1:4" x14ac:dyDescent="0.25">
      <c r="A463" s="10">
        <v>40603</v>
      </c>
      <c r="B463" s="20">
        <v>2.2304599999999999</v>
      </c>
      <c r="C463" s="9">
        <v>3.5612499999999998</v>
      </c>
      <c r="D463" s="9">
        <f t="shared" si="6"/>
        <v>5.0099950352169511</v>
      </c>
    </row>
    <row r="464" spans="1:4" x14ac:dyDescent="0.25">
      <c r="A464" s="10">
        <v>40634</v>
      </c>
      <c r="B464" s="20">
        <v>2.2409300000000001</v>
      </c>
      <c r="C464" s="9">
        <v>3.7995000000000001</v>
      </c>
      <c r="D464" s="9">
        <f t="shared" si="6"/>
        <v>5.3201935292490177</v>
      </c>
    </row>
    <row r="465" spans="1:4" x14ac:dyDescent="0.25">
      <c r="A465" s="10">
        <v>40664</v>
      </c>
      <c r="B465" s="20">
        <v>2.2480600000000002</v>
      </c>
      <c r="C465" s="9">
        <v>3.9062000000000001</v>
      </c>
      <c r="D465" s="9">
        <f t="shared" si="6"/>
        <v>5.4522511142051364</v>
      </c>
    </row>
    <row r="466" spans="1:4" x14ac:dyDescent="0.25">
      <c r="A466" s="10">
        <v>40695</v>
      </c>
      <c r="B466" s="20">
        <v>2.2480600000000002</v>
      </c>
      <c r="C466" s="9">
        <v>3.68</v>
      </c>
      <c r="D466" s="9">
        <f t="shared" si="6"/>
        <v>5.1365224771580831</v>
      </c>
    </row>
    <row r="467" spans="1:4" x14ac:dyDescent="0.25">
      <c r="A467" s="10">
        <v>40725</v>
      </c>
      <c r="B467" s="20">
        <v>2.2539500000000001</v>
      </c>
      <c r="C467" s="9">
        <v>3.6502500000000002</v>
      </c>
      <c r="D467" s="9">
        <f t="shared" si="6"/>
        <v>5.0816834034694649</v>
      </c>
    </row>
    <row r="468" spans="1:4" x14ac:dyDescent="0.25">
      <c r="A468" s="10">
        <v>40756</v>
      </c>
      <c r="B468" s="20">
        <v>2.2610600000000001</v>
      </c>
      <c r="C468" s="9">
        <v>3.6394000000000002</v>
      </c>
      <c r="D468" s="9">
        <f t="shared" si="6"/>
        <v>5.0506465386146324</v>
      </c>
    </row>
    <row r="469" spans="1:4" x14ac:dyDescent="0.25">
      <c r="A469" s="10">
        <v>40787</v>
      </c>
      <c r="B469" s="20">
        <v>2.2659699999999998</v>
      </c>
      <c r="C469" s="9">
        <v>3.6112500000000001</v>
      </c>
      <c r="D469" s="9">
        <f t="shared" si="6"/>
        <v>5.0007215348173188</v>
      </c>
    </row>
    <row r="470" spans="1:4" x14ac:dyDescent="0.25">
      <c r="A470" s="10">
        <v>40817</v>
      </c>
      <c r="B470" s="20">
        <v>2.2675000000000001</v>
      </c>
      <c r="C470" s="9">
        <v>3.448</v>
      </c>
      <c r="D470" s="9">
        <f t="shared" si="6"/>
        <v>4.7714374385887544</v>
      </c>
    </row>
    <row r="471" spans="1:4" x14ac:dyDescent="0.25">
      <c r="A471" s="10">
        <v>40848</v>
      </c>
      <c r="B471" s="20">
        <v>2.27169</v>
      </c>
      <c r="C471" s="9">
        <v>3.38375</v>
      </c>
      <c r="D471" s="9">
        <f t="shared" si="6"/>
        <v>4.6738898699866622</v>
      </c>
    </row>
    <row r="472" spans="1:4" x14ac:dyDescent="0.25">
      <c r="A472" s="10">
        <v>40878</v>
      </c>
      <c r="B472" s="20">
        <v>2.27223</v>
      </c>
      <c r="C472" s="9">
        <v>3.2657500000000002</v>
      </c>
      <c r="D472" s="9">
        <f t="shared" si="6"/>
        <v>4.509827375199694</v>
      </c>
    </row>
    <row r="473" spans="1:4" x14ac:dyDescent="0.25">
      <c r="A473" s="10">
        <v>40909</v>
      </c>
      <c r="B473" s="20">
        <v>2.2784200000000001</v>
      </c>
      <c r="C473" s="9">
        <v>3.38</v>
      </c>
      <c r="D473" s="9">
        <f t="shared" si="6"/>
        <v>4.654919646070522</v>
      </c>
    </row>
    <row r="474" spans="1:4" x14ac:dyDescent="0.25">
      <c r="A474" s="10">
        <v>40940</v>
      </c>
      <c r="B474" s="20">
        <v>2.28329</v>
      </c>
      <c r="C474" s="9">
        <v>3.57925</v>
      </c>
      <c r="D474" s="9">
        <f t="shared" si="6"/>
        <v>4.9188120861782778</v>
      </c>
    </row>
    <row r="475" spans="1:4" x14ac:dyDescent="0.25">
      <c r="A475" s="10">
        <v>40969</v>
      </c>
      <c r="B475" s="20">
        <v>2.2880699999999998</v>
      </c>
      <c r="C475" s="9">
        <v>3.85175</v>
      </c>
      <c r="D475" s="9">
        <f t="shared" si="6"/>
        <v>5.2822391145157273</v>
      </c>
    </row>
    <row r="476" spans="1:4" x14ac:dyDescent="0.25">
      <c r="A476" s="10">
        <v>41000</v>
      </c>
      <c r="B476" s="20">
        <v>2.2918699999999999</v>
      </c>
      <c r="C476" s="9">
        <v>3.9003999999999999</v>
      </c>
      <c r="D476" s="9">
        <f t="shared" si="6"/>
        <v>5.3400883259521699</v>
      </c>
    </row>
    <row r="477" spans="1:4" x14ac:dyDescent="0.25">
      <c r="A477" s="10">
        <v>41030</v>
      </c>
      <c r="B477" s="20">
        <v>2.2871299999999999</v>
      </c>
      <c r="C477" s="9">
        <v>3.7322500000000001</v>
      </c>
      <c r="D477" s="9">
        <f t="shared" si="6"/>
        <v>5.1204620136371783</v>
      </c>
    </row>
    <row r="478" spans="1:4" x14ac:dyDescent="0.25">
      <c r="A478" s="10">
        <v>41061</v>
      </c>
      <c r="B478" s="20">
        <v>2.2852399999999999</v>
      </c>
      <c r="C478" s="9">
        <v>3.5387499999999998</v>
      </c>
      <c r="D478" s="9">
        <f t="shared" si="6"/>
        <v>4.8590049070338344</v>
      </c>
    </row>
    <row r="479" spans="1:4" x14ac:dyDescent="0.25">
      <c r="A479" s="10">
        <v>41091</v>
      </c>
      <c r="B479" s="20">
        <v>2.2858999999999998</v>
      </c>
      <c r="C479" s="9">
        <v>3.4392</v>
      </c>
      <c r="D479" s="9">
        <f t="shared" si="6"/>
        <v>4.7209508275952583</v>
      </c>
    </row>
    <row r="480" spans="1:4" x14ac:dyDescent="0.25">
      <c r="A480" s="10">
        <v>41122</v>
      </c>
      <c r="B480" s="20">
        <v>2.2991799999999998</v>
      </c>
      <c r="C480" s="9">
        <v>3.7214999999999998</v>
      </c>
      <c r="D480" s="9">
        <f t="shared" si="6"/>
        <v>5.0789545070416411</v>
      </c>
    </row>
    <row r="481" spans="1:4" x14ac:dyDescent="0.25">
      <c r="A481" s="10">
        <v>41153</v>
      </c>
      <c r="B481" s="20">
        <v>2.3101500000000001</v>
      </c>
      <c r="C481" s="9">
        <v>3.8485</v>
      </c>
      <c r="D481" s="9">
        <f t="shared" si="6"/>
        <v>5.227338011168106</v>
      </c>
    </row>
    <row r="482" spans="1:4" x14ac:dyDescent="0.25">
      <c r="A482" s="10">
        <v>41183</v>
      </c>
      <c r="B482" s="20">
        <v>2.3163800000000001</v>
      </c>
      <c r="C482" s="9">
        <v>3.7456</v>
      </c>
      <c r="D482" s="9">
        <f t="shared" si="6"/>
        <v>5.0738878346385308</v>
      </c>
    </row>
    <row r="483" spans="1:4" x14ac:dyDescent="0.25">
      <c r="A483" s="10">
        <v>41214</v>
      </c>
      <c r="B483" s="20">
        <v>2.3124899999999999</v>
      </c>
      <c r="C483" s="9">
        <v>3.4517500000000001</v>
      </c>
      <c r="D483" s="9">
        <f t="shared" si="6"/>
        <v>4.6836964703631159</v>
      </c>
    </row>
    <row r="484" spans="1:4" x14ac:dyDescent="0.25">
      <c r="A484" s="10">
        <v>41244</v>
      </c>
      <c r="B484" s="20">
        <v>2.3122099999999999</v>
      </c>
      <c r="C484" s="9">
        <v>3.3104</v>
      </c>
      <c r="D484" s="9">
        <f t="shared" si="6"/>
        <v>4.4924419155699526</v>
      </c>
    </row>
    <row r="485" spans="1:4" x14ac:dyDescent="0.25">
      <c r="A485" s="10">
        <v>41275</v>
      </c>
      <c r="B485" s="20">
        <v>2.3167900000000001</v>
      </c>
      <c r="C485" s="9">
        <v>3.3184999999999998</v>
      </c>
      <c r="D485" s="9">
        <f t="shared" si="6"/>
        <v>4.4945314579655467</v>
      </c>
    </row>
    <row r="486" spans="1:4" x14ac:dyDescent="0.25">
      <c r="A486" s="10">
        <v>41306</v>
      </c>
      <c r="B486" s="20">
        <v>2.3293699999999999</v>
      </c>
      <c r="C486" s="9">
        <v>3.67</v>
      </c>
      <c r="D486" s="9">
        <f t="shared" si="6"/>
        <v>4.9437540751361952</v>
      </c>
    </row>
    <row r="487" spans="1:4" x14ac:dyDescent="0.25">
      <c r="A487" s="10">
        <v>41334</v>
      </c>
      <c r="B487" s="20">
        <v>2.3228200000000001</v>
      </c>
      <c r="C487" s="9">
        <v>3.7112500000000002</v>
      </c>
      <c r="D487" s="9">
        <f t="shared" si="6"/>
        <v>5.0134181194625498</v>
      </c>
    </row>
    <row r="488" spans="1:4" x14ac:dyDescent="0.25">
      <c r="A488" s="10">
        <v>41365</v>
      </c>
      <c r="B488" s="20">
        <v>2.3179699999999999</v>
      </c>
      <c r="C488" s="9">
        <v>3.5701999999999998</v>
      </c>
      <c r="D488" s="9">
        <f t="shared" si="6"/>
        <v>4.8329689753534337</v>
      </c>
    </row>
    <row r="489" spans="1:4" x14ac:dyDescent="0.25">
      <c r="A489" s="10">
        <v>41395</v>
      </c>
      <c r="B489" s="20">
        <v>2.3189299999999999</v>
      </c>
      <c r="C489" s="9">
        <v>3.6147499999999999</v>
      </c>
      <c r="D489" s="9">
        <f t="shared" ref="D489:D552" si="7">C489*$B$641/B489</f>
        <v>4.8912504378096795</v>
      </c>
    </row>
    <row r="490" spans="1:4" x14ac:dyDescent="0.25">
      <c r="A490" s="10">
        <v>41426</v>
      </c>
      <c r="B490" s="20">
        <v>2.3244500000000001</v>
      </c>
      <c r="C490" s="9">
        <v>3.6259999999999999</v>
      </c>
      <c r="D490" s="9">
        <f t="shared" si="7"/>
        <v>4.8948215509045143</v>
      </c>
    </row>
    <row r="491" spans="1:4" x14ac:dyDescent="0.25">
      <c r="A491" s="10">
        <v>41456</v>
      </c>
      <c r="B491" s="20">
        <v>2.3290000000000002</v>
      </c>
      <c r="C491" s="9">
        <v>3.5910000000000002</v>
      </c>
      <c r="D491" s="9">
        <f t="shared" si="7"/>
        <v>4.8381038810648347</v>
      </c>
    </row>
    <row r="492" spans="1:4" x14ac:dyDescent="0.25">
      <c r="A492" s="10">
        <v>41487</v>
      </c>
      <c r="B492" s="20">
        <v>2.3345600000000002</v>
      </c>
      <c r="C492" s="9">
        <v>3.57375</v>
      </c>
      <c r="D492" s="9">
        <f t="shared" si="7"/>
        <v>4.8033960955169279</v>
      </c>
    </row>
    <row r="493" spans="1:4" x14ac:dyDescent="0.25">
      <c r="A493" s="10">
        <v>41518</v>
      </c>
      <c r="B493" s="20">
        <v>2.3354400000000002</v>
      </c>
      <c r="C493" s="9">
        <v>3.5324</v>
      </c>
      <c r="D493" s="9">
        <f t="shared" si="7"/>
        <v>4.7460295103278183</v>
      </c>
    </row>
    <row r="494" spans="1:4" x14ac:dyDescent="0.25">
      <c r="A494" s="10">
        <v>41548</v>
      </c>
      <c r="B494" s="20">
        <v>2.3366899999999999</v>
      </c>
      <c r="C494" s="9">
        <v>3.34375</v>
      </c>
      <c r="D494" s="9">
        <f t="shared" si="7"/>
        <v>4.4901616041280619</v>
      </c>
    </row>
    <row r="495" spans="1:4" x14ac:dyDescent="0.25">
      <c r="A495" s="10">
        <v>41579</v>
      </c>
      <c r="B495" s="20">
        <v>2.3410000000000002</v>
      </c>
      <c r="C495" s="9">
        <v>3.24275</v>
      </c>
      <c r="D495" s="9">
        <f t="shared" si="7"/>
        <v>4.346516441584793</v>
      </c>
    </row>
    <row r="496" spans="1:4" x14ac:dyDescent="0.25">
      <c r="A496" s="10">
        <v>41609</v>
      </c>
      <c r="B496" s="20">
        <v>2.3471899999999999</v>
      </c>
      <c r="C496" s="9">
        <v>3.2764000000000002</v>
      </c>
      <c r="D496" s="9">
        <f t="shared" si="7"/>
        <v>4.3800386571176606</v>
      </c>
    </row>
    <row r="497" spans="1:4" x14ac:dyDescent="0.25">
      <c r="A497" s="10">
        <v>41640</v>
      </c>
      <c r="B497" s="20">
        <v>2.3528799999999999</v>
      </c>
      <c r="C497" s="9">
        <v>3.3125</v>
      </c>
      <c r="D497" s="9">
        <f t="shared" si="7"/>
        <v>4.4175897463959064</v>
      </c>
    </row>
    <row r="498" spans="1:4" x14ac:dyDescent="0.25">
      <c r="A498" s="10">
        <v>41671</v>
      </c>
      <c r="B498" s="20">
        <v>2.35547</v>
      </c>
      <c r="C498" s="9">
        <v>3.3562500000000002</v>
      </c>
      <c r="D498" s="9">
        <f t="shared" si="7"/>
        <v>4.4710136750839542</v>
      </c>
    </row>
    <row r="499" spans="1:4" x14ac:dyDescent="0.25">
      <c r="A499" s="10">
        <v>41699</v>
      </c>
      <c r="B499" s="20">
        <v>2.3602799999999999</v>
      </c>
      <c r="C499" s="9">
        <v>3.5331999999999999</v>
      </c>
      <c r="D499" s="9">
        <f t="shared" si="7"/>
        <v>4.6971450094056637</v>
      </c>
    </row>
    <row r="500" spans="1:4" x14ac:dyDescent="0.25">
      <c r="A500" s="10">
        <v>41730</v>
      </c>
      <c r="B500" s="20">
        <v>2.3646799999999999</v>
      </c>
      <c r="C500" s="9">
        <v>3.6607500000000002</v>
      </c>
      <c r="D500" s="9">
        <f t="shared" si="7"/>
        <v>4.8576583350601359</v>
      </c>
    </row>
    <row r="501" spans="1:4" x14ac:dyDescent="0.25">
      <c r="A501" s="10">
        <v>41760</v>
      </c>
      <c r="B501" s="20">
        <v>2.3691800000000001</v>
      </c>
      <c r="C501" s="9">
        <v>3.6727500000000002</v>
      </c>
      <c r="D501" s="9">
        <f t="shared" si="7"/>
        <v>4.8643249815336951</v>
      </c>
    </row>
    <row r="502" spans="1:4" x14ac:dyDescent="0.25">
      <c r="A502" s="10">
        <v>41791</v>
      </c>
      <c r="B502" s="20">
        <v>2.3723100000000001</v>
      </c>
      <c r="C502" s="9">
        <v>3.6916000000000002</v>
      </c>
      <c r="D502" s="9">
        <f t="shared" si="7"/>
        <v>4.8828397369652361</v>
      </c>
    </row>
    <row r="503" spans="1:4" x14ac:dyDescent="0.25">
      <c r="A503" s="10">
        <v>41821</v>
      </c>
      <c r="B503" s="20">
        <v>2.3749799999999999</v>
      </c>
      <c r="C503" s="9">
        <v>3.6112500000000001</v>
      </c>
      <c r="D503" s="9">
        <f t="shared" si="7"/>
        <v>4.7711917474041892</v>
      </c>
    </row>
    <row r="504" spans="1:4" x14ac:dyDescent="0.25">
      <c r="A504" s="10">
        <v>41852</v>
      </c>
      <c r="B504" s="20">
        <v>2.3746</v>
      </c>
      <c r="C504" s="9">
        <v>3.4864999999999999</v>
      </c>
      <c r="D504" s="9">
        <f t="shared" si="7"/>
        <v>4.6071089061315584</v>
      </c>
    </row>
    <row r="505" spans="1:4" x14ac:dyDescent="0.25">
      <c r="A505" s="10">
        <v>41883</v>
      </c>
      <c r="B505" s="20">
        <v>2.3747699999999998</v>
      </c>
      <c r="C505" s="9">
        <v>3.4062000000000001</v>
      </c>
      <c r="D505" s="9">
        <f t="shared" si="7"/>
        <v>4.5006771770739906</v>
      </c>
    </row>
    <row r="506" spans="1:4" x14ac:dyDescent="0.25">
      <c r="A506" s="10">
        <v>41913</v>
      </c>
      <c r="B506" s="20">
        <v>2.3742999999999999</v>
      </c>
      <c r="C506" s="9">
        <v>3.1705000000000001</v>
      </c>
      <c r="D506" s="9">
        <f t="shared" si="7"/>
        <v>4.1900715345575543</v>
      </c>
    </row>
    <row r="507" spans="1:4" x14ac:dyDescent="0.25">
      <c r="A507" s="10">
        <v>41944</v>
      </c>
      <c r="B507" s="20">
        <v>2.3698299999999999</v>
      </c>
      <c r="C507" s="9">
        <v>2.9122499999999998</v>
      </c>
      <c r="D507" s="9">
        <f t="shared" si="7"/>
        <v>3.8560329244080793</v>
      </c>
    </row>
    <row r="508" spans="1:4" x14ac:dyDescent="0.25">
      <c r="A508" s="10">
        <v>41974</v>
      </c>
      <c r="B508" s="20">
        <v>2.36252</v>
      </c>
      <c r="C508" s="9">
        <v>2.5426000000000002</v>
      </c>
      <c r="D508" s="9">
        <f t="shared" si="7"/>
        <v>3.3770059154631498</v>
      </c>
    </row>
    <row r="509" spans="1:4" x14ac:dyDescent="0.25">
      <c r="A509" s="10">
        <v>42005</v>
      </c>
      <c r="B509" s="20">
        <v>2.3474699999999999</v>
      </c>
      <c r="C509" s="9">
        <v>2.1157499999999998</v>
      </c>
      <c r="D509" s="9">
        <f t="shared" si="7"/>
        <v>2.8280922468657743</v>
      </c>
    </row>
    <row r="510" spans="1:4" x14ac:dyDescent="0.25">
      <c r="A510" s="10">
        <v>42036</v>
      </c>
      <c r="B510" s="20">
        <v>2.3534199999999998</v>
      </c>
      <c r="C510" s="9">
        <v>2.2162500000000001</v>
      </c>
      <c r="D510" s="9">
        <f t="shared" si="7"/>
        <v>2.9549394163600207</v>
      </c>
    </row>
    <row r="511" spans="1:4" x14ac:dyDescent="0.25">
      <c r="A511" s="10">
        <v>42064</v>
      </c>
      <c r="B511" s="20">
        <v>2.3597600000000001</v>
      </c>
      <c r="C511" s="9">
        <v>2.4636</v>
      </c>
      <c r="D511" s="9">
        <f t="shared" si="7"/>
        <v>3.2759075178831747</v>
      </c>
    </row>
    <row r="512" spans="1:4" x14ac:dyDescent="0.25">
      <c r="A512" s="10">
        <v>42095</v>
      </c>
      <c r="B512" s="20">
        <v>2.3622200000000002</v>
      </c>
      <c r="C512" s="9">
        <v>2.4689999999999999</v>
      </c>
      <c r="D512" s="9">
        <f t="shared" si="7"/>
        <v>3.2796690405635371</v>
      </c>
    </row>
    <row r="513" spans="1:4" x14ac:dyDescent="0.25">
      <c r="A513" s="10">
        <v>42125</v>
      </c>
      <c r="B513" s="20">
        <v>2.3700100000000002</v>
      </c>
      <c r="C513" s="9">
        <v>2.7182499999999998</v>
      </c>
      <c r="D513" s="9">
        <f t="shared" si="7"/>
        <v>3.5988893208256498</v>
      </c>
    </row>
    <row r="514" spans="1:4" x14ac:dyDescent="0.25">
      <c r="A514" s="10">
        <v>42156</v>
      </c>
      <c r="B514" s="20">
        <v>2.3765700000000001</v>
      </c>
      <c r="C514" s="9">
        <v>2.8016000000000001</v>
      </c>
      <c r="D514" s="9">
        <f t="shared" si="7"/>
        <v>3.6990039116878526</v>
      </c>
    </row>
    <row r="515" spans="1:4" x14ac:dyDescent="0.25">
      <c r="A515" s="10">
        <v>42186</v>
      </c>
      <c r="B515" s="20">
        <v>2.3803399999999999</v>
      </c>
      <c r="C515" s="9">
        <v>2.7934999999999999</v>
      </c>
      <c r="D515" s="9">
        <f t="shared" si="7"/>
        <v>3.6824677615382675</v>
      </c>
    </row>
    <row r="516" spans="1:4" x14ac:dyDescent="0.25">
      <c r="A516" s="10">
        <v>42217</v>
      </c>
      <c r="B516" s="20">
        <v>2.3803299999999998</v>
      </c>
      <c r="C516" s="9">
        <v>2.6362000000000001</v>
      </c>
      <c r="D516" s="9">
        <f t="shared" si="7"/>
        <v>3.4751252178479461</v>
      </c>
    </row>
    <row r="517" spans="1:4" x14ac:dyDescent="0.25">
      <c r="A517" s="10">
        <v>42248</v>
      </c>
      <c r="B517" s="20">
        <v>2.3749799999999999</v>
      </c>
      <c r="C517" s="9">
        <v>2.3652500000000001</v>
      </c>
      <c r="D517" s="9">
        <f t="shared" si="7"/>
        <v>3.1249737017785417</v>
      </c>
    </row>
    <row r="518" spans="1:4" x14ac:dyDescent="0.25">
      <c r="A518" s="10">
        <v>42278</v>
      </c>
      <c r="B518" s="20">
        <v>2.3773300000000002</v>
      </c>
      <c r="C518" s="9">
        <v>2.29</v>
      </c>
      <c r="D518" s="9">
        <f t="shared" si="7"/>
        <v>3.0225624587247033</v>
      </c>
    </row>
    <row r="519" spans="1:4" x14ac:dyDescent="0.25">
      <c r="A519" s="10">
        <v>42309</v>
      </c>
      <c r="B519" s="20">
        <v>2.3801700000000001</v>
      </c>
      <c r="C519" s="9">
        <v>2.1579999999999999</v>
      </c>
      <c r="D519" s="9">
        <f t="shared" si="7"/>
        <v>2.8449375389152873</v>
      </c>
    </row>
    <row r="520" spans="1:4" x14ac:dyDescent="0.25">
      <c r="A520" s="10">
        <v>42339</v>
      </c>
      <c r="B520" s="20">
        <v>2.3776099999999998</v>
      </c>
      <c r="C520" s="9">
        <v>2.0375000000000001</v>
      </c>
      <c r="D520" s="9">
        <f t="shared" si="7"/>
        <v>2.6889719455671872</v>
      </c>
    </row>
    <row r="521" spans="1:4" x14ac:dyDescent="0.25">
      <c r="A521" s="10">
        <v>42370</v>
      </c>
      <c r="B521" s="20">
        <v>2.3765200000000002</v>
      </c>
      <c r="C521" s="9">
        <v>1.9484999999999999</v>
      </c>
      <c r="D521" s="9">
        <f t="shared" si="7"/>
        <v>2.5726944467119988</v>
      </c>
    </row>
    <row r="522" spans="1:4" x14ac:dyDescent="0.25">
      <c r="A522" s="10">
        <v>42401</v>
      </c>
      <c r="B522" s="20">
        <v>2.3733599999999999</v>
      </c>
      <c r="C522" s="9">
        <v>1.7636000000000001</v>
      </c>
      <c r="D522" s="9">
        <f t="shared" si="7"/>
        <v>2.3316628005865105</v>
      </c>
    </row>
    <row r="523" spans="1:4" x14ac:dyDescent="0.25">
      <c r="A523" s="10">
        <v>42430</v>
      </c>
      <c r="B523" s="20">
        <v>2.3807999999999998</v>
      </c>
      <c r="C523" s="9">
        <v>1.96875</v>
      </c>
      <c r="D523" s="9">
        <f t="shared" si="7"/>
        <v>2.5947584189138104</v>
      </c>
    </row>
    <row r="524" spans="1:4" x14ac:dyDescent="0.25">
      <c r="A524" s="10">
        <v>42461</v>
      </c>
      <c r="B524" s="20">
        <v>2.38992</v>
      </c>
      <c r="C524" s="9">
        <v>2.1127500000000001</v>
      </c>
      <c r="D524" s="9">
        <f t="shared" si="7"/>
        <v>2.7739205579057042</v>
      </c>
    </row>
    <row r="525" spans="1:4" x14ac:dyDescent="0.25">
      <c r="A525" s="10">
        <v>42491</v>
      </c>
      <c r="B525" s="20">
        <v>2.3955700000000002</v>
      </c>
      <c r="C525" s="9">
        <v>2.2682000000000002</v>
      </c>
      <c r="D525" s="9">
        <f t="shared" si="7"/>
        <v>2.9709938502318862</v>
      </c>
    </row>
    <row r="526" spans="1:4" x14ac:dyDescent="0.25">
      <c r="A526" s="10">
        <v>42522</v>
      </c>
      <c r="B526" s="20">
        <v>2.4022199999999998</v>
      </c>
      <c r="C526" s="9">
        <v>2.3654999999999999</v>
      </c>
      <c r="D526" s="9">
        <f t="shared" si="7"/>
        <v>3.0898645833853684</v>
      </c>
    </row>
    <row r="527" spans="1:4" x14ac:dyDescent="0.25">
      <c r="A527" s="10">
        <v>42552</v>
      </c>
      <c r="B527" s="20">
        <v>2.4010099999999999</v>
      </c>
      <c r="C527" s="9">
        <v>2.2389999999999999</v>
      </c>
      <c r="D527" s="9">
        <f t="shared" si="7"/>
        <v>2.9261015701725523</v>
      </c>
    </row>
    <row r="528" spans="1:4" x14ac:dyDescent="0.25">
      <c r="A528" s="10">
        <v>42583</v>
      </c>
      <c r="B528" s="20">
        <v>2.4054500000000001</v>
      </c>
      <c r="C528" s="9">
        <v>2.1776</v>
      </c>
      <c r="D528" s="9">
        <f t="shared" si="7"/>
        <v>2.8406063025213579</v>
      </c>
    </row>
    <row r="529" spans="1:4" x14ac:dyDescent="0.25">
      <c r="A529" s="10">
        <v>42614</v>
      </c>
      <c r="B529" s="20">
        <v>2.4117600000000001</v>
      </c>
      <c r="C529" s="9">
        <v>2.2185000000000001</v>
      </c>
      <c r="D529" s="9">
        <f t="shared" si="7"/>
        <v>2.886387383694895</v>
      </c>
    </row>
    <row r="530" spans="1:4" x14ac:dyDescent="0.25">
      <c r="A530" s="10">
        <v>42644</v>
      </c>
      <c r="B530" s="20">
        <v>2.4174099999999998</v>
      </c>
      <c r="C530" s="9">
        <v>2.2494000000000001</v>
      </c>
      <c r="D530" s="9">
        <f t="shared" si="7"/>
        <v>2.9197498780099362</v>
      </c>
    </row>
    <row r="531" spans="1:4" x14ac:dyDescent="0.25">
      <c r="A531" s="10">
        <v>42675</v>
      </c>
      <c r="B531" s="20">
        <v>2.4202599999999999</v>
      </c>
      <c r="C531" s="9">
        <v>2.1815000000000002</v>
      </c>
      <c r="D531" s="9">
        <f t="shared" si="7"/>
        <v>2.8282804175997622</v>
      </c>
    </row>
    <row r="532" spans="1:4" x14ac:dyDescent="0.25">
      <c r="A532" s="10">
        <v>42705</v>
      </c>
      <c r="B532" s="20">
        <v>2.4263699999999999</v>
      </c>
      <c r="C532" s="9">
        <v>2.2542499999999999</v>
      </c>
      <c r="D532" s="9">
        <f t="shared" si="7"/>
        <v>2.9152400595333772</v>
      </c>
    </row>
    <row r="533" spans="1:4" x14ac:dyDescent="0.25">
      <c r="A533" s="10">
        <v>42736</v>
      </c>
      <c r="B533" s="20">
        <v>2.4361799999999998</v>
      </c>
      <c r="C533" s="9">
        <v>2.3490000000000002</v>
      </c>
      <c r="D533" s="9">
        <f t="shared" si="7"/>
        <v>3.0255401164938558</v>
      </c>
    </row>
    <row r="534" spans="1:4" x14ac:dyDescent="0.25">
      <c r="A534" s="10">
        <v>42767</v>
      </c>
      <c r="B534" s="20">
        <v>2.4400599999999999</v>
      </c>
      <c r="C534" s="9">
        <v>2.3039999999999998</v>
      </c>
      <c r="D534" s="9">
        <f t="shared" si="7"/>
        <v>2.9628607558830518</v>
      </c>
    </row>
    <row r="535" spans="1:4" x14ac:dyDescent="0.25">
      <c r="A535" s="10">
        <v>42795</v>
      </c>
      <c r="B535" s="20">
        <v>2.43892</v>
      </c>
      <c r="C535" s="9">
        <v>2.3250000000000002</v>
      </c>
      <c r="D535" s="9">
        <f t="shared" si="7"/>
        <v>2.9912635203286704</v>
      </c>
    </row>
    <row r="536" spans="1:4" x14ac:dyDescent="0.25">
      <c r="A536" s="10">
        <v>42826</v>
      </c>
      <c r="B536" s="20">
        <v>2.4419300000000002</v>
      </c>
      <c r="C536" s="9">
        <v>2.4172500000000001</v>
      </c>
      <c r="D536" s="9">
        <f t="shared" si="7"/>
        <v>3.1061157159500885</v>
      </c>
    </row>
    <row r="537" spans="1:4" x14ac:dyDescent="0.25">
      <c r="A537" s="10">
        <v>42856</v>
      </c>
      <c r="B537" s="20">
        <v>2.4400400000000002</v>
      </c>
      <c r="C537" s="9">
        <v>2.3914</v>
      </c>
      <c r="D537" s="9">
        <f t="shared" si="7"/>
        <v>3.0752792046851689</v>
      </c>
    </row>
    <row r="538" spans="1:4" x14ac:dyDescent="0.25">
      <c r="A538" s="10">
        <v>42887</v>
      </c>
      <c r="B538" s="20">
        <v>2.44163</v>
      </c>
      <c r="C538" s="9">
        <v>2.3464999999999998</v>
      </c>
      <c r="D538" s="9">
        <f t="shared" si="7"/>
        <v>3.0155739192670468</v>
      </c>
    </row>
    <row r="539" spans="1:4" x14ac:dyDescent="0.25">
      <c r="A539" s="10">
        <v>42917</v>
      </c>
      <c r="B539" s="20">
        <v>2.4424299999999999</v>
      </c>
      <c r="C539" s="9">
        <v>2.2997999999999998</v>
      </c>
      <c r="D539" s="9">
        <f t="shared" si="7"/>
        <v>2.9545899510733165</v>
      </c>
    </row>
    <row r="540" spans="1:4" x14ac:dyDescent="0.25">
      <c r="A540" s="10">
        <v>42948</v>
      </c>
      <c r="B540" s="20">
        <v>2.4518300000000002</v>
      </c>
      <c r="C540" s="9">
        <v>2.3802500000000002</v>
      </c>
      <c r="D540" s="9">
        <f t="shared" si="7"/>
        <v>3.0462215884665742</v>
      </c>
    </row>
    <row r="541" spans="1:4" x14ac:dyDescent="0.25">
      <c r="A541" s="10">
        <v>42979</v>
      </c>
      <c r="B541" s="20">
        <v>2.46435</v>
      </c>
      <c r="C541" s="9">
        <v>2.6452499999999999</v>
      </c>
      <c r="D541" s="9">
        <f t="shared" si="7"/>
        <v>3.3681669252541231</v>
      </c>
    </row>
    <row r="542" spans="1:4" x14ac:dyDescent="0.25">
      <c r="A542" s="10">
        <v>43009</v>
      </c>
      <c r="B542" s="20">
        <v>2.4662600000000001</v>
      </c>
      <c r="C542" s="9">
        <v>2.5049999999999999</v>
      </c>
      <c r="D542" s="9">
        <f t="shared" si="7"/>
        <v>3.1871180025625843</v>
      </c>
    </row>
    <row r="543" spans="1:4" x14ac:dyDescent="0.25">
      <c r="A543" s="10">
        <v>43040</v>
      </c>
      <c r="B543" s="20">
        <v>2.4728400000000001</v>
      </c>
      <c r="C543" s="9">
        <v>2.5634999999999999</v>
      </c>
      <c r="D543" s="9">
        <f t="shared" si="7"/>
        <v>3.2528690256951514</v>
      </c>
    </row>
    <row r="544" spans="1:4" x14ac:dyDescent="0.25">
      <c r="A544" s="10">
        <v>43070</v>
      </c>
      <c r="B544" s="20">
        <v>2.4780500000000001</v>
      </c>
      <c r="C544" s="9">
        <v>2.47675</v>
      </c>
      <c r="D544" s="9">
        <f t="shared" si="7"/>
        <v>3.1361828759508481</v>
      </c>
    </row>
    <row r="545" spans="1:4" x14ac:dyDescent="0.25">
      <c r="A545" s="10">
        <v>43101</v>
      </c>
      <c r="B545" s="20">
        <v>2.4885899999999999</v>
      </c>
      <c r="C545" s="9">
        <v>2.5546000000000002</v>
      </c>
      <c r="D545" s="9">
        <f t="shared" si="7"/>
        <v>3.2210601036731648</v>
      </c>
    </row>
    <row r="546" spans="1:4" x14ac:dyDescent="0.25">
      <c r="A546" s="10">
        <v>43132</v>
      </c>
      <c r="B546" s="20">
        <v>2.4952899999999998</v>
      </c>
      <c r="C546" s="9">
        <v>2.58725</v>
      </c>
      <c r="D546" s="9">
        <f t="shared" si="7"/>
        <v>3.2534687672575133</v>
      </c>
    </row>
    <row r="547" spans="1:4" x14ac:dyDescent="0.25">
      <c r="A547" s="10">
        <v>43160</v>
      </c>
      <c r="B547" s="20">
        <v>2.4957699999999998</v>
      </c>
      <c r="C547" s="9">
        <v>2.5912500000000001</v>
      </c>
      <c r="D547" s="9">
        <f t="shared" si="7"/>
        <v>3.2578720780560708</v>
      </c>
    </row>
    <row r="548" spans="1:4" x14ac:dyDescent="0.25">
      <c r="A548" s="10">
        <v>43191</v>
      </c>
      <c r="B548" s="20">
        <v>2.5022700000000002</v>
      </c>
      <c r="C548" s="9">
        <v>2.7570000000000001</v>
      </c>
      <c r="D548" s="9">
        <f t="shared" si="7"/>
        <v>3.4572586303636297</v>
      </c>
    </row>
    <row r="549" spans="1:4" x14ac:dyDescent="0.25">
      <c r="A549" s="10">
        <v>43221</v>
      </c>
      <c r="B549" s="20">
        <v>2.5079199999999999</v>
      </c>
      <c r="C549" s="9">
        <v>2.9007499999999999</v>
      </c>
      <c r="D549" s="9">
        <f t="shared" si="7"/>
        <v>3.6293252861933394</v>
      </c>
    </row>
    <row r="550" spans="1:4" x14ac:dyDescent="0.25">
      <c r="A550" s="10">
        <v>43252</v>
      </c>
      <c r="B550" s="20">
        <v>2.5101800000000001</v>
      </c>
      <c r="C550" s="9">
        <v>2.8907500000000002</v>
      </c>
      <c r="D550" s="9">
        <f t="shared" si="7"/>
        <v>3.6135572675067125</v>
      </c>
    </row>
    <row r="551" spans="1:4" x14ac:dyDescent="0.25">
      <c r="A551" s="10">
        <v>43282</v>
      </c>
      <c r="B551" s="20">
        <v>2.51214</v>
      </c>
      <c r="C551" s="9">
        <v>2.8485999999999998</v>
      </c>
      <c r="D551" s="9">
        <f t="shared" si="7"/>
        <v>3.5580897917313523</v>
      </c>
    </row>
    <row r="552" spans="1:4" x14ac:dyDescent="0.25">
      <c r="A552" s="10">
        <v>43313</v>
      </c>
      <c r="B552" s="20">
        <v>2.5166300000000001</v>
      </c>
      <c r="C552" s="9">
        <v>2.83575</v>
      </c>
      <c r="D552" s="9">
        <f t="shared" si="7"/>
        <v>3.5357198264146894</v>
      </c>
    </row>
    <row r="553" spans="1:4" x14ac:dyDescent="0.25">
      <c r="A553" s="10">
        <v>43344</v>
      </c>
      <c r="B553" s="20">
        <v>2.52182</v>
      </c>
      <c r="C553" s="9">
        <v>2.8355000000000001</v>
      </c>
      <c r="D553" s="9">
        <f t="shared" ref="D553:D616" si="8">C553*$B$641/B553</f>
        <v>3.5281321147028732</v>
      </c>
    </row>
    <row r="554" spans="1:4" x14ac:dyDescent="0.25">
      <c r="A554" s="10">
        <v>43374</v>
      </c>
      <c r="B554" s="20">
        <v>2.52772</v>
      </c>
      <c r="C554" s="9">
        <v>2.86</v>
      </c>
      <c r="D554" s="9">
        <f t="shared" si="8"/>
        <v>3.5503105328121785</v>
      </c>
    </row>
    <row r="555" spans="1:4" x14ac:dyDescent="0.25">
      <c r="A555" s="10">
        <v>43405</v>
      </c>
      <c r="B555" s="20">
        <v>2.5259399999999999</v>
      </c>
      <c r="C555" s="9">
        <v>2.6472500000000001</v>
      </c>
      <c r="D555" s="9">
        <f t="shared" si="8"/>
        <v>3.2885253886671895</v>
      </c>
    </row>
    <row r="556" spans="1:4" x14ac:dyDescent="0.25">
      <c r="A556" s="10">
        <v>43435</v>
      </c>
      <c r="B556" s="20">
        <v>2.5276700000000001</v>
      </c>
      <c r="C556" s="9">
        <v>2.3656000000000001</v>
      </c>
      <c r="D556" s="9">
        <f t="shared" si="8"/>
        <v>2.9366366188624307</v>
      </c>
    </row>
    <row r="557" spans="1:4" x14ac:dyDescent="0.25">
      <c r="A557" s="10">
        <v>43466</v>
      </c>
      <c r="B557" s="20">
        <v>2.5256099999999999</v>
      </c>
      <c r="C557" s="9">
        <v>2.2477499999999999</v>
      </c>
      <c r="D557" s="9">
        <f t="shared" si="8"/>
        <v>2.7926145108508442</v>
      </c>
    </row>
    <row r="558" spans="1:4" x14ac:dyDescent="0.25">
      <c r="A558" s="10">
        <v>43497</v>
      </c>
      <c r="B558" s="20">
        <v>2.5331899999999998</v>
      </c>
      <c r="C558" s="9">
        <v>2.30925</v>
      </c>
      <c r="D558" s="9">
        <f t="shared" si="8"/>
        <v>2.8604374793244882</v>
      </c>
    </row>
    <row r="559" spans="1:4" x14ac:dyDescent="0.25">
      <c r="A559" s="10">
        <v>43525</v>
      </c>
      <c r="B559" s="20">
        <v>2.54277</v>
      </c>
      <c r="C559" s="9">
        <v>2.516</v>
      </c>
      <c r="D559" s="9">
        <f t="shared" si="8"/>
        <v>3.1047942849726873</v>
      </c>
    </row>
    <row r="560" spans="1:4" x14ac:dyDescent="0.25">
      <c r="A560" s="10">
        <v>43556</v>
      </c>
      <c r="B560" s="20">
        <v>2.55233</v>
      </c>
      <c r="C560" s="9">
        <v>2.7984</v>
      </c>
      <c r="D560" s="9">
        <f t="shared" si="8"/>
        <v>3.4403469275524716</v>
      </c>
    </row>
    <row r="561" spans="1:4" x14ac:dyDescent="0.25">
      <c r="A561" s="10">
        <v>43586</v>
      </c>
      <c r="B561" s="20">
        <v>2.5529600000000001</v>
      </c>
      <c r="C561" s="9">
        <v>2.8592499999999998</v>
      </c>
      <c r="D561" s="9">
        <f t="shared" si="8"/>
        <v>3.5142883430410183</v>
      </c>
    </row>
    <row r="562" spans="1:4" x14ac:dyDescent="0.25">
      <c r="A562" s="10">
        <v>43617</v>
      </c>
      <c r="B562" s="20">
        <v>2.55213</v>
      </c>
      <c r="C562" s="9">
        <v>2.7157499999999999</v>
      </c>
      <c r="D562" s="9">
        <f t="shared" si="8"/>
        <v>3.338998838911027</v>
      </c>
    </row>
    <row r="563" spans="1:4" x14ac:dyDescent="0.25">
      <c r="A563" s="10">
        <v>43647</v>
      </c>
      <c r="B563" s="20">
        <v>2.55802</v>
      </c>
      <c r="C563" s="9">
        <v>2.74</v>
      </c>
      <c r="D563" s="9">
        <f t="shared" si="8"/>
        <v>3.3610571692168163</v>
      </c>
    </row>
    <row r="564" spans="1:4" x14ac:dyDescent="0.25">
      <c r="A564" s="10">
        <v>43678</v>
      </c>
      <c r="B564" s="20">
        <v>2.5603600000000002</v>
      </c>
      <c r="C564" s="9">
        <v>2.621</v>
      </c>
      <c r="D564" s="9">
        <f t="shared" si="8"/>
        <v>3.2121458736271458</v>
      </c>
    </row>
    <row r="565" spans="1:4" x14ac:dyDescent="0.25">
      <c r="A565" s="10">
        <v>43709</v>
      </c>
      <c r="B565" s="20">
        <v>2.5642999999999998</v>
      </c>
      <c r="C565" s="9">
        <v>2.5922000000000001</v>
      </c>
      <c r="D565" s="9">
        <f t="shared" si="8"/>
        <v>3.171969088562181</v>
      </c>
    </row>
    <row r="566" spans="1:4" x14ac:dyDescent="0.25">
      <c r="A566" s="10">
        <v>43739</v>
      </c>
      <c r="B566" s="20">
        <v>2.5715499999999998</v>
      </c>
      <c r="C566" s="9">
        <v>2.6269999999999998</v>
      </c>
      <c r="D566" s="9">
        <f t="shared" si="8"/>
        <v>3.2054896008244054</v>
      </c>
    </row>
    <row r="567" spans="1:4" x14ac:dyDescent="0.25">
      <c r="A567" s="10">
        <v>43770</v>
      </c>
      <c r="B567" s="20">
        <v>2.5787900000000001</v>
      </c>
      <c r="C567" s="9">
        <v>2.59775</v>
      </c>
      <c r="D567" s="9">
        <f t="shared" si="8"/>
        <v>3.1608992142632788</v>
      </c>
    </row>
    <row r="568" spans="1:4" x14ac:dyDescent="0.25">
      <c r="A568" s="10">
        <v>43800</v>
      </c>
      <c r="B568" s="20">
        <v>2.5863</v>
      </c>
      <c r="C568" s="9">
        <v>2.5550000000000002</v>
      </c>
      <c r="D568" s="9">
        <f t="shared" si="8"/>
        <v>3.0998542686463293</v>
      </c>
    </row>
    <row r="569" spans="1:4" x14ac:dyDescent="0.25">
      <c r="A569" s="10">
        <v>43831</v>
      </c>
      <c r="B569" s="20">
        <v>2.5890599999999999</v>
      </c>
      <c r="C569" s="9">
        <v>2.5477500000000002</v>
      </c>
      <c r="D569" s="9">
        <f t="shared" si="8"/>
        <v>3.087763062559385</v>
      </c>
    </row>
    <row r="570" spans="1:4" x14ac:dyDescent="0.25">
      <c r="A570" s="10">
        <v>43862</v>
      </c>
      <c r="B570" s="20">
        <v>2.59246</v>
      </c>
      <c r="C570" s="9">
        <v>2.4420000000000002</v>
      </c>
      <c r="D570" s="9">
        <f t="shared" si="8"/>
        <v>2.9557171250472529</v>
      </c>
    </row>
    <row r="571" spans="1:4" x14ac:dyDescent="0.25">
      <c r="A571" s="10">
        <v>43891</v>
      </c>
      <c r="B571" s="20">
        <v>2.5815000000000001</v>
      </c>
      <c r="C571" s="9">
        <v>2.2342</v>
      </c>
      <c r="D571" s="9">
        <f t="shared" si="8"/>
        <v>2.7156837310865773</v>
      </c>
    </row>
    <row r="572" spans="1:4" x14ac:dyDescent="0.25">
      <c r="A572" s="10">
        <v>43922</v>
      </c>
      <c r="B572" s="20">
        <v>2.5612599999999999</v>
      </c>
      <c r="C572" s="9">
        <v>1.8405</v>
      </c>
      <c r="D572" s="9">
        <f t="shared" si="8"/>
        <v>2.2548176579105599</v>
      </c>
    </row>
    <row r="573" spans="1:4" x14ac:dyDescent="0.25">
      <c r="A573" s="10">
        <v>43952</v>
      </c>
      <c r="B573" s="20">
        <v>2.5584799999999999</v>
      </c>
      <c r="C573" s="9">
        <v>1.8694999999999999</v>
      </c>
      <c r="D573" s="9">
        <f t="shared" si="8"/>
        <v>2.2928345406256843</v>
      </c>
    </row>
    <row r="574" spans="1:4" x14ac:dyDescent="0.25">
      <c r="A574" s="10">
        <v>43983</v>
      </c>
      <c r="B574" s="20">
        <v>2.5700400000000001</v>
      </c>
      <c r="C574" s="9">
        <v>2.0821999999999998</v>
      </c>
      <c r="D574" s="9">
        <f t="shared" si="8"/>
        <v>2.5422123950599986</v>
      </c>
    </row>
    <row r="575" spans="1:4" x14ac:dyDescent="0.25">
      <c r="A575" s="10">
        <v>44013</v>
      </c>
      <c r="B575" s="20">
        <v>2.5840800000000002</v>
      </c>
      <c r="C575" s="9">
        <v>2.1832500000000001</v>
      </c>
      <c r="D575" s="9">
        <f t="shared" si="8"/>
        <v>2.6511041315477848</v>
      </c>
    </row>
    <row r="576" spans="1:4" x14ac:dyDescent="0.25">
      <c r="A576" s="10">
        <v>44044</v>
      </c>
      <c r="B576" s="20">
        <v>2.5936599999999999</v>
      </c>
      <c r="C576" s="9">
        <v>2.1823999999999999</v>
      </c>
      <c r="D576" s="9">
        <f t="shared" si="8"/>
        <v>2.6402836183616971</v>
      </c>
    </row>
    <row r="577" spans="1:4" x14ac:dyDescent="0.25">
      <c r="A577" s="10">
        <v>44075</v>
      </c>
      <c r="B577" s="20">
        <v>2.59951</v>
      </c>
      <c r="C577" s="9">
        <v>2.18275</v>
      </c>
      <c r="D577" s="9">
        <f t="shared" si="8"/>
        <v>2.6347643401064045</v>
      </c>
    </row>
    <row r="578" spans="1:4" x14ac:dyDescent="0.25">
      <c r="A578" s="10">
        <v>44105</v>
      </c>
      <c r="B578" s="20">
        <v>2.60249</v>
      </c>
      <c r="C578" s="9">
        <v>2.1579999999999999</v>
      </c>
      <c r="D578" s="9">
        <f t="shared" si="8"/>
        <v>2.6019062444043972</v>
      </c>
    </row>
    <row r="579" spans="1:4" x14ac:dyDescent="0.25">
      <c r="A579" s="10">
        <v>44136</v>
      </c>
      <c r="B579" s="20">
        <v>2.6089500000000001</v>
      </c>
      <c r="C579" s="9">
        <v>2.1082000000000001</v>
      </c>
      <c r="D579" s="9">
        <f t="shared" si="8"/>
        <v>2.5355683695739666</v>
      </c>
    </row>
    <row r="580" spans="1:4" x14ac:dyDescent="0.25">
      <c r="A580" s="10">
        <v>44166</v>
      </c>
      <c r="B580" s="20">
        <v>2.62005</v>
      </c>
      <c r="C580" s="9">
        <v>2.1952500000000001</v>
      </c>
      <c r="D580" s="9">
        <f t="shared" si="8"/>
        <v>2.6290792588881895</v>
      </c>
    </row>
    <row r="581" spans="1:4" x14ac:dyDescent="0.25">
      <c r="A581" s="10">
        <v>44197</v>
      </c>
      <c r="B581" s="20">
        <v>2.6251799999999998</v>
      </c>
      <c r="C581" s="9">
        <v>2.3342499999999999</v>
      </c>
      <c r="D581" s="9">
        <f t="shared" si="8"/>
        <v>2.7900857629762532</v>
      </c>
    </row>
    <row r="582" spans="1:4" x14ac:dyDescent="0.25">
      <c r="A582" s="10">
        <v>44228</v>
      </c>
      <c r="B582" s="20">
        <v>2.6358299999999999</v>
      </c>
      <c r="C582" s="9">
        <v>2.5009999999999999</v>
      </c>
      <c r="D582" s="9">
        <f t="shared" si="8"/>
        <v>2.9773203617076973</v>
      </c>
    </row>
    <row r="583" spans="1:4" x14ac:dyDescent="0.25">
      <c r="A583" s="10">
        <v>44256</v>
      </c>
      <c r="B583" s="20">
        <v>2.6490999999999998</v>
      </c>
      <c r="C583" s="9">
        <v>2.8104</v>
      </c>
      <c r="D583" s="9">
        <f t="shared" si="8"/>
        <v>3.3288870263863202</v>
      </c>
    </row>
    <row r="584" spans="1:4" x14ac:dyDescent="0.25">
      <c r="A584" s="10">
        <v>44287</v>
      </c>
      <c r="B584" s="20">
        <v>2.6675200000000001</v>
      </c>
      <c r="C584" s="9">
        <v>2.85825</v>
      </c>
      <c r="D584" s="9">
        <f t="shared" si="8"/>
        <v>3.3621865025379374</v>
      </c>
    </row>
    <row r="585" spans="1:4" x14ac:dyDescent="0.25">
      <c r="A585" s="10">
        <v>44317</v>
      </c>
      <c r="B585" s="20">
        <v>2.68452</v>
      </c>
      <c r="C585" s="9">
        <v>2.9851999999999999</v>
      </c>
      <c r="D585" s="9">
        <f t="shared" si="8"/>
        <v>3.4892819315184838</v>
      </c>
    </row>
    <row r="586" spans="1:4" x14ac:dyDescent="0.25">
      <c r="A586" s="10">
        <v>44348</v>
      </c>
      <c r="B586" s="20">
        <v>2.7066400000000002</v>
      </c>
      <c r="C586" s="9">
        <v>3.0637500000000002</v>
      </c>
      <c r="D586" s="9">
        <f t="shared" si="8"/>
        <v>3.5518294264290784</v>
      </c>
    </row>
    <row r="587" spans="1:4" x14ac:dyDescent="0.25">
      <c r="A587" s="10">
        <v>44378</v>
      </c>
      <c r="B587" s="20">
        <v>2.7199399999999998</v>
      </c>
      <c r="C587" s="9">
        <v>3.1360000000000001</v>
      </c>
      <c r="D587" s="9">
        <f t="shared" si="8"/>
        <v>3.6178120635014013</v>
      </c>
    </row>
    <row r="588" spans="1:4" x14ac:dyDescent="0.25">
      <c r="A588" s="10">
        <v>44409</v>
      </c>
      <c r="B588" s="20">
        <v>2.7278899999999999</v>
      </c>
      <c r="C588" s="9">
        <v>3.1577999999999999</v>
      </c>
      <c r="D588" s="9">
        <f t="shared" si="8"/>
        <v>3.6323445652867234</v>
      </c>
    </row>
    <row r="589" spans="1:4" x14ac:dyDescent="0.25">
      <c r="A589" s="10">
        <v>44440</v>
      </c>
      <c r="B589" s="20">
        <v>2.7388699999999999</v>
      </c>
      <c r="C589" s="9">
        <v>3.1749999999999998</v>
      </c>
      <c r="D589" s="9">
        <f t="shared" si="8"/>
        <v>3.6374881155366992</v>
      </c>
    </row>
    <row r="590" spans="1:4" x14ac:dyDescent="0.25">
      <c r="A590" s="10">
        <v>44470</v>
      </c>
      <c r="B590" s="20">
        <v>2.7643399999999998</v>
      </c>
      <c r="C590" s="9">
        <v>3.2905000000000002</v>
      </c>
      <c r="D590" s="9">
        <f t="shared" si="8"/>
        <v>3.7350782915632674</v>
      </c>
    </row>
    <row r="591" spans="1:4" x14ac:dyDescent="0.25">
      <c r="A591" s="10">
        <v>44501</v>
      </c>
      <c r="B591" s="20">
        <v>2.7879900000000002</v>
      </c>
      <c r="C591" s="9">
        <v>3.3948</v>
      </c>
      <c r="D591" s="9">
        <f t="shared" si="8"/>
        <v>3.8207819573240935</v>
      </c>
    </row>
    <row r="592" spans="1:4" x14ac:dyDescent="0.25">
      <c r="A592" s="10">
        <v>44531</v>
      </c>
      <c r="B592" s="20">
        <v>2.8080799999999999</v>
      </c>
      <c r="C592" s="9">
        <v>3.3065000000000002</v>
      </c>
      <c r="D592" s="9">
        <f t="shared" si="8"/>
        <v>3.6947777800133901</v>
      </c>
    </row>
    <row r="593" spans="1:4" x14ac:dyDescent="0.25">
      <c r="A593" s="10">
        <v>44562</v>
      </c>
      <c r="B593" s="20">
        <v>2.8239000000000001</v>
      </c>
      <c r="C593" s="9">
        <v>3.3146</v>
      </c>
      <c r="D593" s="9">
        <f t="shared" si="8"/>
        <v>3.6830794303622651</v>
      </c>
    </row>
    <row r="594" spans="1:4" x14ac:dyDescent="0.25">
      <c r="A594" s="10">
        <v>44593</v>
      </c>
      <c r="B594" s="20">
        <v>2.8453499999999998</v>
      </c>
      <c r="C594" s="9">
        <v>3.5172500000000002</v>
      </c>
      <c r="D594" s="9">
        <f t="shared" si="8"/>
        <v>3.8787948935104652</v>
      </c>
    </row>
    <row r="595" spans="1:4" x14ac:dyDescent="0.25">
      <c r="A595" s="10">
        <v>44621</v>
      </c>
      <c r="B595" s="20">
        <v>2.8755299999999999</v>
      </c>
      <c r="C595" s="9">
        <v>4.2217500000000001</v>
      </c>
      <c r="D595" s="9">
        <f t="shared" si="8"/>
        <v>4.6068479830674693</v>
      </c>
    </row>
    <row r="596" spans="1:4" x14ac:dyDescent="0.25">
      <c r="A596" s="10">
        <v>44652</v>
      </c>
      <c r="B596" s="20">
        <v>2.8876400000000002</v>
      </c>
      <c r="C596" s="9">
        <v>4.1085000000000003</v>
      </c>
      <c r="D596" s="9">
        <f t="shared" si="8"/>
        <v>4.4644659467592911</v>
      </c>
    </row>
    <row r="597" spans="1:4" x14ac:dyDescent="0.25">
      <c r="A597" s="10">
        <v>44682</v>
      </c>
      <c r="B597" s="20">
        <v>2.9135900000000001</v>
      </c>
      <c r="C597" s="9">
        <v>4.4436</v>
      </c>
      <c r="D597" s="9">
        <f t="shared" si="8"/>
        <v>4.7855933554137673</v>
      </c>
    </row>
    <row r="598" spans="1:4" x14ac:dyDescent="0.25">
      <c r="A598" s="10">
        <v>44713</v>
      </c>
      <c r="B598" s="20">
        <v>2.9499599999999999</v>
      </c>
      <c r="C598" s="9">
        <v>4.9290000000000003</v>
      </c>
      <c r="D598" s="9">
        <f t="shared" si="8"/>
        <v>5.242904697351829</v>
      </c>
    </row>
    <row r="599" spans="1:4" x14ac:dyDescent="0.25">
      <c r="A599" s="10">
        <v>44743</v>
      </c>
      <c r="B599" s="20">
        <v>2.94977</v>
      </c>
      <c r="C599" s="9">
        <v>4.5592499999999996</v>
      </c>
      <c r="D599" s="9">
        <f t="shared" si="8"/>
        <v>4.8499194405835029</v>
      </c>
    </row>
    <row r="600" spans="1:4" x14ac:dyDescent="0.25">
      <c r="A600" s="10">
        <v>44774</v>
      </c>
      <c r="B600" s="20">
        <v>2.9520900000000001</v>
      </c>
      <c r="C600" s="9">
        <v>3.9750000000000001</v>
      </c>
      <c r="D600" s="9">
        <f t="shared" si="8"/>
        <v>4.2250982439559772</v>
      </c>
    </row>
    <row r="601" spans="1:4" x14ac:dyDescent="0.25">
      <c r="A601" s="10">
        <v>44805</v>
      </c>
      <c r="B601" s="20">
        <v>2.9634100000000001</v>
      </c>
      <c r="C601" s="9">
        <v>3.70025</v>
      </c>
      <c r="D601" s="9">
        <f t="shared" si="8"/>
        <v>3.9180375841513659</v>
      </c>
    </row>
    <row r="602" spans="1:4" x14ac:dyDescent="0.25">
      <c r="A602" s="10">
        <v>44835</v>
      </c>
      <c r="B602" s="20">
        <v>2.9786299999999999</v>
      </c>
      <c r="C602" s="9">
        <v>3.8151999999999999</v>
      </c>
      <c r="D602" s="9">
        <f t="shared" si="8"/>
        <v>4.0191112023984186</v>
      </c>
    </row>
    <row r="603" spans="1:4" x14ac:dyDescent="0.25">
      <c r="A603" s="10">
        <v>44866</v>
      </c>
      <c r="B603" s="20">
        <v>2.9864799999999998</v>
      </c>
      <c r="C603" s="9">
        <v>3.6850000000000001</v>
      </c>
      <c r="D603" s="9">
        <f t="shared" si="8"/>
        <v>3.8717486355173989</v>
      </c>
    </row>
    <row r="604" spans="1:4" x14ac:dyDescent="0.25">
      <c r="A604" s="10">
        <v>44896</v>
      </c>
      <c r="B604" s="20">
        <v>2.9881199999999999</v>
      </c>
      <c r="C604" s="9">
        <v>3.21</v>
      </c>
      <c r="D604" s="9">
        <f t="shared" si="8"/>
        <v>3.370825498975945</v>
      </c>
    </row>
    <row r="605" spans="1:4" x14ac:dyDescent="0.25">
      <c r="A605" s="10">
        <v>44927</v>
      </c>
      <c r="B605" s="20">
        <v>3.0035599999999998</v>
      </c>
      <c r="C605" s="9">
        <v>3.3391999999999999</v>
      </c>
      <c r="D605" s="9">
        <f t="shared" si="8"/>
        <v>3.4884732107232752</v>
      </c>
    </row>
    <row r="606" spans="1:4" x14ac:dyDescent="0.25">
      <c r="A606" s="10">
        <v>44958</v>
      </c>
      <c r="B606" s="20">
        <v>3.0150899999999998</v>
      </c>
      <c r="C606" s="9">
        <v>3.3887499999999999</v>
      </c>
      <c r="D606" s="9">
        <f t="shared" si="8"/>
        <v>3.526700040048556</v>
      </c>
    </row>
    <row r="607" spans="1:4" x14ac:dyDescent="0.25">
      <c r="A607" s="10">
        <v>44986</v>
      </c>
      <c r="B607" s="20">
        <v>3.0174400000000001</v>
      </c>
      <c r="C607" s="9">
        <v>3.4220000000000002</v>
      </c>
      <c r="D607" s="9">
        <f t="shared" si="8"/>
        <v>3.5585300247892251</v>
      </c>
    </row>
    <row r="608" spans="1:4" x14ac:dyDescent="0.25">
      <c r="A608" s="10">
        <v>45017</v>
      </c>
      <c r="B608" s="20">
        <v>3.0303200000000001</v>
      </c>
      <c r="C608" s="9">
        <v>3.6030000000000002</v>
      </c>
      <c r="D608" s="9">
        <f t="shared" si="8"/>
        <v>3.7308264100821038</v>
      </c>
    </row>
    <row r="609" spans="1:5" x14ac:dyDescent="0.25">
      <c r="A609" s="10">
        <v>45047</v>
      </c>
      <c r="B609" s="20">
        <v>3.0336500000000002</v>
      </c>
      <c r="C609" s="9">
        <v>3.5548000000000002</v>
      </c>
      <c r="D609" s="9">
        <f t="shared" si="8"/>
        <v>3.6768758852207739</v>
      </c>
    </row>
    <row r="610" spans="1:5" x14ac:dyDescent="0.25">
      <c r="A610" s="10">
        <v>45078</v>
      </c>
      <c r="B610" s="20">
        <v>3.0400299999999998</v>
      </c>
      <c r="C610" s="9">
        <v>3.5710000000000002</v>
      </c>
      <c r="D610" s="9">
        <f t="shared" si="8"/>
        <v>3.6858805205869682</v>
      </c>
    </row>
    <row r="611" spans="1:5" x14ac:dyDescent="0.25">
      <c r="A611" s="10">
        <v>45108</v>
      </c>
      <c r="B611" s="20">
        <v>3.0462799999999999</v>
      </c>
      <c r="C611" s="9">
        <v>3.597</v>
      </c>
      <c r="D611" s="9">
        <f t="shared" si="8"/>
        <v>3.7050996339798048</v>
      </c>
    </row>
    <row r="612" spans="1:5" x14ac:dyDescent="0.25">
      <c r="A612" s="10">
        <v>45139</v>
      </c>
      <c r="B612" s="20">
        <v>3.0618699999999999</v>
      </c>
      <c r="C612" s="9">
        <v>3.83975</v>
      </c>
      <c r="D612" s="9">
        <f t="shared" si="8"/>
        <v>3.9350066798231147</v>
      </c>
    </row>
    <row r="613" spans="1:5" x14ac:dyDescent="0.25">
      <c r="A613" s="10">
        <v>45170</v>
      </c>
      <c r="B613" s="20">
        <v>3.0728800000000001</v>
      </c>
      <c r="C613" s="9">
        <v>3.8359999999999999</v>
      </c>
      <c r="D613" s="9">
        <f t="shared" si="8"/>
        <v>3.9170784553903828</v>
      </c>
    </row>
    <row r="614" spans="1:5" x14ac:dyDescent="0.25">
      <c r="A614" s="10">
        <v>45200</v>
      </c>
      <c r="B614" s="20">
        <v>3.07531</v>
      </c>
      <c r="C614" s="9">
        <v>3.6128</v>
      </c>
      <c r="D614" s="9">
        <f t="shared" si="8"/>
        <v>3.6862458130074693</v>
      </c>
    </row>
    <row r="615" spans="1:5" x14ac:dyDescent="0.25">
      <c r="A615" s="10">
        <v>45231</v>
      </c>
      <c r="B615" s="20">
        <v>3.0802399999999999</v>
      </c>
      <c r="C615" s="9">
        <v>3.3180000000000001</v>
      </c>
      <c r="D615" s="9">
        <f t="shared" si="8"/>
        <v>3.3800342252551747</v>
      </c>
      <c r="E615" s="8" t="s">
        <v>182</v>
      </c>
    </row>
    <row r="616" spans="1:5" x14ac:dyDescent="0.25">
      <c r="A616" s="10">
        <v>45261</v>
      </c>
      <c r="B616" s="20">
        <v>3.0874199999999998</v>
      </c>
      <c r="C616" s="9">
        <v>3.1339999999999999</v>
      </c>
      <c r="D616" s="9">
        <f t="shared" si="8"/>
        <v>3.1851695221252694</v>
      </c>
      <c r="E616" s="8" t="s">
        <v>183</v>
      </c>
    </row>
    <row r="617" spans="1:5" x14ac:dyDescent="0.25">
      <c r="A617" s="10">
        <v>45292</v>
      </c>
      <c r="B617" s="20">
        <v>3.0968499999999999</v>
      </c>
      <c r="C617" s="9">
        <v>3.0754000000000001</v>
      </c>
      <c r="D617" s="9">
        <f t="shared" ref="D617:D628" si="9">C617*$B$641/B617</f>
        <v>3.1160951633433975</v>
      </c>
      <c r="E617">
        <f t="shared" ref="E617:E640" si="10">IF(A618&gt;=$C$1,1,0)</f>
        <v>0</v>
      </c>
    </row>
    <row r="618" spans="1:5" x14ac:dyDescent="0.25">
      <c r="A618" s="10">
        <v>45323</v>
      </c>
      <c r="B618" s="20">
        <v>3.1105399999999999</v>
      </c>
      <c r="C618" s="9">
        <v>3.2115</v>
      </c>
      <c r="D618" s="9">
        <f t="shared" si="9"/>
        <v>3.2396747296289394</v>
      </c>
      <c r="E618">
        <f t="shared" si="10"/>
        <v>0</v>
      </c>
    </row>
    <row r="619" spans="1:5" x14ac:dyDescent="0.25">
      <c r="A619" s="10">
        <v>45352</v>
      </c>
      <c r="B619" s="20">
        <v>3.1223000000000001</v>
      </c>
      <c r="C619" s="9">
        <v>3.4255</v>
      </c>
      <c r="D619" s="9">
        <f t="shared" si="9"/>
        <v>3.4425369885981487</v>
      </c>
      <c r="E619">
        <f t="shared" si="10"/>
        <v>0</v>
      </c>
    </row>
    <row r="620" spans="1:5" x14ac:dyDescent="0.25">
      <c r="A620" s="10">
        <v>45383</v>
      </c>
      <c r="B620" s="20">
        <v>3.1320700000000001</v>
      </c>
      <c r="C620" s="9">
        <v>3.6114000000000002</v>
      </c>
      <c r="D620" s="9">
        <f t="shared" si="9"/>
        <v>3.618040353695799</v>
      </c>
      <c r="E620">
        <f t="shared" si="10"/>
        <v>0</v>
      </c>
    </row>
    <row r="621" spans="1:5" x14ac:dyDescent="0.25">
      <c r="A621" s="10">
        <v>45413</v>
      </c>
      <c r="B621" s="20">
        <v>3.1318783086000002</v>
      </c>
      <c r="C621" s="9">
        <v>3.6030000000000002</v>
      </c>
      <c r="D621" s="9">
        <f t="shared" si="9"/>
        <v>3.6098458410581684</v>
      </c>
      <c r="E621">
        <f t="shared" si="10"/>
        <v>0</v>
      </c>
    </row>
    <row r="622" spans="1:5" x14ac:dyDescent="0.25">
      <c r="A622" s="10">
        <v>45444</v>
      </c>
      <c r="B622" s="20">
        <v>3.137829</v>
      </c>
      <c r="C622" s="9">
        <v>3.5341909999999999</v>
      </c>
      <c r="D622" s="9">
        <f t="shared" si="9"/>
        <v>3.5341909999999994</v>
      </c>
      <c r="E622">
        <f t="shared" si="10"/>
        <v>1</v>
      </c>
    </row>
    <row r="623" spans="1:5" x14ac:dyDescent="0.25">
      <c r="A623" s="10">
        <v>45474</v>
      </c>
      <c r="B623" s="20">
        <v>3.1411709999999999</v>
      </c>
      <c r="C623" s="9">
        <v>3.4697979999999999</v>
      </c>
      <c r="D623" s="9">
        <f t="shared" si="9"/>
        <v>3.46610636241771</v>
      </c>
      <c r="E623">
        <f t="shared" si="10"/>
        <v>1</v>
      </c>
    </row>
    <row r="624" spans="1:5" x14ac:dyDescent="0.25">
      <c r="A624" s="10">
        <v>45505</v>
      </c>
      <c r="B624" s="20">
        <v>3.1472859999999998</v>
      </c>
      <c r="C624" s="9">
        <v>3.5180940000000001</v>
      </c>
      <c r="D624" s="9">
        <f t="shared" si="9"/>
        <v>3.507522791994754</v>
      </c>
      <c r="E624">
        <f t="shared" si="10"/>
        <v>1</v>
      </c>
    </row>
    <row r="625" spans="1:5" x14ac:dyDescent="0.25">
      <c r="A625" s="10">
        <v>45536</v>
      </c>
      <c r="B625" s="20">
        <v>3.154217</v>
      </c>
      <c r="C625" s="9">
        <v>3.4891909999999999</v>
      </c>
      <c r="D625" s="9">
        <f t="shared" si="9"/>
        <v>3.4710626143790995</v>
      </c>
      <c r="E625">
        <f t="shared" si="10"/>
        <v>1</v>
      </c>
    </row>
    <row r="626" spans="1:5" x14ac:dyDescent="0.25">
      <c r="A626" s="10">
        <v>45566</v>
      </c>
      <c r="B626" s="20">
        <v>3.1635819999999999</v>
      </c>
      <c r="C626" s="9">
        <v>3.3990830000000001</v>
      </c>
      <c r="D626" s="9">
        <f t="shared" si="9"/>
        <v>3.3714129144770077</v>
      </c>
      <c r="E626">
        <f t="shared" si="10"/>
        <v>1</v>
      </c>
    </row>
    <row r="627" spans="1:5" x14ac:dyDescent="0.25">
      <c r="A627" s="10">
        <v>45597</v>
      </c>
      <c r="B627" s="20">
        <v>3.1709309999999999</v>
      </c>
      <c r="C627" s="9">
        <v>3.3616250000000001</v>
      </c>
      <c r="D627" s="9">
        <f t="shared" si="9"/>
        <v>3.3265323061665488</v>
      </c>
      <c r="E627">
        <f t="shared" si="10"/>
        <v>1</v>
      </c>
    </row>
    <row r="628" spans="1:5" x14ac:dyDescent="0.25">
      <c r="A628" s="10">
        <v>45627</v>
      </c>
      <c r="B628" s="20">
        <v>3.1778819999999999</v>
      </c>
      <c r="C628" s="9">
        <v>3.3031299999999999</v>
      </c>
      <c r="D628" s="9">
        <f t="shared" si="9"/>
        <v>3.2614984145950041</v>
      </c>
      <c r="E628">
        <f t="shared" si="10"/>
        <v>1</v>
      </c>
    </row>
    <row r="629" spans="1:5" x14ac:dyDescent="0.25">
      <c r="A629" s="10">
        <v>45658</v>
      </c>
      <c r="B629" s="20">
        <v>3.1849850000000002</v>
      </c>
      <c r="C629" s="9">
        <v>3.3200210000000001</v>
      </c>
      <c r="D629" s="9">
        <f t="shared" ref="D629:D640" si="11">C629*$B$641/B629</f>
        <v>3.2708656946293311</v>
      </c>
      <c r="E629">
        <f t="shared" si="10"/>
        <v>1</v>
      </c>
    </row>
    <row r="630" spans="1:5" x14ac:dyDescent="0.25">
      <c r="A630" s="10">
        <v>45689</v>
      </c>
      <c r="B630" s="20">
        <v>3.190728</v>
      </c>
      <c r="C630" s="9">
        <v>3.3622610000000002</v>
      </c>
      <c r="D630" s="9">
        <f t="shared" si="11"/>
        <v>3.3065181586675516</v>
      </c>
      <c r="E630">
        <f t="shared" si="10"/>
        <v>1</v>
      </c>
    </row>
    <row r="631" spans="1:5" x14ac:dyDescent="0.25">
      <c r="A631" s="10">
        <v>45717</v>
      </c>
      <c r="B631" s="20">
        <v>3.1956609999999999</v>
      </c>
      <c r="C631" s="9">
        <v>3.5022139999999999</v>
      </c>
      <c r="D631" s="9">
        <f t="shared" si="11"/>
        <v>3.4388342985710936</v>
      </c>
      <c r="E631">
        <f t="shared" si="10"/>
        <v>1</v>
      </c>
    </row>
    <row r="632" spans="1:5" x14ac:dyDescent="0.25">
      <c r="A632" s="10">
        <v>45748</v>
      </c>
      <c r="B632" s="20">
        <v>3.1985320000000002</v>
      </c>
      <c r="C632" s="9">
        <v>3.621864</v>
      </c>
      <c r="D632" s="9">
        <f t="shared" si="11"/>
        <v>3.5531268385796979</v>
      </c>
      <c r="E632">
        <f t="shared" si="10"/>
        <v>1</v>
      </c>
    </row>
    <row r="633" spans="1:5" x14ac:dyDescent="0.25">
      <c r="A633" s="10">
        <v>45778</v>
      </c>
      <c r="B633" s="20">
        <v>3.2027830000000002</v>
      </c>
      <c r="C633" s="9">
        <v>3.6189830000000001</v>
      </c>
      <c r="D633" s="9">
        <f t="shared" si="11"/>
        <v>3.545588261180042</v>
      </c>
      <c r="E633">
        <f t="shared" si="10"/>
        <v>1</v>
      </c>
    </row>
    <row r="634" spans="1:5" x14ac:dyDescent="0.25">
      <c r="A634" s="10">
        <v>45809</v>
      </c>
      <c r="B634" s="20">
        <v>3.207163</v>
      </c>
      <c r="C634" s="9">
        <v>3.5730940000000002</v>
      </c>
      <c r="D634" s="9">
        <f t="shared" si="11"/>
        <v>3.4958491267596936</v>
      </c>
      <c r="E634">
        <f t="shared" si="10"/>
        <v>1</v>
      </c>
    </row>
    <row r="635" spans="1:5" x14ac:dyDescent="0.25">
      <c r="A635" s="10">
        <v>45839</v>
      </c>
      <c r="B635" s="20">
        <v>3.2109329999999998</v>
      </c>
      <c r="C635" s="9">
        <v>3.5681470000000002</v>
      </c>
      <c r="D635" s="9">
        <f t="shared" si="11"/>
        <v>3.4869102322792163</v>
      </c>
      <c r="E635">
        <f t="shared" si="10"/>
        <v>1</v>
      </c>
    </row>
    <row r="636" spans="1:5" x14ac:dyDescent="0.25">
      <c r="A636" s="10">
        <v>45870</v>
      </c>
      <c r="B636" s="20">
        <v>3.2161230000000001</v>
      </c>
      <c r="C636" s="9">
        <v>3.5812360000000001</v>
      </c>
      <c r="D636" s="9">
        <f t="shared" si="11"/>
        <v>3.494053609468295</v>
      </c>
      <c r="E636">
        <f t="shared" si="10"/>
        <v>1</v>
      </c>
    </row>
    <row r="637" spans="1:5" x14ac:dyDescent="0.25">
      <c r="A637" s="10">
        <v>45901</v>
      </c>
      <c r="B637" s="20">
        <v>3.221994</v>
      </c>
      <c r="C637" s="9">
        <v>3.4860350000000002</v>
      </c>
      <c r="D637" s="9">
        <f t="shared" si="11"/>
        <v>3.3949727150376448</v>
      </c>
      <c r="E637">
        <f t="shared" si="10"/>
        <v>1</v>
      </c>
    </row>
    <row r="638" spans="1:5" x14ac:dyDescent="0.25">
      <c r="A638" s="10">
        <v>45931</v>
      </c>
      <c r="B638" s="20">
        <v>3.2306509999999999</v>
      </c>
      <c r="C638" s="9">
        <v>3.421351</v>
      </c>
      <c r="D638" s="9">
        <f t="shared" si="11"/>
        <v>3.3230498704375684</v>
      </c>
      <c r="E638">
        <f t="shared" si="10"/>
        <v>1</v>
      </c>
    </row>
    <row r="639" spans="1:5" x14ac:dyDescent="0.25">
      <c r="A639" s="10">
        <v>45962</v>
      </c>
      <c r="B639" s="20">
        <v>3.2363080000000002</v>
      </c>
      <c r="C639" s="9">
        <v>3.3406920000000002</v>
      </c>
      <c r="D639" s="9">
        <f t="shared" si="11"/>
        <v>3.2390366546286691</v>
      </c>
      <c r="E639">
        <f t="shared" si="10"/>
        <v>1</v>
      </c>
    </row>
    <row r="640" spans="1:5" x14ac:dyDescent="0.25">
      <c r="A640" s="10">
        <v>45992</v>
      </c>
      <c r="B640" s="20">
        <v>3.241069</v>
      </c>
      <c r="C640" s="9">
        <v>3.2390059999999998</v>
      </c>
      <c r="D640" s="9">
        <f t="shared" si="11"/>
        <v>3.1358317141578902</v>
      </c>
      <c r="E640">
        <f t="shared" si="10"/>
        <v>1</v>
      </c>
    </row>
    <row r="641" spans="1:5" x14ac:dyDescent="0.25">
      <c r="A641" s="12" t="str">
        <f>"Base CPI ("&amp;TEXT('Notes and Sources'!$G$7,"m/yyyy")&amp;")"</f>
        <v>Base CPI (6/2024)</v>
      </c>
      <c r="B641" s="22">
        <v>3.137829</v>
      </c>
      <c r="C641" s="13"/>
      <c r="D641" s="13"/>
      <c r="E641" s="15"/>
    </row>
    <row r="642" spans="1:5" x14ac:dyDescent="0.25">
      <c r="A642" s="34" t="str">
        <f>A1&amp;" "&amp;TEXT(C1,"Mmmm yyyy")</f>
        <v>EIA Short-Term Energy Outlook, June 2024</v>
      </c>
      <c r="B642" s="34"/>
      <c r="C642" s="34"/>
      <c r="D642" s="34"/>
      <c r="E642" s="34"/>
    </row>
    <row r="643" spans="1:5" x14ac:dyDescent="0.25">
      <c r="A643" s="29" t="s">
        <v>184</v>
      </c>
      <c r="B643" s="29"/>
      <c r="C643" s="29"/>
      <c r="D643" s="29"/>
      <c r="E643" s="29"/>
    </row>
    <row r="644" spans="1:5" x14ac:dyDescent="0.25">
      <c r="A644" t="str">
        <f>"Real Price ("&amp;TEXT($C$1,"mmm yyyy")&amp;" $)"</f>
        <v>Real Price (Jun 2024 $)</v>
      </c>
    </row>
    <row r="645" spans="1:5" x14ac:dyDescent="0.25">
      <c r="A645" s="30" t="s">
        <v>167</v>
      </c>
      <c r="B645" s="30"/>
      <c r="C645" s="30"/>
      <c r="D645" s="30"/>
      <c r="E645" s="30"/>
    </row>
  </sheetData>
  <mergeCells count="6">
    <mergeCell ref="A645:E645"/>
    <mergeCell ref="C39:D39"/>
    <mergeCell ref="A1:B1"/>
    <mergeCell ref="C1:D1"/>
    <mergeCell ref="A642:E642"/>
    <mergeCell ref="A643:E643"/>
  </mergeCells>
  <phoneticPr fontId="3" type="noConversion"/>
  <conditionalFormatting sqref="B461:D470 B473:D482 B485:D494 B497:D506 B509:D518 B545:D554 B557:D566 B569:D578 B581:D590 B593:D602 B605:D614 B617:D640">
    <cfRule type="expression" dxfId="123" priority="6" stopIfTrue="1">
      <formula>$E461=1</formula>
    </cfRule>
  </conditionalFormatting>
  <conditionalFormatting sqref="B471:D472 B483:D484">
    <cfRule type="expression" dxfId="122" priority="7" stopIfTrue="1">
      <formula>#REF!=1</formula>
    </cfRule>
  </conditionalFormatting>
  <conditionalFormatting sqref="B495:D496">
    <cfRule type="expression" dxfId="121" priority="9" stopIfTrue="1">
      <formula>#REF!=1</formula>
    </cfRule>
  </conditionalFormatting>
  <conditionalFormatting sqref="B507:D508">
    <cfRule type="expression" dxfId="120" priority="30" stopIfTrue="1">
      <formula>#REF!=1</formula>
    </cfRule>
  </conditionalFormatting>
  <conditionalFormatting sqref="B519:D520">
    <cfRule type="expression" dxfId="119" priority="57" stopIfTrue="1">
      <formula>#REF!=1</formula>
    </cfRule>
  </conditionalFormatting>
  <conditionalFormatting sqref="B521:D530">
    <cfRule type="expression" dxfId="118" priority="104" stopIfTrue="1">
      <formula>$E533=1</formula>
    </cfRule>
  </conditionalFormatting>
  <conditionalFormatting sqref="B531:D532">
    <cfRule type="expression" dxfId="117" priority="79" stopIfTrue="1">
      <formula>#REF!=1</formula>
    </cfRule>
  </conditionalFormatting>
  <conditionalFormatting sqref="B533:D544">
    <cfRule type="expression" dxfId="116" priority="106" stopIfTrue="1">
      <formula>#REF!=1</formula>
    </cfRule>
  </conditionalFormatting>
  <conditionalFormatting sqref="B555:D556">
    <cfRule type="expression" dxfId="115" priority="137" stopIfTrue="1">
      <formula>#REF!=1</formula>
    </cfRule>
  </conditionalFormatting>
  <conditionalFormatting sqref="B567:D568">
    <cfRule type="expression" dxfId="114" priority="159" stopIfTrue="1">
      <formula>#REF!=1</formula>
    </cfRule>
  </conditionalFormatting>
  <conditionalFormatting sqref="B579:D580">
    <cfRule type="expression" dxfId="113" priority="197" stopIfTrue="1">
      <formula>#REF!=1</formula>
    </cfRule>
  </conditionalFormatting>
  <conditionalFormatting sqref="B591:D592">
    <cfRule type="expression" dxfId="112" priority="221" stopIfTrue="1">
      <formula>#REF!=1</formula>
    </cfRule>
  </conditionalFormatting>
  <conditionalFormatting sqref="B603:D604">
    <cfRule type="expression" dxfId="111" priority="232" stopIfTrue="1">
      <formula>#REF!=1</formula>
    </cfRule>
  </conditionalFormatting>
  <conditionalFormatting sqref="B615:D616">
    <cfRule type="expression" dxfId="110" priority="268" stopIfTrue="1">
      <formula>#REF!=1</formula>
    </cfRule>
  </conditionalFormatting>
  <hyperlinks>
    <hyperlink ref="A3" location="Contents!B4" display="Return to Contents" xr:uid="{00000000-0004-0000-0600-000000000000}"/>
    <hyperlink ref="A645" location="'Notes and Sources'!A7" display="See Notes and Sources for more information" xr:uid="{00000000-0004-0000-06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2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178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179</v>
      </c>
      <c r="D39" s="31"/>
    </row>
    <row r="40" spans="1:4" x14ac:dyDescent="0.25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5">
      <c r="A41" s="11">
        <v>1979</v>
      </c>
      <c r="B41" s="20">
        <v>0.72583333333</v>
      </c>
      <c r="C41" s="9">
        <v>0.78449547828999999</v>
      </c>
      <c r="D41" s="9">
        <f t="shared" ref="D41:D78" si="0">C41*$B$88/B41</f>
        <v>3.3914296149141729</v>
      </c>
    </row>
    <row r="42" spans="1:4" x14ac:dyDescent="0.25">
      <c r="A42" s="11">
        <v>1980</v>
      </c>
      <c r="B42" s="20">
        <v>0.82383333332999997</v>
      </c>
      <c r="C42" s="9">
        <v>1.0435912295000001</v>
      </c>
      <c r="D42" s="9">
        <f t="shared" ref="D42" si="1">C42*$B$88/B42</f>
        <v>3.9748462359911048</v>
      </c>
    </row>
    <row r="43" spans="1:4" x14ac:dyDescent="0.25">
      <c r="A43" s="11">
        <v>1981</v>
      </c>
      <c r="B43" s="20">
        <v>0.90933333332999999</v>
      </c>
      <c r="C43" s="9">
        <v>1.1859247146</v>
      </c>
      <c r="D43" s="9">
        <f t="shared" si="0"/>
        <v>4.0922605879423504</v>
      </c>
    </row>
    <row r="44" spans="1:4" x14ac:dyDescent="0.25">
      <c r="A44" s="11">
        <v>1982</v>
      </c>
      <c r="B44" s="20">
        <v>0.96533333333000004</v>
      </c>
      <c r="C44" s="9">
        <v>1.1521447953999999</v>
      </c>
      <c r="D44" s="9">
        <f t="shared" si="0"/>
        <v>3.7450621732227241</v>
      </c>
    </row>
    <row r="45" spans="1:4" x14ac:dyDescent="0.25">
      <c r="A45" s="11">
        <v>1983</v>
      </c>
      <c r="B45" s="20">
        <v>0.99583333333000001</v>
      </c>
      <c r="C45" s="9">
        <v>1.1352092691</v>
      </c>
      <c r="D45" s="9">
        <f t="shared" si="0"/>
        <v>3.5769967186571119</v>
      </c>
    </row>
    <row r="46" spans="1:4" x14ac:dyDescent="0.25">
      <c r="A46" s="11">
        <v>1984</v>
      </c>
      <c r="B46" s="20">
        <v>1.0393333333000001</v>
      </c>
      <c r="C46" s="9">
        <v>1.1630729035</v>
      </c>
      <c r="D46" s="9">
        <f t="shared" si="0"/>
        <v>3.5114084854075194</v>
      </c>
    </row>
    <row r="47" spans="1:4" x14ac:dyDescent="0.25">
      <c r="A47" s="11">
        <v>1985</v>
      </c>
      <c r="B47" s="20">
        <v>1.0760000000000001</v>
      </c>
      <c r="C47" s="9">
        <v>1.1687794693</v>
      </c>
      <c r="D47" s="9">
        <f t="shared" si="0"/>
        <v>3.40839229867486</v>
      </c>
    </row>
    <row r="48" spans="1:4" x14ac:dyDescent="0.25">
      <c r="A48" s="11">
        <v>1986</v>
      </c>
      <c r="B48" s="20">
        <v>1.0969166667000001</v>
      </c>
      <c r="C48" s="9">
        <v>0.89613155691000002</v>
      </c>
      <c r="D48" s="9">
        <f t="shared" si="0"/>
        <v>2.5634650948889153</v>
      </c>
    </row>
    <row r="49" spans="1:4" x14ac:dyDescent="0.25">
      <c r="A49" s="11">
        <v>1987</v>
      </c>
      <c r="B49" s="20">
        <v>1.1361666667000001</v>
      </c>
      <c r="C49" s="9">
        <v>0.93613080362000001</v>
      </c>
      <c r="D49" s="9">
        <f t="shared" si="0"/>
        <v>2.5853763092028412</v>
      </c>
    </row>
    <row r="50" spans="1:4" x14ac:dyDescent="0.25">
      <c r="A50" s="11">
        <v>1988</v>
      </c>
      <c r="B50" s="20">
        <v>1.18275</v>
      </c>
      <c r="C50" s="9">
        <v>0.91707655160000001</v>
      </c>
      <c r="D50" s="9">
        <f t="shared" si="0"/>
        <v>2.4329988576034465</v>
      </c>
    </row>
    <row r="51" spans="1:4" x14ac:dyDescent="0.25">
      <c r="A51" s="11">
        <v>1989</v>
      </c>
      <c r="B51" s="20">
        <v>1.2394166666999999</v>
      </c>
      <c r="C51" s="9">
        <v>0.99691458393999999</v>
      </c>
      <c r="D51" s="9">
        <f t="shared" si="0"/>
        <v>2.5238869026496902</v>
      </c>
    </row>
    <row r="52" spans="1:4" x14ac:dyDescent="0.25">
      <c r="A52" s="11">
        <v>1990</v>
      </c>
      <c r="B52" s="20">
        <v>1.3065833333000001</v>
      </c>
      <c r="C52" s="9">
        <v>1.1694302258</v>
      </c>
      <c r="D52" s="9">
        <f t="shared" si="0"/>
        <v>2.8084485562232819</v>
      </c>
    </row>
    <row r="53" spans="1:4" x14ac:dyDescent="0.25">
      <c r="A53" s="11">
        <v>1991</v>
      </c>
      <c r="B53" s="20">
        <v>1.3616666666999999</v>
      </c>
      <c r="C53" s="9">
        <v>1.1316650873</v>
      </c>
      <c r="D53" s="9">
        <f t="shared" si="0"/>
        <v>2.6078126284924443</v>
      </c>
    </row>
    <row r="54" spans="1:4" x14ac:dyDescent="0.25">
      <c r="A54" s="11">
        <v>1992</v>
      </c>
      <c r="B54" s="20">
        <v>1.4030833332999999</v>
      </c>
      <c r="C54" s="9">
        <v>1.1060382692999999</v>
      </c>
      <c r="D54" s="9">
        <f t="shared" si="0"/>
        <v>2.4735230432512685</v>
      </c>
    </row>
    <row r="55" spans="1:4" x14ac:dyDescent="0.25">
      <c r="A55" s="11">
        <v>1993</v>
      </c>
      <c r="B55" s="20">
        <v>1.44475</v>
      </c>
      <c r="C55" s="9">
        <v>1.1116516315</v>
      </c>
      <c r="D55" s="9">
        <f t="shared" si="0"/>
        <v>2.4143780773268824</v>
      </c>
    </row>
    <row r="56" spans="1:4" x14ac:dyDescent="0.25">
      <c r="A56" s="11">
        <v>1994</v>
      </c>
      <c r="B56" s="20">
        <v>1.4822500000000001</v>
      </c>
      <c r="C56" s="9">
        <v>1.1112820482000001</v>
      </c>
      <c r="D56" s="9">
        <f t="shared" si="0"/>
        <v>2.3525134343203629</v>
      </c>
    </row>
    <row r="57" spans="1:4" x14ac:dyDescent="0.25">
      <c r="A57" s="11">
        <v>1995</v>
      </c>
      <c r="B57" s="20">
        <v>1.5238333333</v>
      </c>
      <c r="C57" s="9">
        <v>1.1093259285999999</v>
      </c>
      <c r="D57" s="9">
        <f t="shared" si="0"/>
        <v>2.2842885722120654</v>
      </c>
    </row>
    <row r="58" spans="1:4" x14ac:dyDescent="0.25">
      <c r="A58" s="11">
        <v>1996</v>
      </c>
      <c r="B58" s="20">
        <v>1.5685833333000001</v>
      </c>
      <c r="C58" s="9">
        <v>1.2346503171000001</v>
      </c>
      <c r="D58" s="9">
        <f t="shared" si="0"/>
        <v>2.4698219645781672</v>
      </c>
    </row>
    <row r="59" spans="1:4" x14ac:dyDescent="0.25">
      <c r="A59" s="11">
        <v>1997</v>
      </c>
      <c r="B59" s="20">
        <v>1.6052500000000001</v>
      </c>
      <c r="C59" s="9">
        <v>1.1954445478</v>
      </c>
      <c r="D59" s="9">
        <f t="shared" si="0"/>
        <v>2.336770328595998</v>
      </c>
    </row>
    <row r="60" spans="1:4" x14ac:dyDescent="0.25">
      <c r="A60" s="11">
        <v>1998</v>
      </c>
      <c r="B60" s="20">
        <v>1.6300833333</v>
      </c>
      <c r="C60" s="9">
        <v>1.0449787221</v>
      </c>
      <c r="D60" s="9">
        <f t="shared" si="0"/>
        <v>2.0115318472401444</v>
      </c>
    </row>
    <row r="61" spans="1:4" x14ac:dyDescent="0.25">
      <c r="A61" s="11">
        <v>1999</v>
      </c>
      <c r="B61" s="20">
        <v>1.6658333332999999</v>
      </c>
      <c r="C61" s="9">
        <v>1.1216968066999999</v>
      </c>
      <c r="D61" s="9">
        <f t="shared" si="0"/>
        <v>2.1128720976534767</v>
      </c>
    </row>
    <row r="62" spans="1:4" x14ac:dyDescent="0.25">
      <c r="A62" s="11">
        <v>2000</v>
      </c>
      <c r="B62" s="20">
        <v>1.7219166667000001</v>
      </c>
      <c r="C62" s="9">
        <v>1.4953055091</v>
      </c>
      <c r="D62" s="9">
        <f t="shared" si="0"/>
        <v>2.7248780855962336</v>
      </c>
    </row>
    <row r="63" spans="1:4" x14ac:dyDescent="0.25">
      <c r="A63" s="11">
        <v>2001</v>
      </c>
      <c r="B63" s="20">
        <v>1.7704166667000001</v>
      </c>
      <c r="C63" s="9">
        <v>1.4061343990999999</v>
      </c>
      <c r="D63" s="9">
        <f t="shared" si="0"/>
        <v>2.4921869401612504</v>
      </c>
    </row>
    <row r="64" spans="1:4" x14ac:dyDescent="0.25">
      <c r="A64" s="11">
        <v>2002</v>
      </c>
      <c r="B64" s="20">
        <v>1.7986666667</v>
      </c>
      <c r="C64" s="9">
        <v>1.3166131844</v>
      </c>
      <c r="D64" s="9">
        <f t="shared" si="0"/>
        <v>2.296871959812512</v>
      </c>
    </row>
    <row r="65" spans="1:4" x14ac:dyDescent="0.25">
      <c r="A65" s="11">
        <v>2003</v>
      </c>
      <c r="B65" s="20">
        <v>1.84</v>
      </c>
      <c r="C65" s="9">
        <v>1.5093668199000001</v>
      </c>
      <c r="D65" s="9">
        <f t="shared" si="0"/>
        <v>2.5739864016956506</v>
      </c>
    </row>
    <row r="66" spans="1:4" x14ac:dyDescent="0.25">
      <c r="A66" s="11">
        <v>2004</v>
      </c>
      <c r="B66" s="20">
        <v>1.8890833332999999</v>
      </c>
      <c r="C66" s="9">
        <v>1.8069634936000001</v>
      </c>
      <c r="D66" s="9">
        <f t="shared" si="0"/>
        <v>3.0014252691831711</v>
      </c>
    </row>
    <row r="67" spans="1:4" x14ac:dyDescent="0.25">
      <c r="A67" s="11">
        <v>2005</v>
      </c>
      <c r="B67" s="20">
        <v>1.9526666667000001</v>
      </c>
      <c r="C67" s="9">
        <v>2.3979736015999999</v>
      </c>
      <c r="D67" s="9">
        <f t="shared" si="0"/>
        <v>3.8534129949845397</v>
      </c>
    </row>
    <row r="68" spans="1:4" x14ac:dyDescent="0.25">
      <c r="A68" s="11">
        <v>2006</v>
      </c>
      <c r="B68" s="20">
        <v>2.0155833332999999</v>
      </c>
      <c r="C68" s="9">
        <v>2.7023243178</v>
      </c>
      <c r="D68" s="9">
        <f t="shared" si="0"/>
        <v>4.206936757070304</v>
      </c>
    </row>
    <row r="69" spans="1:4" x14ac:dyDescent="0.25">
      <c r="A69" s="11">
        <v>2007</v>
      </c>
      <c r="B69" s="20">
        <v>2.0734416667</v>
      </c>
      <c r="C69" s="9">
        <v>2.8788312786999999</v>
      </c>
      <c r="D69" s="9">
        <f t="shared" si="0"/>
        <v>4.3566599521407898</v>
      </c>
    </row>
    <row r="70" spans="1:4" x14ac:dyDescent="0.25">
      <c r="A70" s="11">
        <v>2008</v>
      </c>
      <c r="B70" s="20">
        <v>2.1525425</v>
      </c>
      <c r="C70" s="9">
        <v>3.7961931205999999</v>
      </c>
      <c r="D70" s="9">
        <f t="shared" si="0"/>
        <v>5.5338302790394041</v>
      </c>
    </row>
    <row r="71" spans="1:4" x14ac:dyDescent="0.25">
      <c r="A71" s="11">
        <v>2009</v>
      </c>
      <c r="B71" s="20">
        <v>2.1456466666999998</v>
      </c>
      <c r="C71" s="9">
        <v>2.4626230183</v>
      </c>
      <c r="D71" s="9">
        <f t="shared" si="0"/>
        <v>3.6013804336078441</v>
      </c>
    </row>
    <row r="72" spans="1:4" x14ac:dyDescent="0.25">
      <c r="A72" s="11">
        <v>2010</v>
      </c>
      <c r="B72" s="20">
        <v>2.1807616667</v>
      </c>
      <c r="C72" s="9">
        <v>2.9928629606000001</v>
      </c>
      <c r="D72" s="9">
        <f t="shared" si="0"/>
        <v>4.3063358707177963</v>
      </c>
    </row>
    <row r="73" spans="1:4" x14ac:dyDescent="0.25">
      <c r="A73" s="11">
        <v>2011</v>
      </c>
      <c r="B73" s="20">
        <v>2.2492299999999998</v>
      </c>
      <c r="C73" s="9">
        <v>3.8443364077000002</v>
      </c>
      <c r="D73" s="9">
        <f t="shared" si="0"/>
        <v>5.3631110494866618</v>
      </c>
    </row>
    <row r="74" spans="1:4" x14ac:dyDescent="0.25">
      <c r="A74" s="11">
        <v>2012</v>
      </c>
      <c r="B74" s="20">
        <v>2.2958608332999999</v>
      </c>
      <c r="C74" s="9">
        <v>3.9706158247999999</v>
      </c>
      <c r="D74" s="9">
        <f>C74*$B$88/B74</f>
        <v>5.426772085748774</v>
      </c>
    </row>
    <row r="75" spans="1:4" x14ac:dyDescent="0.25">
      <c r="A75" s="11">
        <v>2013</v>
      </c>
      <c r="B75" s="20">
        <v>2.3295175000000001</v>
      </c>
      <c r="C75" s="9">
        <v>3.9220652900999999</v>
      </c>
      <c r="D75" s="9">
        <f>C75*$B$88/B75</f>
        <v>5.282969630908199</v>
      </c>
    </row>
    <row r="76" spans="1:4" x14ac:dyDescent="0.25">
      <c r="A76" s="11">
        <v>2014</v>
      </c>
      <c r="B76" s="20">
        <v>2.3671500000000001</v>
      </c>
      <c r="C76" s="9">
        <v>3.8259693764999998</v>
      </c>
      <c r="D76" s="9">
        <f>C76*$B$88/B76</f>
        <v>5.0715998828522135</v>
      </c>
    </row>
    <row r="77" spans="1:4" x14ac:dyDescent="0.25">
      <c r="A77" s="11">
        <v>2015</v>
      </c>
      <c r="B77" s="20">
        <v>2.3700174999999999</v>
      </c>
      <c r="C77" s="9">
        <v>2.7101222697999998</v>
      </c>
      <c r="D77" s="9">
        <f t="shared" ref="D77" si="2">C77*$B$88/B77</f>
        <v>3.5881170715930431</v>
      </c>
    </row>
    <row r="78" spans="1:4" x14ac:dyDescent="0.25">
      <c r="A78" s="11">
        <v>2016</v>
      </c>
      <c r="B78" s="20">
        <v>2.4000541666999999</v>
      </c>
      <c r="C78" s="9">
        <v>2.3070830870000001</v>
      </c>
      <c r="D78" s="9">
        <f t="shared" si="0"/>
        <v>3.0162786808065429</v>
      </c>
    </row>
    <row r="79" spans="1:4" x14ac:dyDescent="0.25">
      <c r="A79" s="11">
        <v>2017</v>
      </c>
      <c r="B79" s="20">
        <v>2.4512100000000001</v>
      </c>
      <c r="C79" s="9">
        <v>2.6563433721999998</v>
      </c>
      <c r="D79" s="9">
        <f t="shared" ref="D79:D87" si="3">C79*$B$88/B79</f>
        <v>3.4004231653946224</v>
      </c>
    </row>
    <row r="80" spans="1:4" x14ac:dyDescent="0.25">
      <c r="A80" s="11">
        <v>2018</v>
      </c>
      <c r="B80" s="20">
        <v>2.5109949999999999</v>
      </c>
      <c r="C80" s="9">
        <v>3.1788914138000002</v>
      </c>
      <c r="D80" s="9">
        <f t="shared" si="3"/>
        <v>3.9724562040436724</v>
      </c>
    </row>
    <row r="81" spans="1:5" x14ac:dyDescent="0.25">
      <c r="A81" s="11">
        <v>2019</v>
      </c>
      <c r="B81" s="20">
        <v>2.5565258332999998</v>
      </c>
      <c r="C81" s="9">
        <v>3.0555247433999999</v>
      </c>
      <c r="D81" s="9">
        <f t="shared" ref="D81:D82" si="4">C81*$B$88/B81</f>
        <v>3.7502903452699012</v>
      </c>
    </row>
    <row r="82" spans="1:5" x14ac:dyDescent="0.25">
      <c r="A82" s="11">
        <v>2020</v>
      </c>
      <c r="B82" s="20">
        <v>2.5884616667000002</v>
      </c>
      <c r="C82" s="9">
        <v>2.5620399702999999</v>
      </c>
      <c r="D82" s="9">
        <f t="shared" si="4"/>
        <v>3.105799642076839</v>
      </c>
    </row>
    <row r="83" spans="1:5" x14ac:dyDescent="0.25">
      <c r="A83" s="11">
        <v>2021</v>
      </c>
      <c r="B83" s="20">
        <v>2.7096583333000002</v>
      </c>
      <c r="C83" s="9">
        <v>3.2846144824999999</v>
      </c>
      <c r="D83" s="9">
        <f t="shared" ref="D83:D86" si="5">C83*$B$88/B83</f>
        <v>3.8036376949622599</v>
      </c>
    </row>
    <row r="84" spans="1:5" x14ac:dyDescent="0.25">
      <c r="A84" s="11">
        <v>2022</v>
      </c>
      <c r="B84" s="20">
        <v>2.9262058333000001</v>
      </c>
      <c r="C84" s="9">
        <v>4.9916691778000004</v>
      </c>
      <c r="D84" s="9">
        <f t="shared" si="5"/>
        <v>5.3526666259301381</v>
      </c>
      <c r="E84" s="8" t="s">
        <v>182</v>
      </c>
    </row>
    <row r="85" spans="1:5" x14ac:dyDescent="0.25">
      <c r="A85" s="11">
        <v>2023</v>
      </c>
      <c r="B85" s="20">
        <v>3.0470074999999999</v>
      </c>
      <c r="C85" s="9">
        <v>4.2175262293999998</v>
      </c>
      <c r="D85" s="9">
        <f t="shared" si="5"/>
        <v>4.3432371304868704</v>
      </c>
      <c r="E85" s="8" t="s">
        <v>183</v>
      </c>
    </row>
    <row r="86" spans="1:5" x14ac:dyDescent="0.25">
      <c r="A86" s="11">
        <v>2024</v>
      </c>
      <c r="B86" s="21">
        <v>3.1405446923999998</v>
      </c>
      <c r="C86" s="16">
        <v>3.8772651993</v>
      </c>
      <c r="D86" s="16">
        <f t="shared" si="5"/>
        <v>3.873912449804028</v>
      </c>
      <c r="E86">
        <v>1</v>
      </c>
    </row>
    <row r="87" spans="1:5" x14ac:dyDescent="0.25">
      <c r="A87" s="11">
        <v>2025</v>
      </c>
      <c r="B87" s="21">
        <v>3.2114108333</v>
      </c>
      <c r="C87" s="16">
        <v>3.9867735249999998</v>
      </c>
      <c r="D87" s="16">
        <f t="shared" si="3"/>
        <v>3.8954261016558629</v>
      </c>
      <c r="E87">
        <v>1</v>
      </c>
    </row>
    <row r="88" spans="1:5" x14ac:dyDescent="0.25">
      <c r="A88" s="12" t="str">
        <f>"Base CPI ("&amp;TEXT('Notes and Sources'!$G$7,"m/yyyy")&amp;")"</f>
        <v>Base CPI (6/2024)</v>
      </c>
      <c r="B88" s="22">
        <v>3.137829</v>
      </c>
      <c r="C88" s="13"/>
      <c r="D88" s="13"/>
      <c r="E88" s="15"/>
    </row>
    <row r="89" spans="1:5" x14ac:dyDescent="0.25">
      <c r="A89" s="34" t="str">
        <f>A1&amp;" "&amp;TEXT(C1,"Mmmm yyyy")</f>
        <v>EIA Short-Term Energy Outlook, June 2024</v>
      </c>
      <c r="B89" s="34"/>
      <c r="C89" s="34"/>
      <c r="D89" s="34"/>
      <c r="E89" s="34"/>
    </row>
    <row r="90" spans="1:5" x14ac:dyDescent="0.25">
      <c r="A90" s="29" t="s">
        <v>184</v>
      </c>
      <c r="B90" s="29"/>
      <c r="C90" s="29"/>
      <c r="D90" s="29"/>
      <c r="E90" s="29"/>
    </row>
    <row r="91" spans="1:5" x14ac:dyDescent="0.25">
      <c r="A91" t="str">
        <f>"Real Price ("&amp;TEXT($C$1,"mmm yyyy")&amp;" $)"</f>
        <v>Real Price (Jun 2024 $)</v>
      </c>
    </row>
    <row r="92" spans="1:5" x14ac:dyDescent="0.25">
      <c r="A92" s="30" t="s">
        <v>167</v>
      </c>
      <c r="B92" s="30"/>
      <c r="C92" s="30"/>
      <c r="D92" s="30"/>
      <c r="E92" s="30"/>
    </row>
  </sheetData>
  <mergeCells count="6">
    <mergeCell ref="A92:E92"/>
    <mergeCell ref="C39:D39"/>
    <mergeCell ref="A1:B1"/>
    <mergeCell ref="C1:D1"/>
    <mergeCell ref="A89:E89"/>
    <mergeCell ref="A90:E90"/>
  </mergeCells>
  <phoneticPr fontId="3" type="noConversion"/>
  <hyperlinks>
    <hyperlink ref="A3" location="Contents!B4" display="Return to Contents" xr:uid="{00000000-0004-0000-0700-000000000000}"/>
    <hyperlink ref="A92" location="'Notes and Sources'!A7" display="See Notes and Sources for more information" xr:uid="{00000000-0004-0000-0700-000001000000}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3.2" x14ac:dyDescent="0.25"/>
  <cols>
    <col min="1" max="4" width="17.6640625" customWidth="1"/>
  </cols>
  <sheetData>
    <row r="1" spans="1:4" ht="15.6" x14ac:dyDescent="0.3">
      <c r="A1" s="32" t="s">
        <v>168</v>
      </c>
      <c r="B1" s="32"/>
      <c r="C1" s="33">
        <f>'Notes and Sources'!$G$7</f>
        <v>45454</v>
      </c>
      <c r="D1" s="33"/>
    </row>
    <row r="2" spans="1:4" ht="15.6" x14ac:dyDescent="0.3">
      <c r="A2" s="5" t="s">
        <v>180</v>
      </c>
    </row>
    <row r="3" spans="1:4" ht="15.6" x14ac:dyDescent="0.3">
      <c r="A3" s="23" t="s">
        <v>206</v>
      </c>
    </row>
    <row r="39" spans="1:4" x14ac:dyDescent="0.25">
      <c r="B39" s="8" t="s">
        <v>17</v>
      </c>
      <c r="C39" s="31" t="s">
        <v>179</v>
      </c>
      <c r="D39" s="31"/>
    </row>
    <row r="40" spans="1:4" x14ac:dyDescent="0.25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5">
      <c r="A41" s="11" t="s">
        <v>35</v>
      </c>
      <c r="B41" s="20">
        <v>0.69199999999999995</v>
      </c>
      <c r="C41" s="9">
        <v>0.62614399014</v>
      </c>
      <c r="D41" s="9">
        <f t="shared" ref="D41:D72" si="0">C41*$B$229/B41</f>
        <v>2.8392092058338241</v>
      </c>
    </row>
    <row r="42" spans="1:4" x14ac:dyDescent="0.25">
      <c r="A42" s="11" t="s">
        <v>36</v>
      </c>
      <c r="B42" s="20">
        <v>0.71399999999999997</v>
      </c>
      <c r="C42" s="9">
        <v>0.73855800816999995</v>
      </c>
      <c r="D42" s="9">
        <f t="shared" si="0"/>
        <v>3.2457545325182955</v>
      </c>
    </row>
    <row r="43" spans="1:4" x14ac:dyDescent="0.25">
      <c r="A43" s="11" t="s">
        <v>37</v>
      </c>
      <c r="B43" s="20">
        <v>0.73699999999999999</v>
      </c>
      <c r="C43" s="9">
        <v>0.88057329646000004</v>
      </c>
      <c r="D43" s="9">
        <f t="shared" si="0"/>
        <v>3.7491023422765064</v>
      </c>
    </row>
    <row r="44" spans="1:4" x14ac:dyDescent="0.25">
      <c r="A44" s="11" t="s">
        <v>38</v>
      </c>
      <c r="B44" s="20">
        <v>0.76033333332999997</v>
      </c>
      <c r="C44" s="9">
        <v>0.94784841756000004</v>
      </c>
      <c r="D44" s="9">
        <f t="shared" si="0"/>
        <v>3.9116873111401795</v>
      </c>
    </row>
    <row r="45" spans="1:4" x14ac:dyDescent="0.25">
      <c r="A45" s="11" t="s">
        <v>39</v>
      </c>
      <c r="B45" s="20">
        <v>0.79033333333</v>
      </c>
      <c r="C45" s="9">
        <v>1.0197051445</v>
      </c>
      <c r="D45" s="9">
        <f t="shared" si="0"/>
        <v>4.0484947792595349</v>
      </c>
    </row>
    <row r="46" spans="1:4" x14ac:dyDescent="0.25">
      <c r="A46" s="11" t="s">
        <v>40</v>
      </c>
      <c r="B46" s="20">
        <v>0.81699999999999995</v>
      </c>
      <c r="C46" s="9">
        <v>1.0502246712000001</v>
      </c>
      <c r="D46" s="9">
        <f t="shared" si="0"/>
        <v>4.0335684575358934</v>
      </c>
    </row>
    <row r="47" spans="1:4" x14ac:dyDescent="0.25">
      <c r="A47" s="11" t="s">
        <v>41</v>
      </c>
      <c r="B47" s="20">
        <v>0.83233333333000004</v>
      </c>
      <c r="C47" s="9">
        <v>1.0407223185000001</v>
      </c>
      <c r="D47" s="9">
        <f t="shared" si="0"/>
        <v>3.9234385325786323</v>
      </c>
    </row>
    <row r="48" spans="1:4" x14ac:dyDescent="0.25">
      <c r="A48" s="11" t="s">
        <v>42</v>
      </c>
      <c r="B48" s="20">
        <v>0.85566666667000002</v>
      </c>
      <c r="C48" s="9">
        <v>1.0669814716999999</v>
      </c>
      <c r="D48" s="9">
        <f t="shared" si="0"/>
        <v>3.9127449213282777</v>
      </c>
    </row>
    <row r="49" spans="1:4" x14ac:dyDescent="0.25">
      <c r="A49" s="11" t="s">
        <v>43</v>
      </c>
      <c r="B49" s="20">
        <v>0.87933333332999997</v>
      </c>
      <c r="C49" s="9">
        <v>1.1790052503999999</v>
      </c>
      <c r="D49" s="9">
        <f t="shared" si="0"/>
        <v>4.2071836988681639</v>
      </c>
    </row>
    <row r="50" spans="1:4" x14ac:dyDescent="0.25">
      <c r="A50" s="11" t="s">
        <v>44</v>
      </c>
      <c r="B50" s="20">
        <v>0.89766666666999995</v>
      </c>
      <c r="C50" s="9">
        <v>1.1993885513</v>
      </c>
      <c r="D50" s="9">
        <f t="shared" si="0"/>
        <v>4.1925096678683467</v>
      </c>
    </row>
    <row r="51" spans="1:4" x14ac:dyDescent="0.25">
      <c r="A51" s="11" t="s">
        <v>45</v>
      </c>
      <c r="B51" s="20">
        <v>0.92266666666999997</v>
      </c>
      <c r="C51" s="9">
        <v>1.1787121142999999</v>
      </c>
      <c r="D51" s="9">
        <f t="shared" si="0"/>
        <v>4.0085950739398406</v>
      </c>
    </row>
    <row r="52" spans="1:4" x14ac:dyDescent="0.25">
      <c r="A52" s="11" t="s">
        <v>46</v>
      </c>
      <c r="B52" s="20">
        <v>0.93766666666999998</v>
      </c>
      <c r="C52" s="9">
        <v>1.1886472184000001</v>
      </c>
      <c r="D52" s="9">
        <f t="shared" si="0"/>
        <v>3.9777160106486971</v>
      </c>
    </row>
    <row r="53" spans="1:4" x14ac:dyDescent="0.25">
      <c r="A53" s="11" t="s">
        <v>47</v>
      </c>
      <c r="B53" s="20">
        <v>0.94599999999999995</v>
      </c>
      <c r="C53" s="9">
        <v>1.1625918585999999</v>
      </c>
      <c r="D53" s="9">
        <f t="shared" si="0"/>
        <v>3.8562520603371877</v>
      </c>
    </row>
    <row r="54" spans="1:4" x14ac:dyDescent="0.25">
      <c r="A54" s="11" t="s">
        <v>48</v>
      </c>
      <c r="B54" s="20">
        <v>0.95966666667</v>
      </c>
      <c r="C54" s="9">
        <v>1.1237271431</v>
      </c>
      <c r="D54" s="9">
        <f t="shared" si="0"/>
        <v>3.6742587193755631</v>
      </c>
    </row>
    <row r="55" spans="1:4" x14ac:dyDescent="0.25">
      <c r="A55" s="11" t="s">
        <v>49</v>
      </c>
      <c r="B55" s="20">
        <v>0.97633333333000005</v>
      </c>
      <c r="C55" s="9">
        <v>1.1478947128000001</v>
      </c>
      <c r="D55" s="9">
        <f t="shared" si="0"/>
        <v>3.689208588715748</v>
      </c>
    </row>
    <row r="56" spans="1:4" x14ac:dyDescent="0.25">
      <c r="A56" s="11" t="s">
        <v>50</v>
      </c>
      <c r="B56" s="20">
        <v>0.97933333333000006</v>
      </c>
      <c r="C56" s="9">
        <v>1.1714232426</v>
      </c>
      <c r="D56" s="9">
        <f t="shared" si="0"/>
        <v>3.7532938957625861</v>
      </c>
    </row>
    <row r="57" spans="1:4" x14ac:dyDescent="0.25">
      <c r="A57" s="11" t="s">
        <v>51</v>
      </c>
      <c r="B57" s="20">
        <v>0.98</v>
      </c>
      <c r="C57" s="9">
        <v>1.0967789985</v>
      </c>
      <c r="D57" s="9">
        <f t="shared" si="0"/>
        <v>3.511739742943119</v>
      </c>
    </row>
    <row r="58" spans="1:4" x14ac:dyDescent="0.25">
      <c r="A58" s="11" t="s">
        <v>52</v>
      </c>
      <c r="B58" s="20">
        <v>0.99133333332999996</v>
      </c>
      <c r="C58" s="9">
        <v>1.1538896635</v>
      </c>
      <c r="D58" s="9">
        <f t="shared" si="0"/>
        <v>3.6523622551540513</v>
      </c>
    </row>
    <row r="59" spans="1:4" x14ac:dyDescent="0.25">
      <c r="A59" s="11" t="s">
        <v>53</v>
      </c>
      <c r="B59" s="20">
        <v>1.0009999999999999</v>
      </c>
      <c r="C59" s="9">
        <v>1.1501840298999999</v>
      </c>
      <c r="D59" s="9">
        <f t="shared" si="0"/>
        <v>3.6054753290280592</v>
      </c>
    </row>
    <row r="60" spans="1:4" x14ac:dyDescent="0.25">
      <c r="A60" s="11" t="s">
        <v>54</v>
      </c>
      <c r="B60" s="20">
        <v>1.0109999999999999</v>
      </c>
      <c r="C60" s="9">
        <v>1.1432239881999999</v>
      </c>
      <c r="D60" s="9">
        <f t="shared" si="0"/>
        <v>3.5482110619877525</v>
      </c>
    </row>
    <row r="61" spans="1:4" x14ac:dyDescent="0.25">
      <c r="A61" s="11" t="s">
        <v>55</v>
      </c>
      <c r="B61" s="20">
        <v>1.0253333333000001</v>
      </c>
      <c r="C61" s="9">
        <v>1.1617936354</v>
      </c>
      <c r="D61" s="9">
        <f t="shared" si="0"/>
        <v>3.5554386488544156</v>
      </c>
    </row>
    <row r="62" spans="1:4" x14ac:dyDescent="0.25">
      <c r="A62" s="11" t="s">
        <v>56</v>
      </c>
      <c r="B62" s="20">
        <v>1.0349999999999999</v>
      </c>
      <c r="C62" s="9">
        <v>1.1404217687</v>
      </c>
      <c r="D62" s="9">
        <f t="shared" si="0"/>
        <v>3.4574381623750265</v>
      </c>
    </row>
    <row r="63" spans="1:4" x14ac:dyDescent="0.25">
      <c r="A63" s="11" t="s">
        <v>57</v>
      </c>
      <c r="B63" s="20">
        <v>1.044</v>
      </c>
      <c r="C63" s="9">
        <v>1.1696372635000001</v>
      </c>
      <c r="D63" s="9">
        <f t="shared" si="0"/>
        <v>3.5154422652212087</v>
      </c>
    </row>
    <row r="64" spans="1:4" x14ac:dyDescent="0.25">
      <c r="A64" s="11" t="s">
        <v>58</v>
      </c>
      <c r="B64" s="20">
        <v>1.0529999999999999</v>
      </c>
      <c r="C64" s="9">
        <v>1.1806099466</v>
      </c>
      <c r="D64" s="9">
        <f t="shared" si="0"/>
        <v>3.5180931891072471</v>
      </c>
    </row>
    <row r="65" spans="1:4" x14ac:dyDescent="0.25">
      <c r="A65" s="11" t="s">
        <v>59</v>
      </c>
      <c r="B65" s="20">
        <v>1.0626666667</v>
      </c>
      <c r="C65" s="9">
        <v>1.1542743613999999</v>
      </c>
      <c r="D65" s="9">
        <f t="shared" si="0"/>
        <v>3.4083270687363139</v>
      </c>
    </row>
    <row r="66" spans="1:4" x14ac:dyDescent="0.25">
      <c r="A66" s="11" t="s">
        <v>60</v>
      </c>
      <c r="B66" s="20">
        <v>1.0723333333</v>
      </c>
      <c r="C66" s="9">
        <v>1.1608039700999999</v>
      </c>
      <c r="D66" s="9">
        <f t="shared" si="0"/>
        <v>3.39670907131626</v>
      </c>
    </row>
    <row r="67" spans="1:4" x14ac:dyDescent="0.25">
      <c r="A67" s="11" t="s">
        <v>61</v>
      </c>
      <c r="B67" s="20">
        <v>1.079</v>
      </c>
      <c r="C67" s="9">
        <v>1.1435508035999999</v>
      </c>
      <c r="D67" s="9">
        <f t="shared" si="0"/>
        <v>3.3255485398604119</v>
      </c>
    </row>
    <row r="68" spans="1:4" x14ac:dyDescent="0.25">
      <c r="A68" s="11" t="s">
        <v>62</v>
      </c>
      <c r="B68" s="20">
        <v>1.0900000000000001</v>
      </c>
      <c r="C68" s="9">
        <v>1.2132581821999999</v>
      </c>
      <c r="D68" s="9">
        <f t="shared" si="0"/>
        <v>3.4926575308205901</v>
      </c>
    </row>
    <row r="69" spans="1:4" x14ac:dyDescent="0.25">
      <c r="A69" s="11" t="s">
        <v>63</v>
      </c>
      <c r="B69" s="20">
        <v>1.0956666666999999</v>
      </c>
      <c r="C69" s="9">
        <v>1.049998011</v>
      </c>
      <c r="D69" s="9">
        <f t="shared" si="0"/>
        <v>3.0070406529582154</v>
      </c>
    </row>
    <row r="70" spans="1:4" x14ac:dyDescent="0.25">
      <c r="A70" s="11" t="s">
        <v>64</v>
      </c>
      <c r="B70" s="20">
        <v>1.0903333333</v>
      </c>
      <c r="C70" s="9">
        <v>0.87490415970000002</v>
      </c>
      <c r="D70" s="9">
        <f t="shared" si="0"/>
        <v>2.5178535413737873</v>
      </c>
    </row>
    <row r="71" spans="1:4" x14ac:dyDescent="0.25">
      <c r="A71" s="11" t="s">
        <v>65</v>
      </c>
      <c r="B71" s="20">
        <v>1.097</v>
      </c>
      <c r="C71" s="9">
        <v>0.80598543742999995</v>
      </c>
      <c r="D71" s="9">
        <f t="shared" si="0"/>
        <v>2.3054188506340374</v>
      </c>
    </row>
    <row r="72" spans="1:4" x14ac:dyDescent="0.25">
      <c r="A72" s="11" t="s">
        <v>66</v>
      </c>
      <c r="B72" s="20">
        <v>1.1046666667</v>
      </c>
      <c r="C72" s="9">
        <v>0.82826319303999996</v>
      </c>
      <c r="D72" s="9">
        <f t="shared" si="0"/>
        <v>2.3526990947571695</v>
      </c>
    </row>
    <row r="73" spans="1:4" x14ac:dyDescent="0.25">
      <c r="A73" s="11" t="s">
        <v>67</v>
      </c>
      <c r="B73" s="20">
        <v>1.1180000000000001</v>
      </c>
      <c r="C73" s="9">
        <v>0.89759914560999998</v>
      </c>
      <c r="D73" s="9">
        <f t="shared" ref="D73:D104" si="1">C73*$B$229/B73</f>
        <v>2.5192420657158143</v>
      </c>
    </row>
    <row r="74" spans="1:4" x14ac:dyDescent="0.25">
      <c r="A74" s="11" t="s">
        <v>68</v>
      </c>
      <c r="B74" s="20">
        <v>1.1306666667</v>
      </c>
      <c r="C74" s="9">
        <v>0.91141474659999999</v>
      </c>
      <c r="D74" s="9">
        <f t="shared" si="1"/>
        <v>2.529360515470064</v>
      </c>
    </row>
    <row r="75" spans="1:4" x14ac:dyDescent="0.25">
      <c r="A75" s="11" t="s">
        <v>69</v>
      </c>
      <c r="B75" s="20">
        <v>1.1426666667000001</v>
      </c>
      <c r="C75" s="9">
        <v>0.95836776840000004</v>
      </c>
      <c r="D75" s="9">
        <f t="shared" si="1"/>
        <v>2.6317335264846085</v>
      </c>
    </row>
    <row r="76" spans="1:4" x14ac:dyDescent="0.25">
      <c r="A76" s="11" t="s">
        <v>70</v>
      </c>
      <c r="B76" s="20">
        <v>1.1533333333</v>
      </c>
      <c r="C76" s="9">
        <v>0.97808474127</v>
      </c>
      <c r="D76" s="9">
        <f t="shared" si="1"/>
        <v>2.6610369933842808</v>
      </c>
    </row>
    <row r="77" spans="1:4" x14ac:dyDescent="0.25">
      <c r="A77" s="11" t="s">
        <v>71</v>
      </c>
      <c r="B77" s="20">
        <v>1.1623333333000001</v>
      </c>
      <c r="C77" s="9">
        <v>0.93645613134000005</v>
      </c>
      <c r="D77" s="9">
        <f t="shared" si="1"/>
        <v>2.5280520845116685</v>
      </c>
    </row>
    <row r="78" spans="1:4" x14ac:dyDescent="0.25">
      <c r="A78" s="11" t="s">
        <v>72</v>
      </c>
      <c r="B78" s="20">
        <v>1.1756666667</v>
      </c>
      <c r="C78" s="9">
        <v>0.93036806549999995</v>
      </c>
      <c r="D78" s="9">
        <f t="shared" si="1"/>
        <v>2.4831323191242092</v>
      </c>
    </row>
    <row r="79" spans="1:4" x14ac:dyDescent="0.25">
      <c r="A79" s="11" t="s">
        <v>73</v>
      </c>
      <c r="B79" s="20">
        <v>1.19</v>
      </c>
      <c r="C79" s="9">
        <v>0.90025932343000004</v>
      </c>
      <c r="D79" s="9">
        <f t="shared" si="1"/>
        <v>2.3738317752764986</v>
      </c>
    </row>
    <row r="80" spans="1:4" x14ac:dyDescent="0.25">
      <c r="A80" s="11" t="s">
        <v>74</v>
      </c>
      <c r="B80" s="20">
        <v>1.2030000000000001</v>
      </c>
      <c r="C80" s="9">
        <v>0.89941702719000005</v>
      </c>
      <c r="D80" s="9">
        <f t="shared" si="1"/>
        <v>2.3459824031675565</v>
      </c>
    </row>
    <row r="81" spans="1:4" x14ac:dyDescent="0.25">
      <c r="A81" s="11" t="s">
        <v>75</v>
      </c>
      <c r="B81" s="20">
        <v>1.2166666666999999</v>
      </c>
      <c r="C81" s="9">
        <v>0.94960667232999996</v>
      </c>
      <c r="D81" s="9">
        <f t="shared" si="1"/>
        <v>2.4490712506429611</v>
      </c>
    </row>
    <row r="82" spans="1:4" x14ac:dyDescent="0.25">
      <c r="A82" s="11" t="s">
        <v>76</v>
      </c>
      <c r="B82" s="20">
        <v>1.2363333332999999</v>
      </c>
      <c r="C82" s="9">
        <v>0.98930212165999998</v>
      </c>
      <c r="D82" s="9">
        <f t="shared" si="1"/>
        <v>2.5108607876974696</v>
      </c>
    </row>
    <row r="83" spans="1:4" x14ac:dyDescent="0.25">
      <c r="A83" s="11" t="s">
        <v>77</v>
      </c>
      <c r="B83" s="20">
        <v>1.246</v>
      </c>
      <c r="C83" s="9">
        <v>0.97029727415</v>
      </c>
      <c r="D83" s="9">
        <f t="shared" si="1"/>
        <v>2.4435208069412684</v>
      </c>
    </row>
    <row r="84" spans="1:4" x14ac:dyDescent="0.25">
      <c r="A84" s="11" t="s">
        <v>78</v>
      </c>
      <c r="B84" s="20">
        <v>1.2586666666999999</v>
      </c>
      <c r="C84" s="9">
        <v>1.0704949664000001</v>
      </c>
      <c r="D84" s="9">
        <f t="shared" si="1"/>
        <v>2.6687209876866964</v>
      </c>
    </row>
    <row r="85" spans="1:4" x14ac:dyDescent="0.25">
      <c r="A85" s="11" t="s">
        <v>79</v>
      </c>
      <c r="B85" s="20">
        <v>1.2803333333</v>
      </c>
      <c r="C85" s="9">
        <v>1.1031547882999999</v>
      </c>
      <c r="D85" s="9">
        <f t="shared" si="1"/>
        <v>2.703601473293455</v>
      </c>
    </row>
    <row r="86" spans="1:4" x14ac:dyDescent="0.25">
      <c r="A86" s="11" t="s">
        <v>80</v>
      </c>
      <c r="B86" s="20">
        <v>1.2929999999999999</v>
      </c>
      <c r="C86" s="9">
        <v>0.99997400547000004</v>
      </c>
      <c r="D86" s="9">
        <f t="shared" si="1"/>
        <v>2.4267188194972351</v>
      </c>
    </row>
    <row r="87" spans="1:4" x14ac:dyDescent="0.25">
      <c r="A87" s="11" t="s">
        <v>81</v>
      </c>
      <c r="B87" s="20">
        <v>1.3153333332999999</v>
      </c>
      <c r="C87" s="9">
        <v>1.1762520389</v>
      </c>
      <c r="D87" s="9">
        <f t="shared" si="1"/>
        <v>2.8060398573718319</v>
      </c>
    </row>
    <row r="88" spans="1:4" x14ac:dyDescent="0.25">
      <c r="A88" s="11" t="s">
        <v>82</v>
      </c>
      <c r="B88" s="20">
        <v>1.3376666666999999</v>
      </c>
      <c r="C88" s="9">
        <v>1.4013341501000001</v>
      </c>
      <c r="D88" s="9">
        <f t="shared" si="1"/>
        <v>3.2871768762256872</v>
      </c>
    </row>
    <row r="89" spans="1:4" x14ac:dyDescent="0.25">
      <c r="A89" s="11" t="s">
        <v>83</v>
      </c>
      <c r="B89" s="20">
        <v>1.3476666666999999</v>
      </c>
      <c r="C89" s="9">
        <v>1.1922866633</v>
      </c>
      <c r="D89" s="9">
        <f t="shared" si="1"/>
        <v>2.7760512008336193</v>
      </c>
    </row>
    <row r="90" spans="1:4" x14ac:dyDescent="0.25">
      <c r="A90" s="11" t="s">
        <v>84</v>
      </c>
      <c r="B90" s="20">
        <v>1.3556666666999999</v>
      </c>
      <c r="C90" s="9">
        <v>1.088752401</v>
      </c>
      <c r="D90" s="9">
        <f t="shared" si="1"/>
        <v>2.5200286630883415</v>
      </c>
    </row>
    <row r="91" spans="1:4" x14ac:dyDescent="0.25">
      <c r="A91" s="11" t="s">
        <v>85</v>
      </c>
      <c r="B91" s="20">
        <v>1.3660000000000001</v>
      </c>
      <c r="C91" s="9">
        <v>1.092838948</v>
      </c>
      <c r="D91" s="9">
        <f t="shared" si="1"/>
        <v>2.5103526671770804</v>
      </c>
    </row>
    <row r="92" spans="1:4" x14ac:dyDescent="0.25">
      <c r="A92" s="11" t="s">
        <v>86</v>
      </c>
      <c r="B92" s="20">
        <v>1.3773333333</v>
      </c>
      <c r="C92" s="9">
        <v>1.1452627682000001</v>
      </c>
      <c r="D92" s="9">
        <f t="shared" si="1"/>
        <v>2.6091278267898419</v>
      </c>
    </row>
    <row r="93" spans="1:4" x14ac:dyDescent="0.25">
      <c r="A93" s="11" t="s">
        <v>87</v>
      </c>
      <c r="B93" s="20">
        <v>1.3866666667000001</v>
      </c>
      <c r="C93" s="9">
        <v>1.0624428926</v>
      </c>
      <c r="D93" s="9">
        <f t="shared" si="1"/>
        <v>2.4041568167048273</v>
      </c>
    </row>
    <row r="94" spans="1:4" x14ac:dyDescent="0.25">
      <c r="A94" s="11" t="s">
        <v>88</v>
      </c>
      <c r="B94" s="20">
        <v>1.3973333333</v>
      </c>
      <c r="C94" s="9">
        <v>1.1036757134999999</v>
      </c>
      <c r="D94" s="9">
        <f t="shared" si="1"/>
        <v>2.478396226501864</v>
      </c>
    </row>
    <row r="95" spans="1:4" x14ac:dyDescent="0.25">
      <c r="A95" s="11" t="s">
        <v>89</v>
      </c>
      <c r="B95" s="20">
        <v>1.4079999999999999</v>
      </c>
      <c r="C95" s="9">
        <v>1.1283955788</v>
      </c>
      <c r="D95" s="9">
        <f t="shared" si="1"/>
        <v>2.5147104905045636</v>
      </c>
    </row>
    <row r="96" spans="1:4" x14ac:dyDescent="0.25">
      <c r="A96" s="11" t="s">
        <v>90</v>
      </c>
      <c r="B96" s="20">
        <v>1.4203333332999999</v>
      </c>
      <c r="C96" s="9">
        <v>1.1329246489</v>
      </c>
      <c r="D96" s="9">
        <f t="shared" si="1"/>
        <v>2.5028799471133545</v>
      </c>
    </row>
    <row r="97" spans="1:4" x14ac:dyDescent="0.25">
      <c r="A97" s="11" t="s">
        <v>91</v>
      </c>
      <c r="B97" s="20">
        <v>1.4306666667000001</v>
      </c>
      <c r="C97" s="9">
        <v>1.0956834939</v>
      </c>
      <c r="D97" s="9">
        <f t="shared" si="1"/>
        <v>2.4031226294738852</v>
      </c>
    </row>
    <row r="98" spans="1:4" x14ac:dyDescent="0.25">
      <c r="A98" s="11" t="s">
        <v>92</v>
      </c>
      <c r="B98" s="20">
        <v>1.4410000000000001</v>
      </c>
      <c r="C98" s="9">
        <v>1.1003404761</v>
      </c>
      <c r="D98" s="9">
        <f t="shared" si="1"/>
        <v>2.3960307118531481</v>
      </c>
    </row>
    <row r="99" spans="1:4" x14ac:dyDescent="0.25">
      <c r="A99" s="11" t="s">
        <v>93</v>
      </c>
      <c r="B99" s="20">
        <v>1.4476666667</v>
      </c>
      <c r="C99" s="9">
        <v>1.0809177726000001</v>
      </c>
      <c r="D99" s="9">
        <f t="shared" si="1"/>
        <v>2.3428978586702205</v>
      </c>
    </row>
    <row r="100" spans="1:4" x14ac:dyDescent="0.25">
      <c r="A100" s="11" t="s">
        <v>94</v>
      </c>
      <c r="B100" s="20">
        <v>1.4596666667</v>
      </c>
      <c r="C100" s="9">
        <v>1.1651453447</v>
      </c>
      <c r="D100" s="9">
        <f t="shared" si="1"/>
        <v>2.5046998299140211</v>
      </c>
    </row>
    <row r="101" spans="1:4" x14ac:dyDescent="0.25">
      <c r="A101" s="11" t="s">
        <v>95</v>
      </c>
      <c r="B101" s="20">
        <v>1.4670000000000001</v>
      </c>
      <c r="C101" s="9">
        <v>1.1012414708</v>
      </c>
      <c r="D101" s="9">
        <f t="shared" si="1"/>
        <v>2.3554924492698657</v>
      </c>
    </row>
    <row r="102" spans="1:4" x14ac:dyDescent="0.25">
      <c r="A102" s="11" t="s">
        <v>96</v>
      </c>
      <c r="B102" s="20">
        <v>1.4753333333</v>
      </c>
      <c r="C102" s="9">
        <v>1.1033738675</v>
      </c>
      <c r="D102" s="9">
        <f t="shared" si="1"/>
        <v>2.346722900606788</v>
      </c>
    </row>
    <row r="103" spans="1:4" x14ac:dyDescent="0.25">
      <c r="A103" s="11" t="s">
        <v>97</v>
      </c>
      <c r="B103" s="20">
        <v>1.4890000000000001</v>
      </c>
      <c r="C103" s="9">
        <v>1.1197396169</v>
      </c>
      <c r="D103" s="9">
        <f t="shared" si="1"/>
        <v>2.3596718887560173</v>
      </c>
    </row>
    <row r="104" spans="1:4" x14ac:dyDescent="0.25">
      <c r="A104" s="11" t="s">
        <v>98</v>
      </c>
      <c r="B104" s="20">
        <v>1.4976666667</v>
      </c>
      <c r="C104" s="9">
        <v>1.1218794662</v>
      </c>
      <c r="D104" s="9">
        <f t="shared" si="1"/>
        <v>2.3505002827521899</v>
      </c>
    </row>
    <row r="105" spans="1:4" x14ac:dyDescent="0.25">
      <c r="A105" s="11" t="s">
        <v>99</v>
      </c>
      <c r="B105" s="20">
        <v>1.5086666666999999</v>
      </c>
      <c r="C105" s="9">
        <v>1.0913715553000001</v>
      </c>
      <c r="D105" s="9">
        <f t="shared" ref="D105:D136" si="2">C105*$B$229/B105</f>
        <v>2.2699098426335267</v>
      </c>
    </row>
    <row r="106" spans="1:4" x14ac:dyDescent="0.25">
      <c r="A106" s="11" t="s">
        <v>100</v>
      </c>
      <c r="B106" s="20">
        <v>1.5209999999999999</v>
      </c>
      <c r="C106" s="9">
        <v>1.1166138278</v>
      </c>
      <c r="D106" s="9">
        <f t="shared" si="2"/>
        <v>2.3035787315396754</v>
      </c>
    </row>
    <row r="107" spans="1:4" x14ac:dyDescent="0.25">
      <c r="A107" s="11" t="s">
        <v>101</v>
      </c>
      <c r="B107" s="20">
        <v>1.5286666667</v>
      </c>
      <c r="C107" s="9">
        <v>1.1084444715999999</v>
      </c>
      <c r="D107" s="9">
        <f t="shared" si="2"/>
        <v>2.2752567866116316</v>
      </c>
    </row>
    <row r="108" spans="1:4" x14ac:dyDescent="0.25">
      <c r="A108" s="11" t="s">
        <v>102</v>
      </c>
      <c r="B108" s="20">
        <v>1.5369999999999999</v>
      </c>
      <c r="C108" s="9">
        <v>1.1219598454999999</v>
      </c>
      <c r="D108" s="9">
        <f t="shared" si="2"/>
        <v>2.2905127781687828</v>
      </c>
    </row>
    <row r="109" spans="1:4" x14ac:dyDescent="0.25">
      <c r="A109" s="11" t="s">
        <v>103</v>
      </c>
      <c r="B109" s="20">
        <v>1.5506666667</v>
      </c>
      <c r="C109" s="9">
        <v>1.1573942504000001</v>
      </c>
      <c r="D109" s="9">
        <f t="shared" si="2"/>
        <v>2.342028316805878</v>
      </c>
    </row>
    <row r="110" spans="1:4" x14ac:dyDescent="0.25">
      <c r="A110" s="11" t="s">
        <v>104</v>
      </c>
      <c r="B110" s="20">
        <v>1.5640000000000001</v>
      </c>
      <c r="C110" s="9">
        <v>1.2502598069999999</v>
      </c>
      <c r="D110" s="9">
        <f t="shared" si="2"/>
        <v>2.508376905331843</v>
      </c>
    </row>
    <row r="111" spans="1:4" x14ac:dyDescent="0.25">
      <c r="A111" s="11" t="s">
        <v>105</v>
      </c>
      <c r="B111" s="20">
        <v>1.573</v>
      </c>
      <c r="C111" s="9">
        <v>1.2140454215000001</v>
      </c>
      <c r="D111" s="9">
        <f t="shared" si="2"/>
        <v>2.421784444310187</v>
      </c>
    </row>
    <row r="112" spans="1:4" x14ac:dyDescent="0.25">
      <c r="A112" s="11" t="s">
        <v>106</v>
      </c>
      <c r="B112" s="20">
        <v>1.5866666667</v>
      </c>
      <c r="C112" s="9">
        <v>1.3183640051000001</v>
      </c>
      <c r="D112" s="9">
        <f t="shared" si="2"/>
        <v>2.6072273997932904</v>
      </c>
    </row>
    <row r="113" spans="1:4" x14ac:dyDescent="0.25">
      <c r="A113" s="11" t="s">
        <v>107</v>
      </c>
      <c r="B113" s="20">
        <v>1.5963333333</v>
      </c>
      <c r="C113" s="9">
        <v>1.2667982356</v>
      </c>
      <c r="D113" s="9">
        <f t="shared" si="2"/>
        <v>2.4900790817900491</v>
      </c>
    </row>
    <row r="114" spans="1:4" x14ac:dyDescent="0.25">
      <c r="A114" s="11" t="s">
        <v>108</v>
      </c>
      <c r="B114" s="20">
        <v>1.6</v>
      </c>
      <c r="C114" s="9">
        <v>1.1941649449</v>
      </c>
      <c r="D114" s="9">
        <f t="shared" si="2"/>
        <v>2.3419283718066386</v>
      </c>
    </row>
    <row r="115" spans="1:4" x14ac:dyDescent="0.25">
      <c r="A115" s="11" t="s">
        <v>109</v>
      </c>
      <c r="B115" s="20">
        <v>1.6080000000000001</v>
      </c>
      <c r="C115" s="9">
        <v>1.1585640559999999</v>
      </c>
      <c r="D115" s="9">
        <f t="shared" si="2"/>
        <v>2.2608059037776265</v>
      </c>
    </row>
    <row r="116" spans="1:4" x14ac:dyDescent="0.25">
      <c r="A116" s="11" t="s">
        <v>110</v>
      </c>
      <c r="B116" s="20">
        <v>1.6166666667</v>
      </c>
      <c r="C116" s="9">
        <v>1.1604331590999999</v>
      </c>
      <c r="D116" s="9">
        <f t="shared" si="2"/>
        <v>2.2523139087281545</v>
      </c>
    </row>
    <row r="117" spans="1:4" x14ac:dyDescent="0.25">
      <c r="A117" s="11" t="s">
        <v>111</v>
      </c>
      <c r="B117" s="20">
        <v>1.62</v>
      </c>
      <c r="C117" s="9">
        <v>1.0890535028999999</v>
      </c>
      <c r="D117" s="9">
        <f t="shared" si="2"/>
        <v>2.1094220147846938</v>
      </c>
    </row>
    <row r="118" spans="1:4" x14ac:dyDescent="0.25">
      <c r="A118" s="11" t="s">
        <v>112</v>
      </c>
      <c r="B118" s="20">
        <v>1.6253333333</v>
      </c>
      <c r="C118" s="9">
        <v>1.0587271355000001</v>
      </c>
      <c r="D118" s="9">
        <f t="shared" si="2"/>
        <v>2.0439528561896809</v>
      </c>
    </row>
    <row r="119" spans="1:4" x14ac:dyDescent="0.25">
      <c r="A119" s="11" t="s">
        <v>113</v>
      </c>
      <c r="B119" s="20">
        <v>1.6336666666999999</v>
      </c>
      <c r="C119" s="9">
        <v>1.0197917636</v>
      </c>
      <c r="D119" s="9">
        <f t="shared" si="2"/>
        <v>1.9587424013792696</v>
      </c>
    </row>
    <row r="120" spans="1:4" x14ac:dyDescent="0.25">
      <c r="A120" s="11" t="s">
        <v>114</v>
      </c>
      <c r="B120" s="20">
        <v>1.6413333333</v>
      </c>
      <c r="C120" s="9">
        <v>1.0112211832</v>
      </c>
      <c r="D120" s="9">
        <f t="shared" si="2"/>
        <v>1.9332082579957635</v>
      </c>
    </row>
    <row r="121" spans="1:4" x14ac:dyDescent="0.25">
      <c r="A121" s="11" t="s">
        <v>115</v>
      </c>
      <c r="B121" s="20">
        <v>1.6473333333</v>
      </c>
      <c r="C121" s="9">
        <v>0.97516524836999996</v>
      </c>
      <c r="D121" s="9">
        <f t="shared" si="2"/>
        <v>1.8574879377920912</v>
      </c>
    </row>
    <row r="122" spans="1:4" x14ac:dyDescent="0.25">
      <c r="A122" s="11" t="s">
        <v>116</v>
      </c>
      <c r="B122" s="20">
        <v>1.6596666667</v>
      </c>
      <c r="C122" s="9">
        <v>1.0753320682</v>
      </c>
      <c r="D122" s="9">
        <f t="shared" si="2"/>
        <v>2.033063756674133</v>
      </c>
    </row>
    <row r="123" spans="1:4" x14ac:dyDescent="0.25">
      <c r="A123" s="11" t="s">
        <v>117</v>
      </c>
      <c r="B123" s="20">
        <v>1.6719999999999999</v>
      </c>
      <c r="C123" s="9">
        <v>1.1689554899000001</v>
      </c>
      <c r="D123" s="9">
        <f t="shared" si="2"/>
        <v>2.1937693994721457</v>
      </c>
    </row>
    <row r="124" spans="1:4" x14ac:dyDescent="0.25">
      <c r="A124" s="11" t="s">
        <v>118</v>
      </c>
      <c r="B124" s="20">
        <v>1.6843333332999999</v>
      </c>
      <c r="C124" s="9">
        <v>1.2613517204</v>
      </c>
      <c r="D124" s="9">
        <f t="shared" si="2"/>
        <v>2.3498353498214959</v>
      </c>
    </row>
    <row r="125" spans="1:4" x14ac:dyDescent="0.25">
      <c r="A125" s="11" t="s">
        <v>119</v>
      </c>
      <c r="B125" s="20">
        <v>1.7010000000000001</v>
      </c>
      <c r="C125" s="9">
        <v>1.4307686495</v>
      </c>
      <c r="D125" s="9">
        <f t="shared" si="2"/>
        <v>2.6393341332698035</v>
      </c>
    </row>
    <row r="126" spans="1:4" x14ac:dyDescent="0.25">
      <c r="A126" s="11" t="s">
        <v>120</v>
      </c>
      <c r="B126" s="20">
        <v>1.7143333332999999</v>
      </c>
      <c r="C126" s="9">
        <v>1.4209677256</v>
      </c>
      <c r="D126" s="9">
        <f t="shared" si="2"/>
        <v>2.6008674339131352</v>
      </c>
    </row>
    <row r="127" spans="1:4" x14ac:dyDescent="0.25">
      <c r="A127" s="11" t="s">
        <v>121</v>
      </c>
      <c r="B127" s="20">
        <v>1.73</v>
      </c>
      <c r="C127" s="9">
        <v>1.5142152978000001</v>
      </c>
      <c r="D127" s="9">
        <f t="shared" si="2"/>
        <v>2.7464443200465185</v>
      </c>
    </row>
    <row r="128" spans="1:4" x14ac:dyDescent="0.25">
      <c r="A128" s="11" t="s">
        <v>122</v>
      </c>
      <c r="B128" s="20">
        <v>1.7423333333</v>
      </c>
      <c r="C128" s="9">
        <v>1.6056939053999999</v>
      </c>
      <c r="D128" s="9">
        <f t="shared" si="2"/>
        <v>2.8917502783147704</v>
      </c>
    </row>
    <row r="129" spans="1:4" x14ac:dyDescent="0.25">
      <c r="A129" s="11" t="s">
        <v>123</v>
      </c>
      <c r="B129" s="20">
        <v>1.7589999999999999</v>
      </c>
      <c r="C129" s="9">
        <v>1.4718831831000001</v>
      </c>
      <c r="D129" s="9">
        <f t="shared" si="2"/>
        <v>2.6256496512470098</v>
      </c>
    </row>
    <row r="130" spans="1:4" x14ac:dyDescent="0.25">
      <c r="A130" s="11" t="s">
        <v>124</v>
      </c>
      <c r="B130" s="20">
        <v>1.7713333333000001</v>
      </c>
      <c r="C130" s="9">
        <v>1.4665270377999999</v>
      </c>
      <c r="D130" s="9">
        <f t="shared" si="2"/>
        <v>2.5978797903158815</v>
      </c>
    </row>
    <row r="131" spans="1:4" x14ac:dyDescent="0.25">
      <c r="A131" s="11" t="s">
        <v>125</v>
      </c>
      <c r="B131" s="20">
        <v>1.7763333333</v>
      </c>
      <c r="C131" s="9">
        <v>1.4188580353</v>
      </c>
      <c r="D131" s="9">
        <f t="shared" si="2"/>
        <v>2.5063617321059724</v>
      </c>
    </row>
    <row r="132" spans="1:4" x14ac:dyDescent="0.25">
      <c r="A132" s="11" t="s">
        <v>126</v>
      </c>
      <c r="B132" s="20">
        <v>1.7749999999999999</v>
      </c>
      <c r="C132" s="9">
        <v>1.2613259962000001</v>
      </c>
      <c r="D132" s="9">
        <f t="shared" si="2"/>
        <v>2.2297607263832395</v>
      </c>
    </row>
    <row r="133" spans="1:4" x14ac:dyDescent="0.25">
      <c r="A133" s="11" t="s">
        <v>127</v>
      </c>
      <c r="B133" s="20">
        <v>1.7806666667</v>
      </c>
      <c r="C133" s="9">
        <v>1.1777665456999999</v>
      </c>
      <c r="D133" s="9">
        <f t="shared" si="2"/>
        <v>2.0754193311071347</v>
      </c>
    </row>
    <row r="134" spans="1:4" x14ac:dyDescent="0.25">
      <c r="A134" s="11" t="s">
        <v>128</v>
      </c>
      <c r="B134" s="20">
        <v>1.7946666667</v>
      </c>
      <c r="C134" s="9">
        <v>1.3002842367</v>
      </c>
      <c r="D134" s="9">
        <f t="shared" si="2"/>
        <v>2.273441448412524</v>
      </c>
    </row>
    <row r="135" spans="1:4" x14ac:dyDescent="0.25">
      <c r="A135" s="11" t="s">
        <v>129</v>
      </c>
      <c r="B135" s="20">
        <v>1.8043333333</v>
      </c>
      <c r="C135" s="9">
        <v>1.3461697388</v>
      </c>
      <c r="D135" s="9">
        <f t="shared" si="2"/>
        <v>2.3410588095734899</v>
      </c>
    </row>
    <row r="136" spans="1:4" x14ac:dyDescent="0.25">
      <c r="A136" s="11" t="s">
        <v>130</v>
      </c>
      <c r="B136" s="20">
        <v>1.8149999999999999</v>
      </c>
      <c r="C136" s="9">
        <v>1.4365807585999999</v>
      </c>
      <c r="D136" s="9">
        <f t="shared" si="2"/>
        <v>2.4836059312270407</v>
      </c>
    </row>
    <row r="137" spans="1:4" x14ac:dyDescent="0.25">
      <c r="A137" s="11" t="s">
        <v>131</v>
      </c>
      <c r="B137" s="20">
        <v>1.8336666666999999</v>
      </c>
      <c r="C137" s="9">
        <v>1.6133273103000001</v>
      </c>
      <c r="D137" s="9">
        <f t="shared" ref="D137:D168" si="3">C137*$B$229/B137</f>
        <v>2.7607772517683946</v>
      </c>
    </row>
    <row r="138" spans="1:4" x14ac:dyDescent="0.25">
      <c r="A138" s="11" t="s">
        <v>132</v>
      </c>
      <c r="B138" s="20">
        <v>1.8306666667</v>
      </c>
      <c r="C138" s="9">
        <v>1.4702874975</v>
      </c>
      <c r="D138" s="9">
        <f t="shared" si="3"/>
        <v>2.5201260458351733</v>
      </c>
    </row>
    <row r="139" spans="1:4" x14ac:dyDescent="0.25">
      <c r="A139" s="11" t="s">
        <v>133</v>
      </c>
      <c r="B139" s="20">
        <v>1.8443333333</v>
      </c>
      <c r="C139" s="9">
        <v>1.4604959792000001</v>
      </c>
      <c r="D139" s="9">
        <f t="shared" si="3"/>
        <v>2.4847930442797668</v>
      </c>
    </row>
    <row r="140" spans="1:4" x14ac:dyDescent="0.25">
      <c r="A140" s="11" t="s">
        <v>134</v>
      </c>
      <c r="B140" s="20">
        <v>1.8513333332999999</v>
      </c>
      <c r="C140" s="9">
        <v>1.4844267621</v>
      </c>
      <c r="D140" s="9">
        <f t="shared" si="3"/>
        <v>2.51595823329709</v>
      </c>
    </row>
    <row r="141" spans="1:4" x14ac:dyDescent="0.25">
      <c r="A141" s="11" t="s">
        <v>135</v>
      </c>
      <c r="B141" s="20">
        <v>1.867</v>
      </c>
      <c r="C141" s="9">
        <v>1.5868847052999999</v>
      </c>
      <c r="D141" s="9">
        <f t="shared" si="3"/>
        <v>2.6670449105231886</v>
      </c>
    </row>
    <row r="142" spans="1:4" x14ac:dyDescent="0.25">
      <c r="A142" s="11" t="s">
        <v>136</v>
      </c>
      <c r="B142" s="20">
        <v>1.8816666666999999</v>
      </c>
      <c r="C142" s="9">
        <v>1.7160099992</v>
      </c>
      <c r="D142" s="9">
        <f t="shared" si="3"/>
        <v>2.8615833160412847</v>
      </c>
    </row>
    <row r="143" spans="1:4" x14ac:dyDescent="0.25">
      <c r="A143" s="11" t="s">
        <v>137</v>
      </c>
      <c r="B143" s="20">
        <v>1.8936666666999999</v>
      </c>
      <c r="C143" s="9">
        <v>1.8304851337000001</v>
      </c>
      <c r="D143" s="9">
        <f t="shared" si="3"/>
        <v>3.0331364213122516</v>
      </c>
    </row>
    <row r="144" spans="1:4" x14ac:dyDescent="0.25">
      <c r="A144" s="11" t="s">
        <v>138</v>
      </c>
      <c r="B144" s="20">
        <v>1.9139999999999999</v>
      </c>
      <c r="C144" s="9">
        <v>2.0954201681</v>
      </c>
      <c r="D144" s="9">
        <f t="shared" si="3"/>
        <v>3.4352508728573956</v>
      </c>
    </row>
    <row r="145" spans="1:4" x14ac:dyDescent="0.25">
      <c r="A145" s="11" t="s">
        <v>139</v>
      </c>
      <c r="B145" s="20">
        <v>1.9236666667</v>
      </c>
      <c r="C145" s="9">
        <v>2.0693111841</v>
      </c>
      <c r="D145" s="9">
        <f t="shared" si="3"/>
        <v>3.375400091863181</v>
      </c>
    </row>
    <row r="146" spans="1:4" x14ac:dyDescent="0.25">
      <c r="A146" s="11" t="s">
        <v>140</v>
      </c>
      <c r="B146" s="20">
        <v>1.9366666667000001</v>
      </c>
      <c r="C146" s="9">
        <v>2.2595984390999999</v>
      </c>
      <c r="D146" s="9">
        <f t="shared" si="3"/>
        <v>3.661050005391056</v>
      </c>
    </row>
    <row r="147" spans="1:4" x14ac:dyDescent="0.25">
      <c r="A147" s="11" t="s">
        <v>141</v>
      </c>
      <c r="B147" s="20">
        <v>1.966</v>
      </c>
      <c r="C147" s="9">
        <v>2.5656251156000001</v>
      </c>
      <c r="D147" s="9">
        <f t="shared" si="3"/>
        <v>4.0948590492665478</v>
      </c>
    </row>
    <row r="148" spans="1:4" x14ac:dyDescent="0.25">
      <c r="A148" s="11" t="s">
        <v>142</v>
      </c>
      <c r="B148" s="20">
        <v>1.9843333332999999</v>
      </c>
      <c r="C148" s="9">
        <v>2.6996771788</v>
      </c>
      <c r="D148" s="9">
        <f t="shared" si="3"/>
        <v>4.2690031962468291</v>
      </c>
    </row>
    <row r="149" spans="1:4" x14ac:dyDescent="0.25">
      <c r="A149" s="11" t="s">
        <v>143</v>
      </c>
      <c r="B149" s="20">
        <v>1.9946666666999999</v>
      </c>
      <c r="C149" s="9">
        <v>2.5020235274</v>
      </c>
      <c r="D149" s="9">
        <f t="shared" si="3"/>
        <v>3.9359568764171873</v>
      </c>
    </row>
    <row r="150" spans="1:4" x14ac:dyDescent="0.25">
      <c r="A150" s="11" t="s">
        <v>144</v>
      </c>
      <c r="B150" s="20">
        <v>2.0126666666999999</v>
      </c>
      <c r="C150" s="9">
        <v>2.8411378177</v>
      </c>
      <c r="D150" s="9">
        <f t="shared" si="3"/>
        <v>4.4294491407228183</v>
      </c>
    </row>
    <row r="151" spans="1:4" x14ac:dyDescent="0.25">
      <c r="A151" s="11" t="s">
        <v>145</v>
      </c>
      <c r="B151" s="20">
        <v>2.0316666667000001</v>
      </c>
      <c r="C151" s="9">
        <v>2.9220586880999999</v>
      </c>
      <c r="D151" s="9">
        <f t="shared" si="3"/>
        <v>4.5130043434315184</v>
      </c>
    </row>
    <row r="152" spans="1:4" x14ac:dyDescent="0.25">
      <c r="A152" s="11" t="s">
        <v>146</v>
      </c>
      <c r="B152" s="20">
        <v>2.0233333333000001</v>
      </c>
      <c r="C152" s="9">
        <v>2.5580749668</v>
      </c>
      <c r="D152" s="9">
        <f t="shared" si="3"/>
        <v>3.9671178657980133</v>
      </c>
    </row>
    <row r="153" spans="1:4" x14ac:dyDescent="0.25">
      <c r="A153" s="11" t="s">
        <v>147</v>
      </c>
      <c r="B153" s="20">
        <v>2.0431699999999999</v>
      </c>
      <c r="C153" s="9">
        <v>2.5478886748999998</v>
      </c>
      <c r="D153" s="9">
        <f t="shared" si="3"/>
        <v>3.9129582819211284</v>
      </c>
    </row>
    <row r="154" spans="1:4" x14ac:dyDescent="0.25">
      <c r="A154" s="11" t="s">
        <v>148</v>
      </c>
      <c r="B154" s="20">
        <v>2.0663100000000001</v>
      </c>
      <c r="C154" s="9">
        <v>2.8126522401999998</v>
      </c>
      <c r="D154" s="9">
        <f t="shared" si="3"/>
        <v>4.27119927126836</v>
      </c>
    </row>
    <row r="155" spans="1:4" x14ac:dyDescent="0.25">
      <c r="A155" s="11" t="s">
        <v>149</v>
      </c>
      <c r="B155" s="20">
        <v>2.0793900000000001</v>
      </c>
      <c r="C155" s="9">
        <v>2.8966112588000001</v>
      </c>
      <c r="D155" s="9">
        <f t="shared" si="3"/>
        <v>4.3710274693968643</v>
      </c>
    </row>
    <row r="156" spans="1:4" x14ac:dyDescent="0.25">
      <c r="A156" s="11" t="s">
        <v>150</v>
      </c>
      <c r="B156" s="20">
        <v>2.1048966667000002</v>
      </c>
      <c r="C156" s="9">
        <v>3.2673812892999998</v>
      </c>
      <c r="D156" s="9">
        <f t="shared" si="3"/>
        <v>4.8707777088632547</v>
      </c>
    </row>
    <row r="157" spans="1:4" x14ac:dyDescent="0.25">
      <c r="A157" s="11" t="s">
        <v>151</v>
      </c>
      <c r="B157" s="20">
        <v>2.1276966666999999</v>
      </c>
      <c r="C157" s="9">
        <v>3.5231331892000002</v>
      </c>
      <c r="D157" s="9">
        <f t="shared" si="3"/>
        <v>5.1957544818078967</v>
      </c>
    </row>
    <row r="158" spans="1:4" x14ac:dyDescent="0.25">
      <c r="A158" s="11" t="s">
        <v>152</v>
      </c>
      <c r="B158" s="20">
        <v>2.1553766667000001</v>
      </c>
      <c r="C158" s="9">
        <v>4.3868938199</v>
      </c>
      <c r="D158" s="9">
        <f t="shared" si="3"/>
        <v>6.3865044382606504</v>
      </c>
    </row>
    <row r="159" spans="1:4" x14ac:dyDescent="0.25">
      <c r="A159" s="11" t="s">
        <v>153</v>
      </c>
      <c r="B159" s="20">
        <v>2.1886100000000002</v>
      </c>
      <c r="C159" s="9">
        <v>4.3450284249999997</v>
      </c>
      <c r="D159" s="9">
        <f t="shared" si="3"/>
        <v>6.2295046617667484</v>
      </c>
    </row>
    <row r="160" spans="1:4" x14ac:dyDescent="0.25">
      <c r="A160" s="11" t="s">
        <v>154</v>
      </c>
      <c r="B160" s="20">
        <v>2.1384866667</v>
      </c>
      <c r="C160" s="9">
        <v>2.9880979246999999</v>
      </c>
      <c r="D160" s="9">
        <f t="shared" si="3"/>
        <v>4.3844745300340087</v>
      </c>
    </row>
    <row r="161" spans="1:4" x14ac:dyDescent="0.25">
      <c r="A161" s="11" t="s">
        <v>155</v>
      </c>
      <c r="B161" s="20">
        <v>2.1237766667</v>
      </c>
      <c r="C161" s="9">
        <v>2.1960542833000001</v>
      </c>
      <c r="D161" s="9">
        <f t="shared" si="3"/>
        <v>3.2446174420120144</v>
      </c>
    </row>
    <row r="162" spans="1:4" x14ac:dyDescent="0.25">
      <c r="A162" s="11" t="s">
        <v>156</v>
      </c>
      <c r="B162" s="20">
        <v>2.1350699999999998</v>
      </c>
      <c r="C162" s="9">
        <v>2.3253773968</v>
      </c>
      <c r="D162" s="9">
        <f t="shared" si="3"/>
        <v>3.4175163491705414</v>
      </c>
    </row>
    <row r="163" spans="1:4" x14ac:dyDescent="0.25">
      <c r="A163" s="11" t="s">
        <v>157</v>
      </c>
      <c r="B163" s="20">
        <v>2.1534399999999998</v>
      </c>
      <c r="C163" s="9">
        <v>2.6001666054000001</v>
      </c>
      <c r="D163" s="9">
        <f t="shared" si="3"/>
        <v>3.7887650360612217</v>
      </c>
    </row>
    <row r="164" spans="1:4" x14ac:dyDescent="0.25">
      <c r="A164" s="11" t="s">
        <v>158</v>
      </c>
      <c r="B164" s="20">
        <v>2.1703000000000001</v>
      </c>
      <c r="C164" s="9">
        <v>2.7355025574999998</v>
      </c>
      <c r="D164" s="9">
        <f t="shared" si="3"/>
        <v>3.9550012691783012</v>
      </c>
    </row>
    <row r="165" spans="1:4" x14ac:dyDescent="0.25">
      <c r="A165" s="11" t="s">
        <v>159</v>
      </c>
      <c r="B165" s="20">
        <v>2.17374</v>
      </c>
      <c r="C165" s="9">
        <v>2.8500922308000001</v>
      </c>
      <c r="D165" s="9">
        <f t="shared" si="3"/>
        <v>4.1141544317530769</v>
      </c>
    </row>
    <row r="166" spans="1:4" x14ac:dyDescent="0.25">
      <c r="A166" s="11" t="s">
        <v>160</v>
      </c>
      <c r="B166" s="20">
        <v>2.1729733332999999</v>
      </c>
      <c r="C166" s="9">
        <v>3.0252979005</v>
      </c>
      <c r="D166" s="9">
        <f t="shared" si="3"/>
        <v>4.3686074469269309</v>
      </c>
    </row>
    <row r="167" spans="1:4" x14ac:dyDescent="0.25">
      <c r="A167" s="11" t="s">
        <v>161</v>
      </c>
      <c r="B167" s="20">
        <v>2.1793433332999999</v>
      </c>
      <c r="C167" s="9">
        <v>2.9393572122</v>
      </c>
      <c r="D167" s="9">
        <f t="shared" si="3"/>
        <v>4.2321006336502203</v>
      </c>
    </row>
    <row r="168" spans="1:4" x14ac:dyDescent="0.25">
      <c r="A168" s="11" t="s">
        <v>162</v>
      </c>
      <c r="B168" s="20">
        <v>2.19699</v>
      </c>
      <c r="C168" s="9">
        <v>3.1480437661999998</v>
      </c>
      <c r="D168" s="9">
        <f t="shared" si="3"/>
        <v>4.4961620320764224</v>
      </c>
    </row>
    <row r="169" spans="1:4" x14ac:dyDescent="0.25">
      <c r="A169" s="11" t="s">
        <v>163</v>
      </c>
      <c r="B169" s="20">
        <v>2.2204366667</v>
      </c>
      <c r="C169" s="9">
        <v>3.6290597123000001</v>
      </c>
      <c r="D169" s="9">
        <f t="shared" ref="D169:D196" si="4">C169*$B$229/B169</f>
        <v>5.1284366623752611</v>
      </c>
    </row>
    <row r="170" spans="1:4" x14ac:dyDescent="0.25">
      <c r="A170" s="11" t="s">
        <v>164</v>
      </c>
      <c r="B170" s="20">
        <v>2.2456833333000001</v>
      </c>
      <c r="C170" s="9">
        <v>4.0135059044999997</v>
      </c>
      <c r="D170" s="9">
        <f t="shared" si="4"/>
        <v>5.6079568441669254</v>
      </c>
    </row>
    <row r="171" spans="1:4" x14ac:dyDescent="0.25">
      <c r="A171" s="11" t="s">
        <v>165</v>
      </c>
      <c r="B171" s="20">
        <v>2.2603266667000002</v>
      </c>
      <c r="C171" s="9">
        <v>3.866483981</v>
      </c>
      <c r="D171" s="9">
        <f t="shared" si="4"/>
        <v>5.3675275093445185</v>
      </c>
    </row>
    <row r="172" spans="1:4" x14ac:dyDescent="0.25">
      <c r="A172" s="11" t="s">
        <v>166</v>
      </c>
      <c r="B172" s="20">
        <v>2.2704733333</v>
      </c>
      <c r="C172" s="9">
        <v>3.8734940369999999</v>
      </c>
      <c r="D172" s="9">
        <f t="shared" si="4"/>
        <v>5.3532282200205454</v>
      </c>
    </row>
    <row r="173" spans="1:4" x14ac:dyDescent="0.25">
      <c r="A173" s="11" t="s">
        <v>213</v>
      </c>
      <c r="B173" s="20">
        <v>2.2832599999999998</v>
      </c>
      <c r="C173" s="9">
        <v>3.9688133021000001</v>
      </c>
      <c r="D173" s="9">
        <f t="shared" si="4"/>
        <v>5.4542441399206139</v>
      </c>
    </row>
    <row r="174" spans="1:4" x14ac:dyDescent="0.25">
      <c r="A174" s="11" t="s">
        <v>214</v>
      </c>
      <c r="B174" s="20">
        <v>2.2880799999999999</v>
      </c>
      <c r="C174" s="9">
        <v>3.9508363516</v>
      </c>
      <c r="D174" s="9">
        <f t="shared" si="4"/>
        <v>5.4181011495684928</v>
      </c>
    </row>
    <row r="175" spans="1:4" x14ac:dyDescent="0.25">
      <c r="A175" s="11" t="s">
        <v>215</v>
      </c>
      <c r="B175" s="20">
        <v>2.2984100000000001</v>
      </c>
      <c r="C175" s="9">
        <v>3.9418624653999998</v>
      </c>
      <c r="D175" s="9">
        <f t="shared" si="4"/>
        <v>5.3814986699255645</v>
      </c>
    </row>
    <row r="176" spans="1:4" x14ac:dyDescent="0.25">
      <c r="A176" s="11" t="s">
        <v>216</v>
      </c>
      <c r="B176" s="20">
        <v>2.3136933332999998</v>
      </c>
      <c r="C176" s="9">
        <v>4.0200838754000001</v>
      </c>
      <c r="D176" s="9">
        <f t="shared" si="4"/>
        <v>5.4520344529284674</v>
      </c>
    </row>
    <row r="177" spans="1:4" x14ac:dyDescent="0.25">
      <c r="A177" s="11" t="s">
        <v>243</v>
      </c>
      <c r="B177" s="20">
        <v>2.3229933332999999</v>
      </c>
      <c r="C177" s="9">
        <v>4.0246174571999997</v>
      </c>
      <c r="D177" s="9">
        <f t="shared" si="4"/>
        <v>5.4363313015489911</v>
      </c>
    </row>
    <row r="178" spans="1:4" x14ac:dyDescent="0.25">
      <c r="A178" s="11" t="s">
        <v>244</v>
      </c>
      <c r="B178" s="20">
        <v>2.3204500000000001</v>
      </c>
      <c r="C178" s="9">
        <v>3.8837146193000001</v>
      </c>
      <c r="D178" s="9">
        <f t="shared" si="4"/>
        <v>5.2517539098724377</v>
      </c>
    </row>
    <row r="179" spans="1:4" x14ac:dyDescent="0.25">
      <c r="A179" s="11" t="s">
        <v>245</v>
      </c>
      <c r="B179" s="20">
        <v>2.3330000000000002</v>
      </c>
      <c r="C179" s="9">
        <v>3.9103178090999999</v>
      </c>
      <c r="D179" s="9">
        <f t="shared" si="4"/>
        <v>5.2592835922033618</v>
      </c>
    </row>
    <row r="180" spans="1:4" x14ac:dyDescent="0.25">
      <c r="A180" s="11" t="s">
        <v>246</v>
      </c>
      <c r="B180" s="20">
        <v>2.3416266666999999</v>
      </c>
      <c r="C180" s="9">
        <v>3.8689477985999998</v>
      </c>
      <c r="D180" s="9">
        <f t="shared" si="4"/>
        <v>5.1844714507979175</v>
      </c>
    </row>
    <row r="181" spans="1:4" x14ac:dyDescent="0.25">
      <c r="A181" s="11" t="s">
        <v>247</v>
      </c>
      <c r="B181" s="20">
        <v>2.3562099999999999</v>
      </c>
      <c r="C181" s="9">
        <v>3.9570155195000001</v>
      </c>
      <c r="D181" s="9">
        <f t="shared" si="4"/>
        <v>5.2696652889755864</v>
      </c>
    </row>
    <row r="182" spans="1:4" x14ac:dyDescent="0.25">
      <c r="A182" s="11" t="s">
        <v>248</v>
      </c>
      <c r="B182" s="20">
        <v>2.3687233333000002</v>
      </c>
      <c r="C182" s="9">
        <v>3.9380049637000001</v>
      </c>
      <c r="D182" s="9">
        <f t="shared" si="4"/>
        <v>5.2166439210217437</v>
      </c>
    </row>
    <row r="183" spans="1:4" x14ac:dyDescent="0.25">
      <c r="A183" s="11" t="s">
        <v>249</v>
      </c>
      <c r="B183" s="20">
        <v>2.3747833332999999</v>
      </c>
      <c r="C183" s="9">
        <v>3.8382032415</v>
      </c>
      <c r="D183" s="9">
        <f t="shared" si="4"/>
        <v>5.0714628447121859</v>
      </c>
    </row>
    <row r="184" spans="1:4" x14ac:dyDescent="0.25">
      <c r="A184" s="11" t="s">
        <v>250</v>
      </c>
      <c r="B184" s="20">
        <v>2.3688833332999999</v>
      </c>
      <c r="C184" s="9">
        <v>3.5780309879000001</v>
      </c>
      <c r="D184" s="9">
        <f t="shared" si="4"/>
        <v>4.7394691156406683</v>
      </c>
    </row>
    <row r="185" spans="1:4" x14ac:dyDescent="0.25">
      <c r="A185" s="11" t="s">
        <v>251</v>
      </c>
      <c r="B185" s="20">
        <v>2.3535499999999998</v>
      </c>
      <c r="C185" s="9">
        <v>2.9178358389999999</v>
      </c>
      <c r="D185" s="9">
        <f t="shared" si="4"/>
        <v>3.8901531358388528</v>
      </c>
    </row>
    <row r="186" spans="1:4" x14ac:dyDescent="0.25">
      <c r="A186" s="11" t="s">
        <v>252</v>
      </c>
      <c r="B186" s="20">
        <v>2.3696000000000002</v>
      </c>
      <c r="C186" s="9">
        <v>2.8468844436</v>
      </c>
      <c r="D186" s="9">
        <f t="shared" si="4"/>
        <v>3.7698500028599531</v>
      </c>
    </row>
    <row r="187" spans="1:4" x14ac:dyDescent="0.25">
      <c r="A187" s="11" t="s">
        <v>253</v>
      </c>
      <c r="B187" s="20">
        <v>2.3785500000000002</v>
      </c>
      <c r="C187" s="9">
        <v>2.6288856611</v>
      </c>
      <c r="D187" s="9">
        <f t="shared" si="4"/>
        <v>3.468076628653487</v>
      </c>
    </row>
    <row r="188" spans="1:4" x14ac:dyDescent="0.25">
      <c r="A188" s="11" t="s">
        <v>254</v>
      </c>
      <c r="B188" s="20">
        <v>2.3783699999999999</v>
      </c>
      <c r="C188" s="9">
        <v>2.4324963198999998</v>
      </c>
      <c r="D188" s="9">
        <f t="shared" si="4"/>
        <v>3.2092388883880547</v>
      </c>
    </row>
    <row r="189" spans="1:4" x14ac:dyDescent="0.25">
      <c r="A189" s="11" t="s">
        <v>259</v>
      </c>
      <c r="B189" s="20">
        <v>2.3768933333</v>
      </c>
      <c r="C189" s="9">
        <v>2.0778572181000001</v>
      </c>
      <c r="D189" s="9">
        <f t="shared" si="4"/>
        <v>2.7430598359083316</v>
      </c>
    </row>
    <row r="190" spans="1:4" x14ac:dyDescent="0.25">
      <c r="A190" s="11" t="s">
        <v>260</v>
      </c>
      <c r="B190" s="20">
        <v>2.3959033333000002</v>
      </c>
      <c r="C190" s="9">
        <v>2.2968829789999998</v>
      </c>
      <c r="D190" s="9">
        <f t="shared" si="4"/>
        <v>3.0081455795571306</v>
      </c>
    </row>
    <row r="191" spans="1:4" x14ac:dyDescent="0.25">
      <c r="A191" s="11" t="s">
        <v>261</v>
      </c>
      <c r="B191" s="20">
        <v>2.4060733333000002</v>
      </c>
      <c r="C191" s="9">
        <v>2.3824860152</v>
      </c>
      <c r="D191" s="9">
        <f t="shared" si="4"/>
        <v>3.1070681043356543</v>
      </c>
    </row>
    <row r="192" spans="1:4" x14ac:dyDescent="0.25">
      <c r="A192" s="11" t="s">
        <v>262</v>
      </c>
      <c r="B192" s="20">
        <v>2.4213466666999999</v>
      </c>
      <c r="C192" s="9">
        <v>2.4682668693999998</v>
      </c>
      <c r="D192" s="9">
        <f t="shared" si="4"/>
        <v>3.1986330041282445</v>
      </c>
    </row>
    <row r="193" spans="1:4" x14ac:dyDescent="0.25">
      <c r="A193" s="11" t="s">
        <v>263</v>
      </c>
      <c r="B193" s="20">
        <v>2.4383866667</v>
      </c>
      <c r="C193" s="9">
        <v>2.5666198260000002</v>
      </c>
      <c r="D193" s="9">
        <f t="shared" si="4"/>
        <v>3.3028453739443808</v>
      </c>
    </row>
    <row r="194" spans="1:4" x14ac:dyDescent="0.25">
      <c r="A194" s="11" t="s">
        <v>264</v>
      </c>
      <c r="B194" s="20">
        <v>2.4411999999999998</v>
      </c>
      <c r="C194" s="9">
        <v>2.5506971271999999</v>
      </c>
      <c r="D194" s="9">
        <f t="shared" si="4"/>
        <v>3.2785725937837329</v>
      </c>
    </row>
    <row r="195" spans="1:4" x14ac:dyDescent="0.25">
      <c r="A195" s="11" t="s">
        <v>265</v>
      </c>
      <c r="B195" s="20">
        <v>2.4528699999999999</v>
      </c>
      <c r="C195" s="9">
        <v>2.6265531104000002</v>
      </c>
      <c r="D195" s="9">
        <f t="shared" si="4"/>
        <v>3.3600127686560328</v>
      </c>
    </row>
    <row r="196" spans="1:4" x14ac:dyDescent="0.25">
      <c r="A196" s="11" t="s">
        <v>266</v>
      </c>
      <c r="B196" s="20">
        <v>2.4723833332999998</v>
      </c>
      <c r="C196" s="9">
        <v>2.8705736975999998</v>
      </c>
      <c r="D196" s="9">
        <f t="shared" si="4"/>
        <v>3.6431928955547415</v>
      </c>
    </row>
    <row r="197" spans="1:4" x14ac:dyDescent="0.25">
      <c r="A197" s="11" t="s">
        <v>267</v>
      </c>
      <c r="B197" s="20">
        <v>2.4932166667</v>
      </c>
      <c r="C197" s="9">
        <v>3.0158457496</v>
      </c>
      <c r="D197" s="9">
        <f t="shared" ref="D197:D208" si="5">C197*$B$229/B197</f>
        <v>3.7955819801040551</v>
      </c>
    </row>
    <row r="198" spans="1:4" x14ac:dyDescent="0.25">
      <c r="A198" s="11" t="s">
        <v>268</v>
      </c>
      <c r="B198" s="20">
        <v>2.5067900000000001</v>
      </c>
      <c r="C198" s="9">
        <v>3.1974164405000001</v>
      </c>
      <c r="D198" s="9">
        <f t="shared" si="5"/>
        <v>4.0023081439122041</v>
      </c>
    </row>
    <row r="199" spans="1:4" x14ac:dyDescent="0.25">
      <c r="A199" s="11" t="s">
        <v>269</v>
      </c>
      <c r="B199" s="20">
        <v>2.5168633332999999</v>
      </c>
      <c r="C199" s="9">
        <v>3.2372465860999999</v>
      </c>
      <c r="D199" s="9">
        <f t="shared" si="5"/>
        <v>4.0359466815772445</v>
      </c>
    </row>
    <row r="200" spans="1:4" x14ac:dyDescent="0.25">
      <c r="A200" s="11" t="s">
        <v>270</v>
      </c>
      <c r="B200" s="20">
        <v>2.52711</v>
      </c>
      <c r="C200" s="9">
        <v>3.2654270993000001</v>
      </c>
      <c r="D200" s="9">
        <f t="shared" si="5"/>
        <v>4.0545729507498365</v>
      </c>
    </row>
    <row r="201" spans="1:4" x14ac:dyDescent="0.25">
      <c r="A201" s="11" t="s">
        <v>271</v>
      </c>
      <c r="B201" s="20">
        <v>2.5338566667000002</v>
      </c>
      <c r="C201" s="9">
        <v>3.0175609267999999</v>
      </c>
      <c r="D201" s="9">
        <f t="shared" si="5"/>
        <v>3.7368294386246612</v>
      </c>
    </row>
    <row r="202" spans="1:4" x14ac:dyDescent="0.25">
      <c r="A202" s="11" t="s">
        <v>272</v>
      </c>
      <c r="B202" s="20">
        <v>2.5524733333</v>
      </c>
      <c r="C202" s="9">
        <v>3.1243292846999999</v>
      </c>
      <c r="D202" s="9">
        <f t="shared" si="5"/>
        <v>3.8408279950201023</v>
      </c>
    </row>
    <row r="203" spans="1:4" x14ac:dyDescent="0.25">
      <c r="A203" s="11" t="s">
        <v>273</v>
      </c>
      <c r="B203" s="20">
        <v>2.5608933333000001</v>
      </c>
      <c r="C203" s="9">
        <v>3.0220198556</v>
      </c>
      <c r="D203" s="9">
        <f t="shared" si="5"/>
        <v>3.7028412773671113</v>
      </c>
    </row>
    <row r="204" spans="1:4" x14ac:dyDescent="0.25">
      <c r="A204" s="11" t="s">
        <v>274</v>
      </c>
      <c r="B204" s="20">
        <v>2.5788799999999998</v>
      </c>
      <c r="C204" s="9">
        <v>3.0588845039999999</v>
      </c>
      <c r="D204" s="9">
        <f t="shared" si="5"/>
        <v>3.7218701546027022</v>
      </c>
    </row>
    <row r="205" spans="1:4" x14ac:dyDescent="0.25">
      <c r="A205" s="11" t="s">
        <v>275</v>
      </c>
      <c r="B205" s="20">
        <v>2.5876733333000002</v>
      </c>
      <c r="C205" s="9">
        <v>2.8958438010999998</v>
      </c>
      <c r="D205" s="9">
        <f t="shared" si="5"/>
        <v>3.5115184523595953</v>
      </c>
    </row>
    <row r="206" spans="1:4" x14ac:dyDescent="0.25">
      <c r="A206" s="11" t="s">
        <v>276</v>
      </c>
      <c r="B206" s="20">
        <v>2.5632600000000001</v>
      </c>
      <c r="C206" s="9">
        <v>2.4310350296999998</v>
      </c>
      <c r="D206" s="9">
        <f t="shared" si="5"/>
        <v>2.9759650664421557</v>
      </c>
    </row>
    <row r="207" spans="1:4" x14ac:dyDescent="0.25">
      <c r="A207" s="11" t="s">
        <v>277</v>
      </c>
      <c r="B207" s="20">
        <v>2.5924166667000001</v>
      </c>
      <c r="C207" s="9">
        <v>2.4255021014000002</v>
      </c>
      <c r="D207" s="9">
        <f t="shared" si="5"/>
        <v>2.9357976790906815</v>
      </c>
    </row>
    <row r="208" spans="1:4" x14ac:dyDescent="0.25">
      <c r="A208" s="11" t="s">
        <v>278</v>
      </c>
      <c r="B208" s="20">
        <v>2.6104966667</v>
      </c>
      <c r="C208" s="9">
        <v>2.4679060216000002</v>
      </c>
      <c r="D208" s="9">
        <f t="shared" si="5"/>
        <v>2.9664343887633997</v>
      </c>
    </row>
    <row r="209" spans="1:5" x14ac:dyDescent="0.25">
      <c r="A209" s="11" t="s">
        <v>279</v>
      </c>
      <c r="B209" s="20">
        <v>2.6367033332999998</v>
      </c>
      <c r="C209" s="9">
        <v>2.8977780847000001</v>
      </c>
      <c r="D209" s="9">
        <f t="shared" ref="D209:D220" si="6">C209*$B$229/B209</f>
        <v>3.4485230078410041</v>
      </c>
    </row>
    <row r="210" spans="1:5" x14ac:dyDescent="0.25">
      <c r="A210" s="11" t="s">
        <v>280</v>
      </c>
      <c r="B210" s="20">
        <v>2.6862266667000001</v>
      </c>
      <c r="C210" s="9">
        <v>3.2106810214000001</v>
      </c>
      <c r="D210" s="9">
        <f t="shared" si="6"/>
        <v>3.7504534310483324</v>
      </c>
    </row>
    <row r="211" spans="1:5" x14ac:dyDescent="0.25">
      <c r="A211" s="11" t="s">
        <v>281</v>
      </c>
      <c r="B211" s="20">
        <v>2.7288999999999999</v>
      </c>
      <c r="C211" s="9">
        <v>3.357899642</v>
      </c>
      <c r="D211" s="9">
        <f t="shared" si="6"/>
        <v>3.8610850070567695</v>
      </c>
    </row>
    <row r="212" spans="1:5" x14ac:dyDescent="0.25">
      <c r="A212" s="11" t="s">
        <v>282</v>
      </c>
      <c r="B212" s="20">
        <v>2.7868033333</v>
      </c>
      <c r="C212" s="9">
        <v>3.6604359965</v>
      </c>
      <c r="D212" s="9">
        <f t="shared" si="6"/>
        <v>4.1215044080131173</v>
      </c>
    </row>
    <row r="213" spans="1:5" x14ac:dyDescent="0.25">
      <c r="A213" s="11" t="s">
        <v>284</v>
      </c>
      <c r="B213" s="20">
        <v>2.8482599999999998</v>
      </c>
      <c r="C213" s="9">
        <v>4.2944901145000003</v>
      </c>
      <c r="D213" s="9">
        <f t="shared" si="6"/>
        <v>4.7310904276615977</v>
      </c>
    </row>
    <row r="214" spans="1:5" x14ac:dyDescent="0.25">
      <c r="A214" s="11" t="s">
        <v>285</v>
      </c>
      <c r="B214" s="20">
        <v>2.9170633332999998</v>
      </c>
      <c r="C214" s="9">
        <v>5.4832182787999999</v>
      </c>
      <c r="D214" s="9">
        <f t="shared" si="6"/>
        <v>5.8981925870922689</v>
      </c>
    </row>
    <row r="215" spans="1:5" x14ac:dyDescent="0.25">
      <c r="A215" s="11" t="s">
        <v>286</v>
      </c>
      <c r="B215" s="20">
        <v>2.9550900000000002</v>
      </c>
      <c r="C215" s="9">
        <v>5.1575262019999997</v>
      </c>
      <c r="D215" s="9">
        <f t="shared" si="6"/>
        <v>5.4764610502202826</v>
      </c>
    </row>
    <row r="216" spans="1:5" x14ac:dyDescent="0.25">
      <c r="A216" s="11" t="s">
        <v>287</v>
      </c>
      <c r="B216" s="20">
        <v>2.98441</v>
      </c>
      <c r="C216" s="9">
        <v>5.0669116800999996</v>
      </c>
      <c r="D216" s="9">
        <f t="shared" si="6"/>
        <v>5.3273854498063278</v>
      </c>
    </row>
    <row r="217" spans="1:5" x14ac:dyDescent="0.25">
      <c r="A217" s="11" t="s">
        <v>288</v>
      </c>
      <c r="B217" s="20">
        <v>3.0120300000000002</v>
      </c>
      <c r="C217" s="9">
        <v>4.3964562906999998</v>
      </c>
      <c r="D217" s="9">
        <f t="shared" si="6"/>
        <v>4.5800765749978876</v>
      </c>
    </row>
    <row r="218" spans="1:5" x14ac:dyDescent="0.25">
      <c r="A218" s="11" t="s">
        <v>289</v>
      </c>
      <c r="B218" s="20">
        <v>3.0346666667000002</v>
      </c>
      <c r="C218" s="9">
        <v>3.9375972499</v>
      </c>
      <c r="D218" s="9">
        <f t="shared" si="6"/>
        <v>4.07145436322081</v>
      </c>
    </row>
    <row r="219" spans="1:5" x14ac:dyDescent="0.25">
      <c r="A219" s="11" t="s">
        <v>290</v>
      </c>
      <c r="B219" s="20">
        <v>3.0603433333000001</v>
      </c>
      <c r="C219" s="9">
        <v>4.2795679123000001</v>
      </c>
      <c r="D219" s="9">
        <f t="shared" si="6"/>
        <v>4.3879234583148055</v>
      </c>
      <c r="E219" s="8" t="s">
        <v>182</v>
      </c>
    </row>
    <row r="220" spans="1:5" x14ac:dyDescent="0.25">
      <c r="A220" s="11" t="s">
        <v>291</v>
      </c>
      <c r="B220" s="20">
        <v>3.0809899999999999</v>
      </c>
      <c r="C220" s="9">
        <v>4.2546278540999998</v>
      </c>
      <c r="D220" s="9">
        <f t="shared" si="6"/>
        <v>4.3331184667274965</v>
      </c>
      <c r="E220" s="8" t="s">
        <v>183</v>
      </c>
    </row>
    <row r="221" spans="1:5" x14ac:dyDescent="0.25">
      <c r="A221" s="11" t="s">
        <v>292</v>
      </c>
      <c r="B221" s="20">
        <v>3.1098966667000001</v>
      </c>
      <c r="C221" s="9">
        <v>3.9712592453000002</v>
      </c>
      <c r="D221" s="9">
        <f t="shared" ref="D221:D228" si="7">C221*$B$229/B221</f>
        <v>4.0069281271790027</v>
      </c>
      <c r="E221">
        <f>MAX('Diesel-M'!E581:E583)</f>
        <v>0</v>
      </c>
    </row>
    <row r="222" spans="1:5" x14ac:dyDescent="0.25">
      <c r="A222" s="11" t="s">
        <v>293</v>
      </c>
      <c r="B222" s="20">
        <v>3.1339257694999998</v>
      </c>
      <c r="C222" s="9">
        <v>3.8387048432999999</v>
      </c>
      <c r="D222" s="9">
        <f t="shared" si="7"/>
        <v>3.8434858594844572</v>
      </c>
      <c r="E222">
        <f>MAX('Diesel-M'!E584:E586)</f>
        <v>1</v>
      </c>
    </row>
    <row r="223" spans="1:5" x14ac:dyDescent="0.25">
      <c r="A223" s="11" t="s">
        <v>294</v>
      </c>
      <c r="B223" s="20">
        <v>3.1475580000000001</v>
      </c>
      <c r="C223" s="9">
        <v>3.7012903884999999</v>
      </c>
      <c r="D223" s="9">
        <f t="shared" si="7"/>
        <v>3.6898498195923839</v>
      </c>
      <c r="E223">
        <f>MAX('Diesel-M'!E587:E589)</f>
        <v>1</v>
      </c>
    </row>
    <row r="224" spans="1:5" x14ac:dyDescent="0.25">
      <c r="A224" s="11" t="s">
        <v>295</v>
      </c>
      <c r="B224" s="20">
        <v>3.1707983333</v>
      </c>
      <c r="C224" s="9">
        <v>3.9969130720999999</v>
      </c>
      <c r="D224" s="9">
        <f t="shared" si="7"/>
        <v>3.9553539613040614</v>
      </c>
      <c r="E224">
        <f>MAX('Diesel-M'!E590:E592)</f>
        <v>1</v>
      </c>
    </row>
    <row r="225" spans="1:5" x14ac:dyDescent="0.25">
      <c r="A225" s="11" t="s">
        <v>296</v>
      </c>
      <c r="B225" s="20">
        <v>3.190458</v>
      </c>
      <c r="C225" s="9">
        <v>4.0626934207999996</v>
      </c>
      <c r="D225" s="9">
        <f t="shared" si="7"/>
        <v>3.9956762426884924</v>
      </c>
      <c r="E225">
        <f>MAX('Diesel-M'!E593:E595)</f>
        <v>1</v>
      </c>
    </row>
    <row r="226" spans="1:5" x14ac:dyDescent="0.25">
      <c r="A226" s="11" t="s">
        <v>297</v>
      </c>
      <c r="B226" s="20">
        <v>3.202826</v>
      </c>
      <c r="C226" s="9">
        <v>3.9542183203999999</v>
      </c>
      <c r="D226" s="9">
        <f t="shared" si="7"/>
        <v>3.8739728346411613</v>
      </c>
      <c r="E226">
        <f>MAX('Diesel-M'!E596:E598)</f>
        <v>1</v>
      </c>
    </row>
    <row r="227" spans="1:5" x14ac:dyDescent="0.25">
      <c r="A227" s="11" t="s">
        <v>298</v>
      </c>
      <c r="B227" s="20">
        <v>3.2163499999999998</v>
      </c>
      <c r="C227" s="9">
        <v>3.9427221938999999</v>
      </c>
      <c r="D227" s="9">
        <f t="shared" si="7"/>
        <v>3.8464682136468493</v>
      </c>
      <c r="E227">
        <f>MAX('Diesel-M'!E599:E601)</f>
        <v>1</v>
      </c>
    </row>
    <row r="228" spans="1:5" x14ac:dyDescent="0.25">
      <c r="A228" s="11" t="s">
        <v>299</v>
      </c>
      <c r="B228" s="20">
        <v>3.2360093333000002</v>
      </c>
      <c r="C228" s="9">
        <v>3.9874533273999999</v>
      </c>
      <c r="D228" s="9">
        <f t="shared" si="7"/>
        <v>3.86647422740986</v>
      </c>
      <c r="E228">
        <f>MAX('Diesel-M'!E602:E604)</f>
        <v>1</v>
      </c>
    </row>
    <row r="229" spans="1:5" x14ac:dyDescent="0.25">
      <c r="A229" s="12" t="str">
        <f>"Base CPI ("&amp;TEXT('Notes and Sources'!$G$7,"m/yyyy")&amp;")"</f>
        <v>Base CPI (6/2024)</v>
      </c>
      <c r="B229" s="22">
        <v>3.137829</v>
      </c>
      <c r="C229" s="13"/>
      <c r="D229" s="13"/>
      <c r="E229" s="15"/>
    </row>
    <row r="230" spans="1:5" x14ac:dyDescent="0.25">
      <c r="A230" s="34" t="str">
        <f>A1&amp;" "&amp;TEXT(C1,"Mmmm yyyy")</f>
        <v>EIA Short-Term Energy Outlook, June 2024</v>
      </c>
      <c r="B230" s="34"/>
      <c r="C230" s="34"/>
      <c r="D230" s="34"/>
      <c r="E230" s="34"/>
    </row>
    <row r="231" spans="1:5" x14ac:dyDescent="0.25">
      <c r="A231" s="29" t="s">
        <v>184</v>
      </c>
      <c r="B231" s="29"/>
      <c r="C231" s="29"/>
      <c r="D231" s="29"/>
      <c r="E231" s="29"/>
    </row>
    <row r="232" spans="1:5" x14ac:dyDescent="0.25">
      <c r="A232" t="str">
        <f>"Real Price ("&amp;TEXT($C$1,"mmm yyyy")&amp;" $)"</f>
        <v>Real Price (Jun 2024 $)</v>
      </c>
    </row>
    <row r="233" spans="1:5" x14ac:dyDescent="0.25">
      <c r="A233" s="30" t="s">
        <v>167</v>
      </c>
      <c r="B233" s="30"/>
      <c r="C233" s="30"/>
      <c r="D233" s="30"/>
      <c r="E233" s="30"/>
    </row>
  </sheetData>
  <mergeCells count="6">
    <mergeCell ref="A233:E233"/>
    <mergeCell ref="C39:D39"/>
    <mergeCell ref="A1:B1"/>
    <mergeCell ref="C1:D1"/>
    <mergeCell ref="A230:E230"/>
    <mergeCell ref="A231:E231"/>
  </mergeCells>
  <phoneticPr fontId="3" type="noConversion"/>
  <conditionalFormatting sqref="B169:D170 B173:D174 B177:D178 B181:D182 B185:D186 B205:D206 B209:D210 B213:D214 B217:D218 B221:D228">
    <cfRule type="expression" dxfId="109" priority="5" stopIfTrue="1">
      <formula>$E169=1</formula>
    </cfRule>
  </conditionalFormatting>
  <conditionalFormatting sqref="B171:D172 B175:D176">
    <cfRule type="expression" dxfId="108" priority="6" stopIfTrue="1">
      <formula>#REF!=1</formula>
    </cfRule>
  </conditionalFormatting>
  <conditionalFormatting sqref="B179:D180">
    <cfRule type="expression" dxfId="107" priority="8" stopIfTrue="1">
      <formula>#REF!=1</formula>
    </cfRule>
  </conditionalFormatting>
  <conditionalFormatting sqref="B183:D184">
    <cfRule type="expression" dxfId="106" priority="35" stopIfTrue="1">
      <formula>#REF!=1</formula>
    </cfRule>
  </conditionalFormatting>
  <conditionalFormatting sqref="B187:D188">
    <cfRule type="expression" dxfId="105" priority="58" stopIfTrue="1">
      <formula>#REF!=1</formula>
    </cfRule>
  </conditionalFormatting>
  <conditionalFormatting sqref="B189:D190 B197:D198">
    <cfRule type="expression" dxfId="104" priority="111" stopIfTrue="1">
      <formula>$E193=1</formula>
    </cfRule>
  </conditionalFormatting>
  <conditionalFormatting sqref="B191:D192">
    <cfRule type="expression" dxfId="103" priority="84" stopIfTrue="1">
      <formula>#REF!=1</formula>
    </cfRule>
  </conditionalFormatting>
  <conditionalFormatting sqref="B193:D196">
    <cfRule type="expression" dxfId="102" priority="113" stopIfTrue="1">
      <formula>#REF!=1</formula>
    </cfRule>
  </conditionalFormatting>
  <conditionalFormatting sqref="B199:D204">
    <cfRule type="expression" dxfId="101" priority="139" stopIfTrue="1">
      <formula>#REF!=1</formula>
    </cfRule>
  </conditionalFormatting>
  <conditionalFormatting sqref="B207:D208">
    <cfRule type="expression" dxfId="100" priority="191" stopIfTrue="1">
      <formula>#REF!=1</formula>
    </cfRule>
  </conditionalFormatting>
  <conditionalFormatting sqref="B211:D212">
    <cfRule type="expression" dxfId="99" priority="219" stopIfTrue="1">
      <formula>#REF!=1</formula>
    </cfRule>
  </conditionalFormatting>
  <conditionalFormatting sqref="B215:D216">
    <cfRule type="expression" dxfId="98" priority="238" stopIfTrue="1">
      <formula>#REF!=1</formula>
    </cfRule>
  </conditionalFormatting>
  <conditionalFormatting sqref="B219:D220">
    <cfRule type="expression" dxfId="97" priority="266" stopIfTrue="1">
      <formula>#REF!=1</formula>
    </cfRule>
  </conditionalFormatting>
  <hyperlinks>
    <hyperlink ref="A3" location="Contents!B4" display="Return to Contents" xr:uid="{00000000-0004-0000-0800-000000000000}"/>
    <hyperlink ref="A233" location="'Notes and Sources'!A7" display="See Notes and Sources for more information" xr:uid="{00000000-0004-0000-0800-000001000000}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CIQ_LinkingNames</vt:lpstr>
      <vt:lpstr>Notes and Sources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</cp:lastModifiedBy>
  <cp:lastPrinted>2010-07-01T14:35:39Z</cp:lastPrinted>
  <dcterms:created xsi:type="dcterms:W3CDTF">2010-07-01T14:23:14Z</dcterms:created>
  <dcterms:modified xsi:type="dcterms:W3CDTF">2024-06-10T16:40:57Z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{6F7EF001-B03E-4B4E-824A-210903D60F8A}</vt:lpwstr>
  </property>
</Properties>
</file>