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234479b86388d6/Pulpit/estere/1/MUM/projejt/"/>
    </mc:Choice>
  </mc:AlternateContent>
  <xr:revisionPtr revIDLastSave="12" documentId="8_{468D5506-5275-4B53-AA51-8E9C59F37798}" xr6:coauthVersionLast="45" xr6:coauthVersionMax="45" xr10:uidLastSave="{50EEFADA-77C2-4E82-B8CB-7AB5810ED7B1}"/>
  <bookViews>
    <workbookView xWindow="-120" yWindow="-120" windowWidth="29040" windowHeight="15840" xr2:uid="{7E018B90-B1DB-48D5-9643-62C7BFCF955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8" i="1" l="1"/>
  <c r="M11" i="1"/>
  <c r="K8" i="1"/>
  <c r="L8" i="1" s="1"/>
  <c r="L7" i="1"/>
  <c r="K7" i="1"/>
  <c r="K13" i="1" l="1"/>
  <c r="K15" i="1" s="1"/>
  <c r="I9" i="1"/>
  <c r="I15" i="1"/>
  <c r="I16" i="1" s="1"/>
  <c r="A18" i="1"/>
  <c r="A16" i="1"/>
  <c r="B16" i="1" s="1"/>
  <c r="B15" i="1"/>
  <c r="A15" i="1"/>
  <c r="A17" i="1" l="1"/>
  <c r="C12" i="1"/>
  <c r="A9" i="1"/>
  <c r="A6" i="1"/>
  <c r="E2" i="1"/>
  <c r="B1" i="1"/>
</calcChain>
</file>

<file path=xl/sharedStrings.xml><?xml version="1.0" encoding="utf-8"?>
<sst xmlns="http://schemas.openxmlformats.org/spreadsheetml/2006/main" count="13" uniqueCount="11">
  <si>
    <t>moc</t>
  </si>
  <si>
    <t>prędkość</t>
  </si>
  <si>
    <t>moment</t>
  </si>
  <si>
    <t>moment na wale silnika</t>
  </si>
  <si>
    <t>V</t>
  </si>
  <si>
    <t>d</t>
  </si>
  <si>
    <t>PLD</t>
  </si>
  <si>
    <t>minimalna odległość</t>
  </si>
  <si>
    <t>dlugosc pasa</t>
  </si>
  <si>
    <t>promien 50</t>
  </si>
  <si>
    <t>liczba zebiw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</si>
</sst>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0</xdr:rowOff>
    </xdr:from>
    <xdr:to>
      <xdr:col>23</xdr:col>
      <xdr:colOff>571500</xdr:colOff>
      <xdr:row>23</xdr:row>
      <xdr:rowOff>28575</xdr:rowOff>
    </xdr:to>
    <xdr:pic>
      <xdr:nvPicPr>
        <xdr:cNvPr id="2" name="Obraz 1" descr="image">
          <a:extLst>
            <a:ext uri="{FF2B5EF4-FFF2-40B4-BE49-F238E27FC236}">
              <a16:creationId xmlns:a16="http://schemas.microsoft.com/office/drawing/2014/main" id="{4765990F-9FE0-4493-B933-29A299895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381000"/>
          <a:ext cx="6057900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C393-DF71-4660-8CDC-7D2C2BEC26AA}">
  <dimension ref="A1:M18"/>
  <sheetViews>
    <sheetView tabSelected="1" workbookViewId="0">
      <selection activeCell="M19" sqref="M19"/>
    </sheetView>
  </sheetViews>
  <sheetFormatPr defaultRowHeight="15" x14ac:dyDescent="0.25"/>
  <cols>
    <col min="2" max="2" width="9.85546875" bestFit="1" customWidth="1"/>
  </cols>
  <sheetData>
    <row r="1" spans="1:13" x14ac:dyDescent="0.25">
      <c r="A1" t="s">
        <v>0</v>
      </c>
      <c r="B1">
        <f>2*PI()*E2*F2/60</f>
        <v>3.3889349555958974</v>
      </c>
      <c r="E1" t="s">
        <v>1</v>
      </c>
      <c r="F1" t="s">
        <v>2</v>
      </c>
    </row>
    <row r="2" spans="1:13" x14ac:dyDescent="0.25">
      <c r="E2">
        <f>11</f>
        <v>11</v>
      </c>
      <c r="F2">
        <v>2.9419949999999999</v>
      </c>
    </row>
    <row r="5" spans="1:13" x14ac:dyDescent="0.25">
      <c r="A5" t="s">
        <v>3</v>
      </c>
    </row>
    <row r="6" spans="1:13" x14ac:dyDescent="0.25">
      <c r="A6">
        <f>9950*B1/E2</f>
        <v>3065.4457098344706</v>
      </c>
      <c r="L6" t="s">
        <v>5</v>
      </c>
    </row>
    <row r="7" spans="1:13" x14ac:dyDescent="0.25">
      <c r="J7">
        <v>14.571999999999999</v>
      </c>
      <c r="K7">
        <f>J7+H10+H11</f>
        <v>14.975999999999999</v>
      </c>
      <c r="L7">
        <f>2*K7</f>
        <v>29.951999999999998</v>
      </c>
    </row>
    <row r="8" spans="1:13" x14ac:dyDescent="0.25">
      <c r="A8" t="s">
        <v>4</v>
      </c>
      <c r="J8">
        <v>5.931</v>
      </c>
      <c r="K8">
        <f>J8+H10+H11</f>
        <v>6.3350000000000009</v>
      </c>
      <c r="L8">
        <f>2*K8</f>
        <v>12.670000000000002</v>
      </c>
    </row>
    <row r="9" spans="1:13" x14ac:dyDescent="0.25">
      <c r="A9">
        <f>PI()*10*E2/60/1000</f>
        <v>5.7595865315812882E-3</v>
      </c>
      <c r="G9" s="1" t="s">
        <v>5</v>
      </c>
      <c r="H9" s="1">
        <v>31.32</v>
      </c>
      <c r="I9" s="1">
        <f>H9/2</f>
        <v>15.66</v>
      </c>
      <c r="J9" s="1"/>
      <c r="K9" s="1"/>
    </row>
    <row r="10" spans="1:13" x14ac:dyDescent="0.25">
      <c r="G10" s="1" t="s">
        <v>6</v>
      </c>
      <c r="H10" s="1">
        <v>0.254</v>
      </c>
      <c r="I10" s="1"/>
      <c r="J10" s="1"/>
      <c r="K10" s="1"/>
    </row>
    <row r="11" spans="1:13" x14ac:dyDescent="0.25">
      <c r="G11" s="1"/>
      <c r="H11" s="1">
        <v>0.15</v>
      </c>
      <c r="I11" s="1"/>
      <c r="J11" s="1"/>
      <c r="K11" s="1"/>
      <c r="M11">
        <f>K7-A16</f>
        <v>8.7019999999999982</v>
      </c>
    </row>
    <row r="12" spans="1:13" x14ac:dyDescent="0.25">
      <c r="C12">
        <f>25.21-17.5</f>
        <v>7.7100000000000009</v>
      </c>
      <c r="G12" s="1"/>
      <c r="H12" s="1"/>
      <c r="I12" s="1"/>
      <c r="J12" s="1"/>
      <c r="K12" s="1" t="s">
        <v>9</v>
      </c>
    </row>
    <row r="13" spans="1:13" x14ac:dyDescent="0.25">
      <c r="G13" s="1" t="s">
        <v>7</v>
      </c>
      <c r="H13" s="1"/>
      <c r="I13" s="1">
        <v>26</v>
      </c>
      <c r="J13" s="1"/>
      <c r="K13" s="1">
        <f>I9+H10</f>
        <v>15.914</v>
      </c>
    </row>
    <row r="14" spans="1:13" x14ac:dyDescent="0.25">
      <c r="G14" s="1"/>
      <c r="H14" s="1"/>
      <c r="I14" s="1"/>
      <c r="J14" s="1"/>
      <c r="K14" s="1" t="s">
        <v>5</v>
      </c>
    </row>
    <row r="15" spans="1:13" x14ac:dyDescent="0.25">
      <c r="A15">
        <f>2*PI()*6</f>
        <v>37.699111843077517</v>
      </c>
      <c r="B15">
        <f>20/A15</f>
        <v>0.53051647697298443</v>
      </c>
      <c r="G15" s="1" t="s">
        <v>8</v>
      </c>
      <c r="H15" s="1"/>
      <c r="I15" s="1">
        <f>2*I13+PI()*(A16+K13)</f>
        <v>121.70565779785034</v>
      </c>
      <c r="J15" s="1"/>
      <c r="K15" s="1">
        <f>2*K13</f>
        <v>31.827999999999999</v>
      </c>
    </row>
    <row r="16" spans="1:13" x14ac:dyDescent="0.25">
      <c r="A16">
        <f>5.87+0.15+0.254</f>
        <v>6.2740000000000009</v>
      </c>
      <c r="B16">
        <f>2*A16</f>
        <v>12.548000000000002</v>
      </c>
      <c r="G16" s="1" t="s">
        <v>10</v>
      </c>
      <c r="H16" s="1"/>
      <c r="I16" s="1">
        <f>I15/2</f>
        <v>60.852828898925168</v>
      </c>
      <c r="J16" s="1"/>
      <c r="K16" s="1"/>
    </row>
    <row r="17" spans="1:13" x14ac:dyDescent="0.25">
      <c r="A17">
        <f>2*18+2*PI()*A16</f>
        <v>75.420704617244724</v>
      </c>
      <c r="G17" s="1"/>
      <c r="H17" s="1"/>
      <c r="I17" s="1"/>
      <c r="J17" s="1"/>
      <c r="K17" s="1"/>
    </row>
    <row r="18" spans="1:13" x14ac:dyDescent="0.25">
      <c r="A18">
        <f>A17/2</f>
        <v>37.710352308622362</v>
      </c>
      <c r="M18">
        <f>0.63-0.254</f>
        <v>0.376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estee</dc:creator>
  <cp:lastModifiedBy>esteeree@outlook.com</cp:lastModifiedBy>
  <dcterms:created xsi:type="dcterms:W3CDTF">2020-05-16T15:58:49Z</dcterms:created>
  <dcterms:modified xsi:type="dcterms:W3CDTF">2020-05-22T17:01:09Z</dcterms:modified>
</cp:coreProperties>
</file>