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layer/FEFU/altqq/ecomometrica/"/>
    </mc:Choice>
  </mc:AlternateContent>
  <xr:revisionPtr revIDLastSave="0" documentId="13_ncr:1_{C33C725B-14DF-684D-B564-07CAB1892C1C}" xr6:coauthVersionLast="47" xr6:coauthVersionMax="47" xr10:uidLastSave="{00000000-0000-0000-0000-000000000000}"/>
  <bookViews>
    <workbookView xWindow="0" yWindow="760" windowWidth="34560" windowHeight="21580" activeTab="9" xr2:uid="{0DEAEECF-427C-7B4E-B691-23F003CB705C}"/>
  </bookViews>
  <sheets>
    <sheet name="Russia" sheetId="1" r:id="rId1"/>
    <sheet name="RussiaPlots" sheetId="2" r:id="rId2"/>
    <sheet name="China" sheetId="3" r:id="rId3"/>
    <sheet name="ChinaPlots" sheetId="4" r:id="rId4"/>
    <sheet name="Mongolia" sheetId="5" r:id="rId5"/>
    <sheet name="MongoliaPlots" sheetId="6" r:id="rId6"/>
    <sheet name="Chile" sheetId="8" r:id="rId7"/>
    <sheet name="ChilePlots" sheetId="9" r:id="rId8"/>
    <sheet name="Columbia" sheetId="11" r:id="rId9"/>
    <sheet name="ColumbiaPlots" sheetId="12" r:id="rId10"/>
  </sheets>
  <definedNames>
    <definedName name="solver_eng" localSheetId="8" hidden="1">1</definedName>
    <definedName name="solver_lin" localSheetId="8" hidden="1">2</definedName>
    <definedName name="solver_neg" localSheetId="8" hidden="1">1</definedName>
    <definedName name="solver_num" localSheetId="8" hidden="1">0</definedName>
    <definedName name="solver_opt" localSheetId="8" hidden="1">Columbia!$L$36</definedName>
    <definedName name="solver_typ" localSheetId="8" hidden="1">1</definedName>
    <definedName name="solver_val" localSheetId="8" hidden="1">0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5" l="1"/>
  <c r="P33" i="5"/>
  <c r="Q34" i="5"/>
  <c r="O34" i="5"/>
  <c r="O31" i="5"/>
  <c r="AK34" i="11"/>
  <c r="AJ34" i="11"/>
  <c r="AI34" i="11"/>
  <c r="AA34" i="11"/>
  <c r="Z34" i="11"/>
  <c r="Y34" i="11"/>
  <c r="Q34" i="11"/>
  <c r="P34" i="11"/>
  <c r="O34" i="11"/>
  <c r="G34" i="11"/>
  <c r="F34" i="11"/>
  <c r="E34" i="11"/>
  <c r="AK33" i="11"/>
  <c r="AJ33" i="11"/>
  <c r="AI33" i="11"/>
  <c r="AA33" i="11"/>
  <c r="Z33" i="11"/>
  <c r="Y33" i="11"/>
  <c r="Q33" i="11"/>
  <c r="P33" i="11"/>
  <c r="O33" i="11"/>
  <c r="G33" i="11"/>
  <c r="F33" i="11"/>
  <c r="E33" i="11"/>
  <c r="AK32" i="11"/>
  <c r="AJ32" i="11"/>
  <c r="AI32" i="11"/>
  <c r="AA32" i="11"/>
  <c r="Z32" i="11"/>
  <c r="Y32" i="11"/>
  <c r="Q32" i="11"/>
  <c r="P32" i="11"/>
  <c r="O32" i="11"/>
  <c r="G32" i="11"/>
  <c r="F32" i="11"/>
  <c r="E32" i="11"/>
  <c r="AK31" i="11"/>
  <c r="AJ31" i="11"/>
  <c r="AI31" i="11"/>
  <c r="AA31" i="11"/>
  <c r="Z31" i="11"/>
  <c r="Y31" i="11"/>
  <c r="Q31" i="11"/>
  <c r="P31" i="11"/>
  <c r="O31" i="11"/>
  <c r="G31" i="11"/>
  <c r="F31" i="11"/>
  <c r="E31" i="11"/>
  <c r="AK5" i="11"/>
  <c r="AJ5" i="11"/>
  <c r="AI5" i="11"/>
  <c r="AA5" i="11"/>
  <c r="Z5" i="11"/>
  <c r="Y5" i="11"/>
  <c r="Q5" i="11"/>
  <c r="P5" i="11"/>
  <c r="O5" i="11"/>
  <c r="G5" i="11"/>
  <c r="F5" i="11"/>
  <c r="E5" i="11"/>
  <c r="AK4" i="11"/>
  <c r="AJ4" i="11"/>
  <c r="AI4" i="11"/>
  <c r="AA4" i="11"/>
  <c r="Z4" i="11"/>
  <c r="Y4" i="11"/>
  <c r="Q4" i="11"/>
  <c r="P4" i="11"/>
  <c r="O4" i="11"/>
  <c r="G4" i="11"/>
  <c r="F4" i="11"/>
  <c r="E4" i="11"/>
  <c r="AK3" i="11"/>
  <c r="AJ3" i="11"/>
  <c r="AI3" i="11"/>
  <c r="AA3" i="11"/>
  <c r="Z3" i="11"/>
  <c r="Y3" i="11"/>
  <c r="Q3" i="11"/>
  <c r="P3" i="11"/>
  <c r="O3" i="11"/>
  <c r="G3" i="11"/>
  <c r="F3" i="11"/>
  <c r="E3" i="11"/>
  <c r="AK2" i="11"/>
  <c r="AJ2" i="11"/>
  <c r="AI2" i="11"/>
  <c r="AA2" i="11"/>
  <c r="Z2" i="11"/>
  <c r="Y2" i="11"/>
  <c r="Q2" i="11"/>
  <c r="P2" i="11"/>
  <c r="O2" i="11"/>
  <c r="G2" i="11"/>
  <c r="F2" i="11"/>
  <c r="E2" i="11"/>
  <c r="Q31" i="5"/>
  <c r="P31" i="5"/>
  <c r="AK34" i="8"/>
  <c r="AJ34" i="8"/>
  <c r="AI34" i="8"/>
  <c r="AK33" i="8"/>
  <c r="AJ33" i="8"/>
  <c r="AI33" i="8"/>
  <c r="AK32" i="8"/>
  <c r="AJ32" i="8"/>
  <c r="AI32" i="8"/>
  <c r="AK31" i="8"/>
  <c r="AJ31" i="8"/>
  <c r="AI31" i="8"/>
  <c r="AA34" i="8"/>
  <c r="Z34" i="8"/>
  <c r="Y34" i="8"/>
  <c r="AA33" i="8"/>
  <c r="Z33" i="8"/>
  <c r="Y33" i="8"/>
  <c r="AA32" i="8"/>
  <c r="Z32" i="8"/>
  <c r="Y32" i="8"/>
  <c r="AA31" i="8"/>
  <c r="Z31" i="8"/>
  <c r="Y31" i="8"/>
  <c r="Q34" i="8"/>
  <c r="P34" i="8"/>
  <c r="O34" i="8"/>
  <c r="Q33" i="8"/>
  <c r="P33" i="8"/>
  <c r="O33" i="8"/>
  <c r="Q32" i="8"/>
  <c r="P32" i="8"/>
  <c r="O32" i="8"/>
  <c r="Q31" i="8"/>
  <c r="P31" i="8"/>
  <c r="O31" i="8"/>
  <c r="G34" i="8"/>
  <c r="F34" i="8"/>
  <c r="E34" i="8"/>
  <c r="G33" i="8"/>
  <c r="F33" i="8"/>
  <c r="E33" i="8"/>
  <c r="G32" i="8"/>
  <c r="F32" i="8"/>
  <c r="E32" i="8"/>
  <c r="G31" i="8"/>
  <c r="F31" i="8"/>
  <c r="E31" i="8"/>
  <c r="AA2" i="8"/>
  <c r="Y2" i="8"/>
  <c r="AA5" i="8"/>
  <c r="Z5" i="8"/>
  <c r="Y5" i="8"/>
  <c r="AA4" i="8"/>
  <c r="Z4" i="8"/>
  <c r="Y4" i="8"/>
  <c r="AA3" i="8"/>
  <c r="Z3" i="8"/>
  <c r="Y3" i="8"/>
  <c r="Z2" i="8"/>
  <c r="AK5" i="8"/>
  <c r="AJ5" i="8"/>
  <c r="AI5" i="8"/>
  <c r="AK4" i="8"/>
  <c r="AJ4" i="8"/>
  <c r="AI4" i="8"/>
  <c r="AK3" i="8"/>
  <c r="AJ3" i="8"/>
  <c r="AI3" i="8"/>
  <c r="AK2" i="8"/>
  <c r="AJ2" i="8"/>
  <c r="AI2" i="8"/>
  <c r="Q5" i="8"/>
  <c r="P5" i="8"/>
  <c r="O5" i="8"/>
  <c r="Q4" i="8"/>
  <c r="P4" i="8"/>
  <c r="O4" i="8"/>
  <c r="Q3" i="8"/>
  <c r="P3" i="8"/>
  <c r="O3" i="8"/>
  <c r="Q2" i="8"/>
  <c r="P2" i="8"/>
  <c r="O2" i="8"/>
  <c r="G5" i="5"/>
  <c r="G3" i="5"/>
  <c r="G3" i="8"/>
  <c r="G4" i="8"/>
  <c r="G5" i="8"/>
  <c r="F3" i="8"/>
  <c r="F4" i="8"/>
  <c r="F5" i="8"/>
  <c r="E3" i="8"/>
  <c r="E4" i="8"/>
  <c r="E5" i="8"/>
  <c r="G2" i="8"/>
  <c r="F2" i="8"/>
  <c r="E2" i="8"/>
  <c r="AK34" i="5"/>
  <c r="AJ34" i="5"/>
  <c r="AI34" i="5"/>
  <c r="AA34" i="5"/>
  <c r="Z34" i="5"/>
  <c r="Y34" i="5"/>
  <c r="P34" i="5"/>
  <c r="G34" i="5"/>
  <c r="F34" i="5"/>
  <c r="E34" i="5"/>
  <c r="AK33" i="5"/>
  <c r="AJ33" i="5"/>
  <c r="AI33" i="5"/>
  <c r="AA33" i="5"/>
  <c r="Z33" i="5"/>
  <c r="Y33" i="5"/>
  <c r="Q33" i="5"/>
  <c r="O33" i="5"/>
  <c r="G33" i="5"/>
  <c r="F33" i="5"/>
  <c r="E33" i="5"/>
  <c r="AK32" i="5"/>
  <c r="AJ32" i="5"/>
  <c r="AI32" i="5"/>
  <c r="AA32" i="5"/>
  <c r="Z32" i="5"/>
  <c r="Y32" i="5"/>
  <c r="Q32" i="5"/>
  <c r="O32" i="5"/>
  <c r="G32" i="5"/>
  <c r="F32" i="5"/>
  <c r="E32" i="5"/>
  <c r="AK31" i="5"/>
  <c r="AJ31" i="5"/>
  <c r="AI31" i="5"/>
  <c r="AA31" i="5"/>
  <c r="Z31" i="5"/>
  <c r="Y31" i="5"/>
  <c r="G31" i="5"/>
  <c r="F31" i="5"/>
  <c r="E31" i="5"/>
  <c r="AK5" i="5"/>
  <c r="AJ5" i="5"/>
  <c r="AI5" i="5"/>
  <c r="AA5" i="5"/>
  <c r="Z5" i="5"/>
  <c r="Y5" i="5"/>
  <c r="Q5" i="5"/>
  <c r="P5" i="5"/>
  <c r="O5" i="5"/>
  <c r="F5" i="5"/>
  <c r="E5" i="5"/>
  <c r="AK4" i="5"/>
  <c r="AJ4" i="5"/>
  <c r="AI4" i="5"/>
  <c r="AA4" i="5"/>
  <c r="Z4" i="5"/>
  <c r="Y4" i="5"/>
  <c r="Q4" i="5"/>
  <c r="P4" i="5"/>
  <c r="O4" i="5"/>
  <c r="G4" i="5"/>
  <c r="F4" i="5"/>
  <c r="E4" i="5"/>
  <c r="AK3" i="5"/>
  <c r="AJ3" i="5"/>
  <c r="AI3" i="5"/>
  <c r="AA3" i="5"/>
  <c r="Z3" i="5"/>
  <c r="Y3" i="5"/>
  <c r="Q3" i="5"/>
  <c r="P3" i="5"/>
  <c r="O3" i="5"/>
  <c r="F3" i="5"/>
  <c r="E3" i="5"/>
  <c r="AK2" i="5"/>
  <c r="AJ2" i="5"/>
  <c r="AI2" i="5"/>
  <c r="AA2" i="5"/>
  <c r="Z2" i="5"/>
  <c r="Y2" i="5"/>
  <c r="Q2" i="5"/>
  <c r="P2" i="5"/>
  <c r="O2" i="5"/>
  <c r="G2" i="5"/>
  <c r="F2" i="5"/>
  <c r="E2" i="5"/>
  <c r="AK35" i="3"/>
  <c r="AJ35" i="3"/>
  <c r="AI35" i="3"/>
  <c r="AA35" i="3"/>
  <c r="Z35" i="3"/>
  <c r="Y35" i="3"/>
  <c r="Q35" i="3"/>
  <c r="P35" i="3"/>
  <c r="O35" i="3"/>
  <c r="G35" i="3"/>
  <c r="F35" i="3"/>
  <c r="E35" i="3"/>
  <c r="AK34" i="3"/>
  <c r="AJ34" i="3"/>
  <c r="AI34" i="3"/>
  <c r="AA34" i="3"/>
  <c r="Z34" i="3"/>
  <c r="Y34" i="3"/>
  <c r="Q34" i="3"/>
  <c r="P34" i="3"/>
  <c r="O34" i="3"/>
  <c r="G34" i="3"/>
  <c r="F34" i="3"/>
  <c r="E34" i="3"/>
  <c r="AK33" i="3"/>
  <c r="AJ33" i="3"/>
  <c r="AI33" i="3"/>
  <c r="AA33" i="3"/>
  <c r="Z33" i="3"/>
  <c r="Y33" i="3"/>
  <c r="Q33" i="3"/>
  <c r="P33" i="3"/>
  <c r="O33" i="3"/>
  <c r="G33" i="3"/>
  <c r="F33" i="3"/>
  <c r="E33" i="3"/>
  <c r="AK32" i="3"/>
  <c r="AJ32" i="3"/>
  <c r="AI32" i="3"/>
  <c r="AA32" i="3"/>
  <c r="Z32" i="3"/>
  <c r="Y32" i="3"/>
  <c r="Q32" i="3"/>
  <c r="P32" i="3"/>
  <c r="O32" i="3"/>
  <c r="G32" i="3"/>
  <c r="F32" i="3"/>
  <c r="E32" i="3"/>
  <c r="AK5" i="3"/>
  <c r="AJ5" i="3"/>
  <c r="AI5" i="3"/>
  <c r="AA5" i="3"/>
  <c r="Z5" i="3"/>
  <c r="Y5" i="3"/>
  <c r="Q5" i="3"/>
  <c r="P5" i="3"/>
  <c r="O5" i="3"/>
  <c r="G5" i="3"/>
  <c r="F5" i="3"/>
  <c r="E5" i="3"/>
  <c r="AK4" i="3"/>
  <c r="AJ4" i="3"/>
  <c r="AI4" i="3"/>
  <c r="AA4" i="3"/>
  <c r="Z4" i="3"/>
  <c r="Y4" i="3"/>
  <c r="Q4" i="3"/>
  <c r="P4" i="3"/>
  <c r="O4" i="3"/>
  <c r="G4" i="3"/>
  <c r="F4" i="3"/>
  <c r="E4" i="3"/>
  <c r="AK3" i="3"/>
  <c r="AJ3" i="3"/>
  <c r="AI3" i="3"/>
  <c r="AA3" i="3"/>
  <c r="Z3" i="3"/>
  <c r="Y3" i="3"/>
  <c r="Q3" i="3"/>
  <c r="P3" i="3"/>
  <c r="O3" i="3"/>
  <c r="G3" i="3"/>
  <c r="F3" i="3"/>
  <c r="E3" i="3"/>
  <c r="AK2" i="3"/>
  <c r="AJ2" i="3"/>
  <c r="AI2" i="3"/>
  <c r="AA2" i="3"/>
  <c r="Z2" i="3"/>
  <c r="Y2" i="3"/>
  <c r="Q2" i="3"/>
  <c r="P2" i="3"/>
  <c r="O2" i="3"/>
  <c r="G2" i="3"/>
  <c r="F2" i="3"/>
  <c r="E2" i="3"/>
  <c r="AK35" i="1"/>
  <c r="AJ35" i="1"/>
  <c r="AI35" i="1"/>
  <c r="AK34" i="1"/>
  <c r="AJ34" i="1"/>
  <c r="AI34" i="1"/>
  <c r="AK33" i="1"/>
  <c r="AJ33" i="1"/>
  <c r="AI33" i="1"/>
  <c r="AK32" i="1"/>
  <c r="AJ32" i="1"/>
  <c r="AI32" i="1"/>
  <c r="V55" i="1"/>
  <c r="AA35" i="1"/>
  <c r="Z35" i="1"/>
  <c r="Y35" i="1"/>
  <c r="AA34" i="1"/>
  <c r="Z34" i="1"/>
  <c r="Y34" i="1"/>
  <c r="AA33" i="1"/>
  <c r="Z33" i="1"/>
  <c r="Y33" i="1"/>
  <c r="AA32" i="1"/>
  <c r="Z32" i="1"/>
  <c r="Y32" i="1"/>
  <c r="L55" i="1"/>
  <c r="Q35" i="1"/>
  <c r="P35" i="1"/>
  <c r="O35" i="1"/>
  <c r="Q34" i="1"/>
  <c r="P34" i="1"/>
  <c r="O34" i="1"/>
  <c r="Q33" i="1"/>
  <c r="P33" i="1"/>
  <c r="O33" i="1"/>
  <c r="Q32" i="1"/>
  <c r="P32" i="1"/>
  <c r="O32" i="1"/>
  <c r="G35" i="1"/>
  <c r="F35" i="1"/>
  <c r="E35" i="1"/>
  <c r="G34" i="1"/>
  <c r="F34" i="1"/>
  <c r="E34" i="1"/>
  <c r="G33" i="1"/>
  <c r="F33" i="1"/>
  <c r="E33" i="1"/>
  <c r="G32" i="1"/>
  <c r="F32" i="1"/>
  <c r="E32" i="1"/>
  <c r="L25" i="1"/>
  <c r="AK5" i="1"/>
  <c r="AJ5" i="1"/>
  <c r="AI5" i="1"/>
  <c r="AK4" i="1"/>
  <c r="AJ4" i="1"/>
  <c r="AI4" i="1"/>
  <c r="AK3" i="1"/>
  <c r="AJ3" i="1"/>
  <c r="AI3" i="1"/>
  <c r="AK2" i="1"/>
  <c r="AJ2" i="1"/>
  <c r="AI2" i="1"/>
  <c r="AA5" i="1"/>
  <c r="Z5" i="1"/>
  <c r="Y5" i="1"/>
  <c r="AA4" i="1"/>
  <c r="Z4" i="1"/>
  <c r="Y4" i="1"/>
  <c r="AA3" i="1"/>
  <c r="Z3" i="1"/>
  <c r="Y3" i="1"/>
  <c r="AA2" i="1"/>
  <c r="Z2" i="1"/>
  <c r="Y2" i="1"/>
  <c r="O2" i="1"/>
  <c r="Q5" i="1"/>
  <c r="P5" i="1"/>
  <c r="O5" i="1"/>
  <c r="Q4" i="1"/>
  <c r="P4" i="1"/>
  <c r="O4" i="1"/>
  <c r="Q3" i="1"/>
  <c r="P3" i="1"/>
  <c r="O3" i="1"/>
  <c r="Q2" i="1"/>
  <c r="P2" i="1"/>
  <c r="F5" i="1"/>
  <c r="G5" i="1"/>
  <c r="G2" i="1"/>
  <c r="F2" i="1"/>
  <c r="F3" i="1"/>
  <c r="G3" i="1"/>
  <c r="F4" i="1"/>
  <c r="G4" i="1"/>
  <c r="E3" i="1"/>
  <c r="E4" i="1"/>
  <c r="E5" i="1"/>
  <c r="E2" i="1"/>
</calcChain>
</file>

<file path=xl/sharedStrings.xml><?xml version="1.0" encoding="utf-8"?>
<sst xmlns="http://schemas.openxmlformats.org/spreadsheetml/2006/main" count="1570" uniqueCount="44">
  <si>
    <t>Импорт</t>
  </si>
  <si>
    <t>Китай</t>
  </si>
  <si>
    <t>Монголия</t>
  </si>
  <si>
    <t>Чили</t>
  </si>
  <si>
    <t>Колумбия</t>
  </si>
  <si>
    <t>Экспорт</t>
  </si>
  <si>
    <t>Импорт, Y</t>
  </si>
  <si>
    <t>ВВП, x1</t>
  </si>
  <si>
    <t>Расстояние между столицами, x2</t>
  </si>
  <si>
    <t>Страна-партнер</t>
  </si>
  <si>
    <t>ln(x1)</t>
  </si>
  <si>
    <t>ln(Y)</t>
  </si>
  <si>
    <t>ln(x2)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</si>
  <si>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</si>
  <si>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</si>
  <si>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</si>
  <si>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</si>
  <si>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</si>
  <si>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</si>
  <si>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</si>
  <si>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</si>
  <si>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</si>
  <si>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</si>
  <si>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</si>
  <si>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</si>
  <si>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</si>
  <si>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</si>
  <si>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</si>
  <si>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</si>
  <si>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</si>
  <si>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</si>
  <si>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</si>
  <si>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</si>
  <si>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</si>
  <si>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</si>
  <si>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</si>
  <si>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</si>
  <si>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Год</t>
  </si>
  <si>
    <t>beta</t>
  </si>
  <si>
    <t>gamma</t>
  </si>
  <si>
    <t>R^2</t>
  </si>
  <si>
    <t>Россия</t>
  </si>
  <si>
    <t>Экспорт, Y</t>
  </si>
  <si>
    <t>Эскпорт,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</si>
</sst>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0" xfId="0" applyFont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5.5389643565546674E-2"/>
          <c:y val="0.11421245421245421"/>
          <c:w val="0.92361799002223954"/>
          <c:h val="0.84549450549450544"/>
        </c:manualLayout>
      </c:layout>
      <c:lineChart>
        <c:grouping val="standard"/>
        <c:varyColors val="0"/>
        <c:ser>
          <c:idx val="0"/>
          <c:order val="0"/>
          <c:tx>
            <c:strRef>
              <c:f>RussiaPlots!$D$2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RussiaPlots!$D$3:$D$6</c:f>
              <c:numCache>
                <c:formatCode>General</c:formatCode>
                <c:ptCount val="4"/>
                <c:pt idx="0">
                  <c:v>-5.3654465016376198</c:v>
                </c:pt>
                <c:pt idx="1">
                  <c:v>-5.7468511992415996</c:v>
                </c:pt>
                <c:pt idx="2">
                  <c:v>-5.1490338557157198</c:v>
                </c:pt>
                <c:pt idx="3">
                  <c:v>-4.99519430158049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914C-BFD8-222979F2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84815"/>
        <c:axId val="107851167"/>
      </c:lineChart>
      <c:catAx>
        <c:axId val="189808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7851167"/>
        <c:crosses val="autoZero"/>
        <c:auto val="1"/>
        <c:lblAlgn val="ctr"/>
        <c:lblOffset val="100"/>
        <c:noMultiLvlLbl val="0"/>
      </c:catAx>
      <c:valAx>
        <c:axId val="1078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9808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MongoliaPlots!$C$2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MongoliaPlots!$C$3:$C$5</c:f>
              <c:numCache>
                <c:formatCode>General</c:formatCode>
                <c:ptCount val="3"/>
                <c:pt idx="0">
                  <c:v>-1.0296658590148979</c:v>
                </c:pt>
                <c:pt idx="1">
                  <c:v>4.9490280788244689</c:v>
                </c:pt>
                <c:pt idx="2">
                  <c:v>-0.3332577094848978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0-A64D-8621-816A6E31B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980719"/>
        <c:axId val="489923007"/>
      </c:lineChart>
      <c:catAx>
        <c:axId val="196998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89923007"/>
        <c:crosses val="autoZero"/>
        <c:auto val="1"/>
        <c:lblAlgn val="ctr"/>
        <c:lblOffset val="100"/>
        <c:noMultiLvlLbl val="0"/>
      </c:catAx>
      <c:valAx>
        <c:axId val="4899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6998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MongoliaPlots!$G$2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MongoliaPlots!$G$3:$G$5</c:f>
              <c:numCache>
                <c:formatCode>General</c:formatCode>
                <c:ptCount val="3"/>
                <c:pt idx="0">
                  <c:v>15.228155518601126</c:v>
                </c:pt>
                <c:pt idx="1">
                  <c:v>18.92521477549106</c:v>
                </c:pt>
                <c:pt idx="2">
                  <c:v>23.608077074928559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9-CF49-904B-9309E1AF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608912"/>
        <c:axId val="276747808"/>
      </c:lineChart>
      <c:catAx>
        <c:axId val="2766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76747808"/>
        <c:crosses val="autoZero"/>
        <c:auto val="1"/>
        <c:lblAlgn val="ctr"/>
        <c:lblOffset val="100"/>
        <c:noMultiLvlLbl val="0"/>
      </c:catAx>
      <c:valAx>
        <c:axId val="276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766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MongoliaPlots!$F$2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MongoliaPlots!$F$3:$F$5</c:f>
              <c:numCache>
                <c:formatCode>General</c:formatCode>
                <c:ptCount val="3"/>
                <c:pt idx="0">
                  <c:v>13.105280521970109</c:v>
                </c:pt>
                <c:pt idx="1">
                  <c:v>15.312478309982735</c:v>
                </c:pt>
                <c:pt idx="2">
                  <c:v>18.52707119195211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2-7840-8B73-E45EEF4F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29183"/>
        <c:axId val="81375280"/>
      </c:lineChart>
      <c:catAx>
        <c:axId val="87882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1375280"/>
        <c:crosses val="autoZero"/>
        <c:auto val="1"/>
        <c:lblAlgn val="ctr"/>
        <c:lblOffset val="100"/>
        <c:noMultiLvlLbl val="0"/>
      </c:catAx>
      <c:valAx>
        <c:axId val="813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82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ChilePlots!$D$2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ChilePlots!$D$3:$D$6</c:f>
              <c:numCache>
                <c:formatCode>General</c:formatCode>
                <c:ptCount val="4"/>
                <c:pt idx="0">
                  <c:v>-1.2757155011457322</c:v>
                </c:pt>
                <c:pt idx="1">
                  <c:v>-1.2930641786945194</c:v>
                </c:pt>
                <c:pt idx="2">
                  <c:v>-1.4446281348080272</c:v>
                </c:pt>
                <c:pt idx="3">
                  <c:v>-0.98990884660024847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F-A741-BB56-663AA95A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20719"/>
        <c:axId val="1934420511"/>
      </c:lineChart>
      <c:catAx>
        <c:axId val="87902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34420511"/>
        <c:crosses val="autoZero"/>
        <c:auto val="1"/>
        <c:lblAlgn val="ctr"/>
        <c:lblOffset val="100"/>
        <c:noMultiLvlLbl val="0"/>
      </c:catAx>
      <c:valAx>
        <c:axId val="19344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902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ChilePlots!$C$2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ChilePlots!$C$3:$C$6</c:f>
              <c:numCache>
                <c:formatCode>General</c:formatCode>
                <c:ptCount val="4"/>
                <c:pt idx="0">
                  <c:v>1.5081789202919516</c:v>
                </c:pt>
                <c:pt idx="1">
                  <c:v>1.558045683862066</c:v>
                </c:pt>
                <c:pt idx="2">
                  <c:v>1.6355408286918656</c:v>
                </c:pt>
                <c:pt idx="3">
                  <c:v>1.3403163504498301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3D42-91B7-1D805E0A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89792"/>
        <c:axId val="580796319"/>
      </c:lineChart>
      <c:catAx>
        <c:axId val="8168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80796319"/>
        <c:crosses val="autoZero"/>
        <c:auto val="1"/>
        <c:lblAlgn val="ctr"/>
        <c:lblOffset val="100"/>
        <c:noMultiLvlLbl val="0"/>
      </c:catAx>
      <c:valAx>
        <c:axId val="5807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16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ChilePlots!$G$2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ChilePlots!$G$3:$G$6</c:f>
              <c:numCache>
                <c:formatCode>General</c:formatCode>
                <c:ptCount val="4"/>
                <c:pt idx="0">
                  <c:v>-4.7424060421422798</c:v>
                </c:pt>
                <c:pt idx="1">
                  <c:v>-3.4400017925449071</c:v>
                </c:pt>
                <c:pt idx="2">
                  <c:v>-3.351460125424611</c:v>
                </c:pt>
                <c:pt idx="3">
                  <c:v>-3.3251549210008116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8-214F-A628-BE6A82DE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691823"/>
        <c:axId val="1684617408"/>
      </c:lineChart>
      <c:catAx>
        <c:axId val="96669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84617408"/>
        <c:crosses val="autoZero"/>
        <c:auto val="1"/>
        <c:lblAlgn val="ctr"/>
        <c:lblOffset val="100"/>
        <c:noMultiLvlLbl val="0"/>
      </c:catAx>
      <c:valAx>
        <c:axId val="16846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6669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ChilePlots!$F$2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ChilePlots!$F$3:$F$6</c:f>
              <c:numCache>
                <c:formatCode>General</c:formatCode>
                <c:ptCount val="4"/>
                <c:pt idx="0">
                  <c:v>2.0882891314182541</c:v>
                </c:pt>
                <c:pt idx="1">
                  <c:v>2.1501010948146053</c:v>
                </c:pt>
                <c:pt idx="2">
                  <c:v>2.1311738392494046</c:v>
                </c:pt>
                <c:pt idx="3">
                  <c:v>1.9779064644910753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2-CD4E-B29D-4D362C00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79567"/>
        <c:axId val="81766320"/>
      </c:lineChart>
      <c:catAx>
        <c:axId val="64607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1766320"/>
        <c:crosses val="autoZero"/>
        <c:auto val="1"/>
        <c:lblAlgn val="ctr"/>
        <c:lblOffset val="100"/>
        <c:noMultiLvlLbl val="0"/>
      </c:catAx>
      <c:valAx>
        <c:axId val="817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60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ColumbiaPlots!$D$2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ColumbiaPlots!$D$3:$D$6</c:f>
              <c:numCache>
                <c:formatCode>General</c:formatCode>
                <c:ptCount val="4"/>
                <c:pt idx="0">
                  <c:v>-5.2138444234362877</c:v>
                </c:pt>
                <c:pt idx="1">
                  <c:v>-3.4267794497022486</c:v>
                </c:pt>
                <c:pt idx="2">
                  <c:v>-6.3879781439916092</c:v>
                </c:pt>
                <c:pt idx="3">
                  <c:v>-5.2729964587320532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8-984A-BB5C-3305074E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04639"/>
        <c:axId val="2141125920"/>
      </c:lineChart>
      <c:catAx>
        <c:axId val="22540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41125920"/>
        <c:crosses val="autoZero"/>
        <c:auto val="1"/>
        <c:lblAlgn val="ctr"/>
        <c:lblOffset val="100"/>
        <c:noMultiLvlLbl val="0"/>
      </c:catAx>
      <c:valAx>
        <c:axId val="21411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2540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ColumbiaPlots!$C$2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ColumbiaPlots!$C$3:$C$6</c:f>
              <c:numCache>
                <c:formatCode>General</c:formatCode>
                <c:ptCount val="4"/>
                <c:pt idx="0">
                  <c:v>1.9381864254487891</c:v>
                </c:pt>
                <c:pt idx="1">
                  <c:v>1.2685729857410017</c:v>
                </c:pt>
                <c:pt idx="2">
                  <c:v>2.2541239704320173</c:v>
                </c:pt>
                <c:pt idx="3">
                  <c:v>1.6633673284759922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F-7E46-A261-C9AC13AC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969648"/>
        <c:axId val="2060762080"/>
      </c:lineChart>
      <c:catAx>
        <c:axId val="214196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60762080"/>
        <c:crosses val="autoZero"/>
        <c:auto val="1"/>
        <c:lblAlgn val="ctr"/>
        <c:lblOffset val="100"/>
        <c:noMultiLvlLbl val="0"/>
      </c:catAx>
      <c:valAx>
        <c:axId val="20607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1419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ColumbiaPlots!$G$2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ColumbiaPlots!$G$3:$G$6</c:f>
              <c:numCache>
                <c:formatCode>General</c:formatCode>
                <c:ptCount val="4"/>
                <c:pt idx="0">
                  <c:v>-6.5105045005076105</c:v>
                </c:pt>
                <c:pt idx="1">
                  <c:v>-5.2764214746806939</c:v>
                </c:pt>
                <c:pt idx="2">
                  <c:v>-7.8219891777165644</c:v>
                </c:pt>
                <c:pt idx="3">
                  <c:v>-4.54313380149891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4-584C-B382-5CB0622E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99648"/>
        <c:axId val="185768735"/>
      </c:lineChart>
      <c:catAx>
        <c:axId val="205709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768735"/>
        <c:crosses val="autoZero"/>
        <c:auto val="1"/>
        <c:lblAlgn val="ctr"/>
        <c:lblOffset val="100"/>
        <c:noMultiLvlLbl val="0"/>
      </c:catAx>
      <c:valAx>
        <c:axId val="1857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570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RussiaPlots!$C$2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RussiaPlots!$C$3:$C$6</c:f>
              <c:numCache>
                <c:formatCode>General</c:formatCode>
                <c:ptCount val="4"/>
                <c:pt idx="0">
                  <c:v>0.50121331721970097</c:v>
                </c:pt>
                <c:pt idx="1">
                  <c:v>0.50941763678540697</c:v>
                </c:pt>
                <c:pt idx="2">
                  <c:v>0.51975487905655604</c:v>
                </c:pt>
                <c:pt idx="3">
                  <c:v>0.52213527917510005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0-3248-94F7-E3E2C141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243200"/>
        <c:axId val="1915245472"/>
      </c:lineChart>
      <c:catAx>
        <c:axId val="191524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15245472"/>
        <c:crosses val="autoZero"/>
        <c:auto val="1"/>
        <c:lblAlgn val="ctr"/>
        <c:lblOffset val="100"/>
        <c:noMultiLvlLbl val="0"/>
      </c:catAx>
      <c:valAx>
        <c:axId val="1915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152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ColumbiaPlots!$F$2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ColumbiaPlots!$F$3:$F$6</c:f>
              <c:numCache>
                <c:formatCode>General</c:formatCode>
                <c:ptCount val="4"/>
                <c:pt idx="0">
                  <c:v>2.7415879682458564</c:v>
                </c:pt>
                <c:pt idx="1">
                  <c:v>1.7924426115298406</c:v>
                </c:pt>
                <c:pt idx="2">
                  <c:v>3.2286509819657176</c:v>
                </c:pt>
                <c:pt idx="3">
                  <c:v>2.1788408457446318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F-2146-9106-5232CE8D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40559"/>
        <c:axId val="2057289296"/>
      </c:lineChart>
      <c:catAx>
        <c:axId val="22514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57289296"/>
        <c:crosses val="autoZero"/>
        <c:auto val="1"/>
        <c:lblAlgn val="ctr"/>
        <c:lblOffset val="100"/>
        <c:noMultiLvlLbl val="0"/>
      </c:catAx>
      <c:valAx>
        <c:axId val="20572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2514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RussiaPlots!$G$2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RussiaPlots!$G$3:$G$6</c:f>
              <c:numCache>
                <c:formatCode>General</c:formatCode>
                <c:ptCount val="4"/>
                <c:pt idx="0">
                  <c:v>-0.96512557819671096</c:v>
                </c:pt>
                <c:pt idx="1">
                  <c:v>-0.97174912282963499</c:v>
                </c:pt>
                <c:pt idx="2">
                  <c:v>-1.4339404804787801</c:v>
                </c:pt>
                <c:pt idx="3">
                  <c:v>-1.2861283881737799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B448-9E3E-54C2E08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712255"/>
        <c:axId val="1675707008"/>
      </c:lineChart>
      <c:catAx>
        <c:axId val="196571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75707008"/>
        <c:crosses val="autoZero"/>
        <c:auto val="1"/>
        <c:lblAlgn val="ctr"/>
        <c:lblOffset val="100"/>
        <c:noMultiLvlLbl val="0"/>
      </c:catAx>
      <c:valAx>
        <c:axId val="1675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657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RussiaPlots!$F$2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RussiaPlots!$F$3:$F$6</c:f>
              <c:numCache>
                <c:formatCode>General</c:formatCode>
                <c:ptCount val="4"/>
                <c:pt idx="0">
                  <c:v>1.06512997477333</c:v>
                </c:pt>
                <c:pt idx="1">
                  <c:v>1.0740834077683601</c:v>
                </c:pt>
                <c:pt idx="2">
                  <c:v>1.02284447167947</c:v>
                </c:pt>
                <c:pt idx="3">
                  <c:v>1.0651062639551701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1-AC48-A4BF-36182A82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03056"/>
        <c:axId val="1898069743"/>
      </c:lineChart>
      <c:catAx>
        <c:axId val="166690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98069743"/>
        <c:crosses val="autoZero"/>
        <c:auto val="1"/>
        <c:lblAlgn val="ctr"/>
        <c:lblOffset val="100"/>
        <c:noMultiLvlLbl val="0"/>
      </c:catAx>
      <c:valAx>
        <c:axId val="18980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669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ChinaPlots!$D$2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ChinaPlots!$D$3:$D$6</c:f>
              <c:numCache>
                <c:formatCode>General</c:formatCode>
                <c:ptCount val="4"/>
                <c:pt idx="0">
                  <c:v>2.5184195429094364E-2</c:v>
                </c:pt>
                <c:pt idx="1">
                  <c:v>8.8646184458450378E-2</c:v>
                </c:pt>
                <c:pt idx="2">
                  <c:v>0.18655421308077855</c:v>
                </c:pt>
                <c:pt idx="3">
                  <c:v>9.7581063955603283E-3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1-2740-AED7-A6583103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020208"/>
        <c:axId val="1898897023"/>
      </c:lineChart>
      <c:catAx>
        <c:axId val="168502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98897023"/>
        <c:crosses val="autoZero"/>
        <c:auto val="1"/>
        <c:lblAlgn val="ctr"/>
        <c:lblOffset val="100"/>
        <c:noMultiLvlLbl val="0"/>
      </c:catAx>
      <c:valAx>
        <c:axId val="18988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850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ChinaPlots!$C$2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ChinaPlots!$C$3:$C$6</c:f>
              <c:numCache>
                <c:formatCode>General</c:formatCode>
                <c:ptCount val="4"/>
                <c:pt idx="0">
                  <c:v>0.69185215158240676</c:v>
                </c:pt>
                <c:pt idx="1">
                  <c:v>0.70633951953575758</c:v>
                </c:pt>
                <c:pt idx="2">
                  <c:v>0.67278468648641809</c:v>
                </c:pt>
                <c:pt idx="3">
                  <c:v>0.68962950824997349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B-8C45-BC60-DFF7F774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118015"/>
        <c:axId val="1700350784"/>
      </c:lineChart>
      <c:catAx>
        <c:axId val="1965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0350784"/>
        <c:crosses val="autoZero"/>
        <c:auto val="1"/>
        <c:lblAlgn val="ctr"/>
        <c:lblOffset val="100"/>
        <c:noMultiLvlLbl val="0"/>
      </c:catAx>
      <c:valAx>
        <c:axId val="1700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65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ChinaPlots!$G$2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ChinaPlots!$G$3:$G$6</c:f>
              <c:numCache>
                <c:formatCode>General</c:formatCode>
                <c:ptCount val="4"/>
                <c:pt idx="0">
                  <c:v>-0.26358911823248898</c:v>
                </c:pt>
                <c:pt idx="1">
                  <c:v>-0.21521024824140203</c:v>
                </c:pt>
                <c:pt idx="2">
                  <c:v>-0.26269769054969694</c:v>
                </c:pt>
                <c:pt idx="3">
                  <c:v>-0.38857169221745508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9-4F4F-98B5-6F6D1625E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61872"/>
        <c:axId val="1965616943"/>
      </c:lineChart>
      <c:catAx>
        <c:axId val="167216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65616943"/>
        <c:crosses val="autoZero"/>
        <c:auto val="1"/>
        <c:lblAlgn val="ctr"/>
        <c:lblOffset val="100"/>
        <c:noMultiLvlLbl val="0"/>
      </c:catAx>
      <c:valAx>
        <c:axId val="19656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721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ChinaPlots!$F$2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ChinaPlots!$F$3:$F$6</c:f>
              <c:numCache>
                <c:formatCode>General</c:formatCode>
                <c:ptCount val="4"/>
                <c:pt idx="0">
                  <c:v>0.49879640473499887</c:v>
                </c:pt>
                <c:pt idx="1">
                  <c:v>0.50954425365099154</c:v>
                </c:pt>
                <c:pt idx="2">
                  <c:v>0.51625004618793813</c:v>
                </c:pt>
                <c:pt idx="3">
                  <c:v>0.55676911632440551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F-884C-B1C7-BF7BD952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77360"/>
        <c:axId val="1965979343"/>
      </c:lineChart>
      <c:catAx>
        <c:axId val="169977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65979343"/>
        <c:crosses val="autoZero"/>
        <c:auto val="1"/>
        <c:lblAlgn val="ctr"/>
        <c:lblOffset val="100"/>
        <c:noMultiLvlLbl val="0"/>
      </c:catAx>
      <c:valAx>
        <c:axId val="19659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997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MongoliaPlots!$D$2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MongoliaPlots!$D$3:$D$5</c:f>
              <c:numCache>
                <c:formatCode>General</c:formatCode>
                <c:ptCount val="3"/>
                <c:pt idx="0">
                  <c:v>-6.4192477168267867</c:v>
                </c:pt>
                <c:pt idx="1">
                  <c:v>2.4510151012003414</c:v>
                </c:pt>
                <c:pt idx="2">
                  <c:v>-6.4403608952497988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EC40-B9FA-8179A19D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46351"/>
        <c:axId val="81264224"/>
      </c:lineChart>
      <c:catAx>
        <c:axId val="189804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1264224"/>
        <c:crosses val="autoZero"/>
        <c:auto val="1"/>
        <c:lblAlgn val="ctr"/>
        <c:lblOffset val="100"/>
        <c:noMultiLvlLbl val="0"/>
      </c:catAx>
      <c:valAx>
        <c:axId val="81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980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6</xdr:row>
      <xdr:rowOff>177800</xdr:rowOff>
    </xdr:from>
    <xdr:to>
      <xdr:col>8</xdr:col>
      <xdr:colOff>63500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F88F8-C832-9900-D5B5-BFE95FCD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190500</xdr:rowOff>
    </xdr:from>
    <xdr:to>
      <xdr:col>8</xdr:col>
      <xdr:colOff>25400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6BE3A-69F2-E187-003C-2BB4F7C42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7</xdr:row>
      <xdr:rowOff>12700</xdr:rowOff>
    </xdr:from>
    <xdr:to>
      <xdr:col>17</xdr:col>
      <xdr:colOff>0</xdr:colOff>
      <xdr:row>23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76244-8407-B954-922E-89DF27B3D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24</xdr:row>
      <xdr:rowOff>190500</xdr:rowOff>
    </xdr:from>
    <xdr:to>
      <xdr:col>17</xdr:col>
      <xdr:colOff>12700</xdr:colOff>
      <xdr:row>42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32EAD4-8EDC-85C1-4A1E-DB272969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190500</xdr:rowOff>
    </xdr:from>
    <xdr:to>
      <xdr:col>6</xdr:col>
      <xdr:colOff>457200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4BCD9-0F63-717C-7202-4153F1A1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23</xdr:row>
      <xdr:rowOff>0</xdr:rowOff>
    </xdr:from>
    <xdr:to>
      <xdr:col>6</xdr:col>
      <xdr:colOff>438150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D24E0-376E-A165-F454-A49E0C218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781050</xdr:colOff>
      <xdr:row>7</xdr:row>
      <xdr:rowOff>190500</xdr:rowOff>
    </xdr:from>
    <xdr:to>
      <xdr:col>14</xdr:col>
      <xdr:colOff>400050</xdr:colOff>
      <xdr:row>21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48C5AB-3500-9466-1582-0CB39329B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806450</xdr:colOff>
      <xdr:row>23</xdr:row>
      <xdr:rowOff>12700</xdr:rowOff>
    </xdr:from>
    <xdr:to>
      <xdr:col>14</xdr:col>
      <xdr:colOff>425450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1BDA7E-2D9C-ECE8-6809-6811A6843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6D564-7BE2-594C-7214-F5D8A1475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12700</xdr:rowOff>
    </xdr:from>
    <xdr:to>
      <xdr:col>5</xdr:col>
      <xdr:colOff>463550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7D576-DEB3-BDE1-D341-4E222982E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6</xdr:row>
      <xdr:rowOff>190500</xdr:rowOff>
    </xdr:from>
    <xdr:to>
      <xdr:col>12</xdr:col>
      <xdr:colOff>438150</xdr:colOff>
      <xdr:row>20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E2A11-FB13-3970-F196-44F5051B2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21</xdr:row>
      <xdr:rowOff>0</xdr:rowOff>
    </xdr:from>
    <xdr:to>
      <xdr:col>12</xdr:col>
      <xdr:colOff>438150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204EE-D07A-19A7-D42F-5AD93D814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177800</xdr:rowOff>
    </xdr:from>
    <xdr:to>
      <xdr:col>5</xdr:col>
      <xdr:colOff>457200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7655F-8AFA-EA13-464E-70377ED3A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5</xdr:col>
      <xdr:colOff>444500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BF5BE-AFDD-BDBB-A919-279CA4456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7</xdr:row>
      <xdr:rowOff>177800</xdr:rowOff>
    </xdr:from>
    <xdr:to>
      <xdr:col>12</xdr:col>
      <xdr:colOff>476250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742E5-E096-8C30-D3BA-434D4F35E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22</xdr:row>
      <xdr:rowOff>190500</xdr:rowOff>
    </xdr:from>
    <xdr:to>
      <xdr:col>12</xdr:col>
      <xdr:colOff>450850</xdr:colOff>
      <xdr:row>36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21A472-50ED-C8AC-89B3-C424EB18D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7</xdr:row>
      <xdr:rowOff>177800</xdr:rowOff>
    </xdr:from>
    <xdr:to>
      <xdr:col>5</xdr:col>
      <xdr:colOff>450850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01F31-266D-FF12-7489-25240FEC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22</xdr:row>
      <xdr:rowOff>190500</xdr:rowOff>
    </xdr:from>
    <xdr:to>
      <xdr:col>5</xdr:col>
      <xdr:colOff>469900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A2D2B-9620-90FC-6D0D-B107F7F2B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8</xdr:row>
      <xdr:rowOff>12700</xdr:rowOff>
    </xdr:from>
    <xdr:to>
      <xdr:col>12</xdr:col>
      <xdr:colOff>438150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99DEB-D6EF-A48E-A85A-8C5505D78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23</xdr:row>
      <xdr:rowOff>0</xdr:rowOff>
    </xdr:from>
    <xdr:to>
      <xdr:col>12</xdr:col>
      <xdr:colOff>438150</xdr:colOff>
      <xdr:row>36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439347-F1E2-FF24-C414-84F9C75C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6AE1-EE5B-7D4A-B4A5-A7734D57CF12}">
  <sheetPr codeName="Sheet1"/>
  <dimension ref="A1:AM55"/>
  <sheetViews>
    <sheetView topLeftCell="O1" workbookViewId="0">
      <selection activeCell="AG16" sqref="AG16"/>
    </sheetView>
  </sheetViews>
  <sheetFormatPr baseColWidth="10" defaultRowHeight="16" x14ac:dyDescent="0.2"/>
  <cols>
    <col min="2" max="2" width="13.6640625" customWidth="1"/>
    <col min="3" max="3" width="14.6640625" customWidth="1"/>
    <col min="4" max="4" width="21.5" customWidth="1"/>
  </cols>
  <sheetData>
    <row r="1" spans="1:37" ht="31" customHeight="1" x14ac:dyDescent="0.2">
      <c r="A1" s="2" t="s">
        <v>9</v>
      </c>
      <c r="B1" s="3" t="s">
        <v>6</v>
      </c>
      <c r="C1" s="3" t="s">
        <v>7</v>
      </c>
      <c r="D1" s="2" t="s">
        <v>8</v>
      </c>
      <c r="E1" s="1" t="s">
        <v>11</v>
      </c>
      <c r="F1" s="1" t="s">
        <v>10</v>
      </c>
      <c r="G1" s="1" t="s">
        <v>12</v>
      </c>
      <c r="K1" s="2" t="s">
        <v>9</v>
      </c>
      <c r="L1" s="3" t="s">
        <v>6</v>
      </c>
      <c r="M1" s="3" t="s">
        <v>7</v>
      </c>
      <c r="N1" s="2" t="s">
        <v>8</v>
      </c>
      <c r="O1" s="1" t="s">
        <v>11</v>
      </c>
      <c r="P1" s="1" t="s">
        <v>10</v>
      </c>
      <c r="Q1" s="1" t="s">
        <v>12</v>
      </c>
      <c r="U1" s="2" t="s">
        <v>9</v>
      </c>
      <c r="V1" s="3" t="s">
        <v>6</v>
      </c>
      <c r="W1" s="3" t="s">
        <v>7</v>
      </c>
      <c r="X1" s="2" t="s">
        <v>8</v>
      </c>
      <c r="Y1" s="1" t="s">
        <v>11</v>
      </c>
      <c r="Z1" s="1" t="s">
        <v>10</v>
      </c>
      <c r="AA1" s="1" t="s">
        <v>12</v>
      </c>
      <c r="AE1" s="2" t="s">
        <v>9</v>
      </c>
      <c r="AF1" s="3" t="s">
        <v>6</v>
      </c>
      <c r="AG1" s="3" t="s">
        <v>7</v>
      </c>
      <c r="AH1" s="2" t="s">
        <v>8</v>
      </c>
      <c r="AI1" s="1" t="s">
        <v>11</v>
      </c>
      <c r="AJ1" s="1" t="s">
        <v>10</v>
      </c>
      <c r="AK1" s="1" t="s">
        <v>12</v>
      </c>
    </row>
    <row r="2" spans="1:37" x14ac:dyDescent="0.2">
      <c r="A2" s="1" t="s">
        <v>1</v>
      </c>
      <c r="B2" s="1">
        <v>84511036.819999993</v>
      </c>
      <c r="C2" s="1">
        <v>30217</v>
      </c>
      <c r="D2" s="1">
        <v>5790</v>
      </c>
      <c r="E2" s="1">
        <f>LN(B2)</f>
        <v>18.25239269705267</v>
      </c>
      <c r="F2" s="1">
        <f>LN(C2)</f>
        <v>10.316159958893644</v>
      </c>
      <c r="G2" s="1">
        <f>LN(D2)</f>
        <v>8.6638875705670415</v>
      </c>
      <c r="K2" s="1" t="s">
        <v>1</v>
      </c>
      <c r="L2" s="1">
        <v>72718066.150000006</v>
      </c>
      <c r="M2" s="1">
        <v>27419.5</v>
      </c>
      <c r="N2" s="1">
        <v>5790</v>
      </c>
      <c r="O2" s="1">
        <f>LN(L2)</f>
        <v>18.102100414383084</v>
      </c>
      <c r="P2" s="1">
        <f>LN(M2)</f>
        <v>10.219009718084987</v>
      </c>
      <c r="Q2" s="1">
        <f>LN(N2)</f>
        <v>8.6638875705670415</v>
      </c>
      <c r="U2" s="1" t="s">
        <v>1</v>
      </c>
      <c r="V2" s="1">
        <v>54103184.700000003</v>
      </c>
      <c r="W2" s="1">
        <v>23360.799999999999</v>
      </c>
      <c r="X2" s="1">
        <v>5790</v>
      </c>
      <c r="Y2" s="1">
        <f>LN(V2)</f>
        <v>17.806403608997247</v>
      </c>
      <c r="Z2" s="1">
        <f>LN(W2)</f>
        <v>10.058814682931105</v>
      </c>
      <c r="AA2" s="1">
        <f>LN(X2)</f>
        <v>8.6638875705670415</v>
      </c>
      <c r="AE2" s="1" t="s">
        <v>1</v>
      </c>
      <c r="AF2" s="1">
        <v>53655263.850000001</v>
      </c>
      <c r="AG2" s="1">
        <v>23360.799999999999</v>
      </c>
      <c r="AH2" s="1">
        <v>5790</v>
      </c>
      <c r="AI2" s="1">
        <f>LN(AF2)</f>
        <v>17.79809013685993</v>
      </c>
      <c r="AJ2" s="1">
        <f>LN(AG2)</f>
        <v>10.058814682931105</v>
      </c>
      <c r="AK2" s="1">
        <f>LN(AH2)</f>
        <v>8.6638875705670415</v>
      </c>
    </row>
    <row r="3" spans="1:37" x14ac:dyDescent="0.2">
      <c r="A3" s="1" t="s">
        <v>2</v>
      </c>
      <c r="B3" s="1">
        <v>73572.429999999993</v>
      </c>
      <c r="C3" s="1">
        <v>48.4</v>
      </c>
      <c r="D3" s="1">
        <v>6090</v>
      </c>
      <c r="E3" s="1">
        <f t="shared" ref="E3:E5" si="0">LN(B3)</f>
        <v>11.206025642148408</v>
      </c>
      <c r="F3" s="1">
        <f t="shared" ref="F3:G4" si="1">LN(C3)</f>
        <v>3.8794998137225858</v>
      </c>
      <c r="G3" s="1">
        <f t="shared" si="1"/>
        <v>8.7144033607039422</v>
      </c>
      <c r="K3" s="1" t="s">
        <v>2</v>
      </c>
      <c r="L3" s="1">
        <v>82705.31</v>
      </c>
      <c r="M3" s="1">
        <v>43.1</v>
      </c>
      <c r="N3" s="1">
        <v>6090</v>
      </c>
      <c r="O3" s="1">
        <f t="shared" ref="O3:O5" si="2">LN(L3)</f>
        <v>11.323039086931191</v>
      </c>
      <c r="P3" s="1">
        <f t="shared" ref="P3:P4" si="3">LN(M3)</f>
        <v>3.763522997109702</v>
      </c>
      <c r="Q3" s="1">
        <f t="shared" ref="Q3:Q4" si="4">LN(N3)</f>
        <v>8.7144033607039422</v>
      </c>
      <c r="U3" s="1" t="s">
        <v>2</v>
      </c>
      <c r="V3" s="1">
        <v>50752.45</v>
      </c>
      <c r="W3" s="1">
        <v>42</v>
      </c>
      <c r="X3" s="1">
        <v>6090</v>
      </c>
      <c r="Y3" s="1">
        <f t="shared" ref="Y3:Y5" si="5">LN(V3)</f>
        <v>10.834715171600861</v>
      </c>
      <c r="Z3" s="1">
        <f t="shared" ref="Z3:Z4" si="6">LN(W3)</f>
        <v>3.7376696182833684</v>
      </c>
      <c r="AA3" s="1">
        <f t="shared" ref="AA3:AA4" si="7">LN(X3)</f>
        <v>8.7144033607039422</v>
      </c>
      <c r="AE3" s="1" t="s">
        <v>2</v>
      </c>
      <c r="AF3" s="1">
        <v>53488.46</v>
      </c>
      <c r="AG3" s="1">
        <v>42</v>
      </c>
      <c r="AH3" s="1">
        <v>6090</v>
      </c>
      <c r="AI3" s="1">
        <f t="shared" ref="AI3:AI5" si="8">LN(AF3)</f>
        <v>10.887221208682726</v>
      </c>
      <c r="AJ3" s="1">
        <f t="shared" ref="AJ3:AJ4" si="9">LN(AG3)</f>
        <v>3.7376696182833684</v>
      </c>
      <c r="AK3" s="1">
        <f t="shared" ref="AK3:AK4" si="10">LN(AH3)</f>
        <v>8.7144033607039422</v>
      </c>
    </row>
    <row r="4" spans="1:37" x14ac:dyDescent="0.2">
      <c r="A4" s="1" t="s">
        <v>3</v>
      </c>
      <c r="B4" s="1">
        <v>799251.89</v>
      </c>
      <c r="C4" s="1">
        <v>579.4</v>
      </c>
      <c r="D4" s="1">
        <v>14122</v>
      </c>
      <c r="E4" s="1">
        <f t="shared" si="0"/>
        <v>13.591431431636215</v>
      </c>
      <c r="F4" s="1">
        <f t="shared" si="1"/>
        <v>6.36199308533525</v>
      </c>
      <c r="G4" s="1">
        <f t="shared" si="1"/>
        <v>9.5554891440762919</v>
      </c>
      <c r="K4" s="1" t="s">
        <v>3</v>
      </c>
      <c r="L4" s="1">
        <v>708964.4</v>
      </c>
      <c r="M4" s="1">
        <v>528.6</v>
      </c>
      <c r="N4" s="1">
        <v>14122</v>
      </c>
      <c r="O4" s="1">
        <f t="shared" si="2"/>
        <v>13.471560592688036</v>
      </c>
      <c r="P4" s="1">
        <f t="shared" si="3"/>
        <v>6.2702320021701885</v>
      </c>
      <c r="Q4" s="1">
        <f t="shared" si="4"/>
        <v>9.5554891440762919</v>
      </c>
      <c r="U4" s="1" t="s">
        <v>3</v>
      </c>
      <c r="V4" s="1">
        <v>780902.86</v>
      </c>
      <c r="W4" s="1">
        <v>476.1</v>
      </c>
      <c r="X4" s="1">
        <v>14122</v>
      </c>
      <c r="Y4" s="1">
        <f t="shared" si="5"/>
        <v>13.568206042084833</v>
      </c>
      <c r="Z4" s="1">
        <f t="shared" si="6"/>
        <v>6.1656279162004735</v>
      </c>
      <c r="AA4" s="1">
        <f t="shared" si="7"/>
        <v>9.5554891440762919</v>
      </c>
      <c r="AE4" s="1" t="s">
        <v>3</v>
      </c>
      <c r="AF4" s="1">
        <v>881744.53</v>
      </c>
      <c r="AG4" s="1">
        <v>476.1</v>
      </c>
      <c r="AH4" s="1">
        <v>14122</v>
      </c>
      <c r="AI4" s="1">
        <f t="shared" si="8"/>
        <v>13.689657644506616</v>
      </c>
      <c r="AJ4" s="1">
        <f t="shared" si="9"/>
        <v>6.1656279162004735</v>
      </c>
      <c r="AK4" s="1">
        <f t="shared" si="10"/>
        <v>9.5554891440762919</v>
      </c>
    </row>
    <row r="5" spans="1:37" x14ac:dyDescent="0.2">
      <c r="A5" s="1" t="s">
        <v>4</v>
      </c>
      <c r="B5" s="1">
        <v>186688.25</v>
      </c>
      <c r="C5" s="1">
        <v>968.3</v>
      </c>
      <c r="D5" s="1">
        <v>10892</v>
      </c>
      <c r="E5" s="1">
        <f t="shared" si="0"/>
        <v>12.137195392359168</v>
      </c>
      <c r="F5" s="1">
        <f>LN(C5)</f>
        <v>6.8755419566174858</v>
      </c>
      <c r="G5" s="1">
        <f>LN(D5)</f>
        <v>9.295783853793651</v>
      </c>
      <c r="K5" s="1" t="s">
        <v>4</v>
      </c>
      <c r="L5" s="1">
        <v>170841.66</v>
      </c>
      <c r="M5" s="1">
        <v>841.8</v>
      </c>
      <c r="N5" s="1">
        <v>10892</v>
      </c>
      <c r="O5" s="1">
        <f t="shared" si="2"/>
        <v>12.048492441602178</v>
      </c>
      <c r="P5" s="1">
        <f>LN(M5)</f>
        <v>6.7355424563364705</v>
      </c>
      <c r="Q5" s="1">
        <f>LN(N5)</f>
        <v>9.295783853793651</v>
      </c>
      <c r="U5" s="1" t="s">
        <v>4</v>
      </c>
      <c r="V5" s="1">
        <v>114329.68</v>
      </c>
      <c r="W5" s="1">
        <v>772.4</v>
      </c>
      <c r="X5" s="1">
        <v>10892</v>
      </c>
      <c r="Y5" s="1">
        <f t="shared" si="5"/>
        <v>11.646841483616678</v>
      </c>
      <c r="Z5" s="1">
        <f>LN(W5)</f>
        <v>6.6495025505543595</v>
      </c>
      <c r="AA5" s="1">
        <f>LN(X5)</f>
        <v>9.295783853793651</v>
      </c>
      <c r="AE5" s="1" t="s">
        <v>4</v>
      </c>
      <c r="AF5" s="1">
        <v>112096.93</v>
      </c>
      <c r="AG5" s="1">
        <v>772.4</v>
      </c>
      <c r="AH5" s="1">
        <v>10892</v>
      </c>
      <c r="AI5" s="1">
        <f t="shared" si="8"/>
        <v>11.627119222422975</v>
      </c>
      <c r="AJ5" s="1">
        <f>LN(AG5)</f>
        <v>6.6495025505543595</v>
      </c>
      <c r="AK5" s="1">
        <f>LN(AH5)</f>
        <v>9.295783853793651</v>
      </c>
    </row>
    <row r="7" spans="1:37" x14ac:dyDescent="0.2">
      <c r="A7" t="s">
        <v>13</v>
      </c>
      <c r="K7" t="s">
        <v>13</v>
      </c>
      <c r="U7" t="s">
        <v>13</v>
      </c>
      <c r="AE7" t="s">
        <v>13</v>
      </c>
    </row>
    <row r="8" spans="1:37" ht="17" thickBot="1" x14ac:dyDescent="0.25"/>
    <row r="9" spans="1:37" x14ac:dyDescent="0.2">
      <c r="A9" s="6" t="s">
        <v>14</v>
      </c>
      <c r="B9" s="6"/>
      <c r="K9" s="6" t="s">
        <v>14</v>
      </c>
      <c r="L9" s="6"/>
      <c r="U9" s="6" t="s">
        <v>14</v>
      </c>
      <c r="V9" s="6"/>
      <c r="AE9" s="6" t="s">
        <v>14</v>
      </c>
      <c r="AF9" s="6"/>
    </row>
    <row r="10" spans="1:37" x14ac:dyDescent="0.2">
      <c r="A10" t="s">
        <v>15</v>
      </c>
      <c r="B10">
        <v>0.94932103777576315</v>
      </c>
      <c r="K10" t="s">
        <v>15</v>
      </c>
      <c r="L10">
        <v>0.94939785668243248</v>
      </c>
      <c r="U10" t="s">
        <v>15</v>
      </c>
      <c r="V10">
        <v>0.93132326527252696</v>
      </c>
      <c r="AE10" t="s">
        <v>15</v>
      </c>
      <c r="AF10">
        <v>0.92413955980863016</v>
      </c>
    </row>
    <row r="11" spans="1:37" x14ac:dyDescent="0.2">
      <c r="A11" t="s">
        <v>16</v>
      </c>
      <c r="B11">
        <v>0.90121043276365198</v>
      </c>
      <c r="K11" t="s">
        <v>16</v>
      </c>
      <c r="L11">
        <v>0.90135629027319697</v>
      </c>
      <c r="U11" t="s">
        <v>16</v>
      </c>
      <c r="V11">
        <v>0.86736302443788205</v>
      </c>
      <c r="AE11" t="s">
        <v>16</v>
      </c>
      <c r="AF11">
        <v>0.85403392600328876</v>
      </c>
    </row>
    <row r="12" spans="1:37" x14ac:dyDescent="0.2">
      <c r="A12" t="s">
        <v>17</v>
      </c>
      <c r="B12">
        <v>0.70363129829095594</v>
      </c>
      <c r="K12" t="s">
        <v>17</v>
      </c>
      <c r="L12">
        <v>0.70406887081958958</v>
      </c>
      <c r="U12" t="s">
        <v>17</v>
      </c>
      <c r="V12">
        <v>0.60208907331364481</v>
      </c>
      <c r="AE12" t="s">
        <v>17</v>
      </c>
      <c r="AF12">
        <v>0.56210177800986627</v>
      </c>
    </row>
    <row r="13" spans="1:37" x14ac:dyDescent="0.2">
      <c r="A13" t="s">
        <v>18</v>
      </c>
      <c r="B13">
        <v>1.7030997627704911</v>
      </c>
      <c r="K13" t="s">
        <v>18</v>
      </c>
      <c r="L13">
        <v>1.6560717321241751</v>
      </c>
      <c r="U13" t="s">
        <v>18</v>
      </c>
      <c r="V13">
        <v>1.9640313278445545</v>
      </c>
      <c r="AE13" t="s">
        <v>18</v>
      </c>
      <c r="AF13">
        <v>2.0518826836260242</v>
      </c>
    </row>
    <row r="14" spans="1:37" ht="17" thickBot="1" x14ac:dyDescent="0.25">
      <c r="A14" s="4" t="s">
        <v>19</v>
      </c>
      <c r="B14" s="4">
        <v>4</v>
      </c>
      <c r="K14" s="4" t="s">
        <v>19</v>
      </c>
      <c r="L14" s="4">
        <v>4</v>
      </c>
      <c r="U14" s="4" t="s">
        <v>19</v>
      </c>
      <c r="V14" s="4">
        <v>4</v>
      </c>
      <c r="AE14" s="4" t="s">
        <v>19</v>
      </c>
      <c r="AF14" s="4">
        <v>4</v>
      </c>
    </row>
    <row r="16" spans="1:37" ht="17" thickBot="1" x14ac:dyDescent="0.25">
      <c r="A16" t="s">
        <v>20</v>
      </c>
      <c r="K16" t="s">
        <v>20</v>
      </c>
      <c r="U16" t="s">
        <v>20</v>
      </c>
      <c r="AE16" t="s">
        <v>20</v>
      </c>
    </row>
    <row r="17" spans="1:39" x14ac:dyDescent="0.2">
      <c r="A17" s="5"/>
      <c r="B17" s="5" t="s">
        <v>25</v>
      </c>
      <c r="C17" s="5" t="s">
        <v>26</v>
      </c>
      <c r="D17" s="5" t="s">
        <v>27</v>
      </c>
      <c r="E17" s="5" t="s">
        <v>28</v>
      </c>
      <c r="F17" s="5" t="s">
        <v>29</v>
      </c>
      <c r="K17" s="5"/>
      <c r="L17" s="5" t="s">
        <v>25</v>
      </c>
      <c r="M17" s="5" t="s">
        <v>26</v>
      </c>
      <c r="N17" s="5" t="s">
        <v>27</v>
      </c>
      <c r="O17" s="5" t="s">
        <v>28</v>
      </c>
      <c r="P17" s="5" t="s">
        <v>29</v>
      </c>
      <c r="U17" s="5"/>
      <c r="V17" s="5" t="s">
        <v>25</v>
      </c>
      <c r="W17" s="5" t="s">
        <v>26</v>
      </c>
      <c r="X17" s="5" t="s">
        <v>27</v>
      </c>
      <c r="Y17" s="5" t="s">
        <v>28</v>
      </c>
      <c r="Z17" s="5" t="s">
        <v>29</v>
      </c>
      <c r="AE17" s="5"/>
      <c r="AF17" s="5" t="s">
        <v>25</v>
      </c>
      <c r="AG17" s="5" t="s">
        <v>26</v>
      </c>
      <c r="AH17" s="5" t="s">
        <v>27</v>
      </c>
      <c r="AI17" s="5" t="s">
        <v>28</v>
      </c>
      <c r="AJ17" s="5" t="s">
        <v>29</v>
      </c>
    </row>
    <row r="18" spans="1:39" x14ac:dyDescent="0.2">
      <c r="A18" t="s">
        <v>21</v>
      </c>
      <c r="B18">
        <v>2</v>
      </c>
      <c r="C18">
        <v>26.460332949962378</v>
      </c>
      <c r="D18">
        <v>13.230166474981189</v>
      </c>
      <c r="E18">
        <v>4.5612631878807655</v>
      </c>
      <c r="F18">
        <v>0.31430807695054225</v>
      </c>
      <c r="K18" t="s">
        <v>21</v>
      </c>
      <c r="L18">
        <v>2</v>
      </c>
      <c r="M18">
        <v>25.060249218787224</v>
      </c>
      <c r="N18">
        <v>12.530124609393612</v>
      </c>
      <c r="O18">
        <v>4.5687469214688292</v>
      </c>
      <c r="P18">
        <v>0.31407596171436536</v>
      </c>
      <c r="U18" t="s">
        <v>21</v>
      </c>
      <c r="V18">
        <v>2</v>
      </c>
      <c r="W18">
        <v>25.22511272148434</v>
      </c>
      <c r="X18">
        <v>12.61255636074217</v>
      </c>
      <c r="Y18">
        <v>3.2696878859080503</v>
      </c>
      <c r="Z18">
        <v>0.36419359626731285</v>
      </c>
      <c r="AE18" t="s">
        <v>21</v>
      </c>
      <c r="AF18">
        <v>2</v>
      </c>
      <c r="AG18">
        <v>24.633620628545117</v>
      </c>
      <c r="AH18">
        <v>12.316810314272558</v>
      </c>
      <c r="AI18">
        <v>2.9254535064857969</v>
      </c>
      <c r="AJ18">
        <v>0.38205506670728934</v>
      </c>
    </row>
    <row r="19" spans="1:39" x14ac:dyDescent="0.2">
      <c r="A19" t="s">
        <v>22</v>
      </c>
      <c r="B19">
        <v>1</v>
      </c>
      <c r="C19">
        <v>2.900548801948903</v>
      </c>
      <c r="D19">
        <v>2.900548801948903</v>
      </c>
      <c r="K19" t="s">
        <v>22</v>
      </c>
      <c r="L19">
        <v>1</v>
      </c>
      <c r="M19">
        <v>2.7425735819407655</v>
      </c>
      <c r="N19">
        <v>2.7425735819407655</v>
      </c>
      <c r="U19" t="s">
        <v>22</v>
      </c>
      <c r="V19">
        <v>1</v>
      </c>
      <c r="W19">
        <v>3.8574190567548436</v>
      </c>
      <c r="X19">
        <v>3.8574190567548436</v>
      </c>
      <c r="AE19" t="s">
        <v>22</v>
      </c>
      <c r="AF19">
        <v>1</v>
      </c>
      <c r="AG19">
        <v>4.2102225473643351</v>
      </c>
      <c r="AH19">
        <v>4.2102225473643351</v>
      </c>
    </row>
    <row r="20" spans="1:39" ht="17" thickBot="1" x14ac:dyDescent="0.25">
      <c r="A20" s="4" t="s">
        <v>23</v>
      </c>
      <c r="B20" s="4">
        <v>3</v>
      </c>
      <c r="C20" s="4">
        <v>29.360881751911283</v>
      </c>
      <c r="D20" s="4"/>
      <c r="E20" s="4"/>
      <c r="F20" s="4"/>
      <c r="K20" s="4" t="s">
        <v>23</v>
      </c>
      <c r="L20" s="4">
        <v>3</v>
      </c>
      <c r="M20" s="4">
        <v>27.802822800727988</v>
      </c>
      <c r="N20" s="4"/>
      <c r="O20" s="4"/>
      <c r="P20" s="4"/>
      <c r="U20" s="4" t="s">
        <v>23</v>
      </c>
      <c r="V20" s="4">
        <v>3</v>
      </c>
      <c r="W20" s="4">
        <v>29.082531778239183</v>
      </c>
      <c r="X20" s="4"/>
      <c r="Y20" s="4"/>
      <c r="Z20" s="4"/>
      <c r="AE20" s="4" t="s">
        <v>23</v>
      </c>
      <c r="AF20" s="4">
        <v>3</v>
      </c>
      <c r="AG20" s="4">
        <v>28.843843175909452</v>
      </c>
      <c r="AH20" s="4"/>
      <c r="AI20" s="4"/>
      <c r="AJ20" s="4"/>
    </row>
    <row r="21" spans="1:39" ht="17" thickBot="1" x14ac:dyDescent="0.25"/>
    <row r="22" spans="1:39" x14ac:dyDescent="0.2">
      <c r="A22" s="5"/>
      <c r="B22" s="5" t="s">
        <v>30</v>
      </c>
      <c r="C22" s="5" t="s">
        <v>18</v>
      </c>
      <c r="D22" s="5" t="s">
        <v>31</v>
      </c>
      <c r="E22" s="5" t="s">
        <v>32</v>
      </c>
      <c r="F22" s="5" t="s">
        <v>33</v>
      </c>
      <c r="G22" s="5" t="s">
        <v>34</v>
      </c>
      <c r="H22" s="5" t="s">
        <v>35</v>
      </c>
      <c r="I22" s="5" t="s">
        <v>36</v>
      </c>
      <c r="K22" s="5"/>
      <c r="L22" s="5" t="s">
        <v>30</v>
      </c>
      <c r="M22" s="5" t="s">
        <v>18</v>
      </c>
      <c r="N22" s="5" t="s">
        <v>31</v>
      </c>
      <c r="O22" s="5" t="s">
        <v>32</v>
      </c>
      <c r="P22" s="5" t="s">
        <v>33</v>
      </c>
      <c r="Q22" s="5" t="s">
        <v>34</v>
      </c>
      <c r="R22" s="5" t="s">
        <v>35</v>
      </c>
      <c r="S22" s="5" t="s">
        <v>36</v>
      </c>
      <c r="U22" s="5"/>
      <c r="V22" s="5" t="s">
        <v>30</v>
      </c>
      <c r="W22" s="5" t="s">
        <v>18</v>
      </c>
      <c r="X22" s="5" t="s">
        <v>31</v>
      </c>
      <c r="Y22" s="5" t="s">
        <v>32</v>
      </c>
      <c r="Z22" s="5" t="s">
        <v>33</v>
      </c>
      <c r="AA22" s="5" t="s">
        <v>34</v>
      </c>
      <c r="AB22" s="5" t="s">
        <v>35</v>
      </c>
      <c r="AC22" s="5" t="s">
        <v>36</v>
      </c>
      <c r="AE22" s="5"/>
      <c r="AF22" s="5" t="s">
        <v>30</v>
      </c>
      <c r="AG22" s="5" t="s">
        <v>18</v>
      </c>
      <c r="AH22" s="5" t="s">
        <v>31</v>
      </c>
      <c r="AI22" s="5" t="s">
        <v>32</v>
      </c>
      <c r="AJ22" s="5" t="s">
        <v>33</v>
      </c>
      <c r="AK22" s="5" t="s">
        <v>34</v>
      </c>
      <c r="AL22" s="5" t="s">
        <v>35</v>
      </c>
      <c r="AM22" s="5" t="s">
        <v>36</v>
      </c>
    </row>
    <row r="23" spans="1:39" x14ac:dyDescent="0.2">
      <c r="A23" t="s">
        <v>24</v>
      </c>
      <c r="B23">
        <v>18.140912046580389</v>
      </c>
      <c r="C23">
        <v>21.189807031608268</v>
      </c>
      <c r="D23">
        <v>0.85611501886355434</v>
      </c>
      <c r="E23">
        <v>0.54925190458827033</v>
      </c>
      <c r="F23">
        <v>-251.1011144170686</v>
      </c>
      <c r="G23">
        <v>287.38293851022939</v>
      </c>
      <c r="H23">
        <v>-251.1011144170686</v>
      </c>
      <c r="I23">
        <v>287.38293851022939</v>
      </c>
      <c r="K23" t="s">
        <v>24</v>
      </c>
      <c r="L23">
        <v>19.822847512771443</v>
      </c>
      <c r="M23">
        <v>20.590741946266558</v>
      </c>
      <c r="N23">
        <v>0.96270681088136567</v>
      </c>
      <c r="O23">
        <v>0.51209489103591077</v>
      </c>
      <c r="P23">
        <v>-241.80733532623182</v>
      </c>
      <c r="Q23">
        <v>281.45303035177471</v>
      </c>
      <c r="R23">
        <v>-241.80733532623182</v>
      </c>
      <c r="S23">
        <v>281.45303035177471</v>
      </c>
      <c r="U23" t="s">
        <v>24</v>
      </c>
      <c r="V23">
        <v>15.11977984968577</v>
      </c>
      <c r="W23">
        <v>24.450840023118868</v>
      </c>
      <c r="X23">
        <v>0.61837465851437612</v>
      </c>
      <c r="Y23">
        <v>0.6474267078095981</v>
      </c>
      <c r="Z23">
        <v>-295.55759945551716</v>
      </c>
      <c r="AA23">
        <v>325.79715915488873</v>
      </c>
      <c r="AB23">
        <v>-295.55759945551716</v>
      </c>
      <c r="AC23">
        <v>325.79715915488873</v>
      </c>
      <c r="AE23" t="s">
        <v>24</v>
      </c>
      <c r="AF23">
        <v>14.6715954282529</v>
      </c>
      <c r="AG23">
        <v>25.54452901655473</v>
      </c>
      <c r="AH23">
        <v>0.5743537263397821</v>
      </c>
      <c r="AI23">
        <v>0.66809926692955335</v>
      </c>
      <c r="AJ23">
        <v>-309.90242014524694</v>
      </c>
      <c r="AK23">
        <v>339.24561100175276</v>
      </c>
      <c r="AL23">
        <v>-309.90242014524694</v>
      </c>
      <c r="AM23">
        <v>339.24561100175276</v>
      </c>
    </row>
    <row r="24" spans="1:39" x14ac:dyDescent="0.2">
      <c r="A24" t="s">
        <v>10</v>
      </c>
      <c r="B24">
        <v>1.0651062639551701</v>
      </c>
      <c r="C24">
        <v>0.37624478402202588</v>
      </c>
      <c r="D24">
        <v>2.8308864579311015</v>
      </c>
      <c r="E24">
        <v>0.21617306805668224</v>
      </c>
      <c r="F24">
        <v>-3.7155369927465283</v>
      </c>
      <c r="G24">
        <v>5.8457495206568586</v>
      </c>
      <c r="H24">
        <v>-3.7155369927465283</v>
      </c>
      <c r="I24">
        <v>5.8457495206568586</v>
      </c>
      <c r="K24" t="s">
        <v>10</v>
      </c>
      <c r="L24">
        <v>1.02284447167947</v>
      </c>
      <c r="M24">
        <v>0.36492522296321406</v>
      </c>
      <c r="N24">
        <v>2.8028878447313543</v>
      </c>
      <c r="O24">
        <v>0.21816804245040408</v>
      </c>
      <c r="P24">
        <v>-3.613970124685328</v>
      </c>
      <c r="Q24">
        <v>5.659659068044272</v>
      </c>
      <c r="R24">
        <v>-3.613970124685328</v>
      </c>
      <c r="S24">
        <v>5.659659068044272</v>
      </c>
      <c r="U24" t="s">
        <v>10</v>
      </c>
      <c r="V24">
        <v>1.0740834077683601</v>
      </c>
      <c r="W24">
        <v>0.44198774530387702</v>
      </c>
      <c r="X24">
        <v>2.4301203351914369</v>
      </c>
      <c r="Y24">
        <v>0.24852529496766554</v>
      </c>
      <c r="Z24">
        <v>-4.5419033749429358</v>
      </c>
      <c r="AA24">
        <v>6.6900701904796653</v>
      </c>
      <c r="AB24">
        <v>-4.5419033749429358</v>
      </c>
      <c r="AC24">
        <v>6.6900701904796653</v>
      </c>
      <c r="AE24" t="s">
        <v>10</v>
      </c>
      <c r="AF24">
        <v>1.0640063001921021</v>
      </c>
      <c r="AG24">
        <v>0.46175790992052501</v>
      </c>
      <c r="AH24">
        <v>2.3042513779032663</v>
      </c>
      <c r="AI24">
        <v>0.2606655541573844</v>
      </c>
      <c r="AJ24">
        <v>-4.8031842418062043</v>
      </c>
      <c r="AK24">
        <v>6.9311968421904089</v>
      </c>
      <c r="AL24">
        <v>-4.8031842418062043</v>
      </c>
      <c r="AM24">
        <v>6.9311968421904089</v>
      </c>
    </row>
    <row r="25" spans="1:39" ht="17" thickBot="1" x14ac:dyDescent="0.25">
      <c r="A25" s="4" t="s">
        <v>12</v>
      </c>
      <c r="B25" s="4">
        <v>-1.2861283881737799</v>
      </c>
      <c r="C25" s="4">
        <v>2.2731396610574026</v>
      </c>
      <c r="D25" s="4">
        <v>-0.56579382701699288</v>
      </c>
      <c r="E25" s="4">
        <v>0.67221207148228301</v>
      </c>
      <c r="F25" s="4">
        <v>-30.169106315487905</v>
      </c>
      <c r="G25" s="4">
        <v>27.596849539140351</v>
      </c>
      <c r="H25" s="4">
        <v>-30.169106315487905</v>
      </c>
      <c r="I25" s="4">
        <v>27.596849539140351</v>
      </c>
      <c r="K25" s="4" t="s">
        <v>12</v>
      </c>
      <c r="L25" s="4">
        <f>RussiaPlots!G5</f>
        <v>-1.4339404804787801</v>
      </c>
      <c r="M25" s="4">
        <v>2.2103277362097584</v>
      </c>
      <c r="N25" s="4">
        <v>-0.64874563938544527</v>
      </c>
      <c r="O25" s="4">
        <v>0.63362983143550011</v>
      </c>
      <c r="P25" s="4">
        <v>-29.518817230805524</v>
      </c>
      <c r="Q25" s="4">
        <v>26.650936269847957</v>
      </c>
      <c r="R25" s="4">
        <v>-29.518817230805524</v>
      </c>
      <c r="S25" s="4">
        <v>26.650936269847957</v>
      </c>
      <c r="U25" s="4" t="s">
        <v>12</v>
      </c>
      <c r="V25" s="4">
        <v>-0.97174912282963533</v>
      </c>
      <c r="W25" s="4">
        <v>2.6230137056445919</v>
      </c>
      <c r="X25" s="4">
        <v>-0.37047047094663693</v>
      </c>
      <c r="Y25" s="4">
        <v>0.77413133147391233</v>
      </c>
      <c r="Z25" s="4">
        <v>-34.300298292542109</v>
      </c>
      <c r="AA25" s="4">
        <v>32.356800046882839</v>
      </c>
      <c r="AB25" s="4">
        <v>-34.300298292542109</v>
      </c>
      <c r="AC25" s="4">
        <v>32.356800046882839</v>
      </c>
      <c r="AE25" s="4" t="s">
        <v>12</v>
      </c>
      <c r="AF25" s="4">
        <v>-0.91083677784488171</v>
      </c>
      <c r="AG25" s="4">
        <v>2.7403414218613937</v>
      </c>
      <c r="AH25" s="4">
        <v>-0.33238076488519824</v>
      </c>
      <c r="AI25" s="4">
        <v>0.79571317269765307</v>
      </c>
      <c r="AJ25" s="4">
        <v>-35.730175931035845</v>
      </c>
      <c r="AK25" s="4">
        <v>33.908502375346082</v>
      </c>
      <c r="AL25" s="4">
        <v>-35.730175931035845</v>
      </c>
      <c r="AM25" s="4">
        <v>33.908502375346082</v>
      </c>
    </row>
    <row r="31" spans="1:39" ht="38" customHeight="1" x14ac:dyDescent="0.2">
      <c r="A31" s="2" t="s">
        <v>9</v>
      </c>
      <c r="B31" s="3" t="s">
        <v>42</v>
      </c>
      <c r="C31" s="3" t="s">
        <v>7</v>
      </c>
      <c r="D31" s="2" t="s">
        <v>8</v>
      </c>
      <c r="E31" s="1" t="s">
        <v>11</v>
      </c>
      <c r="F31" s="1" t="s">
        <v>10</v>
      </c>
      <c r="G31" s="1" t="s">
        <v>12</v>
      </c>
      <c r="K31" s="2" t="s">
        <v>9</v>
      </c>
      <c r="L31" s="3" t="s">
        <v>42</v>
      </c>
      <c r="M31" s="3" t="s">
        <v>7</v>
      </c>
      <c r="N31" s="2" t="s">
        <v>8</v>
      </c>
      <c r="O31" s="1" t="s">
        <v>11</v>
      </c>
      <c r="P31" s="1" t="s">
        <v>10</v>
      </c>
      <c r="Q31" s="1" t="s">
        <v>12</v>
      </c>
      <c r="U31" s="2" t="s">
        <v>9</v>
      </c>
      <c r="V31" s="3" t="s">
        <v>43</v>
      </c>
      <c r="W31" s="3" t="s">
        <v>7</v>
      </c>
      <c r="X31" s="2" t="s">
        <v>8</v>
      </c>
      <c r="Y31" s="1" t="s">
        <v>11</v>
      </c>
      <c r="Z31" s="1" t="s">
        <v>10</v>
      </c>
      <c r="AA31" s="1" t="s">
        <v>12</v>
      </c>
      <c r="AE31" s="2" t="s">
        <v>9</v>
      </c>
      <c r="AF31" s="3" t="s">
        <v>42</v>
      </c>
      <c r="AG31" s="3" t="s">
        <v>7</v>
      </c>
      <c r="AH31" s="2" t="s">
        <v>8</v>
      </c>
      <c r="AI31" s="1" t="s">
        <v>11</v>
      </c>
      <c r="AJ31" s="1" t="s">
        <v>10</v>
      </c>
      <c r="AK31" s="1" t="s">
        <v>12</v>
      </c>
    </row>
    <row r="32" spans="1:39" x14ac:dyDescent="0.2">
      <c r="A32" s="1" t="s">
        <v>1</v>
      </c>
      <c r="B32" s="1">
        <v>67403459.040000007</v>
      </c>
      <c r="C32" s="1">
        <v>30217</v>
      </c>
      <c r="D32" s="1">
        <v>5790</v>
      </c>
      <c r="E32" s="1">
        <f>LN(B32)</f>
        <v>18.026206895633905</v>
      </c>
      <c r="F32" s="1">
        <f>LN(C32)</f>
        <v>10.316159958893644</v>
      </c>
      <c r="G32" s="1">
        <f>LN(D32)</f>
        <v>8.6638875705670415</v>
      </c>
      <c r="K32" s="1" t="s">
        <v>1</v>
      </c>
      <c r="L32" s="1">
        <v>68679248.079999998</v>
      </c>
      <c r="M32" s="1">
        <v>27419.5</v>
      </c>
      <c r="N32" s="1">
        <v>5790</v>
      </c>
      <c r="O32" s="1">
        <f>LN(L32)</f>
        <v>18.044957645768214</v>
      </c>
      <c r="P32" s="1">
        <f>LN(M32)</f>
        <v>10.219009718084987</v>
      </c>
      <c r="Q32" s="1">
        <f>LN(N32)</f>
        <v>8.6638875705670415</v>
      </c>
      <c r="U32" s="1" t="s">
        <v>1</v>
      </c>
      <c r="V32" s="1">
        <v>49146337.030000001</v>
      </c>
      <c r="W32" s="1">
        <v>23360.799999999999</v>
      </c>
      <c r="X32" s="1">
        <v>5790</v>
      </c>
      <c r="Y32" s="1">
        <f>LN(V32)</f>
        <v>17.710312875432308</v>
      </c>
      <c r="Z32" s="1">
        <f>LN(W32)</f>
        <v>10.058814682931105</v>
      </c>
      <c r="AA32" s="1">
        <f>LN(X32)</f>
        <v>8.6638875705670415</v>
      </c>
      <c r="AE32" s="1" t="s">
        <v>1</v>
      </c>
      <c r="AF32" s="1">
        <v>57321295.780000001</v>
      </c>
      <c r="AG32" s="1">
        <v>23360.799999999999</v>
      </c>
      <c r="AH32" s="1">
        <v>5790</v>
      </c>
      <c r="AI32" s="1">
        <f>LN(AF32)</f>
        <v>17.864182766739912</v>
      </c>
      <c r="AJ32" s="1">
        <f>LN(AG32)</f>
        <v>10.058814682931105</v>
      </c>
      <c r="AK32" s="1">
        <f>LN(AH32)</f>
        <v>8.6638875705670415</v>
      </c>
    </row>
    <row r="33" spans="1:37" x14ac:dyDescent="0.2">
      <c r="A33" s="1" t="s">
        <v>2</v>
      </c>
      <c r="B33" s="1">
        <v>1860643.02</v>
      </c>
      <c r="C33" s="1">
        <v>48.4</v>
      </c>
      <c r="D33" s="1">
        <v>6090</v>
      </c>
      <c r="E33" s="1">
        <f t="shared" ref="E33:E35" si="11">LN(B33)</f>
        <v>14.436432695622981</v>
      </c>
      <c r="F33" s="1">
        <f t="shared" ref="F33:F34" si="12">LN(C33)</f>
        <v>3.8794998137225858</v>
      </c>
      <c r="G33" s="1">
        <f t="shared" ref="G33:G34" si="13">LN(D33)</f>
        <v>8.7144033607039422</v>
      </c>
      <c r="K33" s="1" t="s">
        <v>2</v>
      </c>
      <c r="L33" s="1">
        <v>1817467.73</v>
      </c>
      <c r="M33" s="1">
        <v>43.1</v>
      </c>
      <c r="N33" s="1">
        <v>6090</v>
      </c>
      <c r="O33" s="1">
        <f t="shared" ref="O33:O35" si="14">LN(L33)</f>
        <v>14.412954733074002</v>
      </c>
      <c r="P33" s="1">
        <f t="shared" ref="P33:P34" si="15">LN(M33)</f>
        <v>3.763522997109702</v>
      </c>
      <c r="Q33" s="1">
        <f t="shared" ref="Q33:Q34" si="16">LN(N33)</f>
        <v>8.7144033607039422</v>
      </c>
      <c r="U33" s="1" t="s">
        <v>2</v>
      </c>
      <c r="V33" s="1">
        <v>1384751.95</v>
      </c>
      <c r="W33" s="1">
        <v>42</v>
      </c>
      <c r="X33" s="1">
        <v>6090</v>
      </c>
      <c r="Y33" s="1">
        <f t="shared" ref="Y33:Y35" si="17">LN(V33)</f>
        <v>14.141031584090785</v>
      </c>
      <c r="Z33" s="1">
        <f t="shared" ref="Z33:Z34" si="18">LN(W33)</f>
        <v>3.7376696182833684</v>
      </c>
      <c r="AA33" s="1">
        <f t="shared" ref="AA33:AA34" si="19">LN(X33)</f>
        <v>8.7144033607039422</v>
      </c>
      <c r="AE33" s="1" t="s">
        <v>2</v>
      </c>
      <c r="AF33" s="1">
        <v>1734488.09</v>
      </c>
      <c r="AG33" s="1">
        <v>42</v>
      </c>
      <c r="AH33" s="1">
        <v>6090</v>
      </c>
      <c r="AI33" s="1">
        <f t="shared" ref="AI33:AI35" si="20">LN(AF33)</f>
        <v>14.366222878836226</v>
      </c>
      <c r="AJ33" s="1">
        <f t="shared" ref="AJ33:AJ34" si="21">LN(AG33)</f>
        <v>3.7376696182833684</v>
      </c>
      <c r="AK33" s="1">
        <f t="shared" ref="AK33:AK34" si="22">LN(AH33)</f>
        <v>8.7144033607039422</v>
      </c>
    </row>
    <row r="34" spans="1:37" x14ac:dyDescent="0.2">
      <c r="A34" s="1" t="s">
        <v>3</v>
      </c>
      <c r="B34" s="1">
        <v>87395.08</v>
      </c>
      <c r="C34" s="1">
        <v>579.4</v>
      </c>
      <c r="D34" s="1">
        <v>14122</v>
      </c>
      <c r="E34" s="1">
        <f t="shared" si="11"/>
        <v>11.378194267152944</v>
      </c>
      <c r="F34" s="1">
        <f t="shared" si="12"/>
        <v>6.36199308533525</v>
      </c>
      <c r="G34" s="1">
        <f t="shared" si="13"/>
        <v>9.5554891440762919</v>
      </c>
      <c r="K34" s="1" t="s">
        <v>3</v>
      </c>
      <c r="L34" s="1">
        <v>99891.43</v>
      </c>
      <c r="M34" s="1">
        <v>528.6</v>
      </c>
      <c r="N34" s="1">
        <v>14122</v>
      </c>
      <c r="O34" s="1">
        <f t="shared" si="14"/>
        <v>11.511839175171048</v>
      </c>
      <c r="P34" s="1">
        <f t="shared" si="15"/>
        <v>6.2702320021701885</v>
      </c>
      <c r="Q34" s="1">
        <f t="shared" si="16"/>
        <v>9.5554891440762919</v>
      </c>
      <c r="U34" s="1" t="s">
        <v>3</v>
      </c>
      <c r="V34" s="1">
        <v>57594.32</v>
      </c>
      <c r="W34" s="1">
        <v>476.1</v>
      </c>
      <c r="X34" s="1">
        <v>14122</v>
      </c>
      <c r="Y34" s="1">
        <f t="shared" si="17"/>
        <v>10.961179230710476</v>
      </c>
      <c r="Z34" s="1">
        <f t="shared" si="18"/>
        <v>6.1656279162004735</v>
      </c>
      <c r="AA34" s="1">
        <f t="shared" si="19"/>
        <v>9.5554891440762919</v>
      </c>
      <c r="AE34" s="1" t="s">
        <v>3</v>
      </c>
      <c r="AF34" s="1">
        <v>97331</v>
      </c>
      <c r="AG34" s="1">
        <v>476.1</v>
      </c>
      <c r="AH34" s="1">
        <v>14122</v>
      </c>
      <c r="AI34" s="1">
        <f t="shared" si="20"/>
        <v>11.485872819692222</v>
      </c>
      <c r="AJ34" s="1">
        <f t="shared" si="21"/>
        <v>6.1656279162004735</v>
      </c>
      <c r="AK34" s="1">
        <f t="shared" si="22"/>
        <v>9.5554891440762919</v>
      </c>
    </row>
    <row r="35" spans="1:37" x14ac:dyDescent="0.2">
      <c r="A35" s="1" t="s">
        <v>4</v>
      </c>
      <c r="B35" s="1">
        <v>645557.24</v>
      </c>
      <c r="C35" s="1">
        <v>968.3</v>
      </c>
      <c r="D35" s="1">
        <v>10892</v>
      </c>
      <c r="E35" s="1">
        <f t="shared" si="11"/>
        <v>13.37786916078279</v>
      </c>
      <c r="F35" s="1">
        <f>LN(C35)</f>
        <v>6.8755419566174858</v>
      </c>
      <c r="G35" s="1">
        <f>LN(D35)</f>
        <v>9.295783853793651</v>
      </c>
      <c r="K35" s="1" t="s">
        <v>4</v>
      </c>
      <c r="L35" s="1">
        <v>336601.92</v>
      </c>
      <c r="M35" s="1">
        <v>841.8</v>
      </c>
      <c r="N35" s="1">
        <v>10892</v>
      </c>
      <c r="O35" s="1">
        <f t="shared" si="14"/>
        <v>12.726656264822395</v>
      </c>
      <c r="P35" s="1">
        <f>LN(M35)</f>
        <v>6.7355424563364705</v>
      </c>
      <c r="Q35" s="1">
        <f>LN(N35)</f>
        <v>9.295783853793651</v>
      </c>
      <c r="U35" s="1" t="s">
        <v>4</v>
      </c>
      <c r="V35" s="1">
        <v>99645.48</v>
      </c>
      <c r="W35" s="1">
        <v>772.4</v>
      </c>
      <c r="X35" s="1">
        <v>10892</v>
      </c>
      <c r="Y35" s="1">
        <f t="shared" si="17"/>
        <v>11.509373965856556</v>
      </c>
      <c r="Z35" s="1">
        <f>LN(W35)</f>
        <v>6.6495025505543595</v>
      </c>
      <c r="AA35" s="1">
        <f>LN(X35)</f>
        <v>9.295783853793651</v>
      </c>
      <c r="AE35" s="1" t="s">
        <v>4</v>
      </c>
      <c r="AF35" s="1">
        <v>152506.70000000001</v>
      </c>
      <c r="AG35" s="1">
        <v>772.4</v>
      </c>
      <c r="AH35" s="1">
        <v>10892</v>
      </c>
      <c r="AI35" s="1">
        <f t="shared" si="20"/>
        <v>11.934963808490744</v>
      </c>
      <c r="AJ35" s="1">
        <f>LN(AG35)</f>
        <v>6.6495025505543595</v>
      </c>
      <c r="AK35" s="1">
        <f>LN(AH35)</f>
        <v>9.295783853793651</v>
      </c>
    </row>
    <row r="37" spans="1:37" x14ac:dyDescent="0.2">
      <c r="A37" t="s">
        <v>13</v>
      </c>
      <c r="K37" t="s">
        <v>13</v>
      </c>
      <c r="U37" t="s">
        <v>13</v>
      </c>
      <c r="AE37" t="s">
        <v>13</v>
      </c>
    </row>
    <row r="38" spans="1:37" ht="17" thickBot="1" x14ac:dyDescent="0.25"/>
    <row r="39" spans="1:37" x14ac:dyDescent="0.2">
      <c r="A39" s="6" t="s">
        <v>14</v>
      </c>
      <c r="B39" s="6"/>
      <c r="K39" s="6" t="s">
        <v>14</v>
      </c>
      <c r="L39" s="6"/>
      <c r="U39" s="6" t="s">
        <v>14</v>
      </c>
      <c r="V39" s="6"/>
      <c r="AE39" s="6" t="s">
        <v>14</v>
      </c>
      <c r="AF39" s="6"/>
    </row>
    <row r="40" spans="1:37" x14ac:dyDescent="0.2">
      <c r="A40" t="s">
        <v>15</v>
      </c>
      <c r="B40">
        <v>0.99784439623191779</v>
      </c>
      <c r="K40" t="s">
        <v>15</v>
      </c>
      <c r="L40">
        <v>0.99854304269150052</v>
      </c>
      <c r="U40" t="s">
        <v>15</v>
      </c>
      <c r="V40">
        <v>0.98669343030768464</v>
      </c>
      <c r="AE40" t="s">
        <v>15</v>
      </c>
      <c r="AF40">
        <v>0.98527454394968994</v>
      </c>
    </row>
    <row r="41" spans="1:37" x14ac:dyDescent="0.2">
      <c r="A41" t="s">
        <v>16</v>
      </c>
      <c r="B41">
        <v>0.99569343909144004</v>
      </c>
      <c r="K41" t="s">
        <v>16</v>
      </c>
      <c r="L41">
        <v>0.99708820810760002</v>
      </c>
      <c r="U41" t="s">
        <v>16</v>
      </c>
      <c r="V41">
        <v>0.97356392541234604</v>
      </c>
      <c r="AE41" t="s">
        <v>16</v>
      </c>
      <c r="AF41">
        <v>0.97076592695526953</v>
      </c>
    </row>
    <row r="42" spans="1:37" x14ac:dyDescent="0.2">
      <c r="A42" t="s">
        <v>17</v>
      </c>
      <c r="B42">
        <v>0.98708031727432144</v>
      </c>
      <c r="K42" t="s">
        <v>17</v>
      </c>
      <c r="L42">
        <v>0.99126462432279971</v>
      </c>
      <c r="U42" t="s">
        <v>17</v>
      </c>
      <c r="V42">
        <v>0.92069177623703713</v>
      </c>
      <c r="AE42" t="s">
        <v>17</v>
      </c>
      <c r="AF42">
        <v>0.91229778086580859</v>
      </c>
    </row>
    <row r="43" spans="1:37" x14ac:dyDescent="0.2">
      <c r="A43" t="s">
        <v>18</v>
      </c>
      <c r="B43">
        <v>0.31670428624423286</v>
      </c>
      <c r="K43" t="s">
        <v>18</v>
      </c>
      <c r="L43">
        <v>0.26558097969514272</v>
      </c>
      <c r="U43" t="s">
        <v>18</v>
      </c>
      <c r="V43">
        <v>0.86830619097081341</v>
      </c>
      <c r="AE43" t="s">
        <v>18</v>
      </c>
      <c r="AF43">
        <v>0.86544855677692767</v>
      </c>
    </row>
    <row r="44" spans="1:37" ht="17" thickBot="1" x14ac:dyDescent="0.25">
      <c r="A44" s="4" t="s">
        <v>19</v>
      </c>
      <c r="B44" s="4">
        <v>4</v>
      </c>
      <c r="K44" s="4" t="s">
        <v>19</v>
      </c>
      <c r="L44" s="4">
        <v>4</v>
      </c>
      <c r="U44" s="4" t="s">
        <v>19</v>
      </c>
      <c r="V44" s="4">
        <v>4</v>
      </c>
      <c r="AE44" s="4" t="s">
        <v>19</v>
      </c>
      <c r="AF44" s="4">
        <v>4</v>
      </c>
    </row>
    <row r="46" spans="1:37" ht="17" thickBot="1" x14ac:dyDescent="0.25">
      <c r="A46" t="s">
        <v>20</v>
      </c>
      <c r="K46" t="s">
        <v>20</v>
      </c>
      <c r="U46" t="s">
        <v>20</v>
      </c>
      <c r="AE46" t="s">
        <v>20</v>
      </c>
    </row>
    <row r="47" spans="1:37" x14ac:dyDescent="0.2">
      <c r="A47" s="5"/>
      <c r="B47" s="5" t="s">
        <v>25</v>
      </c>
      <c r="C47" s="5" t="s">
        <v>26</v>
      </c>
      <c r="D47" s="5" t="s">
        <v>27</v>
      </c>
      <c r="E47" s="5" t="s">
        <v>28</v>
      </c>
      <c r="F47" s="5" t="s">
        <v>29</v>
      </c>
      <c r="K47" s="5"/>
      <c r="L47" s="5" t="s">
        <v>25</v>
      </c>
      <c r="M47" s="5" t="s">
        <v>26</v>
      </c>
      <c r="N47" s="5" t="s">
        <v>27</v>
      </c>
      <c r="O47" s="5" t="s">
        <v>28</v>
      </c>
      <c r="P47" s="5" t="s">
        <v>29</v>
      </c>
      <c r="U47" s="5"/>
      <c r="V47" s="5" t="s">
        <v>25</v>
      </c>
      <c r="W47" s="5" t="s">
        <v>26</v>
      </c>
      <c r="X47" s="5" t="s">
        <v>27</v>
      </c>
      <c r="Y47" s="5" t="s">
        <v>28</v>
      </c>
      <c r="Z47" s="5" t="s">
        <v>29</v>
      </c>
      <c r="AE47" s="5"/>
      <c r="AF47" s="5" t="s">
        <v>25</v>
      </c>
      <c r="AG47" s="5" t="s">
        <v>26</v>
      </c>
      <c r="AH47" s="5" t="s">
        <v>27</v>
      </c>
      <c r="AI47" s="5" t="s">
        <v>28</v>
      </c>
      <c r="AJ47" s="5" t="s">
        <v>29</v>
      </c>
    </row>
    <row r="48" spans="1:37" x14ac:dyDescent="0.2">
      <c r="A48" t="s">
        <v>21</v>
      </c>
      <c r="B48">
        <v>2</v>
      </c>
      <c r="C48">
        <v>23.190116678980775</v>
      </c>
      <c r="D48">
        <v>11.595058339490388</v>
      </c>
      <c r="E48">
        <v>115.6019223033003</v>
      </c>
      <c r="F48">
        <v>6.5624392633832851E-2</v>
      </c>
      <c r="K48" t="s">
        <v>21</v>
      </c>
      <c r="L48">
        <v>2</v>
      </c>
      <c r="M48">
        <v>24.152783306446807</v>
      </c>
      <c r="N48">
        <v>12.076391653223403</v>
      </c>
      <c r="O48">
        <v>171.21556844602381</v>
      </c>
      <c r="P48">
        <v>5.3961021973273106E-2</v>
      </c>
      <c r="U48" t="s">
        <v>21</v>
      </c>
      <c r="V48">
        <v>2</v>
      </c>
      <c r="W48">
        <v>27.765998740691199</v>
      </c>
      <c r="X48">
        <v>13.882999370345599</v>
      </c>
      <c r="Y48">
        <v>18.41354929954316</v>
      </c>
      <c r="Z48">
        <v>0.16259174206476265</v>
      </c>
      <c r="AE48" t="s">
        <v>21</v>
      </c>
      <c r="AF48">
        <v>2</v>
      </c>
      <c r="AG48">
        <v>24.871828410427756</v>
      </c>
      <c r="AH48">
        <v>12.435914205213878</v>
      </c>
      <c r="AI48">
        <v>16.603330050347719</v>
      </c>
      <c r="AJ48">
        <v>0.17097974454516693</v>
      </c>
    </row>
    <row r="49" spans="1:39" x14ac:dyDescent="0.2">
      <c r="A49" t="s">
        <v>22</v>
      </c>
      <c r="B49">
        <v>1</v>
      </c>
      <c r="C49">
        <v>0.10030160492546898</v>
      </c>
      <c r="D49">
        <v>0.10030160492546898</v>
      </c>
      <c r="K49" t="s">
        <v>22</v>
      </c>
      <c r="L49">
        <v>1</v>
      </c>
      <c r="M49">
        <v>7.0533256775831804E-2</v>
      </c>
      <c r="N49">
        <v>7.0533256775831804E-2</v>
      </c>
      <c r="U49" t="s">
        <v>22</v>
      </c>
      <c r="V49">
        <v>1</v>
      </c>
      <c r="W49">
        <v>0.75395564127824266</v>
      </c>
      <c r="X49">
        <v>0.75395564127824266</v>
      </c>
      <c r="AE49" t="s">
        <v>22</v>
      </c>
      <c r="AF49">
        <v>1</v>
      </c>
      <c r="AG49">
        <v>0.74900120442726703</v>
      </c>
      <c r="AH49">
        <v>0.74900120442726703</v>
      </c>
    </row>
    <row r="50" spans="1:39" ht="17" thickBot="1" x14ac:dyDescent="0.25">
      <c r="A50" s="4" t="s">
        <v>23</v>
      </c>
      <c r="B50" s="4">
        <v>3</v>
      </c>
      <c r="C50" s="4">
        <v>23.290418283906245</v>
      </c>
      <c r="D50" s="4"/>
      <c r="E50" s="4"/>
      <c r="F50" s="4"/>
      <c r="K50" s="4" t="s">
        <v>23</v>
      </c>
      <c r="L50" s="4">
        <v>3</v>
      </c>
      <c r="M50" s="4">
        <v>24.223316563222639</v>
      </c>
      <c r="N50" s="4"/>
      <c r="O50" s="4"/>
      <c r="P50" s="4"/>
      <c r="U50" s="4" t="s">
        <v>23</v>
      </c>
      <c r="V50" s="4">
        <v>3</v>
      </c>
      <c r="W50" s="4">
        <v>28.519954381969441</v>
      </c>
      <c r="X50" s="4"/>
      <c r="Y50" s="4"/>
      <c r="Z50" s="4"/>
      <c r="AE50" s="4" t="s">
        <v>23</v>
      </c>
      <c r="AF50" s="4">
        <v>3</v>
      </c>
      <c r="AG50" s="4">
        <v>25.620829614855023</v>
      </c>
      <c r="AH50" s="4"/>
      <c r="AI50" s="4"/>
      <c r="AJ50" s="4"/>
    </row>
    <row r="51" spans="1:39" ht="17" thickBot="1" x14ac:dyDescent="0.25"/>
    <row r="52" spans="1:39" x14ac:dyDescent="0.2">
      <c r="A52" s="5"/>
      <c r="B52" s="5" t="s">
        <v>30</v>
      </c>
      <c r="C52" s="5" t="s">
        <v>18</v>
      </c>
      <c r="D52" s="5" t="s">
        <v>31</v>
      </c>
      <c r="E52" s="5" t="s">
        <v>32</v>
      </c>
      <c r="F52" s="5" t="s">
        <v>33</v>
      </c>
      <c r="G52" s="5" t="s">
        <v>34</v>
      </c>
      <c r="H52" s="5" t="s">
        <v>35</v>
      </c>
      <c r="I52" s="5" t="s">
        <v>36</v>
      </c>
      <c r="K52" s="5"/>
      <c r="L52" s="5" t="s">
        <v>30</v>
      </c>
      <c r="M52" s="5" t="s">
        <v>18</v>
      </c>
      <c r="N52" s="5" t="s">
        <v>31</v>
      </c>
      <c r="O52" s="5" t="s">
        <v>32</v>
      </c>
      <c r="P52" s="5" t="s">
        <v>33</v>
      </c>
      <c r="Q52" s="5" t="s">
        <v>34</v>
      </c>
      <c r="R52" s="5" t="s">
        <v>35</v>
      </c>
      <c r="S52" s="5" t="s">
        <v>36</v>
      </c>
      <c r="U52" s="5"/>
      <c r="V52" s="5" t="s">
        <v>30</v>
      </c>
      <c r="W52" s="5" t="s">
        <v>18</v>
      </c>
      <c r="X52" s="5" t="s">
        <v>31</v>
      </c>
      <c r="Y52" s="5" t="s">
        <v>32</v>
      </c>
      <c r="Z52" s="5" t="s">
        <v>33</v>
      </c>
      <c r="AA52" s="5" t="s">
        <v>34</v>
      </c>
      <c r="AB52" s="5" t="s">
        <v>35</v>
      </c>
      <c r="AC52" s="5" t="s">
        <v>36</v>
      </c>
      <c r="AE52" s="5"/>
      <c r="AF52" s="5" t="s">
        <v>30</v>
      </c>
      <c r="AG52" s="5" t="s">
        <v>18</v>
      </c>
      <c r="AH52" s="5" t="s">
        <v>31</v>
      </c>
      <c r="AI52" s="5" t="s">
        <v>32</v>
      </c>
      <c r="AJ52" s="5" t="s">
        <v>33</v>
      </c>
      <c r="AK52" s="5" t="s">
        <v>34</v>
      </c>
      <c r="AL52" s="5" t="s">
        <v>35</v>
      </c>
      <c r="AM52" s="5" t="s">
        <v>36</v>
      </c>
    </row>
    <row r="53" spans="1:39" x14ac:dyDescent="0.2">
      <c r="A53" t="s">
        <v>24</v>
      </c>
      <c r="B53">
        <v>55.967143868403362</v>
      </c>
      <c r="C53">
        <v>3.9404049359279263</v>
      </c>
      <c r="D53">
        <v>14.203399086754938</v>
      </c>
      <c r="E53">
        <v>4.4747809055399844E-2</v>
      </c>
      <c r="F53">
        <v>5.8995520090697671</v>
      </c>
      <c r="G53">
        <v>106.03473572773696</v>
      </c>
      <c r="H53">
        <v>5.8995520090697671</v>
      </c>
      <c r="I53">
        <v>106.03473572773696</v>
      </c>
      <c r="K53" t="s">
        <v>24</v>
      </c>
      <c r="L53">
        <v>57.304088684197772</v>
      </c>
      <c r="M53">
        <v>3.3020969518784731</v>
      </c>
      <c r="N53">
        <v>17.353848030294518</v>
      </c>
      <c r="O53">
        <v>3.664412249168332E-2</v>
      </c>
      <c r="P53">
        <v>15.346968754931467</v>
      </c>
      <c r="Q53">
        <v>99.261208613464078</v>
      </c>
      <c r="R53">
        <v>15.346968754931467</v>
      </c>
      <c r="S53">
        <v>99.261208613464078</v>
      </c>
      <c r="U53" t="s">
        <v>24</v>
      </c>
      <c r="V53">
        <v>62.242846166032848</v>
      </c>
      <c r="W53">
        <v>10.809815233350186</v>
      </c>
      <c r="X53">
        <v>5.7579935292513325</v>
      </c>
      <c r="Y53">
        <v>0.10947088136631415</v>
      </c>
      <c r="Z53">
        <v>-75.108879349134739</v>
      </c>
      <c r="AA53">
        <v>199.59457168120042</v>
      </c>
      <c r="AB53">
        <v>-75.108879349134739</v>
      </c>
      <c r="AC53">
        <v>199.59457168120042</v>
      </c>
      <c r="AE53" t="s">
        <v>24</v>
      </c>
      <c r="AF53">
        <v>59.175233399699508</v>
      </c>
      <c r="AG53">
        <v>10.774239651877169</v>
      </c>
      <c r="AH53">
        <v>5.4922885801402748</v>
      </c>
      <c r="AI53">
        <v>0.11465560335126229</v>
      </c>
      <c r="AJ53">
        <v>-77.724461493663455</v>
      </c>
      <c r="AK53">
        <v>196.07492829306247</v>
      </c>
      <c r="AL53">
        <v>-77.724461493663455</v>
      </c>
      <c r="AM53">
        <v>196.07492829306247</v>
      </c>
    </row>
    <row r="54" spans="1:39" x14ac:dyDescent="0.2">
      <c r="A54" t="s">
        <v>10</v>
      </c>
      <c r="B54">
        <v>0.52213527917510005</v>
      </c>
      <c r="C54">
        <v>6.9965564191596316E-2</v>
      </c>
      <c r="D54">
        <v>7.4627466412657686</v>
      </c>
      <c r="E54">
        <v>8.4801215095689872E-2</v>
      </c>
      <c r="F54">
        <v>-0.36686150392529637</v>
      </c>
      <c r="G54">
        <v>1.4111320622754964</v>
      </c>
      <c r="H54">
        <v>-0.36686150392529637</v>
      </c>
      <c r="I54">
        <v>1.4111320622754964</v>
      </c>
      <c r="K54" t="s">
        <v>10</v>
      </c>
      <c r="L54">
        <v>0.51975487905655604</v>
      </c>
      <c r="M54">
        <v>5.8522343175151641E-2</v>
      </c>
      <c r="N54">
        <v>8.8813067088065907</v>
      </c>
      <c r="O54">
        <v>7.1380231179156831E-2</v>
      </c>
      <c r="P54">
        <v>-0.22384199496759727</v>
      </c>
      <c r="Q54">
        <v>1.2633517530807088</v>
      </c>
      <c r="R54">
        <v>-0.22384199496759727</v>
      </c>
      <c r="S54">
        <v>1.2633517530807088</v>
      </c>
      <c r="U54" t="s">
        <v>10</v>
      </c>
      <c r="V54">
        <v>0.50941763678540697</v>
      </c>
      <c r="W54">
        <v>0.19540456923453017</v>
      </c>
      <c r="X54">
        <v>2.6069893799360919</v>
      </c>
      <c r="Y54">
        <v>0.23317806315135547</v>
      </c>
      <c r="Z54">
        <v>-1.973432826292558</v>
      </c>
      <c r="AA54">
        <v>2.9922680998633719</v>
      </c>
      <c r="AB54">
        <v>-1.973432826292558</v>
      </c>
      <c r="AC54">
        <v>2.9922680998633719</v>
      </c>
      <c r="AE54" t="s">
        <v>10</v>
      </c>
      <c r="AF54">
        <v>0.50121331721970097</v>
      </c>
      <c r="AG54">
        <v>0.19476148412873151</v>
      </c>
      <c r="AH54">
        <v>2.5734724679362908</v>
      </c>
      <c r="AI54">
        <v>0.23594591265646697</v>
      </c>
      <c r="AJ54">
        <v>-1.9734659748412011</v>
      </c>
      <c r="AK54">
        <v>2.9758926092806042</v>
      </c>
      <c r="AL54">
        <v>-1.9734659748412011</v>
      </c>
      <c r="AM54">
        <v>2.9758926092806042</v>
      </c>
    </row>
    <row r="55" spans="1:39" ht="17" thickBot="1" x14ac:dyDescent="0.25">
      <c r="A55" s="4" t="s">
        <v>12</v>
      </c>
      <c r="B55" s="4">
        <v>-4.9951943015804874</v>
      </c>
      <c r="C55" s="4">
        <v>0.42270751815356644</v>
      </c>
      <c r="D55" s="4">
        <v>-11.817140900166747</v>
      </c>
      <c r="E55" s="4">
        <v>5.374452730046262E-2</v>
      </c>
      <c r="F55" s="4">
        <v>-10.366202570759988</v>
      </c>
      <c r="G55" s="4">
        <v>0.37581396759901281</v>
      </c>
      <c r="H55" s="4">
        <v>-10.366202570759988</v>
      </c>
      <c r="I55" s="4">
        <v>0.37581396759901281</v>
      </c>
      <c r="K55" s="4" t="s">
        <v>12</v>
      </c>
      <c r="L55" s="4">
        <f>RussiaPlots!D5</f>
        <v>-5.1490338557157198</v>
      </c>
      <c r="M55" s="4">
        <v>0.35446592936948867</v>
      </c>
      <c r="N55" s="4">
        <v>-14.526174250017879</v>
      </c>
      <c r="O55" s="4">
        <v>4.3756665682057147E-2</v>
      </c>
      <c r="P55" s="4">
        <v>-9.6529505262828881</v>
      </c>
      <c r="Q55" s="4">
        <v>-0.64511718514855776</v>
      </c>
      <c r="R55" s="4">
        <v>-9.6529505262828881</v>
      </c>
      <c r="S55" s="4">
        <v>-0.64511718514855776</v>
      </c>
      <c r="U55" s="4" t="s">
        <v>12</v>
      </c>
      <c r="V55" s="4">
        <f>RussiaPlots!D4</f>
        <v>-5.7468511992415996</v>
      </c>
      <c r="W55" s="4">
        <v>1.1596449645800944</v>
      </c>
      <c r="X55" s="4">
        <v>-4.9556988343605051</v>
      </c>
      <c r="Y55" s="4">
        <v>0.12675996671440531</v>
      </c>
      <c r="Z55" s="4">
        <v>-20.481537540470345</v>
      </c>
      <c r="AA55" s="4">
        <v>8.9878351419871372</v>
      </c>
      <c r="AB55" s="4">
        <v>-20.481537540470345</v>
      </c>
      <c r="AC55" s="4">
        <v>8.9878351419871372</v>
      </c>
      <c r="AE55" s="4" t="s">
        <v>12</v>
      </c>
      <c r="AF55" s="4">
        <v>-5.3654465016376198</v>
      </c>
      <c r="AG55" s="4">
        <v>1.1558285215580235</v>
      </c>
      <c r="AH55" s="4">
        <v>-4.6420783027616865</v>
      </c>
      <c r="AI55" s="4">
        <v>0.13507689310832599</v>
      </c>
      <c r="AJ55" s="4">
        <v>-20.051640336463983</v>
      </c>
      <c r="AK55" s="4">
        <v>9.3207473331887449</v>
      </c>
      <c r="AL55" s="4">
        <v>-20.051640336463983</v>
      </c>
      <c r="AM55" s="4">
        <v>9.3207473331887449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6173-28A4-8E47-A7CA-15C27B4637F0}">
  <sheetPr codeName="Sheet10"/>
  <dimension ref="A1:H6"/>
  <sheetViews>
    <sheetView tabSelected="1" workbookViewId="0">
      <selection activeCell="O44" sqref="O44"/>
    </sheetView>
  </sheetViews>
  <sheetFormatPr baseColWidth="10" defaultRowHeight="16" x14ac:dyDescent="0.2"/>
  <sheetData>
    <row r="1" spans="1:8" x14ac:dyDescent="0.2">
      <c r="A1" s="1"/>
      <c r="B1" s="1" t="s">
        <v>37</v>
      </c>
      <c r="C1" s="17" t="s">
        <v>5</v>
      </c>
      <c r="D1" s="17"/>
      <c r="E1" s="17"/>
      <c r="F1" s="17" t="s">
        <v>0</v>
      </c>
      <c r="G1" s="17"/>
      <c r="H1" s="17"/>
    </row>
    <row r="2" spans="1:8" x14ac:dyDescent="0.2">
      <c r="A2" s="1"/>
      <c r="B2" s="1"/>
      <c r="C2" s="1" t="s">
        <v>38</v>
      </c>
      <c r="D2" s="1" t="s">
        <v>39</v>
      </c>
      <c r="E2" s="1" t="s">
        <v>40</v>
      </c>
      <c r="F2" s="1" t="s">
        <v>38</v>
      </c>
      <c r="G2" s="1" t="s">
        <v>39</v>
      </c>
      <c r="H2" s="1" t="s">
        <v>40</v>
      </c>
    </row>
    <row r="3" spans="1:8" x14ac:dyDescent="0.2">
      <c r="A3" s="18" t="s">
        <v>4</v>
      </c>
      <c r="B3" s="1">
        <v>2019</v>
      </c>
      <c r="C3" s="1">
        <v>1.9381864254487891</v>
      </c>
      <c r="D3" s="1">
        <v>-5.2138444234362877</v>
      </c>
      <c r="E3" s="1">
        <v>0.97242172682512618</v>
      </c>
      <c r="F3" s="1">
        <v>2.7415879682458564</v>
      </c>
      <c r="G3" s="1">
        <v>-6.5105045005076105</v>
      </c>
      <c r="H3" s="1">
        <v>0.99788652519932919</v>
      </c>
    </row>
    <row r="4" spans="1:8" x14ac:dyDescent="0.2">
      <c r="A4" s="18"/>
      <c r="B4" s="1">
        <v>2020</v>
      </c>
      <c r="C4" s="1">
        <v>1.2685729857410017</v>
      </c>
      <c r="D4" s="1">
        <v>-3.4267794497022486</v>
      </c>
      <c r="E4" s="1">
        <v>0.94153023873619412</v>
      </c>
      <c r="F4" s="1">
        <v>1.7924426115298406</v>
      </c>
      <c r="G4" s="1">
        <v>-5.2764214746806939</v>
      </c>
      <c r="H4" s="1">
        <v>0.99999984883473481</v>
      </c>
    </row>
    <row r="5" spans="1:8" x14ac:dyDescent="0.2">
      <c r="A5" s="18"/>
      <c r="B5" s="1">
        <v>2021</v>
      </c>
      <c r="C5" s="1">
        <v>2.2541239704320173</v>
      </c>
      <c r="D5" s="1">
        <v>-6.3879781439916092</v>
      </c>
      <c r="E5" s="1">
        <v>0.99369535321175173</v>
      </c>
      <c r="F5" s="1">
        <v>3.2286509819657176</v>
      </c>
      <c r="G5" s="1">
        <v>-7.8219891777165644</v>
      </c>
      <c r="H5" s="1">
        <v>0.99999998207217189</v>
      </c>
    </row>
    <row r="6" spans="1:8" x14ac:dyDescent="0.2">
      <c r="A6" s="18"/>
      <c r="B6" s="1">
        <v>2022</v>
      </c>
      <c r="C6" s="1">
        <v>1.6633673284759922</v>
      </c>
      <c r="D6" s="1">
        <v>-5.2729964587320532</v>
      </c>
      <c r="E6" s="1">
        <v>0.9852903218782022</v>
      </c>
      <c r="F6" s="1">
        <v>2.1788408457446318</v>
      </c>
      <c r="G6" s="1">
        <v>-4.54313380149891</v>
      </c>
      <c r="H6" s="1">
        <v>0.98948716264561198</v>
      </c>
    </row>
  </sheetData>
  <mergeCells count="3">
    <mergeCell ref="C1:E1"/>
    <mergeCell ref="F1:H1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2493-8CF4-6644-BA82-7237DD529390}">
  <sheetPr codeName="Sheet2"/>
  <dimension ref="A1:H6"/>
  <sheetViews>
    <sheetView workbookViewId="0">
      <selection sqref="A1:H6"/>
    </sheetView>
  </sheetViews>
  <sheetFormatPr baseColWidth="10" defaultRowHeight="16" x14ac:dyDescent="0.2"/>
  <sheetData>
    <row r="1" spans="1:8" x14ac:dyDescent="0.2">
      <c r="A1" s="1"/>
      <c r="B1" s="1" t="s">
        <v>37</v>
      </c>
      <c r="C1" s="17" t="s">
        <v>5</v>
      </c>
      <c r="D1" s="17"/>
      <c r="E1" s="17"/>
      <c r="F1" s="17" t="s">
        <v>0</v>
      </c>
      <c r="G1" s="17"/>
      <c r="H1" s="17"/>
    </row>
    <row r="2" spans="1:8" x14ac:dyDescent="0.2">
      <c r="A2" s="1"/>
      <c r="B2" s="1"/>
      <c r="C2" s="1" t="s">
        <v>38</v>
      </c>
      <c r="D2" s="1" t="s">
        <v>39</v>
      </c>
      <c r="E2" s="1" t="s">
        <v>40</v>
      </c>
      <c r="F2" s="1" t="s">
        <v>38</v>
      </c>
      <c r="G2" s="1" t="s">
        <v>39</v>
      </c>
      <c r="H2" s="1" t="s">
        <v>40</v>
      </c>
    </row>
    <row r="3" spans="1:8" x14ac:dyDescent="0.2">
      <c r="A3" s="18" t="s">
        <v>41</v>
      </c>
      <c r="B3" s="1">
        <v>2019</v>
      </c>
      <c r="C3" s="1">
        <v>0.50121331721970097</v>
      </c>
      <c r="D3" s="1">
        <v>-5.3654465016376198</v>
      </c>
      <c r="E3" s="1">
        <v>0.87154558361135304</v>
      </c>
      <c r="F3" s="1">
        <v>1.06512997477333</v>
      </c>
      <c r="G3" s="1">
        <v>-0.96512557819671096</v>
      </c>
      <c r="H3" s="1">
        <v>0.85519639957496496</v>
      </c>
    </row>
    <row r="4" spans="1:8" x14ac:dyDescent="0.2">
      <c r="A4" s="18"/>
      <c r="B4" s="1">
        <v>2020</v>
      </c>
      <c r="C4" s="1">
        <v>0.50941763678540697</v>
      </c>
      <c r="D4" s="1">
        <v>-5.7468511992415996</v>
      </c>
      <c r="E4" s="1">
        <v>0.97356392541234604</v>
      </c>
      <c r="F4" s="1">
        <v>1.0740834077683601</v>
      </c>
      <c r="G4" s="1">
        <v>-0.97174912282963499</v>
      </c>
      <c r="H4" s="1">
        <v>0.86736302443788205</v>
      </c>
    </row>
    <row r="5" spans="1:8" x14ac:dyDescent="0.2">
      <c r="A5" s="18"/>
      <c r="B5" s="1">
        <v>2021</v>
      </c>
      <c r="C5" s="1">
        <v>0.51975487905655604</v>
      </c>
      <c r="D5" s="1">
        <v>-5.1490338557157198</v>
      </c>
      <c r="E5" s="1">
        <v>0.99708820810760002</v>
      </c>
      <c r="F5" s="1">
        <v>1.02284447167947</v>
      </c>
      <c r="G5" s="1">
        <v>-1.4339404804787801</v>
      </c>
      <c r="H5" s="1">
        <v>0.90135629027319697</v>
      </c>
    </row>
    <row r="6" spans="1:8" x14ac:dyDescent="0.2">
      <c r="A6" s="18"/>
      <c r="B6" s="1">
        <v>2022</v>
      </c>
      <c r="C6" s="1">
        <v>0.52213527917510005</v>
      </c>
      <c r="D6" s="1">
        <v>-4.99519430158049</v>
      </c>
      <c r="E6" s="1">
        <v>0.99569343909144004</v>
      </c>
      <c r="F6" s="1">
        <v>1.0651062639551701</v>
      </c>
      <c r="G6" s="1">
        <v>-1.2861283881737799</v>
      </c>
      <c r="H6" s="1">
        <v>0.90121043276365198</v>
      </c>
    </row>
  </sheetData>
  <mergeCells count="3">
    <mergeCell ref="C1:E1"/>
    <mergeCell ref="A3:A6"/>
    <mergeCell ref="F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8649-CDDB-C744-8C2B-B35F3BFA6D68}">
  <sheetPr codeName="Sheet3"/>
  <dimension ref="A1:AM55"/>
  <sheetViews>
    <sheetView workbookViewId="0">
      <selection sqref="A1:AM25"/>
    </sheetView>
  </sheetViews>
  <sheetFormatPr baseColWidth="10" defaultRowHeight="16" x14ac:dyDescent="0.2"/>
  <cols>
    <col min="2" max="2" width="13.6640625" customWidth="1"/>
    <col min="3" max="3" width="14.6640625" customWidth="1"/>
    <col min="4" max="4" width="21.5" customWidth="1"/>
  </cols>
  <sheetData>
    <row r="1" spans="1:37" ht="31" customHeight="1" x14ac:dyDescent="0.2">
      <c r="A1" s="2" t="s">
        <v>9</v>
      </c>
      <c r="B1" s="3" t="s">
        <v>6</v>
      </c>
      <c r="C1" s="3" t="s">
        <v>7</v>
      </c>
      <c r="D1" s="2" t="s">
        <v>8</v>
      </c>
      <c r="E1" s="1" t="s">
        <v>11</v>
      </c>
      <c r="F1" s="1" t="s">
        <v>10</v>
      </c>
      <c r="G1" s="1" t="s">
        <v>12</v>
      </c>
      <c r="K1" s="2" t="s">
        <v>9</v>
      </c>
      <c r="L1" s="3" t="s">
        <v>6</v>
      </c>
      <c r="M1" s="3" t="s">
        <v>7</v>
      </c>
      <c r="N1" s="2" t="s">
        <v>8</v>
      </c>
      <c r="O1" s="1" t="s">
        <v>11</v>
      </c>
      <c r="P1" s="1" t="s">
        <v>10</v>
      </c>
      <c r="Q1" s="1" t="s">
        <v>12</v>
      </c>
      <c r="U1" s="2" t="s">
        <v>9</v>
      </c>
      <c r="V1" s="3" t="s">
        <v>6</v>
      </c>
      <c r="W1" s="3" t="s">
        <v>7</v>
      </c>
      <c r="X1" s="2" t="s">
        <v>8</v>
      </c>
      <c r="Y1" s="1" t="s">
        <v>11</v>
      </c>
      <c r="Z1" s="1" t="s">
        <v>10</v>
      </c>
      <c r="AA1" s="1" t="s">
        <v>12</v>
      </c>
      <c r="AE1" s="2" t="s">
        <v>9</v>
      </c>
      <c r="AF1" s="3" t="s">
        <v>6</v>
      </c>
      <c r="AG1" s="3" t="s">
        <v>7</v>
      </c>
      <c r="AH1" s="2" t="s">
        <v>8</v>
      </c>
      <c r="AI1" s="1" t="s">
        <v>11</v>
      </c>
      <c r="AJ1" s="1" t="s">
        <v>10</v>
      </c>
      <c r="AK1" s="1" t="s">
        <v>12</v>
      </c>
    </row>
    <row r="2" spans="1:37" x14ac:dyDescent="0.2">
      <c r="A2" s="1" t="s">
        <v>41</v>
      </c>
      <c r="B2" s="1">
        <v>61190631</v>
      </c>
      <c r="C2" s="1">
        <v>4182.3999999999996</v>
      </c>
      <c r="D2" s="1">
        <v>5790</v>
      </c>
      <c r="E2" s="1">
        <f>LN(B2)</f>
        <v>17.929504647528059</v>
      </c>
      <c r="F2" s="1">
        <f>LN(C2)</f>
        <v>8.3386405234299019</v>
      </c>
      <c r="G2" s="1">
        <f>LN(D2)</f>
        <v>8.6638875705670415</v>
      </c>
      <c r="K2" s="1" t="s">
        <v>41</v>
      </c>
      <c r="L2" s="1">
        <v>57844468</v>
      </c>
      <c r="M2" s="1">
        <v>4124.6000000000004</v>
      </c>
      <c r="N2" s="1">
        <v>5790</v>
      </c>
      <c r="O2" s="1">
        <f>LN(L2)</f>
        <v>17.873268380410874</v>
      </c>
      <c r="P2" s="1">
        <f>LN(M2)</f>
        <v>8.3247243243699476</v>
      </c>
      <c r="Q2" s="1">
        <f>LN(N2)</f>
        <v>8.6638875705670415</v>
      </c>
      <c r="U2" s="1" t="s">
        <v>41</v>
      </c>
      <c r="V2" s="1">
        <v>78970611</v>
      </c>
      <c r="W2" s="1">
        <v>4552.3</v>
      </c>
      <c r="X2" s="1">
        <v>5790</v>
      </c>
      <c r="Y2" s="1">
        <f>LN(V2)</f>
        <v>18.184586328559192</v>
      </c>
      <c r="Z2" s="1">
        <f>LN(W2)</f>
        <v>8.423387878731182</v>
      </c>
      <c r="AA2" s="1">
        <f>LN(X2)</f>
        <v>8.6638875705670415</v>
      </c>
      <c r="AE2" s="1" t="s">
        <v>41</v>
      </c>
      <c r="AF2" s="1">
        <v>114148970</v>
      </c>
      <c r="AG2" s="1">
        <v>4771.3</v>
      </c>
      <c r="AH2" s="1">
        <v>5790</v>
      </c>
      <c r="AI2" s="1">
        <f>LN(AF2)</f>
        <v>18.5530149076843</v>
      </c>
      <c r="AJ2" s="1">
        <f>LN(AG2)</f>
        <v>8.4703740834386405</v>
      </c>
      <c r="AK2" s="1">
        <f>LN(AH2)</f>
        <v>8.6638875705670415</v>
      </c>
    </row>
    <row r="3" spans="1:37" x14ac:dyDescent="0.2">
      <c r="A3" s="1" t="s">
        <v>2</v>
      </c>
      <c r="B3" s="1">
        <v>6334357</v>
      </c>
      <c r="C3" s="1">
        <v>42</v>
      </c>
      <c r="D3" s="1">
        <v>2334</v>
      </c>
      <c r="E3" s="1">
        <f t="shared" ref="E3:G5" si="0">LN(B3)</f>
        <v>15.661498866980576</v>
      </c>
      <c r="F3" s="1">
        <f t="shared" si="0"/>
        <v>3.7376696182833684</v>
      </c>
      <c r="G3" s="1">
        <f t="shared" si="0"/>
        <v>7.7553388128465013</v>
      </c>
      <c r="K3" s="1" t="s">
        <v>2</v>
      </c>
      <c r="L3" s="1">
        <v>5124562</v>
      </c>
      <c r="M3" s="1">
        <v>40.6</v>
      </c>
      <c r="N3" s="1">
        <v>2334</v>
      </c>
      <c r="O3" s="1">
        <f t="shared" ref="O3:Q5" si="1">LN(L3)</f>
        <v>15.449555615921906</v>
      </c>
      <c r="P3" s="1">
        <f t="shared" si="1"/>
        <v>3.7037680666076871</v>
      </c>
      <c r="Q3" s="1">
        <f t="shared" si="1"/>
        <v>7.7553388128465013</v>
      </c>
      <c r="U3" s="1" t="s">
        <v>2</v>
      </c>
      <c r="V3" s="1">
        <v>6897316</v>
      </c>
      <c r="W3" s="1">
        <v>43.1</v>
      </c>
      <c r="X3" s="1">
        <v>2334</v>
      </c>
      <c r="Y3" s="1">
        <f t="shared" ref="Y3:AA5" si="2">LN(V3)</f>
        <v>15.746642908385754</v>
      </c>
      <c r="Z3" s="1">
        <f t="shared" si="2"/>
        <v>3.763522997109702</v>
      </c>
      <c r="AA3" s="1">
        <f t="shared" si="2"/>
        <v>7.7553388128465013</v>
      </c>
      <c r="AE3" s="1" t="s">
        <v>2</v>
      </c>
      <c r="AF3" s="1">
        <v>9337268</v>
      </c>
      <c r="AG3" s="1">
        <v>48.4</v>
      </c>
      <c r="AH3" s="1">
        <v>2334</v>
      </c>
      <c r="AI3" s="1">
        <f t="shared" ref="AI3:AK5" si="3">LN(AF3)</f>
        <v>16.04952426206367</v>
      </c>
      <c r="AJ3" s="1">
        <f t="shared" si="3"/>
        <v>3.8794998137225858</v>
      </c>
      <c r="AK3" s="1">
        <f t="shared" si="3"/>
        <v>7.7553388128465013</v>
      </c>
    </row>
    <row r="4" spans="1:37" x14ac:dyDescent="0.2">
      <c r="A4" s="1" t="s">
        <v>3</v>
      </c>
      <c r="B4" s="1">
        <v>26229200</v>
      </c>
      <c r="C4" s="1">
        <v>476.1</v>
      </c>
      <c r="D4" s="1">
        <v>19048</v>
      </c>
      <c r="E4" s="1">
        <f t="shared" si="0"/>
        <v>17.082383851949803</v>
      </c>
      <c r="F4" s="1">
        <f t="shared" si="0"/>
        <v>6.1656279162004735</v>
      </c>
      <c r="G4" s="1">
        <f t="shared" si="0"/>
        <v>9.8547173881666978</v>
      </c>
      <c r="K4" s="1" t="s">
        <v>3</v>
      </c>
      <c r="L4" s="1">
        <v>29932011</v>
      </c>
      <c r="M4" s="1">
        <v>452.7</v>
      </c>
      <c r="N4" s="1">
        <v>19048</v>
      </c>
      <c r="O4" s="1">
        <f t="shared" si="1"/>
        <v>17.214439067681983</v>
      </c>
      <c r="P4" s="1">
        <f t="shared" si="1"/>
        <v>6.1152296544419125</v>
      </c>
      <c r="Q4" s="1">
        <f t="shared" si="1"/>
        <v>9.8547173881666978</v>
      </c>
      <c r="U4" s="1" t="s">
        <v>3</v>
      </c>
      <c r="V4" s="1">
        <v>39458633</v>
      </c>
      <c r="W4" s="1">
        <v>528.6</v>
      </c>
      <c r="X4" s="1">
        <v>19048</v>
      </c>
      <c r="Y4" s="1">
        <f t="shared" si="2"/>
        <v>17.490763415282544</v>
      </c>
      <c r="Z4" s="1">
        <f t="shared" si="2"/>
        <v>6.2702320021701885</v>
      </c>
      <c r="AA4" s="1">
        <f t="shared" si="2"/>
        <v>9.8547173881666978</v>
      </c>
      <c r="AE4" s="1" t="s">
        <v>3</v>
      </c>
      <c r="AF4" s="1">
        <v>44486040</v>
      </c>
      <c r="AG4" s="1">
        <v>579.4</v>
      </c>
      <c r="AH4" s="1">
        <v>19048</v>
      </c>
      <c r="AI4" s="1">
        <f t="shared" si="3"/>
        <v>17.610685990054694</v>
      </c>
      <c r="AJ4" s="1">
        <f t="shared" si="3"/>
        <v>6.36199308533525</v>
      </c>
      <c r="AK4" s="1">
        <f t="shared" si="3"/>
        <v>9.8547173881666978</v>
      </c>
    </row>
    <row r="5" spans="1:37" x14ac:dyDescent="0.2">
      <c r="A5" s="1" t="s">
        <v>4</v>
      </c>
      <c r="B5" s="1">
        <v>6408277</v>
      </c>
      <c r="C5" s="1">
        <v>772.4</v>
      </c>
      <c r="D5" s="1">
        <v>14930</v>
      </c>
      <c r="E5" s="1">
        <f t="shared" si="0"/>
        <v>15.673100994012042</v>
      </c>
      <c r="F5" s="1">
        <f>LN(C5)</f>
        <v>6.6495025505543595</v>
      </c>
      <c r="G5" s="1">
        <f>LN(D5)</f>
        <v>9.6111278905332362</v>
      </c>
      <c r="K5" s="1" t="s">
        <v>4</v>
      </c>
      <c r="L5" s="1">
        <v>4336016</v>
      </c>
      <c r="M5" s="1">
        <v>725.7</v>
      </c>
      <c r="N5" s="1">
        <v>14930</v>
      </c>
      <c r="O5" s="1">
        <f t="shared" si="1"/>
        <v>15.282466512131711</v>
      </c>
      <c r="P5" s="1">
        <f>LN(M5)</f>
        <v>6.5871367062840918</v>
      </c>
      <c r="Q5" s="1">
        <f>LN(N5)</f>
        <v>9.6111278905332362</v>
      </c>
      <c r="U5" s="1" t="s">
        <v>4</v>
      </c>
      <c r="V5" s="1">
        <v>5614109</v>
      </c>
      <c r="W5" s="1">
        <v>841.8</v>
      </c>
      <c r="X5" s="1">
        <v>14930</v>
      </c>
      <c r="Y5" s="1">
        <f t="shared" si="2"/>
        <v>15.54079345146183</v>
      </c>
      <c r="Z5" s="1">
        <f>LN(W5)</f>
        <v>6.7355424563364705</v>
      </c>
      <c r="AA5" s="1">
        <f>LN(X5)</f>
        <v>9.6111278905332362</v>
      </c>
      <c r="AE5" s="1" t="s">
        <v>4</v>
      </c>
      <c r="AF5" s="1">
        <v>7042164</v>
      </c>
      <c r="AG5" s="1">
        <v>968.3</v>
      </c>
      <c r="AH5" s="1">
        <v>14930</v>
      </c>
      <c r="AI5" s="1">
        <f t="shared" si="3"/>
        <v>15.767426067264353</v>
      </c>
      <c r="AJ5" s="1">
        <f>LN(AG5)</f>
        <v>6.8755419566174858</v>
      </c>
      <c r="AK5" s="1">
        <f>LN(AH5)</f>
        <v>9.6111278905332362</v>
      </c>
    </row>
    <row r="7" spans="1:37" x14ac:dyDescent="0.2">
      <c r="A7" t="s">
        <v>13</v>
      </c>
      <c r="K7" t="s">
        <v>13</v>
      </c>
      <c r="U7" t="s">
        <v>13</v>
      </c>
      <c r="AE7" t="s">
        <v>13</v>
      </c>
    </row>
    <row r="8" spans="1:37" ht="17" thickBot="1" x14ac:dyDescent="0.25"/>
    <row r="9" spans="1:37" x14ac:dyDescent="0.2">
      <c r="A9" s="6" t="s">
        <v>14</v>
      </c>
      <c r="B9" s="6"/>
      <c r="K9" s="6" t="s">
        <v>14</v>
      </c>
      <c r="L9" s="6"/>
      <c r="U9" s="6" t="s">
        <v>14</v>
      </c>
      <c r="V9" s="6"/>
      <c r="AE9" s="6" t="s">
        <v>14</v>
      </c>
      <c r="AF9" s="6"/>
    </row>
    <row r="10" spans="1:37" x14ac:dyDescent="0.2">
      <c r="A10" t="s">
        <v>15</v>
      </c>
      <c r="B10">
        <v>0.76812474722155799</v>
      </c>
      <c r="K10" t="s">
        <v>15</v>
      </c>
      <c r="L10">
        <v>0.6943439330942095</v>
      </c>
      <c r="U10" t="s">
        <v>15</v>
      </c>
      <c r="V10">
        <v>0.69191881746797634</v>
      </c>
      <c r="AE10" t="s">
        <v>15</v>
      </c>
      <c r="AF10">
        <v>0.7090444979529561</v>
      </c>
    </row>
    <row r="11" spans="1:37" x14ac:dyDescent="0.2">
      <c r="A11" t="s">
        <v>16</v>
      </c>
      <c r="B11">
        <v>0.59001562729418233</v>
      </c>
      <c r="K11" t="s">
        <v>16</v>
      </c>
      <c r="L11">
        <v>0.48211349742473603</v>
      </c>
      <c r="U11" t="s">
        <v>16</v>
      </c>
      <c r="V11">
        <v>0.47875164996628272</v>
      </c>
      <c r="AE11" t="s">
        <v>16</v>
      </c>
      <c r="AF11">
        <v>0.50274410007735959</v>
      </c>
    </row>
    <row r="12" spans="1:37" x14ac:dyDescent="0.2">
      <c r="A12" t="s">
        <v>17</v>
      </c>
      <c r="B12">
        <v>-0.229953118117453</v>
      </c>
      <c r="K12" t="s">
        <v>17</v>
      </c>
      <c r="L12">
        <v>-0.55365950772579198</v>
      </c>
      <c r="U12" t="s">
        <v>17</v>
      </c>
      <c r="V12">
        <v>-0.56374505010115183</v>
      </c>
      <c r="AE12" t="s">
        <v>17</v>
      </c>
      <c r="AF12">
        <v>-0.49176769976792123</v>
      </c>
    </row>
    <row r="13" spans="1:37" x14ac:dyDescent="0.2">
      <c r="A13" t="s">
        <v>18</v>
      </c>
      <c r="B13">
        <v>1.238196775930452</v>
      </c>
      <c r="K13" t="s">
        <v>18</v>
      </c>
      <c r="L13">
        <v>1.604979828063279</v>
      </c>
      <c r="U13" t="s">
        <v>18</v>
      </c>
      <c r="V13">
        <v>1.6265012724573582</v>
      </c>
      <c r="AE13" t="s">
        <v>18</v>
      </c>
      <c r="AF13">
        <v>1.609155490099929</v>
      </c>
    </row>
    <row r="14" spans="1:37" ht="17" thickBot="1" x14ac:dyDescent="0.25">
      <c r="A14" s="4" t="s">
        <v>19</v>
      </c>
      <c r="B14" s="4">
        <v>4</v>
      </c>
      <c r="K14" s="4" t="s">
        <v>19</v>
      </c>
      <c r="L14" s="4">
        <v>4</v>
      </c>
      <c r="U14" s="4" t="s">
        <v>19</v>
      </c>
      <c r="V14" s="4">
        <v>4</v>
      </c>
      <c r="AE14" s="4" t="s">
        <v>19</v>
      </c>
      <c r="AF14" s="4">
        <v>4</v>
      </c>
    </row>
    <row r="16" spans="1:37" ht="17" thickBot="1" x14ac:dyDescent="0.25">
      <c r="A16" t="s">
        <v>20</v>
      </c>
      <c r="K16" t="s">
        <v>20</v>
      </c>
      <c r="U16" t="s">
        <v>20</v>
      </c>
      <c r="AE16" t="s">
        <v>20</v>
      </c>
    </row>
    <row r="17" spans="1:39" x14ac:dyDescent="0.2">
      <c r="A17" s="5"/>
      <c r="B17" s="5" t="s">
        <v>25</v>
      </c>
      <c r="C17" s="5" t="s">
        <v>26</v>
      </c>
      <c r="D17" s="5" t="s">
        <v>27</v>
      </c>
      <c r="E17" s="5" t="s">
        <v>28</v>
      </c>
      <c r="F17" s="5" t="s">
        <v>29</v>
      </c>
      <c r="K17" s="5"/>
      <c r="L17" s="5" t="s">
        <v>25</v>
      </c>
      <c r="M17" s="5" t="s">
        <v>26</v>
      </c>
      <c r="N17" s="5" t="s">
        <v>27</v>
      </c>
      <c r="O17" s="5" t="s">
        <v>28</v>
      </c>
      <c r="P17" s="5" t="s">
        <v>29</v>
      </c>
      <c r="U17" s="5"/>
      <c r="V17" s="5" t="s">
        <v>25</v>
      </c>
      <c r="W17" s="5" t="s">
        <v>26</v>
      </c>
      <c r="X17" s="5" t="s">
        <v>27</v>
      </c>
      <c r="Y17" s="5" t="s">
        <v>28</v>
      </c>
      <c r="Z17" s="5" t="s">
        <v>29</v>
      </c>
      <c r="AE17" s="5"/>
      <c r="AF17" s="5" t="s">
        <v>25</v>
      </c>
      <c r="AG17" s="5" t="s">
        <v>26</v>
      </c>
      <c r="AH17" s="5" t="s">
        <v>27</v>
      </c>
      <c r="AI17" s="5" t="s">
        <v>28</v>
      </c>
      <c r="AJ17" s="5" t="s">
        <v>29</v>
      </c>
    </row>
    <row r="18" spans="1:39" x14ac:dyDescent="0.2">
      <c r="A18" t="s">
        <v>21</v>
      </c>
      <c r="B18">
        <v>2</v>
      </c>
      <c r="C18">
        <v>2.2063558025849952</v>
      </c>
      <c r="D18">
        <v>1.1031779012924976</v>
      </c>
      <c r="E18">
        <v>0.71955867902987747</v>
      </c>
      <c r="F18">
        <v>0.64030022076040061</v>
      </c>
      <c r="K18" t="s">
        <v>21</v>
      </c>
      <c r="L18">
        <v>2</v>
      </c>
      <c r="M18">
        <v>2.3980258192694195</v>
      </c>
      <c r="N18">
        <v>1.1990129096347097</v>
      </c>
      <c r="O18">
        <v>0.46546250484165774</v>
      </c>
      <c r="P18">
        <v>0.7196433162166268</v>
      </c>
      <c r="U18" t="s">
        <v>21</v>
      </c>
      <c r="V18">
        <v>2</v>
      </c>
      <c r="W18">
        <v>2.4298216940051298</v>
      </c>
      <c r="X18">
        <v>1.2149108470025649</v>
      </c>
      <c r="Y18">
        <v>0.45923565027622087</v>
      </c>
      <c r="Z18">
        <v>0.72197531123558323</v>
      </c>
      <c r="AE18" t="s">
        <v>21</v>
      </c>
      <c r="AF18">
        <v>2</v>
      </c>
      <c r="AG18">
        <v>2.6179603249315426</v>
      </c>
      <c r="AH18">
        <v>1.3089801624657713</v>
      </c>
      <c r="AI18">
        <v>0.50551848671435862</v>
      </c>
      <c r="AJ18">
        <v>0.70516373979568781</v>
      </c>
    </row>
    <row r="19" spans="1:39" x14ac:dyDescent="0.2">
      <c r="A19" t="s">
        <v>22</v>
      </c>
      <c r="B19">
        <v>1</v>
      </c>
      <c r="C19">
        <v>1.5331312559245658</v>
      </c>
      <c r="D19">
        <v>1.5331312559245658</v>
      </c>
      <c r="K19" t="s">
        <v>22</v>
      </c>
      <c r="L19">
        <v>1</v>
      </c>
      <c r="M19">
        <v>2.5759602484900328</v>
      </c>
      <c r="N19">
        <v>2.5759602484900328</v>
      </c>
      <c r="U19" t="s">
        <v>22</v>
      </c>
      <c r="V19">
        <v>1</v>
      </c>
      <c r="W19">
        <v>2.6455063893054054</v>
      </c>
      <c r="X19">
        <v>2.6455063893054054</v>
      </c>
      <c r="AE19" t="s">
        <v>22</v>
      </c>
      <c r="AF19">
        <v>1</v>
      </c>
      <c r="AG19">
        <v>2.5893813913187427</v>
      </c>
      <c r="AH19">
        <v>2.5893813913187427</v>
      </c>
    </row>
    <row r="20" spans="1:39" ht="17" thickBot="1" x14ac:dyDescent="0.25">
      <c r="A20" s="4" t="s">
        <v>23</v>
      </c>
      <c r="B20" s="4">
        <v>3</v>
      </c>
      <c r="C20" s="4">
        <v>3.7394870585095612</v>
      </c>
      <c r="D20" s="4"/>
      <c r="E20" s="4"/>
      <c r="F20" s="4"/>
      <c r="K20" s="4" t="s">
        <v>23</v>
      </c>
      <c r="L20" s="4">
        <v>3</v>
      </c>
      <c r="M20" s="4">
        <v>4.9739860677594523</v>
      </c>
      <c r="N20" s="4"/>
      <c r="O20" s="4"/>
      <c r="P20" s="4"/>
      <c r="U20" s="4" t="s">
        <v>23</v>
      </c>
      <c r="V20" s="4">
        <v>3</v>
      </c>
      <c r="W20" s="4">
        <v>5.0753280833105352</v>
      </c>
      <c r="X20" s="4"/>
      <c r="Y20" s="4"/>
      <c r="Z20" s="4"/>
      <c r="AE20" s="4" t="s">
        <v>23</v>
      </c>
      <c r="AF20" s="4">
        <v>3</v>
      </c>
      <c r="AG20" s="4">
        <v>5.2073417162502853</v>
      </c>
      <c r="AH20" s="4"/>
      <c r="AI20" s="4"/>
      <c r="AJ20" s="4"/>
    </row>
    <row r="21" spans="1:39" ht="17" thickBot="1" x14ac:dyDescent="0.25"/>
    <row r="22" spans="1:39" x14ac:dyDescent="0.2">
      <c r="A22" s="5"/>
      <c r="B22" s="5" t="s">
        <v>30</v>
      </c>
      <c r="C22" s="5" t="s">
        <v>18</v>
      </c>
      <c r="D22" s="5" t="s">
        <v>31</v>
      </c>
      <c r="E22" s="5" t="s">
        <v>32</v>
      </c>
      <c r="F22" s="5" t="s">
        <v>33</v>
      </c>
      <c r="G22" s="5" t="s">
        <v>34</v>
      </c>
      <c r="H22" s="5" t="s">
        <v>35</v>
      </c>
      <c r="I22" s="5" t="s">
        <v>36</v>
      </c>
      <c r="K22" s="5"/>
      <c r="L22" s="5" t="s">
        <v>30</v>
      </c>
      <c r="M22" s="5" t="s">
        <v>18</v>
      </c>
      <c r="N22" s="5" t="s">
        <v>31</v>
      </c>
      <c r="O22" s="5" t="s">
        <v>32</v>
      </c>
      <c r="P22" s="5" t="s">
        <v>33</v>
      </c>
      <c r="Q22" s="5" t="s">
        <v>34</v>
      </c>
      <c r="R22" s="5" t="s">
        <v>35</v>
      </c>
      <c r="S22" s="5" t="s">
        <v>36</v>
      </c>
      <c r="U22" s="5"/>
      <c r="V22" s="5" t="s">
        <v>30</v>
      </c>
      <c r="W22" s="5" t="s">
        <v>18</v>
      </c>
      <c r="X22" s="5" t="s">
        <v>31</v>
      </c>
      <c r="Y22" s="5" t="s">
        <v>32</v>
      </c>
      <c r="Z22" s="5" t="s">
        <v>33</v>
      </c>
      <c r="AA22" s="5" t="s">
        <v>34</v>
      </c>
      <c r="AB22" s="5" t="s">
        <v>35</v>
      </c>
      <c r="AC22" s="5" t="s">
        <v>36</v>
      </c>
      <c r="AE22" s="5"/>
      <c r="AF22" s="5" t="s">
        <v>30</v>
      </c>
      <c r="AG22" s="5" t="s">
        <v>18</v>
      </c>
      <c r="AH22" s="5" t="s">
        <v>31</v>
      </c>
      <c r="AI22" s="5" t="s">
        <v>32</v>
      </c>
      <c r="AJ22" s="5" t="s">
        <v>33</v>
      </c>
      <c r="AK22" s="5" t="s">
        <v>34</v>
      </c>
      <c r="AL22" s="5" t="s">
        <v>35</v>
      </c>
      <c r="AM22" s="5" t="s">
        <v>36</v>
      </c>
    </row>
    <row r="23" spans="1:39" x14ac:dyDescent="0.2">
      <c r="A23" t="s">
        <v>24</v>
      </c>
      <c r="B23">
        <v>15.847410418354503</v>
      </c>
      <c r="C23">
        <v>6.7769433406467572</v>
      </c>
      <c r="D23">
        <v>2.3384304135029268</v>
      </c>
      <c r="E23">
        <v>0.25725952517451034</v>
      </c>
      <c r="F23">
        <v>-70.261819153358942</v>
      </c>
      <c r="G23">
        <v>101.95663999006794</v>
      </c>
      <c r="H23">
        <v>-70.261819153358942</v>
      </c>
      <c r="I23">
        <v>101.95663999006794</v>
      </c>
      <c r="K23" t="s">
        <v>24</v>
      </c>
      <c r="L23">
        <v>15.235274447981373</v>
      </c>
      <c r="M23">
        <v>8.7766959729325542</v>
      </c>
      <c r="N23">
        <v>1.7358781134685717</v>
      </c>
      <c r="O23">
        <v>0.33272520669723665</v>
      </c>
      <c r="P23">
        <v>-96.283221491259695</v>
      </c>
      <c r="Q23">
        <v>126.75377038722243</v>
      </c>
      <c r="R23">
        <v>-96.283221491259695</v>
      </c>
      <c r="S23">
        <v>126.75377038722243</v>
      </c>
      <c r="U23" t="s">
        <v>24</v>
      </c>
      <c r="V23">
        <v>15.84599664677045</v>
      </c>
      <c r="W23">
        <v>8.9184215818734103</v>
      </c>
      <c r="X23">
        <v>1.7767714276904398</v>
      </c>
      <c r="Y23">
        <v>0.32635131492479369</v>
      </c>
      <c r="Z23">
        <v>-97.47329389603216</v>
      </c>
      <c r="AA23">
        <v>129.16528718957306</v>
      </c>
      <c r="AB23">
        <v>-97.47329389603216</v>
      </c>
      <c r="AC23">
        <v>129.16528718957306</v>
      </c>
      <c r="AE23" t="s">
        <v>24</v>
      </c>
      <c r="AF23">
        <v>16.919573796024352</v>
      </c>
      <c r="AG23">
        <v>8.822711419112192</v>
      </c>
      <c r="AH23">
        <v>1.9177294815936445</v>
      </c>
      <c r="AI23">
        <v>0.30599764172115401</v>
      </c>
      <c r="AJ23">
        <v>-95.183603823401612</v>
      </c>
      <c r="AK23">
        <v>129.02275141545033</v>
      </c>
      <c r="AL23">
        <v>-95.183603823401612</v>
      </c>
      <c r="AM23">
        <v>129.02275141545033</v>
      </c>
    </row>
    <row r="24" spans="1:39" x14ac:dyDescent="0.2">
      <c r="A24" t="s">
        <v>10</v>
      </c>
      <c r="B24">
        <v>0.49879640473499887</v>
      </c>
      <c r="C24">
        <v>0.4271487651918055</v>
      </c>
      <c r="D24">
        <v>1.1677346287329684</v>
      </c>
      <c r="E24">
        <v>0.45083769632762638</v>
      </c>
      <c r="F24">
        <v>-4.9286432585962965</v>
      </c>
      <c r="G24">
        <v>5.9262360680662942</v>
      </c>
      <c r="H24">
        <v>-4.9286432585962965</v>
      </c>
      <c r="I24">
        <v>5.9262360680662942</v>
      </c>
      <c r="K24" t="s">
        <v>10</v>
      </c>
      <c r="L24">
        <v>0.50954425365099154</v>
      </c>
      <c r="M24">
        <v>0.54925178972082989</v>
      </c>
      <c r="N24">
        <v>0.92770613257351309</v>
      </c>
      <c r="O24">
        <v>0.52386367211655716</v>
      </c>
      <c r="P24">
        <v>-6.4693614382522489</v>
      </c>
      <c r="Q24">
        <v>7.4884499455542324</v>
      </c>
      <c r="R24">
        <v>-6.4693614382522489</v>
      </c>
      <c r="S24">
        <v>7.4884499455542324</v>
      </c>
      <c r="U24" t="s">
        <v>10</v>
      </c>
      <c r="V24">
        <v>0.51625004618793813</v>
      </c>
      <c r="W24">
        <v>0.55703663708044127</v>
      </c>
      <c r="X24">
        <v>0.92677933877693364</v>
      </c>
      <c r="Y24">
        <v>0.52418092230933166</v>
      </c>
      <c r="Z24">
        <v>-6.5615715101063943</v>
      </c>
      <c r="AA24">
        <v>7.5940716024822699</v>
      </c>
      <c r="AB24">
        <v>-6.5615715101063943</v>
      </c>
      <c r="AC24">
        <v>7.5940716024822699</v>
      </c>
      <c r="AE24" t="s">
        <v>10</v>
      </c>
      <c r="AF24">
        <v>0.55676911632440551</v>
      </c>
      <c r="AG24">
        <v>0.56090984181897741</v>
      </c>
      <c r="AH24">
        <v>0.99261784125387442</v>
      </c>
      <c r="AI24">
        <v>0.50235850880299482</v>
      </c>
      <c r="AJ24">
        <v>-6.5702661723628886</v>
      </c>
      <c r="AK24">
        <v>7.6838044050117</v>
      </c>
      <c r="AL24">
        <v>-6.5702661723628886</v>
      </c>
      <c r="AM24">
        <v>7.6838044050117</v>
      </c>
    </row>
    <row r="25" spans="1:39" ht="17" thickBot="1" x14ac:dyDescent="0.25">
      <c r="A25" s="4" t="s">
        <v>12</v>
      </c>
      <c r="B25" s="4">
        <v>-0.26358911823248898</v>
      </c>
      <c r="C25" s="4">
        <v>0.84600602979519568</v>
      </c>
      <c r="D25" s="4">
        <v>-0.31156884105932392</v>
      </c>
      <c r="E25" s="4">
        <v>0.80771770161353917</v>
      </c>
      <c r="F25" s="4">
        <v>-11.013114940848562</v>
      </c>
      <c r="G25" s="4">
        <v>10.485936704383583</v>
      </c>
      <c r="H25" s="4">
        <v>-11.013114940848562</v>
      </c>
      <c r="I25" s="4">
        <v>10.485936704383583</v>
      </c>
      <c r="K25" s="4" t="s">
        <v>12</v>
      </c>
      <c r="L25" s="4">
        <v>-0.21521024824140203</v>
      </c>
      <c r="M25" s="4">
        <v>1.0910238507579653</v>
      </c>
      <c r="N25" s="4">
        <v>-0.19725531031415067</v>
      </c>
      <c r="O25" s="4">
        <v>0.87601508595663125</v>
      </c>
      <c r="P25" s="4">
        <v>-14.077982668021823</v>
      </c>
      <c r="Q25" s="4">
        <v>13.647562171539018</v>
      </c>
      <c r="R25" s="4">
        <v>-14.077982668021823</v>
      </c>
      <c r="S25" s="4">
        <v>13.647562171539018</v>
      </c>
      <c r="U25" s="4" t="s">
        <v>12</v>
      </c>
      <c r="V25" s="4">
        <v>-0.26269769054969694</v>
      </c>
      <c r="W25" s="4">
        <v>1.1181777357535463</v>
      </c>
      <c r="X25" s="4">
        <v>-0.23493375171941111</v>
      </c>
      <c r="Y25" s="4">
        <v>0.85310051064486947</v>
      </c>
      <c r="Z25" s="4">
        <v>-14.470492932466513</v>
      </c>
      <c r="AA25" s="4">
        <v>13.945097551367118</v>
      </c>
      <c r="AB25" s="4">
        <v>-14.470492932466513</v>
      </c>
      <c r="AC25" s="4">
        <v>13.945097551367118</v>
      </c>
      <c r="AE25" s="4" t="s">
        <v>12</v>
      </c>
      <c r="AF25" s="4">
        <v>-0.38857169221745508</v>
      </c>
      <c r="AG25" s="4">
        <v>1.1124127812900102</v>
      </c>
      <c r="AH25" s="4">
        <v>-0.34930531072004373</v>
      </c>
      <c r="AI25" s="4">
        <v>0.78606022767742123</v>
      </c>
      <c r="AJ25" s="4">
        <v>-14.523116242425857</v>
      </c>
      <c r="AK25" s="4">
        <v>13.745972857990946</v>
      </c>
      <c r="AL25" s="4">
        <v>-14.523116242425857</v>
      </c>
      <c r="AM25" s="4">
        <v>13.745972857990946</v>
      </c>
    </row>
    <row r="31" spans="1:39" ht="38" customHeight="1" x14ac:dyDescent="0.2">
      <c r="A31" s="2" t="s">
        <v>9</v>
      </c>
      <c r="B31" s="3" t="s">
        <v>42</v>
      </c>
      <c r="C31" s="3" t="s">
        <v>7</v>
      </c>
      <c r="D31" s="2" t="s">
        <v>8</v>
      </c>
      <c r="E31" s="1" t="s">
        <v>11</v>
      </c>
      <c r="F31" s="1" t="s">
        <v>10</v>
      </c>
      <c r="G31" s="1" t="s">
        <v>12</v>
      </c>
      <c r="K31" s="2" t="s">
        <v>9</v>
      </c>
      <c r="L31" s="3" t="s">
        <v>42</v>
      </c>
      <c r="M31" s="3" t="s">
        <v>7</v>
      </c>
      <c r="N31" s="2" t="s">
        <v>8</v>
      </c>
      <c r="O31" s="1" t="s">
        <v>11</v>
      </c>
      <c r="P31" s="1" t="s">
        <v>10</v>
      </c>
      <c r="Q31" s="1" t="s">
        <v>12</v>
      </c>
      <c r="U31" s="2" t="s">
        <v>9</v>
      </c>
      <c r="V31" s="3" t="s">
        <v>42</v>
      </c>
      <c r="W31" s="3" t="s">
        <v>7</v>
      </c>
      <c r="X31" s="2" t="s">
        <v>8</v>
      </c>
      <c r="Y31" s="1" t="s">
        <v>11</v>
      </c>
      <c r="Z31" s="1" t="s">
        <v>10</v>
      </c>
      <c r="AA31" s="1" t="s">
        <v>12</v>
      </c>
      <c r="AE31" s="2" t="s">
        <v>9</v>
      </c>
      <c r="AF31" s="3" t="s">
        <v>42</v>
      </c>
      <c r="AG31" s="3" t="s">
        <v>7</v>
      </c>
      <c r="AH31" s="2" t="s">
        <v>8</v>
      </c>
      <c r="AI31" s="1" t="s">
        <v>11</v>
      </c>
      <c r="AJ31" s="1" t="s">
        <v>10</v>
      </c>
      <c r="AK31" s="1" t="s">
        <v>12</v>
      </c>
    </row>
    <row r="32" spans="1:39" x14ac:dyDescent="0.2">
      <c r="A32" s="1" t="s">
        <v>41</v>
      </c>
      <c r="B32" s="1">
        <v>49748486</v>
      </c>
      <c r="C32" s="1">
        <v>4182.3999999999996</v>
      </c>
      <c r="D32" s="1">
        <v>5790</v>
      </c>
      <c r="E32" s="1">
        <f>LN(B32)</f>
        <v>17.722490588945004</v>
      </c>
      <c r="F32" s="1">
        <f>LN(C32)</f>
        <v>8.3386405234299019</v>
      </c>
      <c r="G32" s="1">
        <f>LN(D32)</f>
        <v>8.6638875705670415</v>
      </c>
      <c r="K32" s="1" t="s">
        <v>41</v>
      </c>
      <c r="L32" s="1">
        <v>50504392</v>
      </c>
      <c r="M32" s="1">
        <v>4124.6000000000004</v>
      </c>
      <c r="N32" s="1">
        <v>5790</v>
      </c>
      <c r="O32" s="1">
        <f>LN(L32)</f>
        <v>17.737570860760922</v>
      </c>
      <c r="P32" s="1">
        <f>LN(M32)</f>
        <v>8.3247243243699476</v>
      </c>
      <c r="Q32" s="1">
        <f>LN(N32)</f>
        <v>8.6638875705670415</v>
      </c>
      <c r="U32" s="1" t="s">
        <v>41</v>
      </c>
      <c r="V32" s="1">
        <v>67550054</v>
      </c>
      <c r="W32" s="1">
        <v>4552.3</v>
      </c>
      <c r="X32" s="1">
        <v>5790</v>
      </c>
      <c r="Y32" s="1">
        <f>LN(V32)</f>
        <v>18.028379421778009</v>
      </c>
      <c r="Z32" s="1">
        <f>LN(W32)</f>
        <v>8.423387878731182</v>
      </c>
      <c r="AA32" s="1">
        <f>LN(X32)</f>
        <v>8.6638875705670415</v>
      </c>
      <c r="AE32" s="1" t="s">
        <v>41</v>
      </c>
      <c r="AF32" s="1">
        <v>76122649</v>
      </c>
      <c r="AG32" s="1">
        <v>4771.3</v>
      </c>
      <c r="AH32" s="1">
        <v>5790</v>
      </c>
      <c r="AI32" s="1">
        <f>LN(AF32)</f>
        <v>18.147856400101997</v>
      </c>
      <c r="AJ32" s="1">
        <f>LN(AG32)</f>
        <v>8.4703740834386405</v>
      </c>
      <c r="AK32" s="1">
        <f>LN(AH32)</f>
        <v>8.6638875705670415</v>
      </c>
    </row>
    <row r="33" spans="1:37" x14ac:dyDescent="0.2">
      <c r="A33" s="1" t="s">
        <v>2</v>
      </c>
      <c r="B33" s="1">
        <v>1826589</v>
      </c>
      <c r="C33" s="1">
        <v>42</v>
      </c>
      <c r="D33" s="1">
        <v>2334</v>
      </c>
      <c r="E33" s="1">
        <f t="shared" ref="E33:E35" si="4">LN(B33)</f>
        <v>14.417960851103986</v>
      </c>
      <c r="F33" s="1">
        <f t="shared" ref="F33:F34" si="5">LN(C33)</f>
        <v>3.7376696182833684</v>
      </c>
      <c r="G33" s="1">
        <f t="shared" ref="G33:G34" si="6">LN(D33)</f>
        <v>7.7553388128465013</v>
      </c>
      <c r="K33" s="1" t="s">
        <v>2</v>
      </c>
      <c r="L33" s="1">
        <v>1618062</v>
      </c>
      <c r="M33" s="1">
        <v>40.6</v>
      </c>
      <c r="N33" s="1">
        <v>2334</v>
      </c>
      <c r="O33" s="1">
        <f t="shared" ref="O33:O35" si="7">LN(L33)</f>
        <v>14.29673969477866</v>
      </c>
      <c r="P33" s="1">
        <f t="shared" ref="P33:P34" si="8">LN(M33)</f>
        <v>3.7037680666076871</v>
      </c>
      <c r="Q33" s="1">
        <f t="shared" ref="Q33:Q34" si="9">LN(N33)</f>
        <v>7.7553388128465013</v>
      </c>
      <c r="U33" s="1" t="s">
        <v>2</v>
      </c>
      <c r="V33" s="1">
        <v>2233057</v>
      </c>
      <c r="W33" s="1">
        <v>43.1</v>
      </c>
      <c r="X33" s="1">
        <v>2334</v>
      </c>
      <c r="Y33" s="1">
        <f t="shared" ref="Y33:Y35" si="10">LN(V33)</f>
        <v>14.618882056694448</v>
      </c>
      <c r="Z33" s="1">
        <f t="shared" ref="Z33:Z34" si="11">LN(W33)</f>
        <v>3.763522997109702</v>
      </c>
      <c r="AA33" s="1">
        <f t="shared" ref="AA33:AA34" si="12">LN(X33)</f>
        <v>7.7553388128465013</v>
      </c>
      <c r="AE33" s="1" t="s">
        <v>2</v>
      </c>
      <c r="AF33" s="1">
        <v>2887363</v>
      </c>
      <c r="AG33" s="1">
        <v>48.4</v>
      </c>
      <c r="AH33" s="1">
        <v>2334</v>
      </c>
      <c r="AI33" s="1">
        <f t="shared" ref="AI33:AI35" si="13">LN(AF33)</f>
        <v>14.875854186799149</v>
      </c>
      <c r="AJ33" s="1">
        <f t="shared" ref="AJ33:AJ34" si="14">LN(AG33)</f>
        <v>3.8794998137225858</v>
      </c>
      <c r="AK33" s="1">
        <f t="shared" ref="AK33:AK34" si="15">LN(AH33)</f>
        <v>7.7553388128465013</v>
      </c>
    </row>
    <row r="34" spans="1:37" x14ac:dyDescent="0.2">
      <c r="A34" s="1" t="s">
        <v>3</v>
      </c>
      <c r="B34" s="1">
        <v>14711838</v>
      </c>
      <c r="C34" s="1">
        <v>476.1</v>
      </c>
      <c r="D34" s="1">
        <v>19048</v>
      </c>
      <c r="E34" s="1">
        <f t="shared" si="4"/>
        <v>16.504163033786419</v>
      </c>
      <c r="F34" s="1">
        <f t="shared" si="5"/>
        <v>6.1656279162004735</v>
      </c>
      <c r="G34" s="1">
        <f t="shared" si="6"/>
        <v>9.8547173881666978</v>
      </c>
      <c r="K34" s="1" t="s">
        <v>3</v>
      </c>
      <c r="L34" s="1">
        <v>15336289</v>
      </c>
      <c r="M34" s="1">
        <v>452.7</v>
      </c>
      <c r="N34" s="1">
        <v>19048</v>
      </c>
      <c r="O34" s="1">
        <f t="shared" si="7"/>
        <v>16.545732408078834</v>
      </c>
      <c r="P34" s="1">
        <f t="shared" si="8"/>
        <v>6.1152296544419125</v>
      </c>
      <c r="Q34" s="1">
        <f t="shared" si="9"/>
        <v>9.8547173881666978</v>
      </c>
      <c r="U34" s="1" t="s">
        <v>3</v>
      </c>
      <c r="V34" s="1">
        <v>26292796</v>
      </c>
      <c r="W34" s="1">
        <v>528.6</v>
      </c>
      <c r="X34" s="1">
        <v>19048</v>
      </c>
      <c r="Y34" s="1">
        <f t="shared" si="10"/>
        <v>17.084805543276246</v>
      </c>
      <c r="Z34" s="1">
        <f t="shared" si="11"/>
        <v>6.2702320021701885</v>
      </c>
      <c r="AA34" s="1">
        <f t="shared" si="12"/>
        <v>9.8547173881666978</v>
      </c>
      <c r="AE34" s="1" t="s">
        <v>3</v>
      </c>
      <c r="AF34" s="1">
        <v>22520038</v>
      </c>
      <c r="AG34" s="1">
        <v>579.4</v>
      </c>
      <c r="AH34" s="1">
        <v>19048</v>
      </c>
      <c r="AI34" s="1">
        <f t="shared" si="13"/>
        <v>16.929916048623326</v>
      </c>
      <c r="AJ34" s="1">
        <f t="shared" si="14"/>
        <v>6.36199308533525</v>
      </c>
      <c r="AK34" s="1">
        <f t="shared" si="15"/>
        <v>9.8547173881666978</v>
      </c>
    </row>
    <row r="35" spans="1:37" x14ac:dyDescent="0.2">
      <c r="A35" s="1" t="s">
        <v>4</v>
      </c>
      <c r="B35" s="1">
        <v>9234149</v>
      </c>
      <c r="C35" s="1">
        <v>772.4</v>
      </c>
      <c r="D35" s="1">
        <v>14930</v>
      </c>
      <c r="E35" s="1">
        <f t="shared" si="4"/>
        <v>16.038419017937947</v>
      </c>
      <c r="F35" s="1">
        <f>LN(C35)</f>
        <v>6.6495025505543595</v>
      </c>
      <c r="G35" s="1">
        <f>LN(D35)</f>
        <v>9.6111278905332362</v>
      </c>
      <c r="K35" s="1" t="s">
        <v>4</v>
      </c>
      <c r="L35" s="1">
        <v>9320163</v>
      </c>
      <c r="M35" s="1">
        <v>725.7</v>
      </c>
      <c r="N35" s="1">
        <v>14930</v>
      </c>
      <c r="O35" s="1">
        <f t="shared" si="7"/>
        <v>16.047690675779226</v>
      </c>
      <c r="P35" s="1">
        <f>LN(M35)</f>
        <v>6.5871367062840918</v>
      </c>
      <c r="Q35" s="1">
        <f>LN(N35)</f>
        <v>9.6111278905332362</v>
      </c>
      <c r="U35" s="1" t="s">
        <v>4</v>
      </c>
      <c r="V35" s="1">
        <v>14354661</v>
      </c>
      <c r="W35" s="1">
        <v>841.8</v>
      </c>
      <c r="X35" s="1">
        <v>14930</v>
      </c>
      <c r="Y35" s="1">
        <f t="shared" si="10"/>
        <v>16.479585255793456</v>
      </c>
      <c r="Z35" s="1">
        <f>LN(W35)</f>
        <v>6.7355424563364705</v>
      </c>
      <c r="AA35" s="1">
        <f>LN(X35)</f>
        <v>9.6111278905332362</v>
      </c>
      <c r="AE35" s="1" t="s">
        <v>4</v>
      </c>
      <c r="AF35" s="1">
        <v>15600099</v>
      </c>
      <c r="AG35" s="1">
        <v>968.3</v>
      </c>
      <c r="AH35" s="1">
        <v>14930</v>
      </c>
      <c r="AI35" s="1">
        <f t="shared" si="13"/>
        <v>16.562787818353474</v>
      </c>
      <c r="AJ35" s="1">
        <f>LN(AG35)</f>
        <v>6.8755419566174858</v>
      </c>
      <c r="AK35" s="1">
        <f>LN(AH35)</f>
        <v>9.6111278905332362</v>
      </c>
    </row>
    <row r="37" spans="1:37" x14ac:dyDescent="0.2">
      <c r="A37" t="s">
        <v>13</v>
      </c>
      <c r="K37" t="s">
        <v>13</v>
      </c>
      <c r="U37" t="s">
        <v>13</v>
      </c>
      <c r="AE37" t="s">
        <v>13</v>
      </c>
    </row>
    <row r="38" spans="1:37" ht="17" thickBot="1" x14ac:dyDescent="0.25"/>
    <row r="39" spans="1:37" x14ac:dyDescent="0.2">
      <c r="A39" s="6" t="s">
        <v>14</v>
      </c>
      <c r="B39" s="6"/>
      <c r="K39" s="6" t="s">
        <v>14</v>
      </c>
      <c r="L39" s="6"/>
      <c r="U39" s="6" t="s">
        <v>14</v>
      </c>
      <c r="V39" s="6"/>
      <c r="AE39" s="6" t="s">
        <v>14</v>
      </c>
      <c r="AF39" s="6"/>
    </row>
    <row r="40" spans="1:37" x14ac:dyDescent="0.2">
      <c r="A40" t="s">
        <v>15</v>
      </c>
      <c r="B40">
        <v>0.97022889245087129</v>
      </c>
      <c r="K40" t="s">
        <v>15</v>
      </c>
      <c r="L40">
        <v>0.97172930788781775</v>
      </c>
      <c r="U40" t="s">
        <v>15</v>
      </c>
      <c r="V40">
        <v>0.96751519840719102</v>
      </c>
      <c r="AE40" t="s">
        <v>15</v>
      </c>
      <c r="AF40">
        <v>0.97497571694824958</v>
      </c>
    </row>
    <row r="41" spans="1:37" x14ac:dyDescent="0.2">
      <c r="A41" t="s">
        <v>16</v>
      </c>
      <c r="B41">
        <v>0.94134410374644439</v>
      </c>
      <c r="K41" t="s">
        <v>16</v>
      </c>
      <c r="L41">
        <v>0.94425784780813726</v>
      </c>
      <c r="U41" t="s">
        <v>16</v>
      </c>
      <c r="V41">
        <v>0.93608565914890618</v>
      </c>
      <c r="AE41" t="s">
        <v>16</v>
      </c>
      <c r="AF41">
        <v>0.95057764863875327</v>
      </c>
    </row>
    <row r="42" spans="1:37" x14ac:dyDescent="0.2">
      <c r="A42" t="s">
        <v>17</v>
      </c>
      <c r="B42">
        <v>0.82403231123933318</v>
      </c>
      <c r="K42" t="s">
        <v>17</v>
      </c>
      <c r="L42">
        <v>0.83277354342441179</v>
      </c>
      <c r="U42" t="s">
        <v>17</v>
      </c>
      <c r="V42">
        <v>0.80825697744671854</v>
      </c>
      <c r="AE42" t="s">
        <v>17</v>
      </c>
      <c r="AF42">
        <v>0.85173294591625981</v>
      </c>
    </row>
    <row r="43" spans="1:37" x14ac:dyDescent="0.2">
      <c r="A43" t="s">
        <v>18</v>
      </c>
      <c r="B43">
        <v>0.57357806353164431</v>
      </c>
      <c r="K43" t="s">
        <v>18</v>
      </c>
      <c r="L43">
        <v>0.58416111220936462</v>
      </c>
      <c r="U43" t="s">
        <v>18</v>
      </c>
      <c r="V43">
        <v>0.62979145973657602</v>
      </c>
      <c r="AE43" t="s">
        <v>18</v>
      </c>
      <c r="AF43">
        <v>0.5201981629498188</v>
      </c>
    </row>
    <row r="44" spans="1:37" ht="17" thickBot="1" x14ac:dyDescent="0.25">
      <c r="A44" s="4" t="s">
        <v>19</v>
      </c>
      <c r="B44" s="4">
        <v>4</v>
      </c>
      <c r="K44" s="4" t="s">
        <v>19</v>
      </c>
      <c r="L44" s="4">
        <v>4</v>
      </c>
      <c r="U44" s="4" t="s">
        <v>19</v>
      </c>
      <c r="V44" s="4">
        <v>4</v>
      </c>
      <c r="AE44" s="4" t="s">
        <v>19</v>
      </c>
      <c r="AF44" s="4">
        <v>4</v>
      </c>
    </row>
    <row r="46" spans="1:37" ht="17" thickBot="1" x14ac:dyDescent="0.25">
      <c r="A46" t="s">
        <v>20</v>
      </c>
      <c r="K46" t="s">
        <v>20</v>
      </c>
      <c r="U46" t="s">
        <v>20</v>
      </c>
      <c r="AE46" t="s">
        <v>20</v>
      </c>
    </row>
    <row r="47" spans="1:37" x14ac:dyDescent="0.2">
      <c r="A47" s="5"/>
      <c r="B47" s="5" t="s">
        <v>25</v>
      </c>
      <c r="C47" s="5" t="s">
        <v>26</v>
      </c>
      <c r="D47" s="5" t="s">
        <v>27</v>
      </c>
      <c r="E47" s="5" t="s">
        <v>28</v>
      </c>
      <c r="F47" s="5" t="s">
        <v>29</v>
      </c>
      <c r="K47" s="5"/>
      <c r="L47" s="5" t="s">
        <v>25</v>
      </c>
      <c r="M47" s="5" t="s">
        <v>26</v>
      </c>
      <c r="N47" s="5" t="s">
        <v>27</v>
      </c>
      <c r="O47" s="5" t="s">
        <v>28</v>
      </c>
      <c r="P47" s="5" t="s">
        <v>29</v>
      </c>
      <c r="U47" s="5"/>
      <c r="V47" s="5" t="s">
        <v>25</v>
      </c>
      <c r="W47" s="5" t="s">
        <v>26</v>
      </c>
      <c r="X47" s="5" t="s">
        <v>27</v>
      </c>
      <c r="Y47" s="5" t="s">
        <v>28</v>
      </c>
      <c r="Z47" s="5" t="s">
        <v>29</v>
      </c>
      <c r="AE47" s="5"/>
      <c r="AF47" s="5" t="s">
        <v>25</v>
      </c>
      <c r="AG47" s="5" t="s">
        <v>26</v>
      </c>
      <c r="AH47" s="5" t="s">
        <v>27</v>
      </c>
      <c r="AI47" s="5" t="s">
        <v>28</v>
      </c>
      <c r="AJ47" s="5" t="s">
        <v>29</v>
      </c>
    </row>
    <row r="48" spans="1:37" x14ac:dyDescent="0.2">
      <c r="A48" t="s">
        <v>21</v>
      </c>
      <c r="B48">
        <v>2</v>
      </c>
      <c r="C48">
        <v>5.279852600534034</v>
      </c>
      <c r="D48">
        <v>2.639926300267017</v>
      </c>
      <c r="E48">
        <v>8.0242922184432786</v>
      </c>
      <c r="F48">
        <v>0.24218979386744513</v>
      </c>
      <c r="K48" t="s">
        <v>21</v>
      </c>
      <c r="L48">
        <v>2</v>
      </c>
      <c r="M48">
        <v>5.7805898397664119</v>
      </c>
      <c r="N48">
        <v>2.890294919883206</v>
      </c>
      <c r="O48">
        <v>8.4698725352228106</v>
      </c>
      <c r="P48">
        <v>0.23609775981966197</v>
      </c>
      <c r="U48" t="s">
        <v>21</v>
      </c>
      <c r="V48">
        <v>2</v>
      </c>
      <c r="W48">
        <v>5.8091262043639151</v>
      </c>
      <c r="X48">
        <v>2.9045631021819576</v>
      </c>
      <c r="Y48">
        <v>7.322970452983129</v>
      </c>
      <c r="Z48">
        <v>0.2528128573690307</v>
      </c>
      <c r="AE48" t="s">
        <v>21</v>
      </c>
      <c r="AF48">
        <v>2</v>
      </c>
      <c r="AG48">
        <v>5.2047733561125682</v>
      </c>
      <c r="AH48">
        <v>2.6023866780562841</v>
      </c>
      <c r="AI48">
        <v>9.6168800396668708</v>
      </c>
      <c r="AJ48">
        <v>0.22231138378690091</v>
      </c>
    </row>
    <row r="49" spans="1:39" x14ac:dyDescent="0.2">
      <c r="A49" t="s">
        <v>22</v>
      </c>
      <c r="B49">
        <v>1</v>
      </c>
      <c r="C49">
        <v>0.32899179496471098</v>
      </c>
      <c r="D49">
        <v>0.32899179496471098</v>
      </c>
      <c r="K49" t="s">
        <v>22</v>
      </c>
      <c r="L49">
        <v>1</v>
      </c>
      <c r="M49">
        <v>0.34124420501768188</v>
      </c>
      <c r="N49">
        <v>0.34124420501768188</v>
      </c>
      <c r="U49" t="s">
        <v>22</v>
      </c>
      <c r="V49">
        <v>1</v>
      </c>
      <c r="W49">
        <v>0.39663728275712723</v>
      </c>
      <c r="X49">
        <v>0.39663728275712723</v>
      </c>
      <c r="AE49" t="s">
        <v>22</v>
      </c>
      <c r="AF49">
        <v>1</v>
      </c>
      <c r="AG49">
        <v>0.27060612873636625</v>
      </c>
      <c r="AH49">
        <v>0.27060612873636625</v>
      </c>
    </row>
    <row r="50" spans="1:39" ht="17" thickBot="1" x14ac:dyDescent="0.25">
      <c r="A50" s="4" t="s">
        <v>23</v>
      </c>
      <c r="B50" s="4">
        <v>3</v>
      </c>
      <c r="C50" s="4">
        <v>5.6088443954987452</v>
      </c>
      <c r="D50" s="4"/>
      <c r="E50" s="4"/>
      <c r="F50" s="4"/>
      <c r="K50" s="4" t="s">
        <v>23</v>
      </c>
      <c r="L50" s="4">
        <v>3</v>
      </c>
      <c r="M50" s="4">
        <v>6.1218340447840935</v>
      </c>
      <c r="N50" s="4"/>
      <c r="O50" s="4"/>
      <c r="P50" s="4"/>
      <c r="U50" s="4" t="s">
        <v>23</v>
      </c>
      <c r="V50" s="4">
        <v>3</v>
      </c>
      <c r="W50" s="4">
        <v>6.2057634871210423</v>
      </c>
      <c r="X50" s="4"/>
      <c r="Y50" s="4"/>
      <c r="Z50" s="4"/>
      <c r="AE50" s="4" t="s">
        <v>23</v>
      </c>
      <c r="AF50" s="4">
        <v>3</v>
      </c>
      <c r="AG50" s="4">
        <v>5.4753794848489346</v>
      </c>
      <c r="AH50" s="4"/>
      <c r="AI50" s="4"/>
      <c r="AJ50" s="4"/>
    </row>
    <row r="51" spans="1:39" ht="17" thickBot="1" x14ac:dyDescent="0.25"/>
    <row r="52" spans="1:39" x14ac:dyDescent="0.2">
      <c r="A52" s="5"/>
      <c r="B52" s="5" t="s">
        <v>30</v>
      </c>
      <c r="C52" s="5" t="s">
        <v>18</v>
      </c>
      <c r="D52" s="5" t="s">
        <v>31</v>
      </c>
      <c r="E52" s="5" t="s">
        <v>32</v>
      </c>
      <c r="F52" s="5" t="s">
        <v>33</v>
      </c>
      <c r="G52" s="5" t="s">
        <v>34</v>
      </c>
      <c r="H52" s="5" t="s">
        <v>35</v>
      </c>
      <c r="I52" s="5" t="s">
        <v>36</v>
      </c>
      <c r="K52" s="5"/>
      <c r="L52" s="5" t="s">
        <v>30</v>
      </c>
      <c r="M52" s="5" t="s">
        <v>18</v>
      </c>
      <c r="N52" s="5" t="s">
        <v>31</v>
      </c>
      <c r="O52" s="5" t="s">
        <v>32</v>
      </c>
      <c r="P52" s="5" t="s">
        <v>33</v>
      </c>
      <c r="Q52" s="5" t="s">
        <v>34</v>
      </c>
      <c r="R52" s="5" t="s">
        <v>35</v>
      </c>
      <c r="S52" s="5" t="s">
        <v>36</v>
      </c>
      <c r="U52" s="5"/>
      <c r="V52" s="5" t="s">
        <v>30</v>
      </c>
      <c r="W52" s="5" t="s">
        <v>18</v>
      </c>
      <c r="X52" s="5" t="s">
        <v>31</v>
      </c>
      <c r="Y52" s="5" t="s">
        <v>32</v>
      </c>
      <c r="Z52" s="5" t="s">
        <v>33</v>
      </c>
      <c r="AA52" s="5" t="s">
        <v>34</v>
      </c>
      <c r="AB52" s="5" t="s">
        <v>35</v>
      </c>
      <c r="AC52" s="5" t="s">
        <v>36</v>
      </c>
      <c r="AE52" s="5"/>
      <c r="AF52" s="5" t="s">
        <v>30</v>
      </c>
      <c r="AG52" s="5" t="s">
        <v>18</v>
      </c>
      <c r="AH52" s="5" t="s">
        <v>31</v>
      </c>
      <c r="AI52" s="5" t="s">
        <v>32</v>
      </c>
      <c r="AJ52" s="5" t="s">
        <v>33</v>
      </c>
      <c r="AK52" s="5" t="s">
        <v>34</v>
      </c>
      <c r="AL52" s="5" t="s">
        <v>35</v>
      </c>
      <c r="AM52" s="5" t="s">
        <v>36</v>
      </c>
    </row>
    <row r="53" spans="1:39" x14ac:dyDescent="0.2">
      <c r="A53" t="s">
        <v>24</v>
      </c>
      <c r="B53">
        <v>11.639525023273322</v>
      </c>
      <c r="C53">
        <v>3.1393281855954163</v>
      </c>
      <c r="D53">
        <v>3.7076483677878769</v>
      </c>
      <c r="E53">
        <v>0.16771370605150118</v>
      </c>
      <c r="F53">
        <v>-28.249421636945893</v>
      </c>
      <c r="G53">
        <v>51.52847168349254</v>
      </c>
      <c r="H53">
        <v>-28.249421636945893</v>
      </c>
      <c r="I53">
        <v>51.52847168349254</v>
      </c>
      <c r="K53" t="s">
        <v>24</v>
      </c>
      <c r="L53">
        <v>10.994569017287047</v>
      </c>
      <c r="M53">
        <v>3.1944354635649619</v>
      </c>
      <c r="N53">
        <v>3.441787803412752</v>
      </c>
      <c r="O53">
        <v>0.18001163420686508</v>
      </c>
      <c r="P53">
        <v>-29.594581999266506</v>
      </c>
      <c r="Q53">
        <v>51.583720033840599</v>
      </c>
      <c r="R53">
        <v>-29.594581999266506</v>
      </c>
      <c r="S53">
        <v>51.583720033840599</v>
      </c>
      <c r="U53" t="s">
        <v>24</v>
      </c>
      <c r="V53">
        <v>10.64197201696231</v>
      </c>
      <c r="W53">
        <v>3.4532685843573434</v>
      </c>
      <c r="X53">
        <v>3.0817099096109812</v>
      </c>
      <c r="Y53">
        <v>0.19975551896919908</v>
      </c>
      <c r="Z53">
        <v>-33.235965624882276</v>
      </c>
      <c r="AA53">
        <v>54.519909658806895</v>
      </c>
      <c r="AB53">
        <v>-33.235965624882276</v>
      </c>
      <c r="AC53">
        <v>54.519909658806895</v>
      </c>
      <c r="AE53" t="s">
        <v>24</v>
      </c>
      <c r="AF53">
        <v>12.130102965628648</v>
      </c>
      <c r="AG53">
        <v>2.8521533815066795</v>
      </c>
      <c r="AH53">
        <v>4.2529630574148136</v>
      </c>
      <c r="AI53">
        <v>0.14701799768568274</v>
      </c>
      <c r="AJ53">
        <v>-24.109941838768219</v>
      </c>
      <c r="AK53">
        <v>48.370147770025511</v>
      </c>
      <c r="AL53">
        <v>-24.109941838768219</v>
      </c>
      <c r="AM53">
        <v>48.370147770025511</v>
      </c>
    </row>
    <row r="54" spans="1:39" x14ac:dyDescent="0.2">
      <c r="A54" t="s">
        <v>10</v>
      </c>
      <c r="B54">
        <v>0.69185215158240676</v>
      </c>
      <c r="C54">
        <v>0.19787094130861341</v>
      </c>
      <c r="D54">
        <v>3.4964818330921346</v>
      </c>
      <c r="E54">
        <v>0.17734025937301637</v>
      </c>
      <c r="F54">
        <v>-1.8223365400244436</v>
      </c>
      <c r="G54">
        <v>3.2060408431892573</v>
      </c>
      <c r="H54">
        <v>-1.8223365400244436</v>
      </c>
      <c r="I54">
        <v>3.2060408431892573</v>
      </c>
      <c r="K54" t="s">
        <v>10</v>
      </c>
      <c r="L54">
        <v>0.70633951953575758</v>
      </c>
      <c r="M54">
        <v>0.19991001179963364</v>
      </c>
      <c r="N54">
        <v>3.5332873685371471</v>
      </c>
      <c r="O54">
        <v>0.1755856584665039</v>
      </c>
      <c r="P54">
        <v>-1.8337580192014882</v>
      </c>
      <c r="Q54">
        <v>3.2464370582730031</v>
      </c>
      <c r="R54">
        <v>-1.8337580192014882</v>
      </c>
      <c r="S54">
        <v>3.2464370582730031</v>
      </c>
      <c r="U54" t="s">
        <v>10</v>
      </c>
      <c r="V54">
        <v>0.67278468648641809</v>
      </c>
      <c r="W54">
        <v>0.21568806783877983</v>
      </c>
      <c r="X54">
        <v>3.1192485204573481</v>
      </c>
      <c r="Y54">
        <v>0.1975036976181026</v>
      </c>
      <c r="Z54">
        <v>-2.0677920626230568</v>
      </c>
      <c r="AA54">
        <v>3.4133614355958932</v>
      </c>
      <c r="AB54">
        <v>-2.0677920626230568</v>
      </c>
      <c r="AC54">
        <v>3.4133614355958932</v>
      </c>
      <c r="AE54" t="s">
        <v>10</v>
      </c>
      <c r="AF54">
        <v>0.68962950824997349</v>
      </c>
      <c r="AG54">
        <v>0.18132757902506091</v>
      </c>
      <c r="AH54">
        <v>3.8032245947245631</v>
      </c>
      <c r="AI54">
        <v>0.16368451427645261</v>
      </c>
      <c r="AJ54">
        <v>-1.6143558351573482</v>
      </c>
      <c r="AK54">
        <v>2.9936148516572954</v>
      </c>
      <c r="AL54">
        <v>-1.6143558351573482</v>
      </c>
      <c r="AM54">
        <v>2.9936148516572954</v>
      </c>
    </row>
    <row r="55" spans="1:39" ht="17" thickBot="1" x14ac:dyDescent="0.25">
      <c r="A55" s="4" t="s">
        <v>12</v>
      </c>
      <c r="B55" s="4">
        <v>2.5184195429094364E-2</v>
      </c>
      <c r="C55" s="4">
        <v>0.39190095608299247</v>
      </c>
      <c r="D55" s="4">
        <v>6.4261633043225172E-2</v>
      </c>
      <c r="E55" s="4">
        <v>0.95914594839010647</v>
      </c>
      <c r="F55" s="4">
        <v>-4.9543895888640188</v>
      </c>
      <c r="G55" s="4">
        <v>5.0047579797222079</v>
      </c>
      <c r="H55" s="4">
        <v>-4.9543895888640188</v>
      </c>
      <c r="I55" s="4">
        <v>5.0047579797222079</v>
      </c>
      <c r="K55" s="4" t="s">
        <v>12</v>
      </c>
      <c r="L55" s="4">
        <v>8.8646184458450378E-2</v>
      </c>
      <c r="M55" s="4">
        <v>0.39709764257584734</v>
      </c>
      <c r="N55" s="4">
        <v>0.22323523223011474</v>
      </c>
      <c r="O55" s="4">
        <v>0.86017660358854453</v>
      </c>
      <c r="P55" s="4">
        <v>-4.9569577623625909</v>
      </c>
      <c r="Q55" s="4">
        <v>5.134250131279491</v>
      </c>
      <c r="R55" s="4">
        <v>-4.9569577623625909</v>
      </c>
      <c r="S55" s="4">
        <v>5.134250131279491</v>
      </c>
      <c r="U55" s="4" t="s">
        <v>12</v>
      </c>
      <c r="V55" s="4">
        <v>0.18655421308077855</v>
      </c>
      <c r="W55" s="4">
        <v>0.43296540886267743</v>
      </c>
      <c r="X55" s="4">
        <v>0.43087556017655787</v>
      </c>
      <c r="Y55" s="4">
        <v>0.74099967753060725</v>
      </c>
      <c r="Z55" s="4">
        <v>-5.3147929156099902</v>
      </c>
      <c r="AA55" s="4">
        <v>5.6879013417715472</v>
      </c>
      <c r="AB55" s="4">
        <v>-5.3147929156099902</v>
      </c>
      <c r="AC55" s="4">
        <v>5.6879013417715472</v>
      </c>
      <c r="AE55" s="4" t="s">
        <v>12</v>
      </c>
      <c r="AF55" s="4">
        <v>9.7581063955603283E-3</v>
      </c>
      <c r="AG55" s="4">
        <v>0.35961415091901777</v>
      </c>
      <c r="AH55" s="4">
        <v>2.713493440295061E-2</v>
      </c>
      <c r="AI55" s="4">
        <v>0.982729602163399</v>
      </c>
      <c r="AJ55" s="4">
        <v>-4.5595729212071081</v>
      </c>
      <c r="AK55" s="4">
        <v>4.5790891339982283</v>
      </c>
      <c r="AL55" s="4">
        <v>-4.5595729212071081</v>
      </c>
      <c r="AM55" s="4">
        <v>4.5790891339982283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24AE-8C96-A24F-955F-BE31B05807BB}">
  <sheetPr codeName="Sheet4"/>
  <dimension ref="A1:H6"/>
  <sheetViews>
    <sheetView workbookViewId="0">
      <selection sqref="A1:H6"/>
    </sheetView>
  </sheetViews>
  <sheetFormatPr baseColWidth="10" defaultRowHeight="16" x14ac:dyDescent="0.2"/>
  <sheetData>
    <row r="1" spans="1:8" x14ac:dyDescent="0.2">
      <c r="A1" s="1"/>
      <c r="B1" s="1" t="s">
        <v>37</v>
      </c>
      <c r="C1" s="17" t="s">
        <v>5</v>
      </c>
      <c r="D1" s="17"/>
      <c r="E1" s="17"/>
      <c r="F1" s="17" t="s">
        <v>0</v>
      </c>
      <c r="G1" s="17"/>
      <c r="H1" s="17"/>
    </row>
    <row r="2" spans="1:8" x14ac:dyDescent="0.2">
      <c r="A2" s="1"/>
      <c r="B2" s="1"/>
      <c r="C2" s="1" t="s">
        <v>38</v>
      </c>
      <c r="D2" s="1" t="s">
        <v>39</v>
      </c>
      <c r="E2" s="1" t="s">
        <v>40</v>
      </c>
      <c r="F2" s="1" t="s">
        <v>38</v>
      </c>
      <c r="G2" s="1" t="s">
        <v>39</v>
      </c>
      <c r="H2" s="1" t="s">
        <v>40</v>
      </c>
    </row>
    <row r="3" spans="1:8" x14ac:dyDescent="0.2">
      <c r="A3" s="18" t="s">
        <v>1</v>
      </c>
      <c r="B3" s="1">
        <v>2019</v>
      </c>
      <c r="C3" s="1">
        <v>0.69185215158240676</v>
      </c>
      <c r="D3" s="1">
        <v>2.5184195429094364E-2</v>
      </c>
      <c r="E3" s="1">
        <v>0.94134410374644439</v>
      </c>
      <c r="F3" s="1">
        <v>0.49879640473499887</v>
      </c>
      <c r="G3" s="1">
        <v>-0.26358911823248898</v>
      </c>
      <c r="H3" s="1">
        <v>0.59001562729418233</v>
      </c>
    </row>
    <row r="4" spans="1:8" x14ac:dyDescent="0.2">
      <c r="A4" s="18"/>
      <c r="B4" s="1">
        <v>2020</v>
      </c>
      <c r="C4" s="1">
        <v>0.70633951953575758</v>
      </c>
      <c r="D4" s="1">
        <v>8.8646184458450378E-2</v>
      </c>
      <c r="E4" s="1">
        <v>0.94425784780813726</v>
      </c>
      <c r="F4" s="1">
        <v>0.50954425365099154</v>
      </c>
      <c r="G4" s="1">
        <v>-0.21521024824140203</v>
      </c>
      <c r="H4" s="1">
        <v>0.48211349742473603</v>
      </c>
    </row>
    <row r="5" spans="1:8" x14ac:dyDescent="0.2">
      <c r="A5" s="18"/>
      <c r="B5" s="1">
        <v>2021</v>
      </c>
      <c r="C5" s="1">
        <v>0.67278468648641809</v>
      </c>
      <c r="D5" s="1">
        <v>0.18655421308077855</v>
      </c>
      <c r="E5" s="1">
        <v>0.93608565914890618</v>
      </c>
      <c r="F5" s="1">
        <v>0.51625004618793813</v>
      </c>
      <c r="G5" s="1">
        <v>-0.26269769054969694</v>
      </c>
      <c r="H5" s="1">
        <v>0.47875164996628272</v>
      </c>
    </row>
    <row r="6" spans="1:8" x14ac:dyDescent="0.2">
      <c r="A6" s="18"/>
      <c r="B6" s="1">
        <v>2022</v>
      </c>
      <c r="C6" s="1">
        <v>0.68962950824997349</v>
      </c>
      <c r="D6" s="1">
        <v>9.7581063955603283E-3</v>
      </c>
      <c r="E6" s="1">
        <v>0.95057764863875327</v>
      </c>
      <c r="F6" s="1">
        <v>0.55676911632440551</v>
      </c>
      <c r="G6" s="1">
        <v>-0.38857169221745508</v>
      </c>
      <c r="H6" s="1">
        <v>0.50274410007735959</v>
      </c>
    </row>
  </sheetData>
  <mergeCells count="3">
    <mergeCell ref="C1:E1"/>
    <mergeCell ref="F1:H1"/>
    <mergeCell ref="A3: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9A21-4AF8-1D48-AE94-540430CC6EEF}">
  <sheetPr codeName="Sheet5"/>
  <dimension ref="A1:AM54"/>
  <sheetViews>
    <sheetView topLeftCell="H17" workbookViewId="0">
      <selection activeCell="U53" sqref="U53"/>
    </sheetView>
  </sheetViews>
  <sheetFormatPr baseColWidth="10" defaultRowHeight="16" x14ac:dyDescent="0.2"/>
  <sheetData>
    <row r="1" spans="1:37" ht="68" x14ac:dyDescent="0.2">
      <c r="A1" s="2" t="s">
        <v>9</v>
      </c>
      <c r="B1" s="3" t="s">
        <v>6</v>
      </c>
      <c r="C1" s="3" t="s">
        <v>7</v>
      </c>
      <c r="D1" s="2" t="s">
        <v>8</v>
      </c>
      <c r="E1" s="1" t="s">
        <v>11</v>
      </c>
      <c r="F1" s="1" t="s">
        <v>10</v>
      </c>
      <c r="G1" s="1" t="s">
        <v>12</v>
      </c>
      <c r="K1" s="2" t="s">
        <v>9</v>
      </c>
      <c r="L1" s="3" t="s">
        <v>6</v>
      </c>
      <c r="M1" s="3" t="s">
        <v>7</v>
      </c>
      <c r="N1" s="2" t="s">
        <v>8</v>
      </c>
      <c r="O1" s="1" t="s">
        <v>11</v>
      </c>
      <c r="P1" s="1" t="s">
        <v>10</v>
      </c>
      <c r="Q1" s="1" t="s">
        <v>12</v>
      </c>
      <c r="U1" s="2" t="s">
        <v>9</v>
      </c>
      <c r="V1" s="3" t="s">
        <v>6</v>
      </c>
      <c r="W1" s="3" t="s">
        <v>7</v>
      </c>
      <c r="X1" s="2" t="s">
        <v>8</v>
      </c>
      <c r="Y1" s="1" t="s">
        <v>11</v>
      </c>
      <c r="Z1" s="1" t="s">
        <v>10</v>
      </c>
      <c r="AA1" s="1" t="s">
        <v>12</v>
      </c>
      <c r="AE1" s="2" t="s">
        <v>9</v>
      </c>
      <c r="AF1" s="3" t="s">
        <v>6</v>
      </c>
      <c r="AG1" s="3" t="s">
        <v>7</v>
      </c>
      <c r="AH1" s="2" t="s">
        <v>8</v>
      </c>
      <c r="AI1" s="1" t="s">
        <v>11</v>
      </c>
      <c r="AJ1" s="1" t="s">
        <v>10</v>
      </c>
      <c r="AK1" s="1" t="s">
        <v>12</v>
      </c>
    </row>
    <row r="2" spans="1:37" x14ac:dyDescent="0.2">
      <c r="A2" s="1" t="s">
        <v>41</v>
      </c>
      <c r="B2" s="1">
        <v>1729863</v>
      </c>
      <c r="C2" s="1">
        <v>4182.3999999999996</v>
      </c>
      <c r="D2" s="1">
        <v>4734</v>
      </c>
      <c r="E2" s="1">
        <f>LN(B2)</f>
        <v>14.363552772586763</v>
      </c>
      <c r="F2" s="1">
        <f>LN(C2)</f>
        <v>8.3386405234299019</v>
      </c>
      <c r="G2" s="1">
        <f>LN(D2)</f>
        <v>8.4625257900739292</v>
      </c>
      <c r="K2" s="1" t="s">
        <v>41</v>
      </c>
      <c r="L2" s="1">
        <v>1399962</v>
      </c>
      <c r="M2" s="1">
        <v>4124.6000000000004</v>
      </c>
      <c r="N2" s="1">
        <v>4734</v>
      </c>
      <c r="O2" s="1">
        <f>LN(L2)</f>
        <v>14.15195565135997</v>
      </c>
      <c r="P2" s="1">
        <f>LN(M2)</f>
        <v>8.3247243243699476</v>
      </c>
      <c r="Q2" s="1">
        <f>LN(N2)</f>
        <v>8.4625257900739292</v>
      </c>
      <c r="U2" s="1" t="s">
        <v>41</v>
      </c>
      <c r="V2" s="1">
        <v>1955111</v>
      </c>
      <c r="W2" s="1">
        <v>4552.3</v>
      </c>
      <c r="X2" s="1">
        <v>4734</v>
      </c>
      <c r="Y2" s="1">
        <f>LN(V2)</f>
        <v>14.485957527283428</v>
      </c>
      <c r="Z2" s="1">
        <f>LN(W2)</f>
        <v>8.423387878731182</v>
      </c>
      <c r="AA2" s="1">
        <f>LN(X2)</f>
        <v>8.4625257900739292</v>
      </c>
      <c r="AE2" s="1" t="s">
        <v>41</v>
      </c>
      <c r="AF2" s="1">
        <v>2610617</v>
      </c>
      <c r="AG2" s="1">
        <v>4771.3</v>
      </c>
      <c r="AH2" s="1">
        <v>4734</v>
      </c>
      <c r="AI2" s="1">
        <f>LN(AF2)</f>
        <v>14.775097149828595</v>
      </c>
      <c r="AJ2" s="1">
        <f>LN(AG2)</f>
        <v>8.4703740834386405</v>
      </c>
      <c r="AK2" s="1">
        <f>LN(AH2)</f>
        <v>8.4625257900739292</v>
      </c>
    </row>
    <row r="3" spans="1:37" x14ac:dyDescent="0.2">
      <c r="A3" s="1" t="s">
        <v>1</v>
      </c>
      <c r="B3" s="1">
        <v>2036805</v>
      </c>
      <c r="C3" s="1">
        <v>23360.799999999999</v>
      </c>
      <c r="D3" s="1">
        <v>1233</v>
      </c>
      <c r="E3" s="1">
        <f t="shared" ref="E3:G5" si="0">LN(B3)</f>
        <v>14.526892961613374</v>
      </c>
      <c r="F3" s="1">
        <f t="shared" si="0"/>
        <v>10.058814682931105</v>
      </c>
      <c r="G3" s="1">
        <f>LN(D3)</f>
        <v>7.1172055031643442</v>
      </c>
      <c r="K3" s="1" t="s">
        <v>1</v>
      </c>
      <c r="L3" s="1">
        <v>1892787</v>
      </c>
      <c r="M3" s="1">
        <v>24196.3</v>
      </c>
      <c r="N3" s="1">
        <v>1233</v>
      </c>
      <c r="O3" s="1">
        <f t="shared" ref="O3:Q5" si="1">LN(L3)</f>
        <v>14.453560904050805</v>
      </c>
      <c r="P3" s="1">
        <f t="shared" si="1"/>
        <v>10.093955007893536</v>
      </c>
      <c r="Q3" s="1">
        <f t="shared" si="1"/>
        <v>7.1172055031643442</v>
      </c>
      <c r="U3" s="1" t="s">
        <v>1</v>
      </c>
      <c r="V3" s="1">
        <v>2490422</v>
      </c>
      <c r="W3" s="1">
        <v>27419.5</v>
      </c>
      <c r="X3" s="1">
        <v>1233</v>
      </c>
      <c r="Y3" s="1">
        <f t="shared" ref="Y3:AA5" si="2">LN(V3)</f>
        <v>14.727962731992777</v>
      </c>
      <c r="Z3" s="1">
        <f t="shared" si="2"/>
        <v>10.219009718084987</v>
      </c>
      <c r="AA3" s="1">
        <f t="shared" si="2"/>
        <v>7.1172055031643442</v>
      </c>
      <c r="AE3" s="1" t="s">
        <v>1</v>
      </c>
      <c r="AF3" s="1">
        <v>3041365</v>
      </c>
      <c r="AG3" s="1">
        <v>30217</v>
      </c>
      <c r="AH3" s="1">
        <v>1233</v>
      </c>
      <c r="AI3" s="1">
        <f t="shared" ref="AI3:AK5" si="3">LN(AF3)</f>
        <v>14.927816985764057</v>
      </c>
      <c r="AJ3" s="1">
        <f t="shared" si="3"/>
        <v>10.316159958893644</v>
      </c>
      <c r="AK3" s="1">
        <f t="shared" si="3"/>
        <v>7.1172055031643442</v>
      </c>
    </row>
    <row r="4" spans="1:37" x14ac:dyDescent="0.2">
      <c r="A4" s="1" t="s">
        <v>3</v>
      </c>
      <c r="B4" s="1">
        <v>1639</v>
      </c>
      <c r="C4" s="1">
        <v>476.1</v>
      </c>
      <c r="D4" s="1">
        <v>18479</v>
      </c>
      <c r="E4" s="1">
        <f t="shared" si="0"/>
        <v>7.4018415787438299</v>
      </c>
      <c r="F4" s="1">
        <f t="shared" si="0"/>
        <v>6.1656279162004735</v>
      </c>
      <c r="G4" s="1">
        <f t="shared" si="0"/>
        <v>9.8243902311774249</v>
      </c>
      <c r="K4" s="1" t="s">
        <v>3</v>
      </c>
      <c r="L4" s="1">
        <v>1094</v>
      </c>
      <c r="M4" s="1">
        <v>452.7</v>
      </c>
      <c r="N4" s="1">
        <v>18479</v>
      </c>
      <c r="O4" s="1">
        <f t="shared" si="1"/>
        <v>6.9975959829819265</v>
      </c>
      <c r="P4" s="1">
        <f t="shared" si="1"/>
        <v>6.1152296544419125</v>
      </c>
      <c r="Q4" s="1">
        <f t="shared" si="1"/>
        <v>9.8243902311774249</v>
      </c>
      <c r="U4" s="1" t="s">
        <v>3</v>
      </c>
      <c r="V4" s="1">
        <v>1353</v>
      </c>
      <c r="W4" s="1">
        <v>528.6</v>
      </c>
      <c r="X4" s="1">
        <v>18479</v>
      </c>
      <c r="Y4" s="1">
        <f t="shared" si="2"/>
        <v>7.2100796281707877</v>
      </c>
      <c r="Z4" s="1">
        <f t="shared" si="2"/>
        <v>6.2702320021701885</v>
      </c>
      <c r="AA4" s="1">
        <f t="shared" si="2"/>
        <v>9.8243902311774249</v>
      </c>
      <c r="AE4" s="1" t="s">
        <v>3</v>
      </c>
      <c r="AF4" s="1">
        <v>4918</v>
      </c>
      <c r="AG4" s="1">
        <v>579.4</v>
      </c>
      <c r="AH4" s="1">
        <v>18479</v>
      </c>
      <c r="AI4" s="1">
        <f t="shared" si="3"/>
        <v>8.5006572227761374</v>
      </c>
      <c r="AJ4" s="1">
        <f t="shared" si="3"/>
        <v>6.36199308533525</v>
      </c>
      <c r="AK4" s="1">
        <f t="shared" si="3"/>
        <v>9.8243902311774249</v>
      </c>
    </row>
    <row r="5" spans="1:37" x14ac:dyDescent="0.2">
      <c r="A5" s="1" t="s">
        <v>4</v>
      </c>
      <c r="B5" s="1">
        <v>67</v>
      </c>
      <c r="C5" s="1">
        <v>772.4</v>
      </c>
      <c r="D5" s="1">
        <v>14153</v>
      </c>
      <c r="E5" s="1">
        <f t="shared" si="0"/>
        <v>4.2046926193909657</v>
      </c>
      <c r="F5" s="1">
        <f>LN(C5)</f>
        <v>6.6495025505543595</v>
      </c>
      <c r="G5" s="1">
        <f>LN(D5)</f>
        <v>9.5576818947338396</v>
      </c>
      <c r="K5" s="1" t="s">
        <v>4</v>
      </c>
      <c r="L5" s="1">
        <v>84</v>
      </c>
      <c r="M5" s="1">
        <v>725.7</v>
      </c>
      <c r="N5" s="1">
        <v>14153</v>
      </c>
      <c r="O5" s="1">
        <f t="shared" si="1"/>
        <v>4.4308167988433134</v>
      </c>
      <c r="P5" s="1">
        <f>LN(M5)</f>
        <v>6.5871367062840918</v>
      </c>
      <c r="Q5" s="1">
        <f>LN(N5)</f>
        <v>9.5576818947338396</v>
      </c>
      <c r="U5" s="1" t="s">
        <v>4</v>
      </c>
      <c r="V5" s="1">
        <v>380</v>
      </c>
      <c r="W5" s="1">
        <v>841.8</v>
      </c>
      <c r="X5" s="1">
        <v>14153</v>
      </c>
      <c r="Y5" s="1">
        <f t="shared" si="2"/>
        <v>5.9401712527204316</v>
      </c>
      <c r="Z5" s="1">
        <f>LN(W5)</f>
        <v>6.7355424563364705</v>
      </c>
      <c r="AA5" s="1">
        <f>LN(X5)</f>
        <v>9.5576818947338396</v>
      </c>
      <c r="AE5" s="1" t="s">
        <v>4</v>
      </c>
      <c r="AF5" s="1">
        <v>376</v>
      </c>
      <c r="AG5" s="1">
        <v>968.3</v>
      </c>
      <c r="AH5" s="1">
        <v>14153</v>
      </c>
      <c r="AI5" s="1">
        <f t="shared" si="3"/>
        <v>5.9295891433898946</v>
      </c>
      <c r="AJ5" s="1">
        <f>LN(AG5)</f>
        <v>6.8755419566174858</v>
      </c>
      <c r="AK5" s="1">
        <f>LN(AH5)</f>
        <v>9.5576818947338396</v>
      </c>
    </row>
    <row r="7" spans="1:37" x14ac:dyDescent="0.2">
      <c r="A7" t="s">
        <v>13</v>
      </c>
      <c r="K7" t="s">
        <v>13</v>
      </c>
      <c r="U7" t="s">
        <v>13</v>
      </c>
      <c r="AE7" t="s">
        <v>13</v>
      </c>
    </row>
    <row r="8" spans="1:37" ht="17" thickBot="1" x14ac:dyDescent="0.25"/>
    <row r="9" spans="1:37" x14ac:dyDescent="0.2">
      <c r="A9" s="6" t="s">
        <v>14</v>
      </c>
      <c r="B9" s="6"/>
      <c r="K9" s="6" t="s">
        <v>14</v>
      </c>
      <c r="L9" s="6"/>
      <c r="U9" s="6" t="s">
        <v>14</v>
      </c>
      <c r="V9" s="6"/>
      <c r="AE9" s="6" t="s">
        <v>14</v>
      </c>
      <c r="AF9" s="6"/>
    </row>
    <row r="10" spans="1:37" x14ac:dyDescent="0.2">
      <c r="A10" t="s">
        <v>15</v>
      </c>
      <c r="B10">
        <v>0.90317436068329515</v>
      </c>
      <c r="K10" t="s">
        <v>15</v>
      </c>
      <c r="L10">
        <v>0.91331775455634689</v>
      </c>
      <c r="U10" t="s">
        <v>15</v>
      </c>
      <c r="V10">
        <v>0.93883410986517546</v>
      </c>
      <c r="AE10" t="s">
        <v>15</v>
      </c>
      <c r="AF10">
        <v>0.85266772839669036</v>
      </c>
    </row>
    <row r="11" spans="1:37" x14ac:dyDescent="0.2">
      <c r="A11" t="s">
        <v>16</v>
      </c>
      <c r="B11">
        <v>0.81572392579567887</v>
      </c>
      <c r="K11" t="s">
        <v>16</v>
      </c>
      <c r="L11">
        <v>0.83414932078784743</v>
      </c>
      <c r="U11" t="s">
        <v>16</v>
      </c>
      <c r="V11">
        <v>0.88140948584633627</v>
      </c>
      <c r="AE11" t="s">
        <v>16</v>
      </c>
      <c r="AF11">
        <v>0.72704225504917208</v>
      </c>
    </row>
    <row r="12" spans="1:37" x14ac:dyDescent="0.2">
      <c r="A12" t="s">
        <v>17</v>
      </c>
      <c r="B12">
        <v>0.44717177738703662</v>
      </c>
      <c r="K12" t="s">
        <v>17</v>
      </c>
      <c r="L12">
        <v>0.50244796236354228</v>
      </c>
      <c r="U12" t="s">
        <v>17</v>
      </c>
      <c r="V12">
        <v>0.64422845753900881</v>
      </c>
      <c r="AE12" t="s">
        <v>17</v>
      </c>
      <c r="AF12">
        <v>0.18112676514751624</v>
      </c>
    </row>
    <row r="13" spans="1:37" x14ac:dyDescent="0.2">
      <c r="A13" t="s">
        <v>18</v>
      </c>
      <c r="B13">
        <v>3.7693788328570648</v>
      </c>
      <c r="K13" t="s">
        <v>18</v>
      </c>
      <c r="L13">
        <v>3.5759705943466198</v>
      </c>
      <c r="U13" t="s">
        <v>18</v>
      </c>
      <c r="V13">
        <v>2.7837769313487648</v>
      </c>
      <c r="AE13" t="s">
        <v>18</v>
      </c>
      <c r="AF13">
        <v>4.1015252418361285</v>
      </c>
    </row>
    <row r="14" spans="1:37" ht="17" thickBot="1" x14ac:dyDescent="0.25">
      <c r="A14" s="4" t="s">
        <v>19</v>
      </c>
      <c r="B14" s="4">
        <v>4</v>
      </c>
      <c r="K14" s="4" t="s">
        <v>19</v>
      </c>
      <c r="L14" s="4">
        <v>4</v>
      </c>
      <c r="U14" s="4" t="s">
        <v>19</v>
      </c>
      <c r="V14" s="4">
        <v>4</v>
      </c>
      <c r="AE14" s="4" t="s">
        <v>19</v>
      </c>
      <c r="AF14" s="4">
        <v>4</v>
      </c>
    </row>
    <row r="16" spans="1:37" ht="17" thickBot="1" x14ac:dyDescent="0.25">
      <c r="A16" t="s">
        <v>20</v>
      </c>
      <c r="K16" t="s">
        <v>20</v>
      </c>
      <c r="U16" t="s">
        <v>20</v>
      </c>
      <c r="AE16" t="s">
        <v>20</v>
      </c>
    </row>
    <row r="17" spans="1:39" x14ac:dyDescent="0.2">
      <c r="A17" s="5"/>
      <c r="B17" s="5" t="s">
        <v>25</v>
      </c>
      <c r="C17" s="5" t="s">
        <v>26</v>
      </c>
      <c r="D17" s="5" t="s">
        <v>27</v>
      </c>
      <c r="E17" s="5" t="s">
        <v>28</v>
      </c>
      <c r="F17" s="5" t="s">
        <v>29</v>
      </c>
      <c r="K17" s="5"/>
      <c r="L17" s="5" t="s">
        <v>25</v>
      </c>
      <c r="M17" s="5" t="s">
        <v>26</v>
      </c>
      <c r="N17" s="5" t="s">
        <v>27</v>
      </c>
      <c r="O17" s="5" t="s">
        <v>28</v>
      </c>
      <c r="P17" s="5" t="s">
        <v>29</v>
      </c>
      <c r="U17" s="5"/>
      <c r="V17" s="5" t="s">
        <v>25</v>
      </c>
      <c r="W17" s="5" t="s">
        <v>26</v>
      </c>
      <c r="X17" s="5" t="s">
        <v>27</v>
      </c>
      <c r="Y17" s="5" t="s">
        <v>28</v>
      </c>
      <c r="Z17" s="5" t="s">
        <v>29</v>
      </c>
      <c r="AE17" s="5"/>
      <c r="AF17" s="5" t="s">
        <v>25</v>
      </c>
      <c r="AG17" s="5" t="s">
        <v>26</v>
      </c>
      <c r="AH17" s="5" t="s">
        <v>27</v>
      </c>
      <c r="AI17" s="5" t="s">
        <v>28</v>
      </c>
      <c r="AJ17" s="5" t="s">
        <v>29</v>
      </c>
    </row>
    <row r="18" spans="1:39" x14ac:dyDescent="0.2">
      <c r="A18" t="s">
        <v>21</v>
      </c>
      <c r="B18">
        <v>2</v>
      </c>
      <c r="C18">
        <v>62.894667280829708</v>
      </c>
      <c r="D18">
        <v>31.447333640414854</v>
      </c>
      <c r="E18">
        <v>2.2133202297635854</v>
      </c>
      <c r="F18">
        <v>0.42927389182702586</v>
      </c>
      <c r="K18" t="s">
        <v>21</v>
      </c>
      <c r="L18">
        <v>2</v>
      </c>
      <c r="M18">
        <v>64.315318374788887</v>
      </c>
      <c r="N18">
        <v>32.157659187394444</v>
      </c>
      <c r="O18">
        <v>2.5147600382173336</v>
      </c>
      <c r="P18">
        <v>0.40724768779227294</v>
      </c>
      <c r="U18" t="s">
        <v>21</v>
      </c>
      <c r="V18">
        <v>2</v>
      </c>
      <c r="W18">
        <v>57.596571371579017</v>
      </c>
      <c r="X18">
        <v>28.798285685789509</v>
      </c>
      <c r="Y18">
        <v>3.7161888205672553</v>
      </c>
      <c r="Z18">
        <v>0.3443697346656116</v>
      </c>
      <c r="AE18" t="s">
        <v>21</v>
      </c>
      <c r="AF18">
        <v>2</v>
      </c>
      <c r="AG18">
        <v>44.807943097965271</v>
      </c>
      <c r="AH18">
        <v>22.403971548982636</v>
      </c>
      <c r="AI18">
        <v>1.3317853559717554</v>
      </c>
      <c r="AJ18">
        <v>0.52245358162312172</v>
      </c>
    </row>
    <row r="19" spans="1:39" x14ac:dyDescent="0.2">
      <c r="A19" t="s">
        <v>22</v>
      </c>
      <c r="B19">
        <v>1</v>
      </c>
      <c r="C19">
        <v>14.208216785590889</v>
      </c>
      <c r="D19">
        <v>14.208216785590889</v>
      </c>
      <c r="K19" t="s">
        <v>22</v>
      </c>
      <c r="L19">
        <v>1</v>
      </c>
      <c r="M19">
        <v>12.787565691631718</v>
      </c>
      <c r="N19">
        <v>12.787565691631718</v>
      </c>
      <c r="U19" t="s">
        <v>22</v>
      </c>
      <c r="V19">
        <v>1</v>
      </c>
      <c r="W19">
        <v>7.7494140035095453</v>
      </c>
      <c r="X19">
        <v>7.7494140035095453</v>
      </c>
      <c r="AE19" t="s">
        <v>22</v>
      </c>
      <c r="AF19">
        <v>1</v>
      </c>
      <c r="AG19">
        <v>16.822509309418912</v>
      </c>
      <c r="AH19">
        <v>16.822509309418912</v>
      </c>
    </row>
    <row r="20" spans="1:39" ht="17" thickBot="1" x14ac:dyDescent="0.25">
      <c r="A20" s="4" t="s">
        <v>23</v>
      </c>
      <c r="B20" s="4">
        <v>3</v>
      </c>
      <c r="C20" s="4">
        <v>77.1028840664206</v>
      </c>
      <c r="D20" s="4"/>
      <c r="E20" s="4"/>
      <c r="F20" s="4"/>
      <c r="K20" s="4" t="s">
        <v>23</v>
      </c>
      <c r="L20" s="4">
        <v>3</v>
      </c>
      <c r="M20" s="4">
        <v>77.1028840664206</v>
      </c>
      <c r="N20" s="4"/>
      <c r="O20" s="4"/>
      <c r="P20" s="4"/>
      <c r="U20" s="4" t="s">
        <v>23</v>
      </c>
      <c r="V20" s="4">
        <v>3</v>
      </c>
      <c r="W20" s="4">
        <v>65.34598537508856</v>
      </c>
      <c r="X20" s="4"/>
      <c r="Y20" s="4"/>
      <c r="Z20" s="4"/>
      <c r="AE20" s="4" t="s">
        <v>23</v>
      </c>
      <c r="AF20" s="4">
        <v>3</v>
      </c>
      <c r="AG20" s="4">
        <v>61.630452407384183</v>
      </c>
      <c r="AH20" s="4"/>
      <c r="AI20" s="4"/>
      <c r="AJ20" s="4"/>
    </row>
    <row r="21" spans="1:39" ht="17" thickBot="1" x14ac:dyDescent="0.25"/>
    <row r="22" spans="1:39" x14ac:dyDescent="0.2">
      <c r="A22" s="5"/>
      <c r="B22" s="5" t="s">
        <v>30</v>
      </c>
      <c r="C22" s="5" t="s">
        <v>18</v>
      </c>
      <c r="D22" s="5" t="s">
        <v>31</v>
      </c>
      <c r="E22" s="5" t="s">
        <v>32</v>
      </c>
      <c r="F22" s="5" t="s">
        <v>33</v>
      </c>
      <c r="G22" s="5" t="s">
        <v>34</v>
      </c>
      <c r="H22" s="5" t="s">
        <v>35</v>
      </c>
      <c r="I22" s="5" t="s">
        <v>36</v>
      </c>
      <c r="K22" s="5"/>
      <c r="L22" s="5" t="s">
        <v>30</v>
      </c>
      <c r="M22" s="5" t="s">
        <v>18</v>
      </c>
      <c r="N22" s="5" t="s">
        <v>31</v>
      </c>
      <c r="O22" s="5" t="s">
        <v>32</v>
      </c>
      <c r="P22" s="5" t="s">
        <v>33</v>
      </c>
      <c r="Q22" s="5" t="s">
        <v>34</v>
      </c>
      <c r="R22" s="5" t="s">
        <v>35</v>
      </c>
      <c r="S22" s="5" t="s">
        <v>36</v>
      </c>
      <c r="U22" s="5"/>
      <c r="V22" s="5" t="s">
        <v>30</v>
      </c>
      <c r="W22" s="5" t="s">
        <v>18</v>
      </c>
      <c r="X22" s="5" t="s">
        <v>31</v>
      </c>
      <c r="Y22" s="5" t="s">
        <v>32</v>
      </c>
      <c r="Z22" s="5" t="s">
        <v>33</v>
      </c>
      <c r="AA22" s="5" t="s">
        <v>34</v>
      </c>
      <c r="AB22" s="5" t="s">
        <v>35</v>
      </c>
      <c r="AC22" s="5" t="s">
        <v>36</v>
      </c>
      <c r="AE22" s="5"/>
      <c r="AF22" s="5" t="s">
        <v>30</v>
      </c>
      <c r="AG22" s="5" t="s">
        <v>18</v>
      </c>
      <c r="AH22" s="5" t="s">
        <v>31</v>
      </c>
      <c r="AI22" s="5" t="s">
        <v>32</v>
      </c>
      <c r="AJ22" s="5" t="s">
        <v>33</v>
      </c>
      <c r="AK22" s="5" t="s">
        <v>34</v>
      </c>
      <c r="AL22" s="5" t="s">
        <v>35</v>
      </c>
      <c r="AM22" s="5" t="s">
        <v>36</v>
      </c>
    </row>
    <row r="23" spans="1:39" x14ac:dyDescent="0.2">
      <c r="A23" t="s">
        <v>24</v>
      </c>
      <c r="B23">
        <v>-225.35488535063553</v>
      </c>
      <c r="C23">
        <v>434.16339625555781</v>
      </c>
      <c r="D23">
        <v>-0.51905546919479795</v>
      </c>
      <c r="E23">
        <v>0.69520204145278297</v>
      </c>
      <c r="F23">
        <v>-5741.9238871266989</v>
      </c>
      <c r="G23">
        <v>5291.2141164254272</v>
      </c>
      <c r="H23">
        <v>-5741.9238871266989</v>
      </c>
      <c r="I23">
        <v>5291.2141164254272</v>
      </c>
      <c r="K23" t="s">
        <v>24</v>
      </c>
      <c r="L23">
        <v>-274.54151161663748</v>
      </c>
      <c r="M23">
        <v>433.76192541818625</v>
      </c>
      <c r="N23">
        <v>-0.6329313282901774</v>
      </c>
      <c r="O23">
        <v>0.64076665245692543</v>
      </c>
      <c r="P23">
        <v>-5786.0093427374541</v>
      </c>
      <c r="Q23">
        <v>5236.9263195041785</v>
      </c>
      <c r="R23">
        <v>-5786.0093427374541</v>
      </c>
      <c r="S23">
        <v>5236.9263195041785</v>
      </c>
      <c r="U23" t="s">
        <v>24</v>
      </c>
      <c r="V23">
        <v>-342.34117885543276</v>
      </c>
      <c r="W23">
        <v>419.10384651403012</v>
      </c>
      <c r="X23">
        <v>-0.81684093740230657</v>
      </c>
      <c r="Y23">
        <v>0.56396270455263209</v>
      </c>
      <c r="Z23">
        <v>-5667.5604583810382</v>
      </c>
      <c r="AA23">
        <v>4982.8781006701729</v>
      </c>
      <c r="AB23">
        <v>-5667.5604583810382</v>
      </c>
      <c r="AC23">
        <v>4982.8781006701729</v>
      </c>
      <c r="AE23" t="s">
        <v>24</v>
      </c>
      <c r="AF23">
        <v>-2.0771326929075755</v>
      </c>
      <c r="AG23">
        <v>721.47814475134521</v>
      </c>
      <c r="AH23">
        <v>-2.8789960001123134E-3</v>
      </c>
      <c r="AI23">
        <v>0.9981671792856005</v>
      </c>
      <c r="AJ23">
        <v>-9169.3261525789876</v>
      </c>
      <c r="AK23">
        <v>9165.1718871931735</v>
      </c>
      <c r="AL23">
        <v>-9169.3261525789876</v>
      </c>
      <c r="AM23">
        <v>9165.1718871931735</v>
      </c>
    </row>
    <row r="24" spans="1:39" x14ac:dyDescent="0.2">
      <c r="A24" t="s">
        <v>10</v>
      </c>
      <c r="B24">
        <v>13.105280521970109</v>
      </c>
      <c r="C24">
        <v>21.342282037243187</v>
      </c>
      <c r="D24">
        <v>0.61405244758272981</v>
      </c>
      <c r="E24">
        <v>0.64942103054303502</v>
      </c>
      <c r="F24">
        <v>-258.07412458042558</v>
      </c>
      <c r="G24">
        <v>284.28468562436581</v>
      </c>
      <c r="H24">
        <v>-258.07412458042558</v>
      </c>
      <c r="I24">
        <v>284.28468562436581</v>
      </c>
      <c r="K24" t="s">
        <v>10</v>
      </c>
      <c r="L24">
        <v>15.312478309982735</v>
      </c>
      <c r="M24">
        <v>21.032379777572512</v>
      </c>
      <c r="N24">
        <v>0.72804306844586897</v>
      </c>
      <c r="O24">
        <v>0.59937521125562632</v>
      </c>
      <c r="P24">
        <v>-251.92924523283415</v>
      </c>
      <c r="Q24">
        <v>282.55420185279962</v>
      </c>
      <c r="R24">
        <v>-251.92924523283415</v>
      </c>
      <c r="S24">
        <v>282.55420185279962</v>
      </c>
      <c r="U24" t="s">
        <v>10</v>
      </c>
      <c r="V24">
        <v>18.52707119195211</v>
      </c>
      <c r="W24">
        <v>20.307241948221403</v>
      </c>
      <c r="X24">
        <v>0.9123381323368136</v>
      </c>
      <c r="Y24">
        <v>0.52916233110945421</v>
      </c>
      <c r="Z24">
        <v>-239.50090262918428</v>
      </c>
      <c r="AA24">
        <v>276.55504501308849</v>
      </c>
      <c r="AB24">
        <v>-239.50090262918428</v>
      </c>
      <c r="AC24">
        <v>276.55504501308849</v>
      </c>
      <c r="AE24" t="s">
        <v>10</v>
      </c>
      <c r="AF24">
        <v>1.9624407123107372</v>
      </c>
      <c r="AG24">
        <v>34.942958032299174</v>
      </c>
      <c r="AH24">
        <v>5.6161264610076075E-2</v>
      </c>
      <c r="AI24">
        <v>0.9642841472868352</v>
      </c>
      <c r="AJ24">
        <v>-442.02993813364293</v>
      </c>
      <c r="AK24">
        <v>445.95481955826438</v>
      </c>
      <c r="AL24">
        <v>-442.02993813364293</v>
      </c>
      <c r="AM24">
        <v>445.95481955826438</v>
      </c>
    </row>
    <row r="25" spans="1:39" ht="17" thickBot="1" x14ac:dyDescent="0.25">
      <c r="A25" s="4" t="s">
        <v>12</v>
      </c>
      <c r="B25" s="4">
        <v>15.228155518601126</v>
      </c>
      <c r="C25" s="4">
        <v>30.638365899968427</v>
      </c>
      <c r="D25" s="4">
        <v>0.49702897237795629</v>
      </c>
      <c r="E25" s="4">
        <v>0.70634769414463405</v>
      </c>
      <c r="F25" s="4">
        <v>-374.06919438823121</v>
      </c>
      <c r="G25" s="4">
        <v>404.52550542543349</v>
      </c>
      <c r="H25" s="4">
        <v>-374.06919438823121</v>
      </c>
      <c r="I25" s="4">
        <v>404.52550542543349</v>
      </c>
      <c r="K25" s="4" t="s">
        <v>12</v>
      </c>
      <c r="L25" s="4">
        <v>18.92521477549106</v>
      </c>
      <c r="M25" s="4">
        <v>30.921814055466704</v>
      </c>
      <c r="N25" s="4">
        <v>0.61203442791368989</v>
      </c>
      <c r="O25" s="4">
        <v>0.65035480759567776</v>
      </c>
      <c r="P25" s="4">
        <v>-373.97368542719346</v>
      </c>
      <c r="Q25" s="4">
        <v>411.8241149781756</v>
      </c>
      <c r="R25" s="4">
        <v>-373.97368542719346</v>
      </c>
      <c r="S25" s="4">
        <v>411.8241149781756</v>
      </c>
      <c r="U25" s="4" t="s">
        <v>12</v>
      </c>
      <c r="V25" s="4">
        <v>23.608077074928559</v>
      </c>
      <c r="W25" s="4">
        <v>29.578127334607608</v>
      </c>
      <c r="X25" s="4">
        <v>0.79815996489088581</v>
      </c>
      <c r="Y25" s="4">
        <v>0.5711614863018003</v>
      </c>
      <c r="Z25" s="4">
        <v>-352.21766455124106</v>
      </c>
      <c r="AA25" s="4">
        <v>399.43381870109818</v>
      </c>
      <c r="AB25" s="4">
        <v>-352.21766455124106</v>
      </c>
      <c r="AC25" s="4">
        <v>399.43381870109818</v>
      </c>
      <c r="AE25" s="4" t="s">
        <v>12</v>
      </c>
      <c r="AF25" s="4">
        <v>-0.29757176844502237</v>
      </c>
      <c r="AG25" s="4">
        <v>50.551756243169152</v>
      </c>
      <c r="AH25" s="4">
        <v>-5.886477356268547E-3</v>
      </c>
      <c r="AI25" s="4">
        <v>0.9962525954082988</v>
      </c>
      <c r="AJ25" s="4">
        <v>-642.61853636734998</v>
      </c>
      <c r="AK25" s="4">
        <v>642.02339283046001</v>
      </c>
      <c r="AL25" s="4">
        <v>-642.61853636734998</v>
      </c>
      <c r="AM25" s="4">
        <v>642.02339283046001</v>
      </c>
    </row>
    <row r="30" spans="1:39" ht="68" x14ac:dyDescent="0.2">
      <c r="A30" s="2" t="s">
        <v>9</v>
      </c>
      <c r="B30" s="3" t="s">
        <v>42</v>
      </c>
      <c r="C30" s="3" t="s">
        <v>7</v>
      </c>
      <c r="D30" s="2" t="s">
        <v>8</v>
      </c>
      <c r="E30" s="1" t="s">
        <v>11</v>
      </c>
      <c r="F30" s="1" t="s">
        <v>10</v>
      </c>
      <c r="G30" s="1" t="s">
        <v>12</v>
      </c>
      <c r="K30" s="2" t="s">
        <v>9</v>
      </c>
      <c r="L30" s="3" t="s">
        <v>42</v>
      </c>
      <c r="M30" s="3" t="s">
        <v>7</v>
      </c>
      <c r="N30" s="2" t="s">
        <v>8</v>
      </c>
      <c r="O30" s="1" t="s">
        <v>11</v>
      </c>
      <c r="P30" s="1" t="s">
        <v>10</v>
      </c>
      <c r="Q30" s="1" t="s">
        <v>12</v>
      </c>
      <c r="U30" s="2" t="s">
        <v>9</v>
      </c>
      <c r="V30" s="3" t="s">
        <v>42</v>
      </c>
      <c r="W30" s="3" t="s">
        <v>7</v>
      </c>
      <c r="X30" s="2" t="s">
        <v>8</v>
      </c>
      <c r="Y30" s="1" t="s">
        <v>11</v>
      </c>
      <c r="Z30" s="1" t="s">
        <v>10</v>
      </c>
      <c r="AA30" s="1" t="s">
        <v>12</v>
      </c>
      <c r="AE30" s="2" t="s">
        <v>9</v>
      </c>
      <c r="AF30" s="3" t="s">
        <v>42</v>
      </c>
      <c r="AG30" s="3" t="s">
        <v>7</v>
      </c>
      <c r="AH30" s="2" t="s">
        <v>8</v>
      </c>
      <c r="AI30" s="1" t="s">
        <v>11</v>
      </c>
      <c r="AJ30" s="1" t="s">
        <v>10</v>
      </c>
      <c r="AK30" s="1" t="s">
        <v>12</v>
      </c>
    </row>
    <row r="31" spans="1:39" x14ac:dyDescent="0.2">
      <c r="A31" s="1" t="s">
        <v>41</v>
      </c>
      <c r="B31" s="1">
        <v>52022</v>
      </c>
      <c r="C31" s="1">
        <v>4182.3999999999996</v>
      </c>
      <c r="D31" s="1">
        <v>4734</v>
      </c>
      <c r="E31" s="1">
        <f>LN(B31)</f>
        <v>10.859421985014835</v>
      </c>
      <c r="F31" s="1">
        <f>LN(C31)</f>
        <v>8.3386405234299019</v>
      </c>
      <c r="G31" s="1">
        <f>LN(D31)</f>
        <v>8.4625257900739292</v>
      </c>
      <c r="K31" s="1" t="s">
        <v>41</v>
      </c>
      <c r="L31" s="1">
        <v>52443</v>
      </c>
      <c r="M31" s="1">
        <v>4124.6000000000004</v>
      </c>
      <c r="N31" s="1">
        <v>4734</v>
      </c>
      <c r="O31" s="1">
        <f>LN(L31)</f>
        <v>10.867482144479293</v>
      </c>
      <c r="P31" s="1">
        <f>LN(M31)</f>
        <v>8.3247243243699476</v>
      </c>
      <c r="Q31" s="1">
        <f>LN(N31)</f>
        <v>8.4625257900739292</v>
      </c>
      <c r="U31" s="1" t="s">
        <v>41</v>
      </c>
      <c r="V31" s="1">
        <v>82413</v>
      </c>
      <c r="W31" s="1">
        <v>4552.3</v>
      </c>
      <c r="X31" s="1">
        <v>4734</v>
      </c>
      <c r="Y31" s="1">
        <f>LN(V31)</f>
        <v>11.319498470443952</v>
      </c>
      <c r="Z31" s="1">
        <f>LN(W31)</f>
        <v>8.423387878731182</v>
      </c>
      <c r="AA31" s="1">
        <f>LN(X31)</f>
        <v>8.4625257900739292</v>
      </c>
      <c r="AE31" s="1" t="s">
        <v>41</v>
      </c>
      <c r="AF31" s="1">
        <v>93483</v>
      </c>
      <c r="AG31" s="1">
        <v>4771.3</v>
      </c>
      <c r="AH31" s="1">
        <v>4734</v>
      </c>
      <c r="AI31" s="1">
        <f>LN(AF31)</f>
        <v>11.445534880564031</v>
      </c>
      <c r="AJ31" s="1">
        <f>LN(AG31)</f>
        <v>8.4703740834386405</v>
      </c>
      <c r="AK31" s="1">
        <f>LN(AH31)</f>
        <v>8.4625257900739292</v>
      </c>
    </row>
    <row r="32" spans="1:39" x14ac:dyDescent="0.2">
      <c r="A32" s="1" t="s">
        <v>1</v>
      </c>
      <c r="B32" s="1">
        <v>6691919</v>
      </c>
      <c r="C32" s="1">
        <v>23360.799999999999</v>
      </c>
      <c r="D32" s="1">
        <v>1233</v>
      </c>
      <c r="E32" s="1">
        <f t="shared" ref="E32:E34" si="4">LN(B32)</f>
        <v>15.716411237010815</v>
      </c>
      <c r="F32" s="1">
        <f t="shared" ref="F32:F33" si="5">LN(C32)</f>
        <v>10.058814682931105</v>
      </c>
      <c r="G32" s="1">
        <f t="shared" ref="G32:G33" si="6">LN(D32)</f>
        <v>7.1172055031643442</v>
      </c>
      <c r="K32" s="1" t="s">
        <v>1</v>
      </c>
      <c r="L32" s="1">
        <v>5789790</v>
      </c>
      <c r="M32" s="1">
        <v>24196.3</v>
      </c>
      <c r="N32" s="1">
        <v>1233</v>
      </c>
      <c r="O32" s="1">
        <f t="shared" ref="O32:O33" si="7">LN(L32)</f>
        <v>15.571606579461374</v>
      </c>
      <c r="P32" s="1">
        <f>LN(M32)</f>
        <v>10.093955007893536</v>
      </c>
      <c r="Q32" s="1">
        <f t="shared" ref="Q32:Q33" si="8">LN(N32)</f>
        <v>7.1172055031643442</v>
      </c>
      <c r="U32" s="1" t="s">
        <v>1</v>
      </c>
      <c r="V32" s="1">
        <v>7661510</v>
      </c>
      <c r="W32" s="1">
        <v>27419.5</v>
      </c>
      <c r="X32" s="1">
        <v>1233</v>
      </c>
      <c r="Y32" s="1">
        <f t="shared" ref="Y32:Y34" si="9">LN(V32)</f>
        <v>15.851719650226952</v>
      </c>
      <c r="Z32" s="1">
        <f t="shared" ref="Z32:Z33" si="10">LN(W32)</f>
        <v>10.219009718084987</v>
      </c>
      <c r="AA32" s="1">
        <f t="shared" ref="AA32:AA33" si="11">LN(X32)</f>
        <v>7.1172055031643442</v>
      </c>
      <c r="AE32" s="1" t="s">
        <v>1</v>
      </c>
      <c r="AF32" s="1">
        <v>10574691</v>
      </c>
      <c r="AG32" s="1">
        <v>30217</v>
      </c>
      <c r="AH32" s="1">
        <v>1233</v>
      </c>
      <c r="AI32" s="1">
        <f t="shared" ref="AI32:AI34" si="12">LN(AF32)</f>
        <v>16.173974062611553</v>
      </c>
      <c r="AJ32" s="1">
        <f t="shared" ref="AJ32:AJ33" si="13">LN(AG32)</f>
        <v>10.316159958893644</v>
      </c>
      <c r="AK32" s="1">
        <f t="shared" ref="AK32:AK33" si="14">LN(AH32)</f>
        <v>7.1172055031643442</v>
      </c>
    </row>
    <row r="33" spans="1:37" x14ac:dyDescent="0.2">
      <c r="A33" s="1" t="s">
        <v>3</v>
      </c>
      <c r="B33" s="1">
        <v>152</v>
      </c>
      <c r="C33" s="1">
        <v>476.1</v>
      </c>
      <c r="D33" s="1">
        <v>18479</v>
      </c>
      <c r="E33" s="1">
        <f t="shared" si="4"/>
        <v>5.0238805208462765</v>
      </c>
      <c r="F33" s="1">
        <f t="shared" si="5"/>
        <v>6.1656279162004735</v>
      </c>
      <c r="G33" s="1">
        <f t="shared" si="6"/>
        <v>9.8243902311774249</v>
      </c>
      <c r="K33" s="1" t="s">
        <v>3</v>
      </c>
      <c r="L33" s="1">
        <v>44</v>
      </c>
      <c r="M33" s="1">
        <v>452.7</v>
      </c>
      <c r="N33" s="1">
        <v>18479</v>
      </c>
      <c r="O33" s="1">
        <f t="shared" si="7"/>
        <v>3.784189633918261</v>
      </c>
      <c r="P33" s="1">
        <f>LN(M33)</f>
        <v>6.1152296544419125</v>
      </c>
      <c r="Q33" s="1">
        <f t="shared" si="8"/>
        <v>9.8243902311774249</v>
      </c>
      <c r="U33" s="1" t="s">
        <v>3</v>
      </c>
      <c r="V33" s="1">
        <v>96</v>
      </c>
      <c r="W33" s="1">
        <v>528.6</v>
      </c>
      <c r="X33" s="1">
        <v>18479</v>
      </c>
      <c r="Y33" s="1">
        <f t="shared" si="9"/>
        <v>4.5643481914678361</v>
      </c>
      <c r="Z33" s="1">
        <f t="shared" si="10"/>
        <v>6.2702320021701885</v>
      </c>
      <c r="AA33" s="1">
        <f t="shared" si="11"/>
        <v>9.8243902311774249</v>
      </c>
      <c r="AE33" s="1" t="s">
        <v>3</v>
      </c>
      <c r="AF33" s="1">
        <v>28</v>
      </c>
      <c r="AG33" s="1">
        <v>579.4</v>
      </c>
      <c r="AH33" s="1">
        <v>18479</v>
      </c>
      <c r="AI33" s="1">
        <f t="shared" si="12"/>
        <v>3.3322045101752038</v>
      </c>
      <c r="AJ33" s="1">
        <f t="shared" si="13"/>
        <v>6.36199308533525</v>
      </c>
      <c r="AK33" s="1">
        <f t="shared" si="14"/>
        <v>9.8243902311774249</v>
      </c>
    </row>
    <row r="34" spans="1:37" x14ac:dyDescent="0.2">
      <c r="A34" s="1" t="s">
        <v>4</v>
      </c>
      <c r="B34" s="1">
        <v>2</v>
      </c>
      <c r="C34" s="1">
        <v>772.4</v>
      </c>
      <c r="D34" s="1">
        <v>14153</v>
      </c>
      <c r="E34" s="1">
        <f t="shared" si="4"/>
        <v>0.69314718055994529</v>
      </c>
      <c r="F34" s="1">
        <f>LN(C34)</f>
        <v>6.6495025505543595</v>
      </c>
      <c r="G34" s="1">
        <f>LN(D34)</f>
        <v>9.5576818947338396</v>
      </c>
      <c r="K34" s="1" t="s">
        <v>4</v>
      </c>
      <c r="L34" s="1">
        <v>16</v>
      </c>
      <c r="M34" s="1">
        <v>725.7</v>
      </c>
      <c r="N34" s="1">
        <v>14153</v>
      </c>
      <c r="O34" s="1">
        <f>LN(L34)</f>
        <v>2.7725887222397811</v>
      </c>
      <c r="P34" s="1">
        <f>LN(M34)</f>
        <v>6.5871367062840918</v>
      </c>
      <c r="Q34" s="1">
        <f>LN(N34)</f>
        <v>9.5576818947338396</v>
      </c>
      <c r="U34" s="1" t="s">
        <v>4</v>
      </c>
      <c r="V34" s="1">
        <v>0.02</v>
      </c>
      <c r="W34" s="1">
        <v>841.8</v>
      </c>
      <c r="X34" s="1">
        <v>14153</v>
      </c>
      <c r="Y34" s="1">
        <f t="shared" si="9"/>
        <v>-3.912023005428146</v>
      </c>
      <c r="Z34" s="1">
        <f>LN(W34)</f>
        <v>6.7355424563364705</v>
      </c>
      <c r="AA34" s="1">
        <f>LN(X34)</f>
        <v>9.5576818947338396</v>
      </c>
      <c r="AE34" s="1" t="s">
        <v>4</v>
      </c>
      <c r="AF34" s="1">
        <v>376</v>
      </c>
      <c r="AG34" s="1">
        <v>968.3</v>
      </c>
      <c r="AH34" s="1">
        <v>14153</v>
      </c>
      <c r="AI34" s="1">
        <f t="shared" si="12"/>
        <v>5.9295891433898946</v>
      </c>
      <c r="AJ34" s="1">
        <f>LN(AG34)</f>
        <v>6.8755419566174858</v>
      </c>
      <c r="AK34" s="1">
        <f>LN(AH34)</f>
        <v>9.5576818947338396</v>
      </c>
    </row>
    <row r="36" spans="1:37" x14ac:dyDescent="0.2">
      <c r="A36" t="s">
        <v>13</v>
      </c>
      <c r="K36" t="s">
        <v>13</v>
      </c>
      <c r="U36" t="s">
        <v>13</v>
      </c>
      <c r="AE36" t="s">
        <v>13</v>
      </c>
    </row>
    <row r="37" spans="1:37" ht="17" thickBot="1" x14ac:dyDescent="0.25"/>
    <row r="38" spans="1:37" x14ac:dyDescent="0.2">
      <c r="A38" s="6" t="s">
        <v>14</v>
      </c>
      <c r="B38" s="6"/>
      <c r="K38" s="6" t="s">
        <v>14</v>
      </c>
      <c r="L38" s="6"/>
      <c r="U38" s="6" t="s">
        <v>14</v>
      </c>
      <c r="V38" s="6"/>
      <c r="AE38" s="6" t="s">
        <v>14</v>
      </c>
      <c r="AF38" s="6"/>
    </row>
    <row r="39" spans="1:37" x14ac:dyDescent="0.2">
      <c r="A39" t="s">
        <v>15</v>
      </c>
      <c r="B39">
        <v>0.92568924425593291</v>
      </c>
      <c r="K39" t="s">
        <v>15</v>
      </c>
      <c r="L39">
        <v>0.98116575504687187</v>
      </c>
      <c r="U39" t="s">
        <v>15</v>
      </c>
      <c r="V39">
        <v>0.85304941872505125</v>
      </c>
      <c r="AE39" t="s">
        <v>15</v>
      </c>
      <c r="AF39">
        <v>0.85266772839669036</v>
      </c>
    </row>
    <row r="40" spans="1:37" x14ac:dyDescent="0.2">
      <c r="A40" t="s">
        <v>16</v>
      </c>
      <c r="B40">
        <v>0.85690057693112032</v>
      </c>
      <c r="K40" t="s">
        <v>16</v>
      </c>
      <c r="L40">
        <v>0.96268623887669824</v>
      </c>
      <c r="U40" t="s">
        <v>16</v>
      </c>
      <c r="V40">
        <v>0.72769331078714772</v>
      </c>
      <c r="AE40" t="s">
        <v>16</v>
      </c>
      <c r="AF40">
        <v>0.72704225504917208</v>
      </c>
    </row>
    <row r="41" spans="1:37" x14ac:dyDescent="0.2">
      <c r="A41" t="s">
        <v>17</v>
      </c>
      <c r="B41">
        <v>0.57070173079336095</v>
      </c>
      <c r="K41" t="s">
        <v>17</v>
      </c>
      <c r="L41">
        <v>0.88805871663009472</v>
      </c>
      <c r="U41" t="s">
        <v>17</v>
      </c>
      <c r="V41">
        <v>0.18307993236144315</v>
      </c>
      <c r="AE41" t="s">
        <v>17</v>
      </c>
      <c r="AF41">
        <v>0.18112676514751624</v>
      </c>
    </row>
    <row r="42" spans="1:37" x14ac:dyDescent="0.2">
      <c r="A42" t="s">
        <v>18</v>
      </c>
      <c r="B42">
        <v>4.312202320785163</v>
      </c>
      <c r="K42" t="s">
        <v>18</v>
      </c>
      <c r="L42">
        <v>2.0296643285100195</v>
      </c>
      <c r="U42" t="s">
        <v>18</v>
      </c>
      <c r="V42">
        <v>7.77523169338905</v>
      </c>
      <c r="AE42" t="s">
        <v>18</v>
      </c>
      <c r="AF42">
        <v>4.1015252418361285</v>
      </c>
    </row>
    <row r="43" spans="1:37" ht="17" thickBot="1" x14ac:dyDescent="0.25">
      <c r="A43" s="4" t="s">
        <v>19</v>
      </c>
      <c r="B43" s="4">
        <v>4</v>
      </c>
      <c r="K43" s="4" t="s">
        <v>19</v>
      </c>
      <c r="L43" s="4">
        <v>4</v>
      </c>
      <c r="U43" s="4" t="s">
        <v>19</v>
      </c>
      <c r="V43" s="4">
        <v>4</v>
      </c>
      <c r="AE43" s="4" t="s">
        <v>19</v>
      </c>
      <c r="AF43" s="4">
        <v>4</v>
      </c>
    </row>
    <row r="45" spans="1:37" ht="17" thickBot="1" x14ac:dyDescent="0.25">
      <c r="A45" t="s">
        <v>20</v>
      </c>
      <c r="K45" t="s">
        <v>20</v>
      </c>
      <c r="U45" t="s">
        <v>20</v>
      </c>
      <c r="AE45" t="s">
        <v>20</v>
      </c>
    </row>
    <row r="46" spans="1:37" x14ac:dyDescent="0.2">
      <c r="A46" s="5"/>
      <c r="B46" s="5" t="s">
        <v>25</v>
      </c>
      <c r="C46" s="5" t="s">
        <v>26</v>
      </c>
      <c r="D46" s="5" t="s">
        <v>27</v>
      </c>
      <c r="E46" s="5" t="s">
        <v>28</v>
      </c>
      <c r="F46" s="5" t="s">
        <v>29</v>
      </c>
      <c r="K46" s="5"/>
      <c r="L46" s="5" t="s">
        <v>25</v>
      </c>
      <c r="M46" s="5" t="s">
        <v>26</v>
      </c>
      <c r="N46" s="5" t="s">
        <v>27</v>
      </c>
      <c r="O46" s="5" t="s">
        <v>28</v>
      </c>
      <c r="P46" s="5" t="s">
        <v>29</v>
      </c>
      <c r="U46" s="5"/>
      <c r="V46" s="5" t="s">
        <v>25</v>
      </c>
      <c r="W46" s="5" t="s">
        <v>26</v>
      </c>
      <c r="X46" s="5" t="s">
        <v>27</v>
      </c>
      <c r="Y46" s="5" t="s">
        <v>28</v>
      </c>
      <c r="Z46" s="5" t="s">
        <v>29</v>
      </c>
      <c r="AE46" s="5"/>
      <c r="AF46" s="5" t="s">
        <v>25</v>
      </c>
      <c r="AG46" s="5" t="s">
        <v>26</v>
      </c>
      <c r="AH46" s="5" t="s">
        <v>27</v>
      </c>
      <c r="AI46" s="5" t="s">
        <v>28</v>
      </c>
      <c r="AJ46" s="5" t="s">
        <v>29</v>
      </c>
    </row>
    <row r="47" spans="1:37" x14ac:dyDescent="0.2">
      <c r="A47" t="s">
        <v>21</v>
      </c>
      <c r="B47">
        <v>2</v>
      </c>
      <c r="C47">
        <v>111.35015101070698</v>
      </c>
      <c r="D47">
        <v>55.67507550535349</v>
      </c>
      <c r="E47">
        <v>2.9940741847668324</v>
      </c>
      <c r="F47">
        <v>0.3782848438265532</v>
      </c>
      <c r="K47" t="s">
        <v>21</v>
      </c>
      <c r="L47">
        <v>2</v>
      </c>
      <c r="M47">
        <v>106.2830906559352</v>
      </c>
      <c r="N47">
        <v>53.141545327967599</v>
      </c>
      <c r="O47">
        <v>12.899882106437106</v>
      </c>
      <c r="P47">
        <v>0.19316770207077005</v>
      </c>
      <c r="U47" t="s">
        <v>21</v>
      </c>
      <c r="V47">
        <v>2</v>
      </c>
      <c r="W47">
        <v>161.55364147874747</v>
      </c>
      <c r="X47">
        <v>80.776820739373733</v>
      </c>
      <c r="Y47">
        <v>1.3361649559374873</v>
      </c>
      <c r="Z47">
        <v>0.5218301344430506</v>
      </c>
      <c r="AE47" t="s">
        <v>21</v>
      </c>
      <c r="AF47">
        <v>2</v>
      </c>
      <c r="AG47">
        <v>44.807943097965271</v>
      </c>
      <c r="AH47">
        <v>22.403971548982636</v>
      </c>
      <c r="AI47">
        <v>1.3317853559717554</v>
      </c>
      <c r="AJ47">
        <v>0.52245358162312172</v>
      </c>
    </row>
    <row r="48" spans="1:37" x14ac:dyDescent="0.2">
      <c r="A48" t="s">
        <v>22</v>
      </c>
      <c r="B48">
        <v>1</v>
      </c>
      <c r="C48">
        <v>18.595088855384944</v>
      </c>
      <c r="D48">
        <v>18.595088855384944</v>
      </c>
      <c r="K48" t="s">
        <v>22</v>
      </c>
      <c r="L48">
        <v>1</v>
      </c>
      <c r="M48">
        <v>4.1195372864260289</v>
      </c>
      <c r="N48">
        <v>4.1195372864260289</v>
      </c>
      <c r="U48" t="s">
        <v>22</v>
      </c>
      <c r="V48">
        <v>1</v>
      </c>
      <c r="W48">
        <v>60.454227885881551</v>
      </c>
      <c r="X48">
        <v>60.454227885881551</v>
      </c>
      <c r="AE48" t="s">
        <v>22</v>
      </c>
      <c r="AF48">
        <v>1</v>
      </c>
      <c r="AG48">
        <v>16.822509309418912</v>
      </c>
      <c r="AH48">
        <v>16.822509309418912</v>
      </c>
    </row>
    <row r="49" spans="1:39" ht="17" thickBot="1" x14ac:dyDescent="0.25">
      <c r="A49" s="4" t="s">
        <v>23</v>
      </c>
      <c r="B49" s="4">
        <v>3</v>
      </c>
      <c r="C49" s="4">
        <v>129.94523986609192</v>
      </c>
      <c r="D49" s="4"/>
      <c r="E49" s="4"/>
      <c r="F49" s="4"/>
      <c r="K49" s="4" t="s">
        <v>23</v>
      </c>
      <c r="L49" s="4">
        <v>3</v>
      </c>
      <c r="M49" s="4">
        <v>110.40262794236122</v>
      </c>
      <c r="N49" s="4"/>
      <c r="O49" s="4"/>
      <c r="P49" s="4"/>
      <c r="U49" s="4" t="s">
        <v>23</v>
      </c>
      <c r="V49" s="4">
        <v>3</v>
      </c>
      <c r="W49" s="4">
        <v>222.00786936462902</v>
      </c>
      <c r="X49" s="4"/>
      <c r="Y49" s="4"/>
      <c r="Z49" s="4"/>
      <c r="AE49" s="4" t="s">
        <v>23</v>
      </c>
      <c r="AF49" s="4">
        <v>3</v>
      </c>
      <c r="AG49" s="4">
        <v>61.630452407384183</v>
      </c>
      <c r="AH49" s="4"/>
      <c r="AI49" s="4"/>
      <c r="AJ49" s="4"/>
    </row>
    <row r="50" spans="1:39" ht="17" thickBot="1" x14ac:dyDescent="0.25"/>
    <row r="51" spans="1:39" x14ac:dyDescent="0.2">
      <c r="A51" s="5"/>
      <c r="B51" s="5" t="s">
        <v>30</v>
      </c>
      <c r="C51" s="5" t="s">
        <v>18</v>
      </c>
      <c r="D51" s="5" t="s">
        <v>31</v>
      </c>
      <c r="E51" s="5" t="s">
        <v>32</v>
      </c>
      <c r="F51" s="5" t="s">
        <v>33</v>
      </c>
      <c r="G51" s="5" t="s">
        <v>34</v>
      </c>
      <c r="H51" s="5" t="s">
        <v>35</v>
      </c>
      <c r="I51" s="5" t="s">
        <v>36</v>
      </c>
      <c r="K51" s="5"/>
      <c r="L51" s="5" t="s">
        <v>30</v>
      </c>
      <c r="M51" s="5" t="s">
        <v>18</v>
      </c>
      <c r="N51" s="5" t="s">
        <v>31</v>
      </c>
      <c r="O51" s="5" t="s">
        <v>32</v>
      </c>
      <c r="P51" s="5" t="s">
        <v>33</v>
      </c>
      <c r="Q51" s="5" t="s">
        <v>34</v>
      </c>
      <c r="R51" s="5" t="s">
        <v>35</v>
      </c>
      <c r="S51" s="5" t="s">
        <v>36</v>
      </c>
      <c r="U51" s="5"/>
      <c r="V51" s="5" t="s">
        <v>30</v>
      </c>
      <c r="W51" s="5" t="s">
        <v>18</v>
      </c>
      <c r="X51" s="5" t="s">
        <v>31</v>
      </c>
      <c r="Y51" s="5" t="s">
        <v>32</v>
      </c>
      <c r="Z51" s="5" t="s">
        <v>33</v>
      </c>
      <c r="AA51" s="5" t="s">
        <v>34</v>
      </c>
      <c r="AB51" s="5" t="s">
        <v>35</v>
      </c>
      <c r="AC51" s="5" t="s">
        <v>36</v>
      </c>
      <c r="AE51" s="5"/>
      <c r="AF51" s="5" t="s">
        <v>30</v>
      </c>
      <c r="AG51" s="5" t="s">
        <v>18</v>
      </c>
      <c r="AH51" s="5" t="s">
        <v>31</v>
      </c>
      <c r="AI51" s="5" t="s">
        <v>32</v>
      </c>
      <c r="AJ51" s="5" t="s">
        <v>33</v>
      </c>
      <c r="AK51" s="5" t="s">
        <v>34</v>
      </c>
      <c r="AL51" s="5" t="s">
        <v>35</v>
      </c>
      <c r="AM51" s="5" t="s">
        <v>36</v>
      </c>
    </row>
    <row r="52" spans="1:39" x14ac:dyDescent="0.2">
      <c r="A52" t="s">
        <v>24</v>
      </c>
      <c r="B52">
        <v>72.21496788428486</v>
      </c>
      <c r="C52">
        <v>496.68671893987334</v>
      </c>
      <c r="D52">
        <v>0.14539339412662428</v>
      </c>
      <c r="E52">
        <v>0.90808375915003814</v>
      </c>
      <c r="F52">
        <v>-6238.7881727046069</v>
      </c>
      <c r="G52">
        <v>6383.2181084731774</v>
      </c>
      <c r="H52">
        <v>-6238.7881727046069</v>
      </c>
      <c r="I52">
        <v>6383.2181084731774</v>
      </c>
      <c r="K52" t="s">
        <v>24</v>
      </c>
      <c r="L52">
        <v>-51.678742510604707</v>
      </c>
      <c r="M52">
        <v>246.19640566367019</v>
      </c>
      <c r="N52">
        <v>-0.20990859867062084</v>
      </c>
      <c r="O52">
        <v>0.86828040765034198</v>
      </c>
      <c r="P52">
        <v>-3179.9006781835192</v>
      </c>
      <c r="Q52">
        <v>3076.5431931623098</v>
      </c>
      <c r="R52">
        <v>-3179.9006781835192</v>
      </c>
      <c r="S52">
        <v>3076.5431931623098</v>
      </c>
      <c r="U52" t="s">
        <v>24</v>
      </c>
      <c r="V52">
        <v>65.88429305083821</v>
      </c>
      <c r="W52">
        <v>1170.5785307511374</v>
      </c>
      <c r="X52">
        <v>5.6283531023383411E-2</v>
      </c>
      <c r="Y52">
        <v>0.96420655533562294</v>
      </c>
      <c r="Z52">
        <v>-14807.726178443689</v>
      </c>
      <c r="AA52">
        <v>14939.494764545365</v>
      </c>
      <c r="AB52">
        <v>-14807.726178443689</v>
      </c>
      <c r="AC52">
        <v>14939.494764545365</v>
      </c>
      <c r="AE52" t="s">
        <v>24</v>
      </c>
      <c r="AF52">
        <v>-2.0771326929075755</v>
      </c>
      <c r="AG52">
        <v>721.47814475134521</v>
      </c>
      <c r="AH52">
        <v>-2.8789960001123134E-3</v>
      </c>
      <c r="AI52">
        <v>0.9981671792856005</v>
      </c>
      <c r="AJ52">
        <v>-9169.3261525789876</v>
      </c>
      <c r="AK52">
        <v>9165.1718871931735</v>
      </c>
      <c r="AL52">
        <v>-9169.3261525789876</v>
      </c>
      <c r="AM52">
        <v>9165.1718871931735</v>
      </c>
    </row>
    <row r="53" spans="1:39" x14ac:dyDescent="0.2">
      <c r="A53" t="s">
        <v>10</v>
      </c>
      <c r="B53">
        <v>-1.0296658590148979</v>
      </c>
      <c r="C53">
        <v>24.415757134735689</v>
      </c>
      <c r="D53">
        <v>-4.2172186319383805E-2</v>
      </c>
      <c r="E53">
        <v>0.97316825150311059</v>
      </c>
      <c r="F53">
        <v>-311.26127480168481</v>
      </c>
      <c r="G53">
        <v>309.20194308365501</v>
      </c>
      <c r="H53">
        <v>-311.26127480168481</v>
      </c>
      <c r="I53">
        <v>309.20194308365501</v>
      </c>
      <c r="K53" t="s">
        <v>10</v>
      </c>
      <c r="L53">
        <v>4.9490280788244689</v>
      </c>
      <c r="M53">
        <v>11.937645976648263</v>
      </c>
      <c r="N53">
        <v>0.41457319881201649</v>
      </c>
      <c r="O53">
        <v>0.74980460237867552</v>
      </c>
      <c r="P53">
        <v>-146.73314576844058</v>
      </c>
      <c r="Q53">
        <v>156.63120192608952</v>
      </c>
      <c r="R53">
        <v>-146.73314576844058</v>
      </c>
      <c r="S53">
        <v>156.63120192608952</v>
      </c>
      <c r="U53" t="s">
        <v>10</v>
      </c>
      <c r="V53">
        <v>-0.3332577094848978</v>
      </c>
      <c r="W53">
        <v>56.719167912864997</v>
      </c>
      <c r="X53">
        <v>-5.875574726287699E-3</v>
      </c>
      <c r="Y53">
        <v>0.99625953599806305</v>
      </c>
      <c r="Z53">
        <v>-721.0186176758184</v>
      </c>
      <c r="AA53">
        <v>720.35210225684853</v>
      </c>
      <c r="AB53">
        <v>-721.0186176758184</v>
      </c>
      <c r="AC53">
        <v>720.35210225684853</v>
      </c>
      <c r="AE53" t="s">
        <v>10</v>
      </c>
      <c r="AF53">
        <v>1.9624407123107372</v>
      </c>
      <c r="AG53">
        <v>34.942958032299174</v>
      </c>
      <c r="AH53">
        <v>5.6161264610076075E-2</v>
      </c>
      <c r="AI53">
        <v>0.9642841472868352</v>
      </c>
      <c r="AJ53">
        <v>-442.02993813364293</v>
      </c>
      <c r="AK53">
        <v>445.95481955826438</v>
      </c>
      <c r="AL53">
        <v>-442.02993813364293</v>
      </c>
      <c r="AM53">
        <v>445.95481955826438</v>
      </c>
    </row>
    <row r="54" spans="1:39" ht="17" thickBot="1" x14ac:dyDescent="0.25">
      <c r="A54" s="4" t="s">
        <v>12</v>
      </c>
      <c r="B54" s="4">
        <v>-6.4192477168267867</v>
      </c>
      <c r="C54" s="4">
        <v>35.050558300813485</v>
      </c>
      <c r="D54" s="4">
        <v>-0.18314252405725026</v>
      </c>
      <c r="E54" s="4">
        <v>0.88468577335426468</v>
      </c>
      <c r="F54" s="4">
        <v>-451.77881760419064</v>
      </c>
      <c r="G54" s="4">
        <v>438.94032217053706</v>
      </c>
      <c r="H54" s="4">
        <v>-451.77881760419064</v>
      </c>
      <c r="I54" s="4">
        <v>438.94032217053706</v>
      </c>
      <c r="K54" s="4" t="s">
        <v>12</v>
      </c>
      <c r="L54" s="4">
        <v>2.4510151012003414</v>
      </c>
      <c r="M54" s="4">
        <v>17.550732397078846</v>
      </c>
      <c r="N54" s="4">
        <v>0.13965315211622106</v>
      </c>
      <c r="O54" s="4">
        <v>0.911665349238859</v>
      </c>
      <c r="P54" s="4">
        <v>-220.55218400589769</v>
      </c>
      <c r="Q54" s="4">
        <v>225.45421420829837</v>
      </c>
      <c r="R54" s="4">
        <v>-220.55218400589769</v>
      </c>
      <c r="S54" s="4">
        <v>225.45421420829837</v>
      </c>
      <c r="U54" s="4" t="s">
        <v>12</v>
      </c>
      <c r="V54" s="4">
        <v>-6.4403608952497988</v>
      </c>
      <c r="W54" s="4">
        <v>82.613226114964689</v>
      </c>
      <c r="X54" s="4">
        <v>-7.7957988062194575E-2</v>
      </c>
      <c r="Y54" s="4">
        <v>0.95047057878137742</v>
      </c>
      <c r="Z54" s="4">
        <v>-1056.1409258278859</v>
      </c>
      <c r="AA54" s="4">
        <v>1043.2602040373863</v>
      </c>
      <c r="AB54" s="4">
        <v>-1056.1409258278859</v>
      </c>
      <c r="AC54" s="4">
        <v>1043.2602040373863</v>
      </c>
      <c r="AE54" s="4" t="s">
        <v>12</v>
      </c>
      <c r="AF54" s="4">
        <v>-0.29757176844502237</v>
      </c>
      <c r="AG54" s="4">
        <v>50.551756243169152</v>
      </c>
      <c r="AH54" s="4">
        <v>-5.886477356268547E-3</v>
      </c>
      <c r="AI54" s="4">
        <v>0.9962525954082988</v>
      </c>
      <c r="AJ54" s="4">
        <v>-642.61853636734998</v>
      </c>
      <c r="AK54" s="4">
        <v>642.02339283046001</v>
      </c>
      <c r="AL54" s="4">
        <v>-642.61853636734998</v>
      </c>
      <c r="AM54" s="4">
        <v>642.02339283046001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6041-B70D-DE41-8CC8-02DB9D1DF929}">
  <sheetPr codeName="Sheet6"/>
  <dimension ref="A1:H6"/>
  <sheetViews>
    <sheetView workbookViewId="0">
      <selection activeCell="A6" sqref="A6"/>
    </sheetView>
  </sheetViews>
  <sheetFormatPr baseColWidth="10" defaultRowHeight="16" x14ac:dyDescent="0.2"/>
  <sheetData>
    <row r="1" spans="1:8" x14ac:dyDescent="0.2">
      <c r="A1" s="1"/>
      <c r="B1" s="1" t="s">
        <v>37</v>
      </c>
      <c r="C1" s="17" t="s">
        <v>5</v>
      </c>
      <c r="D1" s="17"/>
      <c r="E1" s="17"/>
      <c r="F1" s="17" t="s">
        <v>0</v>
      </c>
      <c r="G1" s="17"/>
      <c r="H1" s="17"/>
    </row>
    <row r="2" spans="1:8" x14ac:dyDescent="0.2">
      <c r="A2" s="1"/>
      <c r="B2" s="1"/>
      <c r="C2" s="1" t="s">
        <v>38</v>
      </c>
      <c r="D2" s="1" t="s">
        <v>39</v>
      </c>
      <c r="E2" s="1" t="s">
        <v>40</v>
      </c>
      <c r="F2" s="1" t="s">
        <v>38</v>
      </c>
      <c r="G2" s="1" t="s">
        <v>39</v>
      </c>
      <c r="H2" s="1" t="s">
        <v>40</v>
      </c>
    </row>
    <row r="3" spans="1:8" ht="16" customHeight="1" x14ac:dyDescent="0.2">
      <c r="A3" s="18" t="s">
        <v>2</v>
      </c>
      <c r="B3" s="1">
        <v>2019</v>
      </c>
      <c r="C3" s="1">
        <v>-1.0296658590148979</v>
      </c>
      <c r="D3" s="1">
        <v>-6.4192477168267867</v>
      </c>
      <c r="E3" s="1">
        <v>0.85690057693112032</v>
      </c>
      <c r="F3" s="1">
        <v>13.105280521970109</v>
      </c>
      <c r="G3" s="1">
        <v>15.228155518601126</v>
      </c>
      <c r="H3" s="1">
        <v>0.81572392579567887</v>
      </c>
    </row>
    <row r="4" spans="1:8" x14ac:dyDescent="0.2">
      <c r="A4" s="18"/>
      <c r="B4" s="1">
        <v>2020</v>
      </c>
      <c r="C4" s="1">
        <v>4.9490280788244689</v>
      </c>
      <c r="D4" s="1">
        <v>2.4510151012003414</v>
      </c>
      <c r="E4" s="1">
        <v>0.96268623887669824</v>
      </c>
      <c r="F4" s="1">
        <v>15.312478309982735</v>
      </c>
      <c r="G4" s="1">
        <v>18.92521477549106</v>
      </c>
      <c r="H4" s="1">
        <v>0.83414932078784743</v>
      </c>
    </row>
    <row r="5" spans="1:8" x14ac:dyDescent="0.2">
      <c r="A5" s="18"/>
      <c r="B5" s="1">
        <v>2021</v>
      </c>
      <c r="C5" s="1">
        <v>-0.3332577094848978</v>
      </c>
      <c r="D5" s="1">
        <v>-6.4403608952497988</v>
      </c>
      <c r="E5" s="1">
        <v>0.72769331078714772</v>
      </c>
      <c r="F5" s="1">
        <v>18.52707119195211</v>
      </c>
      <c r="G5" s="1">
        <v>23.608077074928559</v>
      </c>
      <c r="H5" s="1">
        <v>0.88140948584633627</v>
      </c>
    </row>
    <row r="6" spans="1:8" x14ac:dyDescent="0.2">
      <c r="A6" s="7"/>
    </row>
  </sheetData>
  <mergeCells count="3">
    <mergeCell ref="C1:E1"/>
    <mergeCell ref="F1:H1"/>
    <mergeCell ref="A3:A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5D36-D5C0-CE47-9913-79C9B1381BBE}">
  <sheetPr codeName="Sheet7"/>
  <dimension ref="A1:AM91"/>
  <sheetViews>
    <sheetView workbookViewId="0">
      <selection activeCell="K27" sqref="K27"/>
    </sheetView>
  </sheetViews>
  <sheetFormatPr baseColWidth="10" defaultRowHeight="16" x14ac:dyDescent="0.2"/>
  <sheetData>
    <row r="1" spans="1:39" ht="68" x14ac:dyDescent="0.2">
      <c r="A1" s="8" t="s">
        <v>9</v>
      </c>
      <c r="B1" s="9" t="s">
        <v>6</v>
      </c>
      <c r="C1" s="9" t="s">
        <v>7</v>
      </c>
      <c r="D1" s="10" t="s">
        <v>8</v>
      </c>
      <c r="E1" s="11" t="s">
        <v>11</v>
      </c>
      <c r="F1" s="11" t="s">
        <v>10</v>
      </c>
      <c r="G1" s="11" t="s">
        <v>12</v>
      </c>
      <c r="H1" s="12"/>
      <c r="I1" s="12"/>
      <c r="J1" s="12"/>
      <c r="K1" s="8" t="s">
        <v>9</v>
      </c>
      <c r="L1" s="9" t="s">
        <v>6</v>
      </c>
      <c r="M1" s="9" t="s">
        <v>7</v>
      </c>
      <c r="N1" s="10" t="s">
        <v>8</v>
      </c>
      <c r="O1" s="11" t="s">
        <v>11</v>
      </c>
      <c r="P1" s="11" t="s">
        <v>10</v>
      </c>
      <c r="Q1" s="11" t="s">
        <v>12</v>
      </c>
      <c r="R1" s="12"/>
      <c r="S1" s="12"/>
      <c r="T1" s="12"/>
      <c r="U1" s="8" t="s">
        <v>9</v>
      </c>
      <c r="V1" s="9" t="s">
        <v>6</v>
      </c>
      <c r="W1" s="9" t="s">
        <v>7</v>
      </c>
      <c r="X1" s="10" t="s">
        <v>8</v>
      </c>
      <c r="Y1" s="11" t="s">
        <v>11</v>
      </c>
      <c r="Z1" s="11" t="s">
        <v>10</v>
      </c>
      <c r="AA1" s="11" t="s">
        <v>12</v>
      </c>
      <c r="AB1" s="12"/>
      <c r="AC1" s="12"/>
      <c r="AD1" s="12"/>
      <c r="AE1" s="8" t="s">
        <v>9</v>
      </c>
      <c r="AF1" s="9" t="s">
        <v>6</v>
      </c>
      <c r="AG1" s="9" t="s">
        <v>7</v>
      </c>
      <c r="AH1" s="10" t="s">
        <v>8</v>
      </c>
      <c r="AI1" s="11" t="s">
        <v>11</v>
      </c>
      <c r="AJ1" s="11" t="s">
        <v>10</v>
      </c>
      <c r="AK1" s="11" t="s">
        <v>12</v>
      </c>
      <c r="AL1" s="12"/>
      <c r="AM1" s="12"/>
    </row>
    <row r="2" spans="1:39" x14ac:dyDescent="0.2">
      <c r="A2" s="13" t="s">
        <v>41</v>
      </c>
      <c r="B2" s="14">
        <v>80845</v>
      </c>
      <c r="C2" s="14">
        <v>4182.3999999999996</v>
      </c>
      <c r="D2" s="14">
        <v>14122</v>
      </c>
      <c r="E2" s="14">
        <f>LN(B2)</f>
        <v>11.300289020173915</v>
      </c>
      <c r="F2" s="14">
        <f>LN(C2)</f>
        <v>8.3386405234299019</v>
      </c>
      <c r="G2" s="14">
        <f>LN(D2)</f>
        <v>9.5554891440762919</v>
      </c>
      <c r="H2" s="12"/>
      <c r="I2" s="12"/>
      <c r="J2" s="12"/>
      <c r="K2" s="13" t="s">
        <v>41</v>
      </c>
      <c r="L2" s="14">
        <v>56722</v>
      </c>
      <c r="M2" s="14">
        <v>4124.6000000000004</v>
      </c>
      <c r="N2" s="14">
        <v>14122</v>
      </c>
      <c r="O2" s="14">
        <f>LN(L2)</f>
        <v>10.945917421515245</v>
      </c>
      <c r="P2" s="14">
        <f>LN(M2)</f>
        <v>8.3247243243699476</v>
      </c>
      <c r="Q2" s="14">
        <f>LN(N2)</f>
        <v>9.5554891440762919</v>
      </c>
      <c r="R2" s="12"/>
      <c r="S2" s="12"/>
      <c r="T2" s="12"/>
      <c r="U2" s="13" t="s">
        <v>41</v>
      </c>
      <c r="V2" s="14">
        <v>198691</v>
      </c>
      <c r="W2" s="14">
        <v>4552.3</v>
      </c>
      <c r="X2" s="14">
        <v>14122</v>
      </c>
      <c r="Y2" s="14">
        <f>LN(V2)</f>
        <v>12.199506133100396</v>
      </c>
      <c r="Z2" s="14">
        <f>LN(W2)</f>
        <v>8.423387878731182</v>
      </c>
      <c r="AA2" s="14">
        <f>LN(X2)</f>
        <v>9.5554891440762919</v>
      </c>
      <c r="AB2" s="12"/>
      <c r="AC2" s="12"/>
      <c r="AD2" s="12"/>
      <c r="AE2" s="13" t="s">
        <v>41</v>
      </c>
      <c r="AF2" s="14">
        <v>72825</v>
      </c>
      <c r="AG2" s="14">
        <v>4771.3</v>
      </c>
      <c r="AH2" s="14">
        <v>14122</v>
      </c>
      <c r="AI2" s="14">
        <f>LN(AF2)</f>
        <v>11.195814581827635</v>
      </c>
      <c r="AJ2" s="14">
        <f>LN(AG2)</f>
        <v>8.4703740834386405</v>
      </c>
      <c r="AK2" s="14">
        <f>LN(AH2)</f>
        <v>9.5554891440762919</v>
      </c>
      <c r="AL2" s="12"/>
      <c r="AM2" s="12"/>
    </row>
    <row r="3" spans="1:39" x14ac:dyDescent="0.2">
      <c r="A3" s="13" t="s">
        <v>1</v>
      </c>
      <c r="B3" s="14">
        <v>1645662</v>
      </c>
      <c r="C3" s="14">
        <v>23360.799999999999</v>
      </c>
      <c r="D3" s="14">
        <v>19048</v>
      </c>
      <c r="E3" s="14">
        <f t="shared" ref="E3:E5" si="0">LN(B3)</f>
        <v>14.313653292838669</v>
      </c>
      <c r="F3" s="14">
        <f t="shared" ref="F3:F5" si="1">LN(C3)</f>
        <v>10.058814682931105</v>
      </c>
      <c r="G3" s="14">
        <f t="shared" ref="G3:G5" si="2">LN(D3)</f>
        <v>9.8547173881666978</v>
      </c>
      <c r="H3" s="12"/>
      <c r="I3" s="12"/>
      <c r="J3" s="12"/>
      <c r="K3" s="13" t="s">
        <v>1</v>
      </c>
      <c r="L3" s="14">
        <v>16430654</v>
      </c>
      <c r="M3" s="14">
        <v>24196.3</v>
      </c>
      <c r="N3" s="14">
        <v>19048</v>
      </c>
      <c r="O3" s="14">
        <f t="shared" ref="O3:O5" si="3">LN(L3)</f>
        <v>16.614659294455571</v>
      </c>
      <c r="P3" s="14">
        <f t="shared" ref="P3:P5" si="4">LN(M3)</f>
        <v>10.093955007893536</v>
      </c>
      <c r="Q3" s="14">
        <f t="shared" ref="Q3:Q5" si="5">LN(N3)</f>
        <v>9.8547173881666978</v>
      </c>
      <c r="R3" s="12"/>
      <c r="S3" s="12"/>
      <c r="T3" s="12"/>
      <c r="U3" s="13" t="s">
        <v>1</v>
      </c>
      <c r="V3" s="14">
        <v>27515173</v>
      </c>
      <c r="W3" s="14">
        <v>27419.5</v>
      </c>
      <c r="X3" s="14">
        <v>19048</v>
      </c>
      <c r="Y3" s="14">
        <f t="shared" ref="Y3:Y5" si="6">LN(V3)</f>
        <v>17.130248155935785</v>
      </c>
      <c r="Z3" s="14">
        <f t="shared" ref="Z3:Z5" si="7">LN(W3)</f>
        <v>10.219009718084987</v>
      </c>
      <c r="AA3" s="14">
        <f t="shared" ref="AA3:AA5" si="8">LN(X3)</f>
        <v>9.8547173881666978</v>
      </c>
      <c r="AB3" s="12"/>
      <c r="AC3" s="12"/>
      <c r="AD3" s="12"/>
      <c r="AE3" s="13" t="s">
        <v>1</v>
      </c>
      <c r="AF3" s="14">
        <v>26413360</v>
      </c>
      <c r="AG3" s="14">
        <v>30217</v>
      </c>
      <c r="AH3" s="14">
        <v>19048</v>
      </c>
      <c r="AI3" s="14">
        <f t="shared" ref="AI3:AI5" si="9">LN(AF3)</f>
        <v>17.08938050071712</v>
      </c>
      <c r="AJ3" s="14">
        <f t="shared" ref="AJ3:AJ5" si="10">LN(AG3)</f>
        <v>10.316159958893644</v>
      </c>
      <c r="AK3" s="14">
        <f t="shared" ref="AK3:AK5" si="11">LN(AH3)</f>
        <v>9.8547173881666978</v>
      </c>
      <c r="AL3" s="12"/>
      <c r="AM3" s="12"/>
    </row>
    <row r="4" spans="1:39" x14ac:dyDescent="0.2">
      <c r="A4" s="13" t="s">
        <v>2</v>
      </c>
      <c r="B4" s="14">
        <v>2.76</v>
      </c>
      <c r="C4" s="14">
        <v>42</v>
      </c>
      <c r="D4" s="14">
        <v>18479</v>
      </c>
      <c r="E4" s="14">
        <f t="shared" si="0"/>
        <v>1.0152306797290584</v>
      </c>
      <c r="F4" s="14">
        <f t="shared" si="1"/>
        <v>3.7376696182833684</v>
      </c>
      <c r="G4" s="14">
        <f t="shared" si="2"/>
        <v>9.8243902311774249</v>
      </c>
      <c r="H4" s="12"/>
      <c r="I4" s="12"/>
      <c r="J4" s="12"/>
      <c r="K4" s="13" t="s">
        <v>2</v>
      </c>
      <c r="L4" s="14">
        <v>3.28</v>
      </c>
      <c r="M4" s="14">
        <v>40.6</v>
      </c>
      <c r="N4" s="14">
        <v>18479</v>
      </c>
      <c r="O4" s="14">
        <f t="shared" si="3"/>
        <v>1.1878434223960523</v>
      </c>
      <c r="P4" s="14">
        <f t="shared" si="4"/>
        <v>3.7037680666076871</v>
      </c>
      <c r="Q4" s="14">
        <f t="shared" si="5"/>
        <v>9.8243902311774249</v>
      </c>
      <c r="R4" s="12"/>
      <c r="S4" s="12"/>
      <c r="T4" s="12"/>
      <c r="U4" s="13" t="s">
        <v>2</v>
      </c>
      <c r="V4" s="14">
        <v>17.829999999999998</v>
      </c>
      <c r="W4" s="14">
        <v>43.1</v>
      </c>
      <c r="X4" s="14">
        <v>18479</v>
      </c>
      <c r="Y4" s="14">
        <f t="shared" si="6"/>
        <v>2.8808824318750488</v>
      </c>
      <c r="Z4" s="14">
        <f t="shared" si="7"/>
        <v>3.763522997109702</v>
      </c>
      <c r="AA4" s="14">
        <f t="shared" si="8"/>
        <v>9.8243902311774249</v>
      </c>
      <c r="AB4" s="12"/>
      <c r="AC4" s="12"/>
      <c r="AD4" s="12"/>
      <c r="AE4" s="13" t="s">
        <v>2</v>
      </c>
      <c r="AF4" s="14">
        <v>35.89</v>
      </c>
      <c r="AG4" s="14">
        <v>48.4</v>
      </c>
      <c r="AH4" s="14">
        <v>18479</v>
      </c>
      <c r="AI4" s="14">
        <f t="shared" si="9"/>
        <v>3.5804587051595158</v>
      </c>
      <c r="AJ4" s="14">
        <f t="shared" si="10"/>
        <v>3.8794998137225858</v>
      </c>
      <c r="AK4" s="14">
        <f t="shared" si="11"/>
        <v>9.8243902311774249</v>
      </c>
      <c r="AL4" s="12"/>
      <c r="AM4" s="12"/>
    </row>
    <row r="5" spans="1:39" x14ac:dyDescent="0.2">
      <c r="A5" s="13" t="s">
        <v>4</v>
      </c>
      <c r="B5" s="14">
        <v>1258430</v>
      </c>
      <c r="C5" s="14">
        <v>772.4</v>
      </c>
      <c r="D5" s="14">
        <v>4283</v>
      </c>
      <c r="E5" s="14">
        <f t="shared" si="0"/>
        <v>14.045375470238609</v>
      </c>
      <c r="F5" s="14">
        <f t="shared" si="1"/>
        <v>6.6495025505543595</v>
      </c>
      <c r="G5" s="14">
        <f t="shared" si="2"/>
        <v>8.3624089776153703</v>
      </c>
      <c r="H5" s="12"/>
      <c r="I5" s="12"/>
      <c r="J5" s="12"/>
      <c r="K5" s="13" t="s">
        <v>4</v>
      </c>
      <c r="L5" s="14">
        <v>1102374</v>
      </c>
      <c r="M5" s="14">
        <v>725.7</v>
      </c>
      <c r="N5" s="14">
        <v>4283</v>
      </c>
      <c r="O5" s="14">
        <f t="shared" si="3"/>
        <v>13.912976594057742</v>
      </c>
      <c r="P5" s="14">
        <f t="shared" si="4"/>
        <v>6.5871367062840918</v>
      </c>
      <c r="Q5" s="14">
        <f t="shared" si="5"/>
        <v>8.3624089776153703</v>
      </c>
      <c r="R5" s="12"/>
      <c r="S5" s="12"/>
      <c r="T5" s="12"/>
      <c r="U5" s="13" t="s">
        <v>4</v>
      </c>
      <c r="V5" s="14">
        <v>1393140</v>
      </c>
      <c r="W5" s="14">
        <v>841.8</v>
      </c>
      <c r="X5" s="14">
        <v>4283</v>
      </c>
      <c r="Y5" s="14">
        <f t="shared" si="6"/>
        <v>14.147070750224467</v>
      </c>
      <c r="Z5" s="14">
        <f t="shared" si="7"/>
        <v>6.7355424563364705</v>
      </c>
      <c r="AA5" s="14">
        <f t="shared" si="8"/>
        <v>8.3624089776153703</v>
      </c>
      <c r="AB5" s="12"/>
      <c r="AC5" s="12"/>
      <c r="AD5" s="12"/>
      <c r="AE5" s="13" t="s">
        <v>4</v>
      </c>
      <c r="AF5" s="14">
        <v>1790770</v>
      </c>
      <c r="AG5" s="14">
        <v>968.3</v>
      </c>
      <c r="AH5" s="14">
        <v>4283</v>
      </c>
      <c r="AI5" s="14">
        <f t="shared" si="9"/>
        <v>14.398156252919147</v>
      </c>
      <c r="AJ5" s="14">
        <f t="shared" si="10"/>
        <v>6.8755419566174858</v>
      </c>
      <c r="AK5" s="14">
        <f t="shared" si="11"/>
        <v>8.3624089776153703</v>
      </c>
      <c r="AL5" s="12"/>
      <c r="AM5" s="12"/>
    </row>
    <row r="6" spans="1:39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x14ac:dyDescent="0.2">
      <c r="A7" t="s">
        <v>13</v>
      </c>
      <c r="J7" s="12"/>
      <c r="K7" t="s">
        <v>13</v>
      </c>
      <c r="T7" s="12"/>
      <c r="U7" t="s">
        <v>13</v>
      </c>
      <c r="AD7" s="12"/>
      <c r="AE7" t="s">
        <v>13</v>
      </c>
    </row>
    <row r="8" spans="1:39" ht="17" thickBot="1" x14ac:dyDescent="0.25">
      <c r="J8" s="12"/>
      <c r="T8" s="12"/>
      <c r="AD8" s="12"/>
    </row>
    <row r="9" spans="1:39" x14ac:dyDescent="0.2">
      <c r="A9" s="6" t="s">
        <v>14</v>
      </c>
      <c r="B9" s="6"/>
      <c r="J9" s="12"/>
      <c r="K9" s="6" t="s">
        <v>14</v>
      </c>
      <c r="L9" s="6"/>
      <c r="T9" s="12"/>
      <c r="U9" s="6" t="s">
        <v>14</v>
      </c>
      <c r="V9" s="6"/>
      <c r="AD9" s="12"/>
      <c r="AE9" s="6" t="s">
        <v>14</v>
      </c>
      <c r="AF9" s="6"/>
    </row>
    <row r="10" spans="1:39" x14ac:dyDescent="0.2">
      <c r="A10" t="s">
        <v>15</v>
      </c>
      <c r="B10">
        <v>0.99834525705211818</v>
      </c>
      <c r="J10" s="12"/>
      <c r="K10" t="s">
        <v>15</v>
      </c>
      <c r="L10">
        <v>0.98866274396006437</v>
      </c>
      <c r="T10" s="12"/>
      <c r="U10" t="s">
        <v>15</v>
      </c>
      <c r="V10">
        <v>0.98915774978716164</v>
      </c>
      <c r="AD10" s="12"/>
      <c r="AE10" t="s">
        <v>15</v>
      </c>
      <c r="AF10">
        <v>0.97121281800334758</v>
      </c>
    </row>
    <row r="11" spans="1:39" x14ac:dyDescent="0.2">
      <c r="A11" t="s">
        <v>16</v>
      </c>
      <c r="B11">
        <v>0.99669325227845995</v>
      </c>
      <c r="J11" s="12"/>
      <c r="K11" t="s">
        <v>16</v>
      </c>
      <c r="L11">
        <v>0.97745402129464387</v>
      </c>
      <c r="T11" s="12"/>
      <c r="U11" t="s">
        <v>16</v>
      </c>
      <c r="V11">
        <v>0.97843305396400115</v>
      </c>
      <c r="AD11" s="12"/>
      <c r="AE11" t="s">
        <v>16</v>
      </c>
      <c r="AF11">
        <v>0.94325433785400359</v>
      </c>
    </row>
    <row r="12" spans="1:39" x14ac:dyDescent="0.2">
      <c r="A12" t="s">
        <v>17</v>
      </c>
      <c r="B12">
        <v>0.99007975683537985</v>
      </c>
      <c r="J12" s="12"/>
      <c r="K12" t="s">
        <v>17</v>
      </c>
      <c r="L12">
        <v>0.93236206388393161</v>
      </c>
      <c r="T12" s="12"/>
      <c r="U12" t="s">
        <v>17</v>
      </c>
      <c r="V12">
        <v>0.93529916189200346</v>
      </c>
      <c r="AD12" s="12"/>
      <c r="AE12" t="s">
        <v>17</v>
      </c>
      <c r="AF12">
        <v>0.82976301356201076</v>
      </c>
    </row>
    <row r="13" spans="1:39" x14ac:dyDescent="0.2">
      <c r="A13" t="s">
        <v>18</v>
      </c>
      <c r="B13">
        <v>0.62273694437301863</v>
      </c>
      <c r="J13" s="12"/>
      <c r="K13" t="s">
        <v>18</v>
      </c>
      <c r="L13">
        <v>1.5993477134034468</v>
      </c>
      <c r="T13" s="12"/>
      <c r="U13" t="s">
        <v>18</v>
      </c>
      <c r="V13">
        <v>1.5642374286362766</v>
      </c>
      <c r="AD13" s="12"/>
      <c r="AE13" t="s">
        <v>18</v>
      </c>
      <c r="AF13">
        <v>2.4109598946355497</v>
      </c>
    </row>
    <row r="14" spans="1:39" ht="17" thickBot="1" x14ac:dyDescent="0.25">
      <c r="A14" s="4" t="s">
        <v>19</v>
      </c>
      <c r="B14" s="4">
        <v>4</v>
      </c>
      <c r="J14" s="12"/>
      <c r="K14" s="4" t="s">
        <v>19</v>
      </c>
      <c r="L14" s="4">
        <v>4</v>
      </c>
      <c r="T14" s="12"/>
      <c r="U14" s="4" t="s">
        <v>19</v>
      </c>
      <c r="V14" s="4">
        <v>4</v>
      </c>
      <c r="AD14" s="12"/>
      <c r="AE14" s="4" t="s">
        <v>19</v>
      </c>
      <c r="AF14" s="4">
        <v>4</v>
      </c>
    </row>
    <row r="15" spans="1:39" x14ac:dyDescent="0.2">
      <c r="J15" s="12"/>
      <c r="T15" s="12"/>
      <c r="AD15" s="12"/>
    </row>
    <row r="16" spans="1:39" ht="17" thickBot="1" x14ac:dyDescent="0.25">
      <c r="A16" t="s">
        <v>20</v>
      </c>
      <c r="J16" s="12"/>
      <c r="K16" t="s">
        <v>20</v>
      </c>
      <c r="T16" s="12"/>
      <c r="U16" t="s">
        <v>20</v>
      </c>
      <c r="AD16" s="12"/>
      <c r="AE16" t="s">
        <v>20</v>
      </c>
    </row>
    <row r="17" spans="1:39" x14ac:dyDescent="0.2">
      <c r="A17" s="5"/>
      <c r="B17" s="5" t="s">
        <v>25</v>
      </c>
      <c r="C17" s="5" t="s">
        <v>26</v>
      </c>
      <c r="D17" s="5" t="s">
        <v>27</v>
      </c>
      <c r="E17" s="5" t="s">
        <v>28</v>
      </c>
      <c r="F17" s="5" t="s">
        <v>29</v>
      </c>
      <c r="J17" s="12"/>
      <c r="K17" s="5"/>
      <c r="L17" s="5" t="s">
        <v>25</v>
      </c>
      <c r="M17" s="5" t="s">
        <v>26</v>
      </c>
      <c r="N17" s="5" t="s">
        <v>27</v>
      </c>
      <c r="O17" s="5" t="s">
        <v>28</v>
      </c>
      <c r="P17" s="5" t="s">
        <v>29</v>
      </c>
      <c r="T17" s="12"/>
      <c r="U17" s="5"/>
      <c r="V17" s="5" t="s">
        <v>25</v>
      </c>
      <c r="W17" s="5" t="s">
        <v>26</v>
      </c>
      <c r="X17" s="5" t="s">
        <v>27</v>
      </c>
      <c r="Y17" s="5" t="s">
        <v>28</v>
      </c>
      <c r="Z17" s="5" t="s">
        <v>29</v>
      </c>
      <c r="AD17" s="12"/>
      <c r="AE17" s="5"/>
      <c r="AF17" s="5" t="s">
        <v>25</v>
      </c>
      <c r="AG17" s="5" t="s">
        <v>26</v>
      </c>
      <c r="AH17" s="5" t="s">
        <v>27</v>
      </c>
      <c r="AI17" s="5" t="s">
        <v>28</v>
      </c>
      <c r="AJ17" s="5" t="s">
        <v>29</v>
      </c>
    </row>
    <row r="18" spans="1:39" x14ac:dyDescent="0.2">
      <c r="A18" t="s">
        <v>21</v>
      </c>
      <c r="B18">
        <v>2</v>
      </c>
      <c r="C18">
        <v>116.88794349137866</v>
      </c>
      <c r="D18">
        <v>58.443971745689332</v>
      </c>
      <c r="E18">
        <v>150.70597097353857</v>
      </c>
      <c r="F18">
        <v>5.7504327850519663E-2</v>
      </c>
      <c r="J18" s="12"/>
      <c r="K18" t="s">
        <v>21</v>
      </c>
      <c r="L18">
        <v>2</v>
      </c>
      <c r="M18">
        <v>110.89527257042204</v>
      </c>
      <c r="N18">
        <v>55.447636285211019</v>
      </c>
      <c r="O18">
        <v>21.676903763384537</v>
      </c>
      <c r="P18">
        <v>0.15015318413325818</v>
      </c>
      <c r="T18" s="12"/>
      <c r="U18" t="s">
        <v>21</v>
      </c>
      <c r="V18">
        <v>2</v>
      </c>
      <c r="W18">
        <v>111.00634694564424</v>
      </c>
      <c r="X18">
        <v>55.50317347282212</v>
      </c>
      <c r="Y18">
        <v>22.683625496415583</v>
      </c>
      <c r="Z18">
        <v>0.14685688964430224</v>
      </c>
      <c r="AD18" s="12"/>
      <c r="AE18" t="s">
        <v>21</v>
      </c>
      <c r="AF18">
        <v>2</v>
      </c>
      <c r="AG18">
        <v>96.622020589519011</v>
      </c>
      <c r="AH18">
        <v>48.311010294759505</v>
      </c>
      <c r="AI18">
        <v>8.3112462008741659</v>
      </c>
      <c r="AJ18">
        <v>0.23821348019370447</v>
      </c>
    </row>
    <row r="19" spans="1:39" x14ac:dyDescent="0.2">
      <c r="A19" t="s">
        <v>22</v>
      </c>
      <c r="B19">
        <v>1</v>
      </c>
      <c r="C19">
        <v>0.38780130188704409</v>
      </c>
      <c r="D19">
        <v>0.38780130188704409</v>
      </c>
      <c r="J19" s="12"/>
      <c r="K19" t="s">
        <v>22</v>
      </c>
      <c r="L19">
        <v>1</v>
      </c>
      <c r="M19">
        <v>2.557913108368834</v>
      </c>
      <c r="N19">
        <v>2.557913108368834</v>
      </c>
      <c r="T19" s="12"/>
      <c r="U19" t="s">
        <v>22</v>
      </c>
      <c r="V19">
        <v>1</v>
      </c>
      <c r="W19">
        <v>2.4468387331466306</v>
      </c>
      <c r="X19">
        <v>2.4468387331466306</v>
      </c>
      <c r="AD19" s="12"/>
      <c r="AE19" t="s">
        <v>22</v>
      </c>
      <c r="AF19">
        <v>1</v>
      </c>
      <c r="AG19">
        <v>5.8127276135410613</v>
      </c>
      <c r="AH19">
        <v>5.8127276135410613</v>
      </c>
    </row>
    <row r="20" spans="1:39" ht="17" thickBot="1" x14ac:dyDescent="0.25">
      <c r="A20" s="4" t="s">
        <v>23</v>
      </c>
      <c r="B20" s="4">
        <v>3</v>
      </c>
      <c r="C20" s="4">
        <v>117.2757447932657</v>
      </c>
      <c r="D20" s="4"/>
      <c r="E20" s="4"/>
      <c r="F20" s="4"/>
      <c r="J20" s="12"/>
      <c r="K20" s="4" t="s">
        <v>23</v>
      </c>
      <c r="L20" s="4">
        <v>3</v>
      </c>
      <c r="M20" s="4">
        <v>113.45318567879087</v>
      </c>
      <c r="N20" s="4"/>
      <c r="O20" s="4"/>
      <c r="P20" s="4"/>
      <c r="T20" s="12"/>
      <c r="U20" s="4" t="s">
        <v>23</v>
      </c>
      <c r="V20" s="4">
        <v>3</v>
      </c>
      <c r="W20" s="4">
        <v>113.45318567879087</v>
      </c>
      <c r="X20" s="4"/>
      <c r="Y20" s="4"/>
      <c r="Z20" s="4"/>
      <c r="AD20" s="12"/>
      <c r="AE20" s="4" t="s">
        <v>23</v>
      </c>
      <c r="AF20" s="4">
        <v>3</v>
      </c>
      <c r="AG20" s="4">
        <v>102.43474820306007</v>
      </c>
      <c r="AH20" s="4"/>
      <c r="AI20" s="4"/>
      <c r="AJ20" s="4"/>
    </row>
    <row r="21" spans="1:39" ht="17" thickBot="1" x14ac:dyDescent="0.25">
      <c r="J21" s="12"/>
      <c r="T21" s="12"/>
      <c r="AD21" s="12"/>
    </row>
    <row r="22" spans="1:39" x14ac:dyDescent="0.2">
      <c r="A22" s="5"/>
      <c r="B22" s="5" t="s">
        <v>30</v>
      </c>
      <c r="C22" s="5" t="s">
        <v>18</v>
      </c>
      <c r="D22" s="5" t="s">
        <v>31</v>
      </c>
      <c r="E22" s="5" t="s">
        <v>32</v>
      </c>
      <c r="F22" s="5" t="s">
        <v>33</v>
      </c>
      <c r="G22" s="5" t="s">
        <v>34</v>
      </c>
      <c r="H22" s="5" t="s">
        <v>35</v>
      </c>
      <c r="I22" s="5" t="s">
        <v>36</v>
      </c>
      <c r="J22" s="12"/>
      <c r="K22" s="5"/>
      <c r="L22" s="5" t="s">
        <v>30</v>
      </c>
      <c r="M22" s="5" t="s">
        <v>18</v>
      </c>
      <c r="N22" s="5" t="s">
        <v>31</v>
      </c>
      <c r="O22" s="5" t="s">
        <v>32</v>
      </c>
      <c r="P22" s="5" t="s">
        <v>33</v>
      </c>
      <c r="Q22" s="5" t="s">
        <v>34</v>
      </c>
      <c r="R22" s="5" t="s">
        <v>35</v>
      </c>
      <c r="S22" s="5" t="s">
        <v>36</v>
      </c>
      <c r="T22" s="12"/>
      <c r="U22" s="5"/>
      <c r="V22" s="5" t="s">
        <v>30</v>
      </c>
      <c r="W22" s="5" t="s">
        <v>18</v>
      </c>
      <c r="X22" s="5" t="s">
        <v>31</v>
      </c>
      <c r="Y22" s="5" t="s">
        <v>32</v>
      </c>
      <c r="Z22" s="5" t="s">
        <v>33</v>
      </c>
      <c r="AA22" s="5" t="s">
        <v>34</v>
      </c>
      <c r="AB22" s="5" t="s">
        <v>35</v>
      </c>
      <c r="AC22" s="5" t="s">
        <v>36</v>
      </c>
      <c r="AD22" s="12"/>
      <c r="AE22" s="5"/>
      <c r="AF22" s="5" t="s">
        <v>30</v>
      </c>
      <c r="AG22" s="5" t="s">
        <v>18</v>
      </c>
      <c r="AH22" s="5" t="s">
        <v>31</v>
      </c>
      <c r="AI22" s="5" t="s">
        <v>32</v>
      </c>
      <c r="AJ22" s="5" t="s">
        <v>33</v>
      </c>
      <c r="AK22" s="5" t="s">
        <v>34</v>
      </c>
      <c r="AL22" s="5" t="s">
        <v>35</v>
      </c>
      <c r="AM22" s="5" t="s">
        <v>36</v>
      </c>
    </row>
    <row r="23" spans="1:39" x14ac:dyDescent="0.2">
      <c r="A23" t="s">
        <v>24</v>
      </c>
      <c r="B23">
        <v>39.716047789043635</v>
      </c>
      <c r="C23">
        <v>4.8324585213421409</v>
      </c>
      <c r="D23">
        <v>8.2186008661307905</v>
      </c>
      <c r="E23">
        <v>7.7081940103261928E-2</v>
      </c>
      <c r="F23">
        <v>-21.686159562201677</v>
      </c>
      <c r="G23">
        <v>101.11825514028895</v>
      </c>
      <c r="H23">
        <v>-21.686159562201677</v>
      </c>
      <c r="I23">
        <v>101.11825514028895</v>
      </c>
      <c r="J23" s="12"/>
      <c r="K23" t="s">
        <v>24</v>
      </c>
      <c r="L23">
        <v>28.490741599613411</v>
      </c>
      <c r="M23">
        <v>12.396592155597881</v>
      </c>
      <c r="N23">
        <v>2.2982720768746074</v>
      </c>
      <c r="O23">
        <v>0.26127017027781957</v>
      </c>
      <c r="P23">
        <v>-129.02289636027055</v>
      </c>
      <c r="Q23">
        <v>186.00437955949738</v>
      </c>
      <c r="R23">
        <v>-129.02289636027055</v>
      </c>
      <c r="S23">
        <v>186.00437955949738</v>
      </c>
      <c r="T23" s="12"/>
      <c r="U23" t="s">
        <v>24</v>
      </c>
      <c r="V23">
        <v>27.564262339351263</v>
      </c>
      <c r="W23">
        <v>12.137571892286195</v>
      </c>
      <c r="X23">
        <v>2.2709865353604384</v>
      </c>
      <c r="Y23">
        <v>0.26406313383692886</v>
      </c>
      <c r="Z23">
        <v>-126.65821112407653</v>
      </c>
      <c r="AA23">
        <v>181.78673580277905</v>
      </c>
      <c r="AB23">
        <v>-126.65821112407653</v>
      </c>
      <c r="AC23">
        <v>181.78673580277905</v>
      </c>
      <c r="AD23" s="12"/>
      <c r="AE23" t="s">
        <v>24</v>
      </c>
      <c r="AF23">
        <v>28.212301231046617</v>
      </c>
      <c r="AG23">
        <v>18.728755307444263</v>
      </c>
      <c r="AH23">
        <v>1.5063628504897415</v>
      </c>
      <c r="AI23">
        <v>0.37309136042434737</v>
      </c>
      <c r="AJ23">
        <v>-209.75909815905879</v>
      </c>
      <c r="AK23">
        <v>266.18370062115201</v>
      </c>
      <c r="AL23">
        <v>-209.75909815905879</v>
      </c>
      <c r="AM23">
        <v>266.18370062115201</v>
      </c>
    </row>
    <row r="24" spans="1:39" x14ac:dyDescent="0.2">
      <c r="A24" t="s">
        <v>10</v>
      </c>
      <c r="B24">
        <v>2.0882891314182541</v>
      </c>
      <c r="C24">
        <v>0.13419418914340128</v>
      </c>
      <c r="D24">
        <v>15.561695664681032</v>
      </c>
      <c r="E24">
        <v>4.0853237750683315E-2</v>
      </c>
      <c r="F24">
        <v>0.38319028975724484</v>
      </c>
      <c r="G24">
        <v>3.7933879730792635</v>
      </c>
      <c r="H24">
        <v>0.38319028975724484</v>
      </c>
      <c r="I24">
        <v>3.7933879730792635</v>
      </c>
      <c r="J24" s="12"/>
      <c r="K24" t="s">
        <v>10</v>
      </c>
      <c r="L24">
        <v>2.1501010948146053</v>
      </c>
      <c r="M24">
        <v>0.34129748487534423</v>
      </c>
      <c r="N24">
        <v>6.2997859348418874</v>
      </c>
      <c r="O24">
        <v>0.10021804297248606</v>
      </c>
      <c r="P24">
        <v>-2.1864946239530076</v>
      </c>
      <c r="Q24">
        <v>6.4866968135822178</v>
      </c>
      <c r="R24">
        <v>-2.1864946239530076</v>
      </c>
      <c r="S24">
        <v>6.4866968135822178</v>
      </c>
      <c r="T24" s="12"/>
      <c r="U24" t="s">
        <v>10</v>
      </c>
      <c r="V24">
        <v>2.1311738392494046</v>
      </c>
      <c r="W24">
        <v>0.33068569014315202</v>
      </c>
      <c r="X24">
        <v>6.4447114065529449</v>
      </c>
      <c r="Y24">
        <v>9.8000221405764323E-2</v>
      </c>
      <c r="Z24">
        <v>-2.070586243032714</v>
      </c>
      <c r="AA24">
        <v>6.3329339215315228</v>
      </c>
      <c r="AB24">
        <v>-2.070586243032714</v>
      </c>
      <c r="AC24">
        <v>6.3329339215315228</v>
      </c>
      <c r="AD24" s="12"/>
      <c r="AE24" t="s">
        <v>10</v>
      </c>
      <c r="AF24">
        <v>1.9779064644910753</v>
      </c>
      <c r="AG24">
        <v>0.51262264385938816</v>
      </c>
      <c r="AH24">
        <v>3.8584063505271393</v>
      </c>
      <c r="AI24">
        <v>0.16144330037204696</v>
      </c>
      <c r="AJ24">
        <v>-4.5355818007854802</v>
      </c>
      <c r="AK24">
        <v>8.4913947297676309</v>
      </c>
      <c r="AL24">
        <v>-4.5355818007854802</v>
      </c>
      <c r="AM24">
        <v>8.4913947297676309</v>
      </c>
    </row>
    <row r="25" spans="1:39" ht="17" thickBot="1" x14ac:dyDescent="0.25">
      <c r="A25" s="4" t="s">
        <v>12</v>
      </c>
      <c r="B25" s="4">
        <v>-4.7424060421422798</v>
      </c>
      <c r="C25" s="4">
        <v>0.51323229589043595</v>
      </c>
      <c r="D25" s="4">
        <v>-9.2402720563685712</v>
      </c>
      <c r="E25" s="4">
        <v>6.8629119200969813E-2</v>
      </c>
      <c r="F25" s="4">
        <v>-11.263640670943156</v>
      </c>
      <c r="G25" s="4">
        <v>1.7788285866585922</v>
      </c>
      <c r="H25" s="4">
        <v>-11.263640670943156</v>
      </c>
      <c r="I25" s="4">
        <v>1.7788285866585922</v>
      </c>
      <c r="J25" s="12"/>
      <c r="K25" s="4" t="s">
        <v>12</v>
      </c>
      <c r="L25" s="4">
        <v>-3.4400017925449071</v>
      </c>
      <c r="M25" s="4">
        <v>1.319542212081853</v>
      </c>
      <c r="N25" s="4">
        <v>-2.606966083424938</v>
      </c>
      <c r="O25" s="4">
        <v>0.23317996545848249</v>
      </c>
      <c r="P25" s="4">
        <v>-20.206375297281792</v>
      </c>
      <c r="Q25" s="4">
        <v>13.326371712191978</v>
      </c>
      <c r="R25" s="4">
        <v>-20.206375297281792</v>
      </c>
      <c r="S25" s="4">
        <v>13.326371712191978</v>
      </c>
      <c r="T25" s="12"/>
      <c r="U25" s="4" t="s">
        <v>12</v>
      </c>
      <c r="V25" s="4">
        <v>-3.351460125424611</v>
      </c>
      <c r="W25" s="4">
        <v>1.2891031532020238</v>
      </c>
      <c r="X25" s="4">
        <v>-2.5998385909613719</v>
      </c>
      <c r="Y25" s="4">
        <v>0.23376336499731645</v>
      </c>
      <c r="Z25" s="4">
        <v>-19.731068716057909</v>
      </c>
      <c r="AA25" s="4">
        <v>13.028148465208687</v>
      </c>
      <c r="AB25" s="4">
        <v>-19.731068716057909</v>
      </c>
      <c r="AC25" s="4">
        <v>13.028148465208687</v>
      </c>
      <c r="AD25" s="12"/>
      <c r="AE25" s="4" t="s">
        <v>12</v>
      </c>
      <c r="AF25" s="4">
        <v>-3.3251549210008116</v>
      </c>
      <c r="AG25" s="4">
        <v>1.9855187784866821</v>
      </c>
      <c r="AH25" s="4">
        <v>-1.674703335485535</v>
      </c>
      <c r="AI25" s="4">
        <v>0.34269221083937029</v>
      </c>
      <c r="AJ25" s="4">
        <v>-28.553563027972103</v>
      </c>
      <c r="AK25" s="4">
        <v>21.903253185970481</v>
      </c>
      <c r="AL25" s="4">
        <v>-28.553563027972103</v>
      </c>
      <c r="AM25" s="4">
        <v>21.903253185970481</v>
      </c>
    </row>
    <row r="30" spans="1:39" ht="68" x14ac:dyDescent="0.2">
      <c r="A30" s="8" t="s">
        <v>9</v>
      </c>
      <c r="B30" s="9" t="s">
        <v>6</v>
      </c>
      <c r="C30" s="9" t="s">
        <v>7</v>
      </c>
      <c r="D30" s="10" t="s">
        <v>8</v>
      </c>
      <c r="E30" s="11" t="s">
        <v>11</v>
      </c>
      <c r="F30" s="11" t="s">
        <v>10</v>
      </c>
      <c r="G30" s="11" t="s">
        <v>12</v>
      </c>
      <c r="H30" s="12"/>
      <c r="I30" s="12"/>
      <c r="J30" s="12"/>
      <c r="K30" s="8" t="s">
        <v>9</v>
      </c>
      <c r="L30" s="9" t="s">
        <v>6</v>
      </c>
      <c r="M30" s="9" t="s">
        <v>7</v>
      </c>
      <c r="N30" s="10" t="s">
        <v>8</v>
      </c>
      <c r="O30" s="11" t="s">
        <v>11</v>
      </c>
      <c r="P30" s="11" t="s">
        <v>10</v>
      </c>
      <c r="Q30" s="11" t="s">
        <v>12</v>
      </c>
      <c r="R30" s="12"/>
      <c r="S30" s="12"/>
      <c r="T30" s="12"/>
      <c r="U30" s="8" t="s">
        <v>9</v>
      </c>
      <c r="V30" s="9" t="s">
        <v>6</v>
      </c>
      <c r="W30" s="9" t="s">
        <v>7</v>
      </c>
      <c r="X30" s="10" t="s">
        <v>8</v>
      </c>
      <c r="Y30" s="11" t="s">
        <v>11</v>
      </c>
      <c r="Z30" s="11" t="s">
        <v>10</v>
      </c>
      <c r="AA30" s="11" t="s">
        <v>12</v>
      </c>
      <c r="AB30" s="12"/>
      <c r="AC30" s="12"/>
      <c r="AD30" s="12"/>
      <c r="AE30" s="8" t="s">
        <v>9</v>
      </c>
      <c r="AF30" s="9" t="s">
        <v>6</v>
      </c>
      <c r="AG30" s="9" t="s">
        <v>7</v>
      </c>
      <c r="AH30" s="10" t="s">
        <v>8</v>
      </c>
      <c r="AI30" s="11" t="s">
        <v>11</v>
      </c>
      <c r="AJ30" s="11" t="s">
        <v>10</v>
      </c>
      <c r="AK30" s="11" t="s">
        <v>12</v>
      </c>
      <c r="AL30" s="12"/>
      <c r="AM30" s="12"/>
    </row>
    <row r="31" spans="1:39" x14ac:dyDescent="0.2">
      <c r="A31" s="13" t="s">
        <v>41</v>
      </c>
      <c r="B31" s="14">
        <v>792477</v>
      </c>
      <c r="C31" s="14">
        <v>4182.3999999999996</v>
      </c>
      <c r="D31" s="14">
        <v>14122</v>
      </c>
      <c r="E31" s="14">
        <f>LN(B31)</f>
        <v>13.582918762230404</v>
      </c>
      <c r="F31" s="14">
        <f>LN(C31)</f>
        <v>8.3386405234299019</v>
      </c>
      <c r="G31" s="14">
        <f>LN(D31)</f>
        <v>9.5554891440762919</v>
      </c>
      <c r="H31" s="12"/>
      <c r="I31" s="12"/>
      <c r="J31" s="12"/>
      <c r="K31" s="13" t="s">
        <v>41</v>
      </c>
      <c r="L31" s="14">
        <v>689648</v>
      </c>
      <c r="M31" s="14">
        <v>4124.6000000000004</v>
      </c>
      <c r="N31" s="14">
        <v>14122</v>
      </c>
      <c r="O31" s="14">
        <f>LN(L31)</f>
        <v>13.443936601477711</v>
      </c>
      <c r="P31" s="14">
        <f>LN(M31)</f>
        <v>8.3247243243699476</v>
      </c>
      <c r="Q31" s="14">
        <f>LN(N31)</f>
        <v>9.5554891440762919</v>
      </c>
      <c r="R31" s="12"/>
      <c r="S31" s="12"/>
      <c r="T31" s="12"/>
      <c r="U31" s="13" t="s">
        <v>41</v>
      </c>
      <c r="V31" s="14">
        <v>616977</v>
      </c>
      <c r="W31" s="14">
        <v>4552.3</v>
      </c>
      <c r="X31" s="14">
        <v>14122</v>
      </c>
      <c r="Y31" s="14">
        <f>LN(V31)</f>
        <v>13.332587025045227</v>
      </c>
      <c r="Z31" s="14">
        <f>LN(W31)</f>
        <v>8.423387878731182</v>
      </c>
      <c r="AA31" s="14">
        <f>LN(X31)</f>
        <v>9.5554891440762919</v>
      </c>
      <c r="AB31" s="12"/>
      <c r="AC31" s="12"/>
      <c r="AD31" s="12"/>
      <c r="AE31" s="13" t="s">
        <v>41</v>
      </c>
      <c r="AF31" s="14">
        <v>460552</v>
      </c>
      <c r="AG31" s="14">
        <v>4771.3</v>
      </c>
      <c r="AH31" s="14">
        <v>14122</v>
      </c>
      <c r="AI31" s="14">
        <f>LN(AF31)</f>
        <v>13.040181049040759</v>
      </c>
      <c r="AJ31" s="14">
        <f>LN(AG31)</f>
        <v>8.4703740834386405</v>
      </c>
      <c r="AK31" s="14">
        <f>LN(AH31)</f>
        <v>9.5554891440762919</v>
      </c>
      <c r="AL31" s="12"/>
      <c r="AM31" s="12"/>
    </row>
    <row r="32" spans="1:39" x14ac:dyDescent="0.2">
      <c r="A32" s="13" t="s">
        <v>1</v>
      </c>
      <c r="B32" s="14">
        <v>22146545</v>
      </c>
      <c r="C32" s="14">
        <v>23360.799999999999</v>
      </c>
      <c r="D32" s="14">
        <v>19048</v>
      </c>
      <c r="E32" s="14">
        <f t="shared" ref="E32:E34" si="12">LN(B32)</f>
        <v>16.913192060347662</v>
      </c>
      <c r="F32" s="14">
        <f t="shared" ref="F32:F34" si="13">LN(C32)</f>
        <v>10.058814682931105</v>
      </c>
      <c r="G32" s="14">
        <f t="shared" ref="G32:G34" si="14">LN(D32)</f>
        <v>9.8547173881666978</v>
      </c>
      <c r="H32" s="12"/>
      <c r="I32" s="12"/>
      <c r="J32" s="12"/>
      <c r="K32" s="13" t="s">
        <v>1</v>
      </c>
      <c r="L32" s="14">
        <v>28684607</v>
      </c>
      <c r="M32" s="14">
        <v>24196.3</v>
      </c>
      <c r="N32" s="14">
        <v>19048</v>
      </c>
      <c r="O32" s="14">
        <f t="shared" ref="O32:O34" si="15">LN(L32)</f>
        <v>17.171871195383904</v>
      </c>
      <c r="P32" s="14">
        <f t="shared" ref="P32:P34" si="16">LN(M32)</f>
        <v>10.093955007893536</v>
      </c>
      <c r="Q32" s="14">
        <f t="shared" ref="Q32:Q34" si="17">LN(N32)</f>
        <v>9.8547173881666978</v>
      </c>
      <c r="R32" s="12"/>
      <c r="S32" s="12"/>
      <c r="T32" s="12"/>
      <c r="U32" s="13" t="s">
        <v>1</v>
      </c>
      <c r="V32" s="14">
        <v>36523644</v>
      </c>
      <c r="W32" s="14">
        <v>27419.5</v>
      </c>
      <c r="X32" s="14">
        <v>19048</v>
      </c>
      <c r="Y32" s="14">
        <f t="shared" ref="Y32:Y34" si="18">LN(V32)</f>
        <v>17.413470389655206</v>
      </c>
      <c r="Z32" s="14">
        <f t="shared" ref="Z32:Z34" si="19">LN(W32)</f>
        <v>10.219009718084987</v>
      </c>
      <c r="AA32" s="14">
        <f t="shared" ref="AA32:AA34" si="20">LN(X32)</f>
        <v>9.8547173881666978</v>
      </c>
      <c r="AB32" s="12"/>
      <c r="AC32" s="12"/>
      <c r="AD32" s="12"/>
      <c r="AE32" s="13" t="s">
        <v>1</v>
      </c>
      <c r="AF32" s="14">
        <v>38447269</v>
      </c>
      <c r="AG32" s="14">
        <v>30217</v>
      </c>
      <c r="AH32" s="14">
        <v>19048</v>
      </c>
      <c r="AI32" s="14">
        <f t="shared" ref="AI32:AI34" si="21">LN(AF32)</f>
        <v>17.464798224085175</v>
      </c>
      <c r="AJ32" s="14">
        <f t="shared" ref="AJ32:AJ34" si="22">LN(AG32)</f>
        <v>10.316159958893644</v>
      </c>
      <c r="AK32" s="14">
        <f t="shared" ref="AK32:AK34" si="23">LN(AH32)</f>
        <v>9.8547173881666978</v>
      </c>
      <c r="AL32" s="12"/>
      <c r="AM32" s="12"/>
    </row>
    <row r="33" spans="1:39" x14ac:dyDescent="0.2">
      <c r="A33" s="13" t="s">
        <v>2</v>
      </c>
      <c r="B33" s="14">
        <v>1208</v>
      </c>
      <c r="C33" s="14">
        <v>42</v>
      </c>
      <c r="D33" s="14">
        <v>18479</v>
      </c>
      <c r="E33" s="14">
        <f t="shared" si="12"/>
        <v>7.0967213784947605</v>
      </c>
      <c r="F33" s="14">
        <f t="shared" si="13"/>
        <v>3.7376696182833684</v>
      </c>
      <c r="G33" s="14">
        <f t="shared" si="14"/>
        <v>9.8243902311774249</v>
      </c>
      <c r="H33" s="12"/>
      <c r="I33" s="12"/>
      <c r="J33" s="12"/>
      <c r="K33" s="13" t="s">
        <v>2</v>
      </c>
      <c r="L33" s="14">
        <v>961</v>
      </c>
      <c r="M33" s="14">
        <v>40.6</v>
      </c>
      <c r="N33" s="14">
        <v>18479</v>
      </c>
      <c r="O33" s="14">
        <f t="shared" si="15"/>
        <v>6.8679744089702925</v>
      </c>
      <c r="P33" s="14">
        <f t="shared" si="16"/>
        <v>3.7037680666076871</v>
      </c>
      <c r="Q33" s="14">
        <f t="shared" si="17"/>
        <v>9.8243902311774249</v>
      </c>
      <c r="R33" s="12"/>
      <c r="S33" s="12"/>
      <c r="T33" s="12"/>
      <c r="U33" s="13" t="s">
        <v>2</v>
      </c>
      <c r="V33" s="14">
        <v>636</v>
      </c>
      <c r="W33" s="14">
        <v>43.1</v>
      </c>
      <c r="X33" s="14">
        <v>18479</v>
      </c>
      <c r="Y33" s="14">
        <f t="shared" si="18"/>
        <v>6.4551985633401223</v>
      </c>
      <c r="Z33" s="14">
        <f t="shared" si="19"/>
        <v>3.763522997109702</v>
      </c>
      <c r="AA33" s="14">
        <f t="shared" si="20"/>
        <v>9.8243902311774249</v>
      </c>
      <c r="AB33" s="12"/>
      <c r="AC33" s="12"/>
      <c r="AD33" s="12"/>
      <c r="AE33" s="13" t="s">
        <v>2</v>
      </c>
      <c r="AF33" s="14">
        <v>3858</v>
      </c>
      <c r="AG33" s="14">
        <v>48.4</v>
      </c>
      <c r="AH33" s="14">
        <v>18479</v>
      </c>
      <c r="AI33" s="14">
        <f t="shared" si="21"/>
        <v>8.2579041934656736</v>
      </c>
      <c r="AJ33" s="14">
        <f t="shared" si="22"/>
        <v>3.8794998137225858</v>
      </c>
      <c r="AK33" s="14">
        <f t="shared" si="23"/>
        <v>9.8243902311774249</v>
      </c>
      <c r="AL33" s="12"/>
      <c r="AM33" s="12"/>
    </row>
    <row r="34" spans="1:39" x14ac:dyDescent="0.2">
      <c r="A34" s="13" t="s">
        <v>4</v>
      </c>
      <c r="B34" s="14">
        <v>643552</v>
      </c>
      <c r="C34" s="14">
        <v>772.4</v>
      </c>
      <c r="D34" s="14">
        <v>4283</v>
      </c>
      <c r="E34" s="14">
        <f t="shared" si="12"/>
        <v>13.37475811083433</v>
      </c>
      <c r="F34" s="14">
        <f t="shared" si="13"/>
        <v>6.6495025505543595</v>
      </c>
      <c r="G34" s="14">
        <f t="shared" si="14"/>
        <v>8.3624089776153703</v>
      </c>
      <c r="H34" s="12"/>
      <c r="I34" s="12"/>
      <c r="J34" s="12"/>
      <c r="K34" s="13" t="s">
        <v>4</v>
      </c>
      <c r="L34" s="14">
        <v>582110</v>
      </c>
      <c r="M34" s="14">
        <v>725.7</v>
      </c>
      <c r="N34" s="14">
        <v>4283</v>
      </c>
      <c r="O34" s="14">
        <f t="shared" si="15"/>
        <v>13.274414712291101</v>
      </c>
      <c r="P34" s="14">
        <f t="shared" si="16"/>
        <v>6.5871367062840918</v>
      </c>
      <c r="Q34" s="14">
        <f t="shared" si="17"/>
        <v>8.3624089776153703</v>
      </c>
      <c r="R34" s="12"/>
      <c r="S34" s="12"/>
      <c r="T34" s="12"/>
      <c r="U34" s="13" t="s">
        <v>4</v>
      </c>
      <c r="V34" s="14">
        <v>695519</v>
      </c>
      <c r="W34" s="14">
        <v>841.8</v>
      </c>
      <c r="X34" s="14">
        <v>4283</v>
      </c>
      <c r="Y34" s="14">
        <f t="shared" si="18"/>
        <v>13.452413608448408</v>
      </c>
      <c r="Z34" s="14">
        <f t="shared" si="19"/>
        <v>6.7355424563364705</v>
      </c>
      <c r="AA34" s="14">
        <f t="shared" si="20"/>
        <v>8.3624089776153703</v>
      </c>
      <c r="AB34" s="12"/>
      <c r="AC34" s="12"/>
      <c r="AD34" s="12"/>
      <c r="AE34" s="13" t="s">
        <v>4</v>
      </c>
      <c r="AF34" s="14">
        <v>929068</v>
      </c>
      <c r="AG34" s="14">
        <v>968.3</v>
      </c>
      <c r="AH34" s="14">
        <v>4283</v>
      </c>
      <c r="AI34" s="14">
        <f t="shared" si="21"/>
        <v>13.741937212103213</v>
      </c>
      <c r="AJ34" s="14">
        <f t="shared" si="22"/>
        <v>6.8755419566174858</v>
      </c>
      <c r="AK34" s="14">
        <f t="shared" si="23"/>
        <v>8.3624089776153703</v>
      </c>
      <c r="AL34" s="12"/>
      <c r="AM34" s="12"/>
    </row>
    <row r="35" spans="1:39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 spans="1:39" x14ac:dyDescent="0.2">
      <c r="A36" t="s">
        <v>13</v>
      </c>
      <c r="J36" s="12"/>
      <c r="K36" t="s">
        <v>13</v>
      </c>
      <c r="T36" s="12"/>
      <c r="U36" t="s">
        <v>13</v>
      </c>
      <c r="AD36" s="12"/>
      <c r="AE36" t="s">
        <v>13</v>
      </c>
    </row>
    <row r="37" spans="1:39" ht="17" thickBot="1" x14ac:dyDescent="0.25">
      <c r="J37" s="12"/>
      <c r="T37" s="12"/>
      <c r="AD37" s="12"/>
    </row>
    <row r="38" spans="1:39" x14ac:dyDescent="0.2">
      <c r="A38" s="6" t="s">
        <v>14</v>
      </c>
      <c r="B38" s="6"/>
      <c r="J38" s="12"/>
      <c r="K38" s="6" t="s">
        <v>14</v>
      </c>
      <c r="L38" s="6"/>
      <c r="T38" s="12"/>
      <c r="U38" s="6" t="s">
        <v>14</v>
      </c>
      <c r="V38" s="6"/>
      <c r="AD38" s="12"/>
      <c r="AE38" s="6" t="s">
        <v>14</v>
      </c>
      <c r="AF38" s="6"/>
    </row>
    <row r="39" spans="1:39" x14ac:dyDescent="0.2">
      <c r="A39" t="s">
        <v>15</v>
      </c>
      <c r="B39">
        <v>0.99316552654549528</v>
      </c>
      <c r="J39" s="12"/>
      <c r="K39" t="s">
        <v>15</v>
      </c>
      <c r="L39">
        <v>0.99070953724373145</v>
      </c>
      <c r="T39" s="12"/>
      <c r="U39" t="s">
        <v>15</v>
      </c>
      <c r="V39">
        <v>0.9889230463514882</v>
      </c>
      <c r="AD39" s="12"/>
      <c r="AE39" t="s">
        <v>15</v>
      </c>
      <c r="AF39">
        <v>0.96683141249770466</v>
      </c>
    </row>
    <row r="40" spans="1:39" x14ac:dyDescent="0.2">
      <c r="A40" t="s">
        <v>16</v>
      </c>
      <c r="B40">
        <v>0.98637776311839087</v>
      </c>
      <c r="J40" s="12"/>
      <c r="K40" t="s">
        <v>16</v>
      </c>
      <c r="L40">
        <v>0.98150538718568847</v>
      </c>
      <c r="T40" s="12"/>
      <c r="U40" t="s">
        <v>16</v>
      </c>
      <c r="V40">
        <v>0.97796879160510763</v>
      </c>
      <c r="AD40" s="12"/>
      <c r="AE40" t="s">
        <v>16</v>
      </c>
      <c r="AF40">
        <v>0.93476298019230675</v>
      </c>
    </row>
    <row r="41" spans="1:39" x14ac:dyDescent="0.2">
      <c r="A41" t="s">
        <v>17</v>
      </c>
      <c r="B41">
        <v>0.95913328935517261</v>
      </c>
      <c r="J41" s="12"/>
      <c r="K41" t="s">
        <v>17</v>
      </c>
      <c r="L41">
        <v>0.94451616155706541</v>
      </c>
      <c r="T41" s="12"/>
      <c r="U41" t="s">
        <v>17</v>
      </c>
      <c r="V41">
        <v>0.9339063748153229</v>
      </c>
      <c r="AD41" s="12"/>
      <c r="AE41" t="s">
        <v>17</v>
      </c>
      <c r="AF41">
        <v>0.80428894057692024</v>
      </c>
    </row>
    <row r="42" spans="1:39" x14ac:dyDescent="0.2">
      <c r="A42" t="s">
        <v>18</v>
      </c>
      <c r="B42">
        <v>0.82838852809003771</v>
      </c>
      <c r="J42" s="12"/>
      <c r="K42" t="s">
        <v>18</v>
      </c>
      <c r="L42">
        <v>1.0075846585009633</v>
      </c>
      <c r="T42" s="12"/>
      <c r="U42" t="s">
        <v>18</v>
      </c>
      <c r="V42">
        <v>1.1703831495023755</v>
      </c>
      <c r="AD42" s="12"/>
      <c r="AE42" t="s">
        <v>18</v>
      </c>
      <c r="AF42">
        <v>1.6731222746578462</v>
      </c>
    </row>
    <row r="43" spans="1:39" ht="17" thickBot="1" x14ac:dyDescent="0.25">
      <c r="A43" s="4" t="s">
        <v>19</v>
      </c>
      <c r="B43" s="4">
        <v>4</v>
      </c>
      <c r="J43" s="12"/>
      <c r="K43" s="4" t="s">
        <v>19</v>
      </c>
      <c r="L43" s="4">
        <v>4</v>
      </c>
      <c r="T43" s="12"/>
      <c r="U43" s="4" t="s">
        <v>19</v>
      </c>
      <c r="V43" s="4">
        <v>4</v>
      </c>
      <c r="AD43" s="12"/>
      <c r="AE43" s="4" t="s">
        <v>19</v>
      </c>
      <c r="AF43" s="4">
        <v>4</v>
      </c>
    </row>
    <row r="44" spans="1:39" x14ac:dyDescent="0.2">
      <c r="J44" s="12"/>
      <c r="T44" s="12"/>
      <c r="AD44" s="12"/>
    </row>
    <row r="45" spans="1:39" ht="17" thickBot="1" x14ac:dyDescent="0.25">
      <c r="A45" t="s">
        <v>20</v>
      </c>
      <c r="J45" s="12"/>
      <c r="K45" t="s">
        <v>20</v>
      </c>
      <c r="T45" s="12"/>
      <c r="U45" t="s">
        <v>20</v>
      </c>
      <c r="AD45" s="12"/>
      <c r="AE45" t="s">
        <v>20</v>
      </c>
    </row>
    <row r="46" spans="1:39" x14ac:dyDescent="0.2">
      <c r="A46" s="5"/>
      <c r="B46" s="5" t="s">
        <v>25</v>
      </c>
      <c r="C46" s="5" t="s">
        <v>26</v>
      </c>
      <c r="D46" s="5" t="s">
        <v>27</v>
      </c>
      <c r="E46" s="5" t="s">
        <v>28</v>
      </c>
      <c r="F46" s="5" t="s">
        <v>29</v>
      </c>
      <c r="J46" s="12"/>
      <c r="K46" s="5"/>
      <c r="L46" s="5" t="s">
        <v>25</v>
      </c>
      <c r="M46" s="5" t="s">
        <v>26</v>
      </c>
      <c r="N46" s="5" t="s">
        <v>27</v>
      </c>
      <c r="O46" s="5" t="s">
        <v>28</v>
      </c>
      <c r="P46" s="5" t="s">
        <v>29</v>
      </c>
      <c r="T46" s="12"/>
      <c r="U46" s="5"/>
      <c r="V46" s="5" t="s">
        <v>25</v>
      </c>
      <c r="W46" s="5" t="s">
        <v>26</v>
      </c>
      <c r="X46" s="5" t="s">
        <v>27</v>
      </c>
      <c r="Y46" s="5" t="s">
        <v>28</v>
      </c>
      <c r="Z46" s="5" t="s">
        <v>29</v>
      </c>
      <c r="AD46" s="12"/>
      <c r="AE46" s="5"/>
      <c r="AF46" s="5" t="s">
        <v>25</v>
      </c>
      <c r="AG46" s="5" t="s">
        <v>26</v>
      </c>
      <c r="AH46" s="5" t="s">
        <v>27</v>
      </c>
      <c r="AI46" s="5" t="s">
        <v>28</v>
      </c>
      <c r="AJ46" s="5" t="s">
        <v>29</v>
      </c>
    </row>
    <row r="47" spans="1:39" x14ac:dyDescent="0.2">
      <c r="A47" t="s">
        <v>21</v>
      </c>
      <c r="B47">
        <v>2</v>
      </c>
      <c r="C47">
        <v>49.68931351479695</v>
      </c>
      <c r="D47">
        <v>24.844656757398475</v>
      </c>
      <c r="E47">
        <v>36.204691332671651</v>
      </c>
      <c r="F47">
        <v>0.1167143388003769</v>
      </c>
      <c r="J47" s="12"/>
      <c r="K47" t="s">
        <v>21</v>
      </c>
      <c r="L47">
        <v>2</v>
      </c>
      <c r="M47">
        <v>53.877884692784242</v>
      </c>
      <c r="N47">
        <v>26.938942346392121</v>
      </c>
      <c r="O47">
        <v>26.534899568867363</v>
      </c>
      <c r="P47">
        <v>0.13599489995698935</v>
      </c>
      <c r="T47" s="12"/>
      <c r="U47" t="s">
        <v>21</v>
      </c>
      <c r="V47">
        <v>2</v>
      </c>
      <c r="W47">
        <v>60.805490815780914</v>
      </c>
      <c r="X47">
        <v>30.402745407890457</v>
      </c>
      <c r="Y47">
        <v>22.195078319712941</v>
      </c>
      <c r="Z47">
        <v>0.1484291359366226</v>
      </c>
      <c r="AD47" s="12"/>
      <c r="AE47" t="s">
        <v>21</v>
      </c>
      <c r="AF47">
        <v>2</v>
      </c>
      <c r="AG47">
        <v>40.110932038184366</v>
      </c>
      <c r="AH47">
        <v>20.055466019092183</v>
      </c>
      <c r="AI47">
        <v>7.1643599213132205</v>
      </c>
      <c r="AJ47">
        <v>0.25541538678727466</v>
      </c>
    </row>
    <row r="48" spans="1:39" x14ac:dyDescent="0.2">
      <c r="A48" t="s">
        <v>22</v>
      </c>
      <c r="B48">
        <v>1</v>
      </c>
      <c r="C48">
        <v>0.68622755347117925</v>
      </c>
      <c r="D48">
        <v>0.68622755347117925</v>
      </c>
      <c r="J48" s="12"/>
      <c r="K48" t="s">
        <v>22</v>
      </c>
      <c r="L48">
        <v>1</v>
      </c>
      <c r="M48">
        <v>1.0152268440465029</v>
      </c>
      <c r="N48">
        <v>1.0152268440465029</v>
      </c>
      <c r="T48" s="12"/>
      <c r="U48" t="s">
        <v>22</v>
      </c>
      <c r="V48">
        <v>1</v>
      </c>
      <c r="W48">
        <v>1.3697967166390999</v>
      </c>
      <c r="X48">
        <v>1.3697967166390999</v>
      </c>
      <c r="AD48" s="12"/>
      <c r="AE48" t="s">
        <v>22</v>
      </c>
      <c r="AF48">
        <v>1</v>
      </c>
      <c r="AG48">
        <v>2.7993381459562454</v>
      </c>
      <c r="AH48">
        <v>2.7993381459562454</v>
      </c>
    </row>
    <row r="49" spans="1:39" ht="17" thickBot="1" x14ac:dyDescent="0.25">
      <c r="A49" s="4" t="s">
        <v>23</v>
      </c>
      <c r="B49" s="4">
        <v>3</v>
      </c>
      <c r="C49" s="4">
        <v>50.375541068268127</v>
      </c>
      <c r="D49" s="4"/>
      <c r="E49" s="4"/>
      <c r="F49" s="4"/>
      <c r="J49" s="12"/>
      <c r="K49" s="4" t="s">
        <v>23</v>
      </c>
      <c r="L49" s="4">
        <v>3</v>
      </c>
      <c r="M49" s="4">
        <v>54.893111536830745</v>
      </c>
      <c r="N49" s="4"/>
      <c r="O49" s="4"/>
      <c r="P49" s="4"/>
      <c r="T49" s="12"/>
      <c r="U49" s="4" t="s">
        <v>23</v>
      </c>
      <c r="V49" s="4">
        <v>3</v>
      </c>
      <c r="W49" s="4">
        <v>62.175287532420015</v>
      </c>
      <c r="X49" s="4"/>
      <c r="Y49" s="4"/>
      <c r="Z49" s="4"/>
      <c r="AD49" s="12"/>
      <c r="AE49" s="4" t="s">
        <v>23</v>
      </c>
      <c r="AF49" s="4">
        <v>3</v>
      </c>
      <c r="AG49" s="4">
        <v>42.910270184140614</v>
      </c>
      <c r="AH49" s="4"/>
      <c r="AI49" s="4"/>
      <c r="AJ49" s="4"/>
    </row>
    <row r="50" spans="1:39" ht="17" thickBot="1" x14ac:dyDescent="0.25">
      <c r="J50" s="12"/>
      <c r="T50" s="12"/>
      <c r="AD50" s="12"/>
    </row>
    <row r="51" spans="1:39" x14ac:dyDescent="0.2">
      <c r="A51" s="5"/>
      <c r="B51" s="5" t="s">
        <v>30</v>
      </c>
      <c r="C51" s="5" t="s">
        <v>18</v>
      </c>
      <c r="D51" s="5" t="s">
        <v>31</v>
      </c>
      <c r="E51" s="5" t="s">
        <v>32</v>
      </c>
      <c r="F51" s="5" t="s">
        <v>33</v>
      </c>
      <c r="G51" s="5" t="s">
        <v>34</v>
      </c>
      <c r="H51" s="5" t="s">
        <v>35</v>
      </c>
      <c r="I51" s="5" t="s">
        <v>36</v>
      </c>
      <c r="J51" s="12"/>
      <c r="K51" s="5"/>
      <c r="L51" s="5" t="s">
        <v>30</v>
      </c>
      <c r="M51" s="5" t="s">
        <v>18</v>
      </c>
      <c r="N51" s="5" t="s">
        <v>31</v>
      </c>
      <c r="O51" s="5" t="s">
        <v>32</v>
      </c>
      <c r="P51" s="5" t="s">
        <v>33</v>
      </c>
      <c r="Q51" s="5" t="s">
        <v>34</v>
      </c>
      <c r="R51" s="5" t="s">
        <v>35</v>
      </c>
      <c r="S51" s="5" t="s">
        <v>36</v>
      </c>
      <c r="T51" s="12"/>
      <c r="U51" s="5"/>
      <c r="V51" s="5" t="s">
        <v>30</v>
      </c>
      <c r="W51" s="5" t="s">
        <v>18</v>
      </c>
      <c r="X51" s="5" t="s">
        <v>31</v>
      </c>
      <c r="Y51" s="5" t="s">
        <v>32</v>
      </c>
      <c r="Z51" s="5" t="s">
        <v>33</v>
      </c>
      <c r="AA51" s="5" t="s">
        <v>34</v>
      </c>
      <c r="AB51" s="5" t="s">
        <v>35</v>
      </c>
      <c r="AC51" s="5" t="s">
        <v>36</v>
      </c>
      <c r="AD51" s="12"/>
      <c r="AE51" s="5"/>
      <c r="AF51" s="5" t="s">
        <v>30</v>
      </c>
      <c r="AG51" s="5" t="s">
        <v>18</v>
      </c>
      <c r="AH51" s="5" t="s">
        <v>31</v>
      </c>
      <c r="AI51" s="5" t="s">
        <v>32</v>
      </c>
      <c r="AJ51" s="5" t="s">
        <v>33</v>
      </c>
      <c r="AK51" s="5" t="s">
        <v>34</v>
      </c>
      <c r="AL51" s="5" t="s">
        <v>35</v>
      </c>
      <c r="AM51" s="5" t="s">
        <v>36</v>
      </c>
    </row>
    <row r="52" spans="1:39" x14ac:dyDescent="0.2">
      <c r="A52" t="s">
        <v>24</v>
      </c>
      <c r="B52">
        <v>13.879576274169555</v>
      </c>
      <c r="C52">
        <v>6.4283213606047003</v>
      </c>
      <c r="D52">
        <v>2.1591291871668234</v>
      </c>
      <c r="E52">
        <v>0.2761244277072345</v>
      </c>
      <c r="F52">
        <v>-67.799991043598894</v>
      </c>
      <c r="G52">
        <v>95.55914359193801</v>
      </c>
      <c r="H52">
        <v>-67.799991043598894</v>
      </c>
      <c r="I52">
        <v>95.55914359193801</v>
      </c>
      <c r="J52" s="12"/>
      <c r="K52" t="s">
        <v>24</v>
      </c>
      <c r="L52">
        <v>13.660673666879111</v>
      </c>
      <c r="M52">
        <v>7.8098189461836967</v>
      </c>
      <c r="N52">
        <v>1.7491664993788956</v>
      </c>
      <c r="O52">
        <v>0.33062934287527307</v>
      </c>
      <c r="P52">
        <v>-85.572484815787107</v>
      </c>
      <c r="Q52">
        <v>112.89383214954533</v>
      </c>
      <c r="R52">
        <v>-85.572484815787107</v>
      </c>
      <c r="S52">
        <v>112.89383214954533</v>
      </c>
      <c r="T52" s="12"/>
      <c r="U52" t="s">
        <v>24</v>
      </c>
      <c r="V52">
        <v>14.326327309502181</v>
      </c>
      <c r="W52">
        <v>9.0814919516342645</v>
      </c>
      <c r="X52">
        <v>1.5775301443640084</v>
      </c>
      <c r="Y52">
        <v>0.35967449632109583</v>
      </c>
      <c r="Z52">
        <v>-101.06496873788555</v>
      </c>
      <c r="AA52">
        <v>129.71762335688993</v>
      </c>
      <c r="AB52">
        <v>-101.06496873788555</v>
      </c>
      <c r="AC52">
        <v>129.71762335688993</v>
      </c>
      <c r="AD52" s="12"/>
      <c r="AE52" t="s">
        <v>24</v>
      </c>
      <c r="AF52">
        <v>12.531843046912108</v>
      </c>
      <c r="AG52">
        <v>12.997104494033133</v>
      </c>
      <c r="AH52">
        <v>0.96420268473377113</v>
      </c>
      <c r="AI52">
        <v>0.51160102073860747</v>
      </c>
      <c r="AJ52">
        <v>-152.61202763172921</v>
      </c>
      <c r="AK52">
        <v>177.67571372555341</v>
      </c>
      <c r="AL52">
        <v>-152.61202763172921</v>
      </c>
      <c r="AM52">
        <v>177.67571372555341</v>
      </c>
    </row>
    <row r="53" spans="1:39" x14ac:dyDescent="0.2">
      <c r="A53" t="s">
        <v>10</v>
      </c>
      <c r="B53">
        <v>1.5081789202919516</v>
      </c>
      <c r="C53">
        <v>0.17851024871289903</v>
      </c>
      <c r="D53">
        <v>8.4486965379650592</v>
      </c>
      <c r="E53">
        <v>7.5002293803245232E-2</v>
      </c>
      <c r="F53">
        <v>-0.76000884735961027</v>
      </c>
      <c r="G53">
        <v>3.7763666879435132</v>
      </c>
      <c r="H53">
        <v>-0.76000884735961027</v>
      </c>
      <c r="I53">
        <v>3.7763666879435132</v>
      </c>
      <c r="J53" s="12"/>
      <c r="K53" t="s">
        <v>10</v>
      </c>
      <c r="L53">
        <v>1.558045683862066</v>
      </c>
      <c r="M53">
        <v>0.21501647631931411</v>
      </c>
      <c r="N53">
        <v>7.2461688077720243</v>
      </c>
      <c r="O53">
        <v>8.7304596141357438E-2</v>
      </c>
      <c r="P53">
        <v>-1.1739976859019989</v>
      </c>
      <c r="Q53">
        <v>4.2900890536261311</v>
      </c>
      <c r="R53">
        <v>-1.1739976859019989</v>
      </c>
      <c r="S53">
        <v>4.2900890536261311</v>
      </c>
      <c r="T53" s="12"/>
      <c r="U53" t="s">
        <v>10</v>
      </c>
      <c r="V53">
        <v>1.6355408286918656</v>
      </c>
      <c r="W53">
        <v>0.24742341056403822</v>
      </c>
      <c r="X53">
        <v>6.6102913421305152</v>
      </c>
      <c r="Y53">
        <v>9.5582617709977696E-2</v>
      </c>
      <c r="Z53">
        <v>-1.5082716824574149</v>
      </c>
      <c r="AA53">
        <v>4.7793533398411459</v>
      </c>
      <c r="AB53">
        <v>-1.5082716824574149</v>
      </c>
      <c r="AC53">
        <v>4.7793533398411459</v>
      </c>
      <c r="AD53" s="12"/>
      <c r="AE53" t="s">
        <v>10</v>
      </c>
      <c r="AF53">
        <v>1.3403163504498319</v>
      </c>
      <c r="AG53">
        <v>0.35574227752336329</v>
      </c>
      <c r="AH53">
        <v>3.7676611275470537</v>
      </c>
      <c r="AI53">
        <v>0.16516145208015615</v>
      </c>
      <c r="AJ53">
        <v>-3.1798178610751022</v>
      </c>
      <c r="AK53">
        <v>5.8604505619747664</v>
      </c>
      <c r="AL53">
        <v>-3.1798178610751022</v>
      </c>
      <c r="AM53">
        <v>5.8604505619747664</v>
      </c>
    </row>
    <row r="54" spans="1:39" ht="17" thickBot="1" x14ac:dyDescent="0.25">
      <c r="A54" s="4" t="s">
        <v>12</v>
      </c>
      <c r="B54" s="4">
        <v>-1.2757155011457322</v>
      </c>
      <c r="C54" s="4">
        <v>0.68272125173013853</v>
      </c>
      <c r="D54" s="4">
        <v>-1.8685744700532456</v>
      </c>
      <c r="E54" s="4">
        <v>0.3128248254014846</v>
      </c>
      <c r="F54" s="4">
        <v>-9.9505115033663394</v>
      </c>
      <c r="G54" s="4">
        <v>7.3990805010748755</v>
      </c>
      <c r="H54" s="4">
        <v>-9.9505115033663394</v>
      </c>
      <c r="I54" s="4">
        <v>7.3990805010748755</v>
      </c>
      <c r="J54" s="12"/>
      <c r="K54" s="4" t="s">
        <v>12</v>
      </c>
      <c r="L54" s="4">
        <v>-1.2930641786945194</v>
      </c>
      <c r="M54" s="4">
        <v>0.83130796261232454</v>
      </c>
      <c r="N54" s="4">
        <v>-1.555457468049698</v>
      </c>
      <c r="O54" s="4">
        <v>0.36374299709964408</v>
      </c>
      <c r="P54" s="4">
        <v>-11.85583335045898</v>
      </c>
      <c r="Q54" s="4">
        <v>9.2697049930699418</v>
      </c>
      <c r="R54" s="4">
        <v>-11.85583335045898</v>
      </c>
      <c r="S54" s="4">
        <v>9.2697049930699418</v>
      </c>
      <c r="T54" s="12"/>
      <c r="U54" s="4" t="s">
        <v>12</v>
      </c>
      <c r="V54" s="4">
        <v>-1.4446281348080272</v>
      </c>
      <c r="W54" s="4">
        <v>0.96452404274290504</v>
      </c>
      <c r="X54" s="4">
        <v>-1.4977627003468015</v>
      </c>
      <c r="Y54" s="4">
        <v>0.37477278553952176</v>
      </c>
      <c r="Z54" s="4">
        <v>-13.700068094862299</v>
      </c>
      <c r="AA54" s="4">
        <v>10.810811825246244</v>
      </c>
      <c r="AB54" s="4">
        <v>-13.700068094862299</v>
      </c>
      <c r="AC54" s="4">
        <v>10.810811825246244</v>
      </c>
      <c r="AD54" s="12"/>
      <c r="AE54" s="4" t="s">
        <v>12</v>
      </c>
      <c r="AF54" s="4">
        <v>-0.98990884660024847</v>
      </c>
      <c r="AG54" s="4">
        <v>1.3778809437805579</v>
      </c>
      <c r="AH54" s="4">
        <v>-0.71842843249155341</v>
      </c>
      <c r="AI54" s="4">
        <v>0.60339398854104331</v>
      </c>
      <c r="AJ54" s="4">
        <v>-18.497546220349644</v>
      </c>
      <c r="AK54" s="4">
        <v>16.517728527149146</v>
      </c>
      <c r="AL54" s="4">
        <v>-18.497546220349644</v>
      </c>
      <c r="AM54" s="4">
        <v>16.517728527149146</v>
      </c>
    </row>
    <row r="78" spans="1:2" x14ac:dyDescent="0.2">
      <c r="A78" s="15"/>
      <c r="B78" s="15"/>
    </row>
    <row r="86" spans="1:9" x14ac:dyDescent="0.2">
      <c r="A86" s="16"/>
      <c r="B86" s="16"/>
      <c r="C86" s="16"/>
      <c r="D86" s="16"/>
      <c r="E86" s="16"/>
      <c r="F86" s="16"/>
    </row>
    <row r="91" spans="1:9" x14ac:dyDescent="0.2">
      <c r="A91" s="16"/>
      <c r="B91" s="16"/>
      <c r="C91" s="16"/>
      <c r="D91" s="16"/>
      <c r="E91" s="16"/>
      <c r="F91" s="16"/>
      <c r="G91" s="16"/>
      <c r="H91" s="16"/>
      <c r="I9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FCFD-781D-6646-B085-55EB4D62FE10}">
  <sheetPr codeName="Sheet8"/>
  <dimension ref="A1:H6"/>
  <sheetViews>
    <sheetView workbookViewId="0">
      <selection activeCell="H6" sqref="A1:H6"/>
    </sheetView>
  </sheetViews>
  <sheetFormatPr baseColWidth="10" defaultRowHeight="16" x14ac:dyDescent="0.2"/>
  <sheetData>
    <row r="1" spans="1:8" x14ac:dyDescent="0.2">
      <c r="A1" s="1"/>
      <c r="B1" s="1" t="s">
        <v>37</v>
      </c>
      <c r="C1" s="17" t="s">
        <v>5</v>
      </c>
      <c r="D1" s="17"/>
      <c r="E1" s="17"/>
      <c r="F1" s="17" t="s">
        <v>0</v>
      </c>
      <c r="G1" s="17"/>
      <c r="H1" s="17"/>
    </row>
    <row r="2" spans="1:8" x14ac:dyDescent="0.2">
      <c r="A2" s="1"/>
      <c r="B2" s="1"/>
      <c r="C2" s="1" t="s">
        <v>38</v>
      </c>
      <c r="D2" s="1" t="s">
        <v>39</v>
      </c>
      <c r="E2" s="1" t="s">
        <v>40</v>
      </c>
      <c r="F2" s="1" t="s">
        <v>38</v>
      </c>
      <c r="G2" s="1" t="s">
        <v>39</v>
      </c>
      <c r="H2" s="1" t="s">
        <v>40</v>
      </c>
    </row>
    <row r="3" spans="1:8" x14ac:dyDescent="0.2">
      <c r="A3" s="18" t="s">
        <v>3</v>
      </c>
      <c r="B3" s="1">
        <v>2019</v>
      </c>
      <c r="C3" s="1">
        <v>1.5081789202919516</v>
      </c>
      <c r="D3" s="1">
        <v>-1.2757155011457322</v>
      </c>
      <c r="E3" s="1">
        <v>0.98637776311839087</v>
      </c>
      <c r="F3" s="1">
        <v>2.0882891314182541</v>
      </c>
      <c r="G3" s="1">
        <v>-4.7424060421422798</v>
      </c>
      <c r="H3" s="1">
        <v>0.99669325227845995</v>
      </c>
    </row>
    <row r="4" spans="1:8" x14ac:dyDescent="0.2">
      <c r="A4" s="18"/>
      <c r="B4" s="1">
        <v>2020</v>
      </c>
      <c r="C4" s="1">
        <v>1.558045683862066</v>
      </c>
      <c r="D4" s="1">
        <v>-1.2930641786945194</v>
      </c>
      <c r="E4" s="1">
        <v>0.98150538718568847</v>
      </c>
      <c r="F4" s="1">
        <v>2.1501010948146053</v>
      </c>
      <c r="G4" s="1">
        <v>-3.4400017925449071</v>
      </c>
      <c r="H4" s="1">
        <v>0.97745402129464387</v>
      </c>
    </row>
    <row r="5" spans="1:8" x14ac:dyDescent="0.2">
      <c r="A5" s="18"/>
      <c r="B5" s="1">
        <v>2021</v>
      </c>
      <c r="C5" s="1">
        <v>1.6355408286918656</v>
      </c>
      <c r="D5" s="1">
        <v>-1.4446281348080272</v>
      </c>
      <c r="E5" s="1">
        <v>0.97796879160510763</v>
      </c>
      <c r="F5" s="1">
        <v>2.1311738392494046</v>
      </c>
      <c r="G5" s="1">
        <v>-3.351460125424611</v>
      </c>
      <c r="H5" s="1">
        <v>0.97843305396400115</v>
      </c>
    </row>
    <row r="6" spans="1:8" x14ac:dyDescent="0.2">
      <c r="A6" s="18"/>
      <c r="B6" s="1">
        <v>2022</v>
      </c>
      <c r="C6" s="1">
        <v>1.3403163504498301</v>
      </c>
      <c r="D6" s="1">
        <v>-0.98990884660024847</v>
      </c>
      <c r="E6" s="1">
        <v>0.93476298019230675</v>
      </c>
      <c r="F6" s="1">
        <v>1.9779064644910753</v>
      </c>
      <c r="G6" s="1">
        <v>-3.3251549210008116</v>
      </c>
      <c r="H6" s="1">
        <v>0.94325433785400359</v>
      </c>
    </row>
  </sheetData>
  <mergeCells count="3">
    <mergeCell ref="C1:E1"/>
    <mergeCell ref="F1:H1"/>
    <mergeCell ref="A3:A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B0DD-13B5-C744-9A3A-F0985BA00FD5}">
  <sheetPr codeName="Sheet9"/>
  <dimension ref="A1:AM54"/>
  <sheetViews>
    <sheetView topLeftCell="N20" workbookViewId="0">
      <selection activeCell="AF40" sqref="AF40"/>
    </sheetView>
  </sheetViews>
  <sheetFormatPr baseColWidth="10" defaultRowHeight="16" x14ac:dyDescent="0.2"/>
  <sheetData>
    <row r="1" spans="1:39" ht="68" x14ac:dyDescent="0.2">
      <c r="A1" s="8" t="s">
        <v>9</v>
      </c>
      <c r="B1" s="9" t="s">
        <v>6</v>
      </c>
      <c r="C1" s="9" t="s">
        <v>7</v>
      </c>
      <c r="D1" s="10" t="s">
        <v>8</v>
      </c>
      <c r="E1" s="11" t="s">
        <v>11</v>
      </c>
      <c r="F1" s="11" t="s">
        <v>10</v>
      </c>
      <c r="G1" s="11" t="s">
        <v>12</v>
      </c>
      <c r="H1" s="12"/>
      <c r="I1" s="12"/>
      <c r="J1" s="12"/>
      <c r="K1" s="8" t="s">
        <v>9</v>
      </c>
      <c r="L1" s="9" t="s">
        <v>6</v>
      </c>
      <c r="M1" s="9" t="s">
        <v>7</v>
      </c>
      <c r="N1" s="10" t="s">
        <v>8</v>
      </c>
      <c r="O1" s="11" t="s">
        <v>11</v>
      </c>
      <c r="P1" s="11" t="s">
        <v>10</v>
      </c>
      <c r="Q1" s="11" t="s">
        <v>12</v>
      </c>
      <c r="R1" s="12"/>
      <c r="S1" s="12"/>
      <c r="T1" s="12"/>
      <c r="U1" s="8" t="s">
        <v>9</v>
      </c>
      <c r="V1" s="9" t="s">
        <v>6</v>
      </c>
      <c r="W1" s="9" t="s">
        <v>7</v>
      </c>
      <c r="X1" s="10" t="s">
        <v>8</v>
      </c>
      <c r="Y1" s="11" t="s">
        <v>11</v>
      </c>
      <c r="Z1" s="11" t="s">
        <v>10</v>
      </c>
      <c r="AA1" s="11" t="s">
        <v>12</v>
      </c>
      <c r="AB1" s="12"/>
      <c r="AC1" s="12"/>
      <c r="AD1" s="12"/>
      <c r="AE1" s="8" t="s">
        <v>9</v>
      </c>
      <c r="AF1" s="9" t="s">
        <v>6</v>
      </c>
      <c r="AG1" s="9" t="s">
        <v>7</v>
      </c>
      <c r="AH1" s="10" t="s">
        <v>8</v>
      </c>
      <c r="AI1" s="11" t="s">
        <v>11</v>
      </c>
      <c r="AJ1" s="11" t="s">
        <v>10</v>
      </c>
      <c r="AK1" s="11" t="s">
        <v>12</v>
      </c>
      <c r="AL1" s="12"/>
      <c r="AM1" s="12"/>
    </row>
    <row r="2" spans="1:39" x14ac:dyDescent="0.2">
      <c r="A2" s="13" t="s">
        <v>41</v>
      </c>
      <c r="B2" s="14">
        <v>237268</v>
      </c>
      <c r="C2" s="14">
        <v>4182.3999999999996</v>
      </c>
      <c r="D2" s="14">
        <v>10892</v>
      </c>
      <c r="E2" s="14">
        <f>LN(B2)</f>
        <v>12.376945582930386</v>
      </c>
      <c r="F2" s="14">
        <f>LN(C2)</f>
        <v>8.3386405234299019</v>
      </c>
      <c r="G2" s="14">
        <f>LN(D2)</f>
        <v>9.295783853793651</v>
      </c>
      <c r="H2" s="12"/>
      <c r="I2" s="12"/>
      <c r="J2" s="12"/>
      <c r="K2" s="13" t="s">
        <v>41</v>
      </c>
      <c r="L2" s="14">
        <v>230704</v>
      </c>
      <c r="M2" s="14">
        <v>4124.6000000000004</v>
      </c>
      <c r="N2" s="14">
        <v>10892</v>
      </c>
      <c r="O2" s="14">
        <f>LN(L2)</f>
        <v>12.348890782546428</v>
      </c>
      <c r="P2" s="14">
        <f>LN(M2)</f>
        <v>8.3247243243699476</v>
      </c>
      <c r="Q2" s="14">
        <f>LN(N2)</f>
        <v>9.295783853793651</v>
      </c>
      <c r="R2" s="12"/>
      <c r="S2" s="12"/>
      <c r="T2" s="12"/>
      <c r="U2" s="13" t="s">
        <v>41</v>
      </c>
      <c r="V2" s="14">
        <v>533615</v>
      </c>
      <c r="W2" s="14">
        <v>4552.3</v>
      </c>
      <c r="X2" s="14">
        <v>10892</v>
      </c>
      <c r="Y2" s="14">
        <f>LN(V2)</f>
        <v>13.187429884132973</v>
      </c>
      <c r="Z2" s="14">
        <f>LN(W2)</f>
        <v>8.423387878731182</v>
      </c>
      <c r="AA2" s="14">
        <f>LN(X2)</f>
        <v>9.295783853793651</v>
      </c>
      <c r="AB2" s="12"/>
      <c r="AC2" s="12"/>
      <c r="AD2" s="12"/>
      <c r="AE2" s="13" t="s">
        <v>41</v>
      </c>
      <c r="AF2" s="14">
        <v>460405</v>
      </c>
      <c r="AG2" s="14">
        <v>4771.3</v>
      </c>
      <c r="AH2" s="14">
        <v>10892</v>
      </c>
      <c r="AI2" s="14">
        <f>LN(AF2)</f>
        <v>13.039861815892527</v>
      </c>
      <c r="AJ2" s="14">
        <f>LN(AG2)</f>
        <v>8.4703740834386405</v>
      </c>
      <c r="AK2" s="14">
        <f>LN(AH2)</f>
        <v>9.295783853793651</v>
      </c>
      <c r="AL2" s="12"/>
      <c r="AM2" s="12"/>
    </row>
    <row r="3" spans="1:39" x14ac:dyDescent="0.2">
      <c r="A3" s="13" t="s">
        <v>1</v>
      </c>
      <c r="B3" s="14">
        <v>10966760</v>
      </c>
      <c r="C3" s="14">
        <v>23360.799999999999</v>
      </c>
      <c r="D3" s="14">
        <v>14930</v>
      </c>
      <c r="E3" s="14">
        <f t="shared" ref="E3:G5" si="0">LN(B3)</f>
        <v>16.210379437669573</v>
      </c>
      <c r="F3" s="14">
        <f t="shared" si="0"/>
        <v>10.058814682931105</v>
      </c>
      <c r="G3" s="14">
        <f t="shared" si="0"/>
        <v>9.6111278905332362</v>
      </c>
      <c r="H3" s="12"/>
      <c r="I3" s="12"/>
      <c r="J3" s="12"/>
      <c r="K3" s="13" t="s">
        <v>1</v>
      </c>
      <c r="L3" s="14">
        <v>1039866</v>
      </c>
      <c r="M3" s="14">
        <v>24196.3</v>
      </c>
      <c r="N3" s="14">
        <v>14930</v>
      </c>
      <c r="O3" s="14">
        <f t="shared" ref="O3:Q5" si="1">LN(L3)</f>
        <v>13.854602416662331</v>
      </c>
      <c r="P3" s="14">
        <f t="shared" si="1"/>
        <v>10.093955007893536</v>
      </c>
      <c r="Q3" s="14">
        <f t="shared" si="1"/>
        <v>9.6111278905332362</v>
      </c>
      <c r="R3" s="12"/>
      <c r="S3" s="12"/>
      <c r="T3" s="12"/>
      <c r="U3" s="13" t="s">
        <v>1</v>
      </c>
      <c r="V3" s="14">
        <v>14795946</v>
      </c>
      <c r="W3" s="14">
        <v>27419.5</v>
      </c>
      <c r="X3" s="14">
        <v>14930</v>
      </c>
      <c r="Y3" s="14">
        <f t="shared" ref="Y3:AA5" si="2">LN(V3)</f>
        <v>16.509863782292786</v>
      </c>
      <c r="Z3" s="14">
        <f t="shared" si="2"/>
        <v>10.219009718084987</v>
      </c>
      <c r="AA3" s="14">
        <f t="shared" si="2"/>
        <v>9.6111278905332362</v>
      </c>
      <c r="AB3" s="12"/>
      <c r="AC3" s="12"/>
      <c r="AD3" s="12"/>
      <c r="AE3" s="13" t="s">
        <v>1</v>
      </c>
      <c r="AF3" s="14">
        <v>26413360</v>
      </c>
      <c r="AG3" s="14">
        <v>30217</v>
      </c>
      <c r="AH3" s="14">
        <v>14930</v>
      </c>
      <c r="AI3" s="14">
        <f t="shared" ref="AI3:AK5" si="3">LN(AF3)</f>
        <v>17.08938050071712</v>
      </c>
      <c r="AJ3" s="14">
        <f t="shared" si="3"/>
        <v>10.316159958893644</v>
      </c>
      <c r="AK3" s="14">
        <f t="shared" si="3"/>
        <v>9.6111278905332362</v>
      </c>
      <c r="AL3" s="12"/>
      <c r="AM3" s="12"/>
    </row>
    <row r="4" spans="1:39" x14ac:dyDescent="0.2">
      <c r="A4" s="13" t="s">
        <v>2</v>
      </c>
      <c r="B4" s="14">
        <v>0.32</v>
      </c>
      <c r="C4" s="14">
        <v>42</v>
      </c>
      <c r="D4" s="14">
        <v>14153</v>
      </c>
      <c r="E4" s="14">
        <f t="shared" si="0"/>
        <v>-1.1394342831883648</v>
      </c>
      <c r="F4" s="14">
        <f t="shared" si="0"/>
        <v>3.7376696182833684</v>
      </c>
      <c r="G4" s="14">
        <f t="shared" si="0"/>
        <v>9.5576818947338396</v>
      </c>
      <c r="H4" s="12"/>
      <c r="I4" s="12"/>
      <c r="J4" s="12"/>
      <c r="K4" s="13" t="s">
        <v>2</v>
      </c>
      <c r="L4" s="14">
        <v>14.63</v>
      </c>
      <c r="M4" s="14">
        <v>40.6</v>
      </c>
      <c r="N4" s="14">
        <v>14153</v>
      </c>
      <c r="O4" s="14">
        <f t="shared" si="1"/>
        <v>2.683074215032033</v>
      </c>
      <c r="P4" s="14">
        <f t="shared" si="1"/>
        <v>3.7037680666076871</v>
      </c>
      <c r="Q4" s="14">
        <f t="shared" si="1"/>
        <v>9.5576818947338396</v>
      </c>
      <c r="R4" s="12"/>
      <c r="S4" s="12"/>
      <c r="T4" s="12"/>
      <c r="U4" s="13" t="s">
        <v>2</v>
      </c>
      <c r="V4" s="14">
        <v>0.02</v>
      </c>
      <c r="W4" s="14">
        <v>43.1</v>
      </c>
      <c r="X4" s="14">
        <v>14153</v>
      </c>
      <c r="Y4" s="14">
        <f t="shared" si="2"/>
        <v>-3.912023005428146</v>
      </c>
      <c r="Z4" s="14">
        <f t="shared" si="2"/>
        <v>3.763522997109702</v>
      </c>
      <c r="AA4" s="14">
        <f t="shared" si="2"/>
        <v>9.5576818947338396</v>
      </c>
      <c r="AB4" s="12"/>
      <c r="AC4" s="12"/>
      <c r="AD4" s="12"/>
      <c r="AE4" s="13" t="s">
        <v>2</v>
      </c>
      <c r="AF4" s="14">
        <v>17.670000000000002</v>
      </c>
      <c r="AG4" s="14">
        <v>48.4</v>
      </c>
      <c r="AH4" s="14">
        <v>14153</v>
      </c>
      <c r="AI4" s="14">
        <f t="shared" si="3"/>
        <v>2.8718682863316052</v>
      </c>
      <c r="AJ4" s="14">
        <f t="shared" si="3"/>
        <v>3.8794998137225858</v>
      </c>
      <c r="AK4" s="14">
        <f t="shared" si="3"/>
        <v>9.5576818947338396</v>
      </c>
      <c r="AL4" s="12"/>
      <c r="AM4" s="12"/>
    </row>
    <row r="5" spans="1:39" x14ac:dyDescent="0.2">
      <c r="A5" s="13" t="s">
        <v>3</v>
      </c>
      <c r="B5" s="14">
        <v>653675</v>
      </c>
      <c r="C5" s="14">
        <v>476.1</v>
      </c>
      <c r="D5" s="14">
        <v>4283</v>
      </c>
      <c r="E5" s="14">
        <f t="shared" si="0"/>
        <v>13.390365565026766</v>
      </c>
      <c r="F5" s="14">
        <f t="shared" si="0"/>
        <v>6.1656279162004735</v>
      </c>
      <c r="G5" s="14">
        <f t="shared" si="0"/>
        <v>8.3624089776153703</v>
      </c>
      <c r="H5" s="12"/>
      <c r="I5" s="12"/>
      <c r="J5" s="12"/>
      <c r="K5" s="13" t="s">
        <v>3</v>
      </c>
      <c r="L5" s="14">
        <v>604477</v>
      </c>
      <c r="M5" s="14">
        <v>452.7</v>
      </c>
      <c r="N5" s="14">
        <v>4283</v>
      </c>
      <c r="O5" s="14">
        <f t="shared" si="1"/>
        <v>13.312118900339611</v>
      </c>
      <c r="P5" s="14">
        <f t="shared" si="1"/>
        <v>6.1152296544419125</v>
      </c>
      <c r="Q5" s="14">
        <f t="shared" si="1"/>
        <v>8.3624089776153703</v>
      </c>
      <c r="R5" s="12"/>
      <c r="S5" s="12"/>
      <c r="T5" s="12"/>
      <c r="U5" s="13" t="s">
        <v>3</v>
      </c>
      <c r="V5" s="14">
        <v>751674</v>
      </c>
      <c r="W5" s="14">
        <v>528.6</v>
      </c>
      <c r="X5" s="14">
        <v>4283</v>
      </c>
      <c r="Y5" s="14">
        <f t="shared" si="2"/>
        <v>13.530057998300776</v>
      </c>
      <c r="Z5" s="14">
        <f t="shared" si="2"/>
        <v>6.2702320021701885</v>
      </c>
      <c r="AA5" s="14">
        <f t="shared" si="2"/>
        <v>8.3624089776153703</v>
      </c>
      <c r="AB5" s="12"/>
      <c r="AC5" s="12"/>
      <c r="AD5" s="12"/>
      <c r="AE5" s="13" t="s">
        <v>3</v>
      </c>
      <c r="AF5" s="14">
        <v>996311</v>
      </c>
      <c r="AG5" s="14">
        <v>579.4</v>
      </c>
      <c r="AH5" s="14">
        <v>4283</v>
      </c>
      <c r="AI5" s="14">
        <f t="shared" si="3"/>
        <v>13.811814736823147</v>
      </c>
      <c r="AJ5" s="14">
        <f t="shared" si="3"/>
        <v>6.36199308533525</v>
      </c>
      <c r="AK5" s="14">
        <f t="shared" si="3"/>
        <v>8.3624089776153703</v>
      </c>
      <c r="AL5" s="12"/>
      <c r="AM5" s="12"/>
    </row>
    <row r="6" spans="1:39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x14ac:dyDescent="0.2">
      <c r="A7" t="s">
        <v>13</v>
      </c>
      <c r="J7" s="12"/>
      <c r="K7" t="s">
        <v>13</v>
      </c>
      <c r="T7" s="12"/>
      <c r="U7" t="s">
        <v>13</v>
      </c>
      <c r="AD7" s="12"/>
      <c r="AE7" t="s">
        <v>13</v>
      </c>
    </row>
    <row r="8" spans="1:39" ht="17" thickBot="1" x14ac:dyDescent="0.25">
      <c r="J8" s="12"/>
      <c r="T8" s="12"/>
      <c r="AD8" s="12"/>
    </row>
    <row r="9" spans="1:39" x14ac:dyDescent="0.2">
      <c r="A9" s="6" t="s">
        <v>14</v>
      </c>
      <c r="B9" s="6"/>
      <c r="J9" s="12"/>
      <c r="K9" s="6" t="s">
        <v>14</v>
      </c>
      <c r="L9" s="6"/>
      <c r="T9" s="12"/>
      <c r="U9" s="6" t="s">
        <v>14</v>
      </c>
      <c r="V9" s="6"/>
      <c r="AD9" s="12"/>
      <c r="AE9" s="6" t="s">
        <v>14</v>
      </c>
      <c r="AF9" s="6"/>
    </row>
    <row r="10" spans="1:39" x14ac:dyDescent="0.2">
      <c r="A10" t="s">
        <v>15</v>
      </c>
      <c r="B10">
        <v>0.99788652519932919</v>
      </c>
      <c r="J10" s="12"/>
      <c r="K10" t="s">
        <v>15</v>
      </c>
      <c r="L10">
        <v>0.99999999103608594</v>
      </c>
      <c r="T10" s="12"/>
      <c r="U10" t="s">
        <v>15</v>
      </c>
      <c r="V10">
        <v>0.99999992441736452</v>
      </c>
      <c r="AD10" s="12"/>
      <c r="AE10" t="s">
        <v>15</v>
      </c>
      <c r="AF10">
        <v>0.99472969325621918</v>
      </c>
    </row>
    <row r="11" spans="1:39" x14ac:dyDescent="0.2">
      <c r="A11" t="s">
        <v>16</v>
      </c>
      <c r="B11">
        <v>0.99577751717439156</v>
      </c>
      <c r="J11" s="12"/>
      <c r="K11" t="s">
        <v>16</v>
      </c>
      <c r="L11">
        <v>0.99999998207217189</v>
      </c>
      <c r="T11" s="12"/>
      <c r="U11" t="s">
        <v>16</v>
      </c>
      <c r="V11">
        <v>0.99999984883473481</v>
      </c>
      <c r="AD11" s="12"/>
      <c r="AE11" t="s">
        <v>16</v>
      </c>
      <c r="AF11">
        <v>0.98948716264561198</v>
      </c>
    </row>
    <row r="12" spans="1:39" x14ac:dyDescent="0.2">
      <c r="A12" t="s">
        <v>17</v>
      </c>
      <c r="B12">
        <v>0.98733255152317467</v>
      </c>
      <c r="J12" s="12"/>
      <c r="K12" t="s">
        <v>17</v>
      </c>
      <c r="L12">
        <v>0.99999994621651567</v>
      </c>
      <c r="T12" s="12"/>
      <c r="U12" t="s">
        <v>17</v>
      </c>
      <c r="V12">
        <v>0.99999954650420442</v>
      </c>
      <c r="AD12" s="12"/>
      <c r="AE12" t="s">
        <v>17</v>
      </c>
      <c r="AF12">
        <v>0.96846148793683595</v>
      </c>
    </row>
    <row r="13" spans="1:39" x14ac:dyDescent="0.2">
      <c r="A13" t="s">
        <v>18</v>
      </c>
      <c r="B13">
        <v>0.87089709156580941</v>
      </c>
      <c r="J13" s="12"/>
      <c r="K13" t="s">
        <v>18</v>
      </c>
      <c r="L13">
        <v>1.2247845329973472E-3</v>
      </c>
      <c r="T13" s="12"/>
      <c r="U13" t="s">
        <v>18</v>
      </c>
      <c r="V13">
        <v>6.2502092583995861E-3</v>
      </c>
      <c r="AD13" s="12"/>
      <c r="AE13" t="s">
        <v>18</v>
      </c>
      <c r="AF13">
        <v>1.0910703947114144</v>
      </c>
    </row>
    <row r="14" spans="1:39" ht="17" thickBot="1" x14ac:dyDescent="0.25">
      <c r="A14" s="4" t="s">
        <v>19</v>
      </c>
      <c r="B14" s="4">
        <v>4</v>
      </c>
      <c r="J14" s="12"/>
      <c r="K14" s="4" t="s">
        <v>19</v>
      </c>
      <c r="L14" s="4">
        <v>4</v>
      </c>
      <c r="T14" s="12"/>
      <c r="U14" s="4" t="s">
        <v>19</v>
      </c>
      <c r="V14" s="4">
        <v>4</v>
      </c>
      <c r="AD14" s="12"/>
      <c r="AE14" s="4" t="s">
        <v>19</v>
      </c>
      <c r="AF14" s="4">
        <v>4</v>
      </c>
    </row>
    <row r="15" spans="1:39" x14ac:dyDescent="0.2">
      <c r="J15" s="12"/>
      <c r="T15" s="12"/>
      <c r="AD15" s="12"/>
    </row>
    <row r="16" spans="1:39" ht="17" thickBot="1" x14ac:dyDescent="0.25">
      <c r="A16" t="s">
        <v>20</v>
      </c>
      <c r="J16" s="12"/>
      <c r="K16" t="s">
        <v>20</v>
      </c>
      <c r="T16" s="12"/>
      <c r="U16" t="s">
        <v>20</v>
      </c>
      <c r="AD16" s="12"/>
      <c r="AE16" t="s">
        <v>20</v>
      </c>
    </row>
    <row r="17" spans="1:39" x14ac:dyDescent="0.2">
      <c r="A17" s="5"/>
      <c r="B17" s="5" t="s">
        <v>25</v>
      </c>
      <c r="C17" s="5" t="s">
        <v>26</v>
      </c>
      <c r="D17" s="5" t="s">
        <v>27</v>
      </c>
      <c r="E17" s="5" t="s">
        <v>28</v>
      </c>
      <c r="F17" s="5" t="s">
        <v>29</v>
      </c>
      <c r="J17" s="12"/>
      <c r="K17" s="5"/>
      <c r="L17" s="5" t="s">
        <v>25</v>
      </c>
      <c r="M17" s="5" t="s">
        <v>26</v>
      </c>
      <c r="N17" s="5" t="s">
        <v>27</v>
      </c>
      <c r="O17" s="5" t="s">
        <v>28</v>
      </c>
      <c r="P17" s="5" t="s">
        <v>29</v>
      </c>
      <c r="T17" s="12"/>
      <c r="U17" s="5"/>
      <c r="V17" s="5" t="s">
        <v>25</v>
      </c>
      <c r="W17" s="5" t="s">
        <v>26</v>
      </c>
      <c r="X17" s="5" t="s">
        <v>27</v>
      </c>
      <c r="Y17" s="5" t="s">
        <v>28</v>
      </c>
      <c r="Z17" s="5" t="s">
        <v>29</v>
      </c>
      <c r="AD17" s="12"/>
      <c r="AE17" s="5"/>
      <c r="AF17" s="5" t="s">
        <v>25</v>
      </c>
      <c r="AG17" s="5" t="s">
        <v>26</v>
      </c>
      <c r="AH17" s="5" t="s">
        <v>27</v>
      </c>
      <c r="AI17" s="5" t="s">
        <v>28</v>
      </c>
      <c r="AJ17" s="5" t="s">
        <v>29</v>
      </c>
    </row>
    <row r="18" spans="1:39" x14ac:dyDescent="0.2">
      <c r="A18" t="s">
        <v>21</v>
      </c>
      <c r="B18">
        <v>2</v>
      </c>
      <c r="C18">
        <v>178.86612772679064</v>
      </c>
      <c r="D18">
        <v>89.433063863395319</v>
      </c>
      <c r="E18">
        <v>117.91374391569185</v>
      </c>
      <c r="F18">
        <v>6.4980634235196566E-2</v>
      </c>
      <c r="J18" s="12"/>
      <c r="K18" t="s">
        <v>21</v>
      </c>
      <c r="L18">
        <v>2</v>
      </c>
      <c r="M18">
        <v>83.674225374008685</v>
      </c>
      <c r="N18">
        <v>41.837112687004343</v>
      </c>
      <c r="O18">
        <v>27889602.099242743</v>
      </c>
      <c r="P18">
        <v>1.3389483954885818E-4</v>
      </c>
      <c r="T18" s="12"/>
      <c r="U18" t="s">
        <v>21</v>
      </c>
      <c r="V18">
        <v>2</v>
      </c>
      <c r="W18">
        <v>258.42649652889025</v>
      </c>
      <c r="X18">
        <v>129.21324826444513</v>
      </c>
      <c r="Y18">
        <v>3307637.6635534889</v>
      </c>
      <c r="Z18">
        <v>3.8879977513602194E-4</v>
      </c>
      <c r="AD18" s="12"/>
      <c r="AE18" t="s">
        <v>21</v>
      </c>
      <c r="AF18">
        <v>2</v>
      </c>
      <c r="AG18">
        <v>112.0458465314201</v>
      </c>
      <c r="AH18">
        <v>56.022923265710048</v>
      </c>
      <c r="AI18">
        <v>47.060899417063816</v>
      </c>
      <c r="AJ18">
        <v>0.10253212840075067</v>
      </c>
    </row>
    <row r="19" spans="1:39" x14ac:dyDescent="0.2">
      <c r="A19" t="s">
        <v>22</v>
      </c>
      <c r="B19">
        <v>1</v>
      </c>
      <c r="C19">
        <v>0.75846174409778577</v>
      </c>
      <c r="D19">
        <v>0.75846174409778577</v>
      </c>
      <c r="J19" s="12"/>
      <c r="K19" t="s">
        <v>22</v>
      </c>
      <c r="L19">
        <v>1</v>
      </c>
      <c r="M19">
        <v>1.50009715226953E-6</v>
      </c>
      <c r="N19">
        <v>1.50009715226953E-6</v>
      </c>
      <c r="T19" s="12"/>
      <c r="U19" t="s">
        <v>22</v>
      </c>
      <c r="V19">
        <v>1</v>
      </c>
      <c r="W19">
        <v>3.9065115773783904E-5</v>
      </c>
      <c r="X19">
        <v>3.9065115773783904E-5</v>
      </c>
      <c r="AD19" s="12"/>
      <c r="AE19" t="s">
        <v>22</v>
      </c>
      <c r="AF19">
        <v>1</v>
      </c>
      <c r="AG19">
        <v>1.1904346062157216</v>
      </c>
      <c r="AH19">
        <v>1.1904346062157216</v>
      </c>
    </row>
    <row r="20" spans="1:39" ht="17" thickBot="1" x14ac:dyDescent="0.25">
      <c r="A20" s="4" t="s">
        <v>23</v>
      </c>
      <c r="B20" s="4">
        <v>3</v>
      </c>
      <c r="C20" s="4">
        <v>179.62458947088842</v>
      </c>
      <c r="D20" s="4"/>
      <c r="E20" s="4"/>
      <c r="F20" s="4"/>
      <c r="J20" s="12"/>
      <c r="K20" s="4" t="s">
        <v>23</v>
      </c>
      <c r="L20" s="4">
        <v>3</v>
      </c>
      <c r="M20" s="4">
        <v>83.674226874105841</v>
      </c>
      <c r="N20" s="4"/>
      <c r="O20" s="4"/>
      <c r="P20" s="4"/>
      <c r="T20" s="12"/>
      <c r="U20" s="4" t="s">
        <v>23</v>
      </c>
      <c r="V20" s="4">
        <v>3</v>
      </c>
      <c r="W20" s="4">
        <v>258.42653559400605</v>
      </c>
      <c r="X20" s="4"/>
      <c r="Y20" s="4"/>
      <c r="Z20" s="4"/>
      <c r="AD20" s="12"/>
      <c r="AE20" s="4" t="s">
        <v>23</v>
      </c>
      <c r="AF20" s="4">
        <v>3</v>
      </c>
      <c r="AG20" s="4">
        <v>113.23628113763581</v>
      </c>
      <c r="AH20" s="4"/>
      <c r="AI20" s="4"/>
      <c r="AJ20" s="4"/>
    </row>
    <row r="21" spans="1:39" ht="17" thickBot="1" x14ac:dyDescent="0.25">
      <c r="J21" s="12"/>
      <c r="T21" s="12"/>
      <c r="AD21" s="12"/>
    </row>
    <row r="22" spans="1:39" x14ac:dyDescent="0.2">
      <c r="A22" s="5"/>
      <c r="B22" s="5" t="s">
        <v>30</v>
      </c>
      <c r="C22" s="5" t="s">
        <v>18</v>
      </c>
      <c r="D22" s="5" t="s">
        <v>31</v>
      </c>
      <c r="E22" s="5" t="s">
        <v>32</v>
      </c>
      <c r="F22" s="5" t="s">
        <v>33</v>
      </c>
      <c r="G22" s="5" t="s">
        <v>34</v>
      </c>
      <c r="H22" s="5" t="s">
        <v>35</v>
      </c>
      <c r="I22" s="5" t="s">
        <v>36</v>
      </c>
      <c r="J22" s="12"/>
      <c r="K22" s="5"/>
      <c r="L22" s="5" t="s">
        <v>30</v>
      </c>
      <c r="M22" s="5" t="s">
        <v>18</v>
      </c>
      <c r="N22" s="5" t="s">
        <v>31</v>
      </c>
      <c r="O22" s="5" t="s">
        <v>32</v>
      </c>
      <c r="P22" s="5" t="s">
        <v>33</v>
      </c>
      <c r="Q22" s="5" t="s">
        <v>34</v>
      </c>
      <c r="R22" s="5" t="s">
        <v>35</v>
      </c>
      <c r="S22" s="5" t="s">
        <v>36</v>
      </c>
      <c r="T22" s="12"/>
      <c r="U22" s="5"/>
      <c r="V22" s="5" t="s">
        <v>30</v>
      </c>
      <c r="W22" s="5" t="s">
        <v>18</v>
      </c>
      <c r="X22" s="5" t="s">
        <v>31</v>
      </c>
      <c r="Y22" s="5" t="s">
        <v>32</v>
      </c>
      <c r="Z22" s="5" t="s">
        <v>33</v>
      </c>
      <c r="AA22" s="5" t="s">
        <v>34</v>
      </c>
      <c r="AB22" s="5" t="s">
        <v>35</v>
      </c>
      <c r="AC22" s="5" t="s">
        <v>36</v>
      </c>
      <c r="AD22" s="12"/>
      <c r="AE22" s="5"/>
      <c r="AF22" s="5" t="s">
        <v>30</v>
      </c>
      <c r="AG22" s="5" t="s">
        <v>18</v>
      </c>
      <c r="AH22" s="5" t="s">
        <v>31</v>
      </c>
      <c r="AI22" s="5" t="s">
        <v>32</v>
      </c>
      <c r="AJ22" s="5" t="s">
        <v>33</v>
      </c>
      <c r="AK22" s="5" t="s">
        <v>34</v>
      </c>
      <c r="AL22" s="5" t="s">
        <v>35</v>
      </c>
      <c r="AM22" s="5" t="s">
        <v>36</v>
      </c>
    </row>
    <row r="23" spans="1:39" x14ac:dyDescent="0.2">
      <c r="A23" t="s">
        <v>24</v>
      </c>
      <c r="B23">
        <v>50.752904842978111</v>
      </c>
      <c r="C23">
        <v>8.0037011092801862</v>
      </c>
      <c r="D23">
        <v>6.3411794306175162</v>
      </c>
      <c r="E23">
        <v>9.9574498430347574E-2</v>
      </c>
      <c r="F23">
        <v>-50.943760098684514</v>
      </c>
      <c r="G23">
        <v>152.44956978464074</v>
      </c>
      <c r="H23">
        <v>-50.943760098684514</v>
      </c>
      <c r="I23">
        <v>152.44956978464074</v>
      </c>
      <c r="J23" s="12"/>
      <c r="K23" t="s">
        <v>24</v>
      </c>
      <c r="L23">
        <v>46.474764542088877</v>
      </c>
      <c r="M23">
        <v>1.1259650873163361E-2</v>
      </c>
      <c r="N23">
        <v>4127.5493410598037</v>
      </c>
      <c r="O23">
        <v>1.542367412979838E-4</v>
      </c>
      <c r="P23">
        <v>46.331697112836615</v>
      </c>
      <c r="Q23">
        <v>46.61783197134114</v>
      </c>
      <c r="R23">
        <v>46.331697112836615</v>
      </c>
      <c r="S23">
        <v>46.61783197134114</v>
      </c>
      <c r="T23" s="12"/>
      <c r="U23" t="s">
        <v>24</v>
      </c>
      <c r="V23">
        <v>58.697614084073521</v>
      </c>
      <c r="W23">
        <v>5.7433801097264432E-2</v>
      </c>
      <c r="X23">
        <v>1022.0046899676519</v>
      </c>
      <c r="Y23">
        <v>6.22912571194643E-4</v>
      </c>
      <c r="Z23">
        <v>57.967848448554946</v>
      </c>
      <c r="AA23">
        <v>59.427379719592096</v>
      </c>
      <c r="AB23">
        <v>57.967848448554946</v>
      </c>
      <c r="AC23">
        <v>59.427379719592096</v>
      </c>
      <c r="AD23" s="12"/>
      <c r="AE23" t="s">
        <v>24</v>
      </c>
      <c r="AF23">
        <v>37.718868741049491</v>
      </c>
      <c r="AG23">
        <v>10.025833523009805</v>
      </c>
      <c r="AH23">
        <v>3.7621678690836768</v>
      </c>
      <c r="AI23">
        <v>0.16539191106264328</v>
      </c>
      <c r="AJ23">
        <v>-89.671424653116802</v>
      </c>
      <c r="AK23">
        <v>165.10916213521577</v>
      </c>
      <c r="AL23">
        <v>-89.671424653116802</v>
      </c>
      <c r="AM23">
        <v>165.10916213521577</v>
      </c>
    </row>
    <row r="24" spans="1:39" x14ac:dyDescent="0.2">
      <c r="A24" t="s">
        <v>10</v>
      </c>
      <c r="B24">
        <v>2.7415879682458564</v>
      </c>
      <c r="C24">
        <v>0.18724708286650876</v>
      </c>
      <c r="D24">
        <v>14.641552361060681</v>
      </c>
      <c r="E24">
        <v>4.341292735237183E-2</v>
      </c>
      <c r="F24">
        <v>0.36238819709252562</v>
      </c>
      <c r="G24">
        <v>5.1207877393991872</v>
      </c>
      <c r="H24">
        <v>0.36238819709252562</v>
      </c>
      <c r="I24">
        <v>5.1207877393991872</v>
      </c>
      <c r="J24" s="12"/>
      <c r="K24" t="s">
        <v>10</v>
      </c>
      <c r="L24">
        <v>1.7924426115298406</v>
      </c>
      <c r="M24">
        <v>2.6084189341678819E-4</v>
      </c>
      <c r="N24">
        <v>6871.7589343126438</v>
      </c>
      <c r="O24">
        <v>9.264291340239861E-5</v>
      </c>
      <c r="P24">
        <v>1.7891283010283154</v>
      </c>
      <c r="Q24">
        <v>1.7957569220313658</v>
      </c>
      <c r="R24">
        <v>1.7891283010283154</v>
      </c>
      <c r="S24">
        <v>1.7957569220313658</v>
      </c>
      <c r="T24" s="12"/>
      <c r="U24" t="s">
        <v>10</v>
      </c>
      <c r="V24">
        <v>3.2286509819657176</v>
      </c>
      <c r="W24">
        <v>1.3187938932604673E-3</v>
      </c>
      <c r="X24">
        <v>2448.1846621108411</v>
      </c>
      <c r="Y24">
        <v>2.6003746646023184E-4</v>
      </c>
      <c r="Z24">
        <v>3.2118941167531334</v>
      </c>
      <c r="AA24">
        <v>3.2454078471783019</v>
      </c>
      <c r="AB24">
        <v>3.2118941167531334</v>
      </c>
      <c r="AC24">
        <v>3.2454078471783019</v>
      </c>
      <c r="AD24" s="12"/>
      <c r="AE24" t="s">
        <v>10</v>
      </c>
      <c r="AF24">
        <v>2.1788408457446318</v>
      </c>
      <c r="AG24">
        <v>0.23152831710612182</v>
      </c>
      <c r="AH24">
        <v>9.410688389990554</v>
      </c>
      <c r="AI24">
        <v>6.7395676997636211E-2</v>
      </c>
      <c r="AJ24">
        <v>-0.76300535362773181</v>
      </c>
      <c r="AK24">
        <v>5.1206870451169957</v>
      </c>
      <c r="AL24">
        <v>-0.76300535362773181</v>
      </c>
      <c r="AM24">
        <v>5.1206870451169957</v>
      </c>
    </row>
    <row r="25" spans="1:39" ht="17" thickBot="1" x14ac:dyDescent="0.25">
      <c r="A25" s="4" t="s">
        <v>12</v>
      </c>
      <c r="B25" s="4">
        <v>-6.5105045005076105</v>
      </c>
      <c r="C25" s="4">
        <v>0.88417787482833654</v>
      </c>
      <c r="D25" s="4">
        <v>-7.3633424742409748</v>
      </c>
      <c r="E25" s="4">
        <v>8.5932255896073534E-2</v>
      </c>
      <c r="F25" s="4">
        <v>-17.745049601272303</v>
      </c>
      <c r="G25" s="4">
        <v>4.7240406002570827</v>
      </c>
      <c r="H25" s="4">
        <v>-17.745049601272303</v>
      </c>
      <c r="I25" s="4">
        <v>4.7240406002570827</v>
      </c>
      <c r="J25" s="12"/>
      <c r="K25" s="4" t="s">
        <v>12</v>
      </c>
      <c r="L25" s="4">
        <v>-5.2764214746806939</v>
      </c>
      <c r="M25" s="4">
        <v>1.2452314643778611E-3</v>
      </c>
      <c r="N25" s="4">
        <v>-4237.3017592491406</v>
      </c>
      <c r="O25" s="4">
        <v>1.5024178043468157E-4</v>
      </c>
      <c r="P25" s="4">
        <v>-5.2922436406110061</v>
      </c>
      <c r="Q25" s="4">
        <v>-5.2605993087503817</v>
      </c>
      <c r="R25" s="4">
        <v>-5.2922436406110061</v>
      </c>
      <c r="S25" s="4">
        <v>-5.2605993087503817</v>
      </c>
      <c r="T25" s="12"/>
      <c r="U25" s="4" t="s">
        <v>12</v>
      </c>
      <c r="V25" s="4">
        <v>-7.8219891777165644</v>
      </c>
      <c r="W25" s="4">
        <v>6.3394750997643147E-3</v>
      </c>
      <c r="X25" s="4">
        <v>-1233.8543893022572</v>
      </c>
      <c r="Y25" s="4">
        <v>5.1596009909874927E-4</v>
      </c>
      <c r="Z25" s="4">
        <v>-7.9025398462540517</v>
      </c>
      <c r="AA25" s="4">
        <v>-7.7414385091790772</v>
      </c>
      <c r="AB25" s="4">
        <v>-7.9025398462540517</v>
      </c>
      <c r="AC25" s="4">
        <v>-7.7414385091790772</v>
      </c>
      <c r="AD25" s="12"/>
      <c r="AE25" s="4" t="s">
        <v>12</v>
      </c>
      <c r="AF25" s="4">
        <v>-4.54313380149891</v>
      </c>
      <c r="AG25" s="4">
        <v>1.1071670410517234</v>
      </c>
      <c r="AH25" s="4">
        <v>-4.1033860592375317</v>
      </c>
      <c r="AI25" s="4">
        <v>0.15217862604749222</v>
      </c>
      <c r="AJ25" s="4">
        <v>-18.61102490224685</v>
      </c>
      <c r="AK25" s="4">
        <v>9.5247572992490301</v>
      </c>
      <c r="AL25" s="4">
        <v>-18.61102490224685</v>
      </c>
      <c r="AM25" s="4">
        <v>9.5247572992490301</v>
      </c>
    </row>
    <row r="30" spans="1:39" ht="68" x14ac:dyDescent="0.2">
      <c r="A30" s="8" t="s">
        <v>9</v>
      </c>
      <c r="B30" s="9" t="s">
        <v>42</v>
      </c>
      <c r="C30" s="9" t="s">
        <v>7</v>
      </c>
      <c r="D30" s="10" t="s">
        <v>8</v>
      </c>
      <c r="E30" s="11" t="s">
        <v>11</v>
      </c>
      <c r="F30" s="11" t="s">
        <v>10</v>
      </c>
      <c r="G30" s="11" t="s">
        <v>12</v>
      </c>
      <c r="H30" s="12"/>
      <c r="I30" s="12"/>
      <c r="J30" s="12"/>
      <c r="K30" s="8" t="s">
        <v>9</v>
      </c>
      <c r="L30" s="9" t="s">
        <v>42</v>
      </c>
      <c r="M30" s="9" t="s">
        <v>7</v>
      </c>
      <c r="N30" s="10" t="s">
        <v>8</v>
      </c>
      <c r="O30" s="11" t="s">
        <v>11</v>
      </c>
      <c r="P30" s="11" t="s">
        <v>10</v>
      </c>
      <c r="Q30" s="11" t="s">
        <v>12</v>
      </c>
      <c r="R30" s="12"/>
      <c r="S30" s="12"/>
      <c r="T30" s="12"/>
      <c r="U30" s="8" t="s">
        <v>9</v>
      </c>
      <c r="V30" s="9" t="s">
        <v>42</v>
      </c>
      <c r="W30" s="9" t="s">
        <v>7</v>
      </c>
      <c r="X30" s="10" t="s">
        <v>8</v>
      </c>
      <c r="Y30" s="11" t="s">
        <v>11</v>
      </c>
      <c r="Z30" s="11" t="s">
        <v>10</v>
      </c>
      <c r="AA30" s="11" t="s">
        <v>12</v>
      </c>
      <c r="AB30" s="12"/>
      <c r="AC30" s="12"/>
      <c r="AD30" s="12"/>
      <c r="AE30" s="8" t="s">
        <v>9</v>
      </c>
      <c r="AF30" s="9" t="s">
        <v>42</v>
      </c>
      <c r="AG30" s="9" t="s">
        <v>7</v>
      </c>
      <c r="AH30" s="10" t="s">
        <v>8</v>
      </c>
      <c r="AI30" s="11" t="s">
        <v>11</v>
      </c>
      <c r="AJ30" s="11" t="s">
        <v>10</v>
      </c>
      <c r="AK30" s="11" t="s">
        <v>12</v>
      </c>
      <c r="AL30" s="12"/>
      <c r="AM30" s="12"/>
    </row>
    <row r="31" spans="1:39" x14ac:dyDescent="0.2">
      <c r="A31" s="13" t="s">
        <v>41</v>
      </c>
      <c r="B31" s="14">
        <v>94673</v>
      </c>
      <c r="C31" s="14">
        <v>4182.3999999999996</v>
      </c>
      <c r="D31" s="14">
        <v>10892</v>
      </c>
      <c r="E31" s="14">
        <f>LN(B31)</f>
        <v>11.458184127645884</v>
      </c>
      <c r="F31" s="14">
        <f>LN(C31)</f>
        <v>8.3386405234299019</v>
      </c>
      <c r="G31" s="14">
        <f>LN(D31)</f>
        <v>9.295783853793651</v>
      </c>
      <c r="H31" s="12"/>
      <c r="I31" s="12"/>
      <c r="J31" s="12"/>
      <c r="K31" s="13" t="s">
        <v>41</v>
      </c>
      <c r="L31" s="14">
        <v>102277</v>
      </c>
      <c r="M31" s="14">
        <v>4124.6000000000004</v>
      </c>
      <c r="N31" s="14">
        <v>10892</v>
      </c>
      <c r="O31" s="14">
        <f>LN(L31)</f>
        <v>11.535440097727397</v>
      </c>
      <c r="P31" s="14">
        <f>LN(M31)</f>
        <v>8.3247243243699476</v>
      </c>
      <c r="Q31" s="14">
        <f>LN(N31)</f>
        <v>9.295783853793651</v>
      </c>
      <c r="R31" s="12"/>
      <c r="S31" s="12"/>
      <c r="T31" s="12"/>
      <c r="U31" s="13" t="s">
        <v>41</v>
      </c>
      <c r="V31" s="14">
        <v>139623</v>
      </c>
      <c r="W31" s="14">
        <v>4552.3</v>
      </c>
      <c r="X31" s="14">
        <v>10892</v>
      </c>
      <c r="Y31" s="14">
        <f>LN(V31)</f>
        <v>11.846701212186547</v>
      </c>
      <c r="Z31" s="14">
        <f>LN(W31)</f>
        <v>8.423387878731182</v>
      </c>
      <c r="AA31" s="14">
        <f>LN(X31)</f>
        <v>9.295783853793651</v>
      </c>
      <c r="AB31" s="12"/>
      <c r="AC31" s="12"/>
      <c r="AD31" s="12"/>
      <c r="AE31" s="13" t="s">
        <v>41</v>
      </c>
      <c r="AF31" s="14">
        <v>132488</v>
      </c>
      <c r="AG31" s="14">
        <v>4771.3</v>
      </c>
      <c r="AH31" s="14">
        <v>10892</v>
      </c>
      <c r="AI31" s="14">
        <f>LN(AF31)</f>
        <v>11.794247354269327</v>
      </c>
      <c r="AJ31" s="14">
        <f>LN(AG31)</f>
        <v>8.4703740834386405</v>
      </c>
      <c r="AK31" s="14">
        <f>LN(AH31)</f>
        <v>9.295783853793651</v>
      </c>
      <c r="AL31" s="12"/>
      <c r="AM31" s="12"/>
    </row>
    <row r="32" spans="1:39" x14ac:dyDescent="0.2">
      <c r="A32" s="13" t="s">
        <v>1</v>
      </c>
      <c r="B32" s="14">
        <v>4564928</v>
      </c>
      <c r="C32" s="14">
        <v>23360.799999999999</v>
      </c>
      <c r="D32" s="14">
        <v>14930</v>
      </c>
      <c r="E32" s="14">
        <f t="shared" ref="E32:E34" si="4">LN(B32)</f>
        <v>15.333913299707197</v>
      </c>
      <c r="F32" s="14">
        <f t="shared" ref="F32:F34" si="5">LN(C32)</f>
        <v>10.058814682931105</v>
      </c>
      <c r="G32" s="14">
        <f t="shared" ref="G32:G34" si="6">LN(D32)</f>
        <v>9.6111278905332362</v>
      </c>
      <c r="H32" s="12"/>
      <c r="I32" s="12"/>
      <c r="J32" s="12"/>
      <c r="K32" s="13" t="s">
        <v>1</v>
      </c>
      <c r="L32" s="14">
        <v>2750825</v>
      </c>
      <c r="M32" s="14">
        <v>24196.3</v>
      </c>
      <c r="N32" s="14">
        <v>14930</v>
      </c>
      <c r="O32" s="14">
        <f t="shared" ref="O32:O34" si="7">LN(L32)</f>
        <v>14.827411424651752</v>
      </c>
      <c r="P32" s="14">
        <f t="shared" ref="P32:P34" si="8">LN(M32)</f>
        <v>10.093955007893536</v>
      </c>
      <c r="Q32" s="14">
        <f t="shared" ref="Q32:Q34" si="9">LN(N32)</f>
        <v>9.6111278905332362</v>
      </c>
      <c r="R32" s="12"/>
      <c r="S32" s="12"/>
      <c r="T32" s="12"/>
      <c r="U32" s="13" t="s">
        <v>1</v>
      </c>
      <c r="V32" s="14">
        <v>3660969</v>
      </c>
      <c r="W32" s="14">
        <v>27419.5</v>
      </c>
      <c r="X32" s="14">
        <v>14930</v>
      </c>
      <c r="Y32" s="14">
        <f t="shared" ref="Y32:Y34" si="10">LN(V32)</f>
        <v>15.113238424434728</v>
      </c>
      <c r="Z32" s="14">
        <f t="shared" ref="Z32:Z34" si="11">LN(W32)</f>
        <v>10.219009718084987</v>
      </c>
      <c r="AA32" s="14">
        <f t="shared" ref="AA32:AA34" si="12">LN(X32)</f>
        <v>9.6111278905332362</v>
      </c>
      <c r="AB32" s="12"/>
      <c r="AC32" s="12"/>
      <c r="AD32" s="12"/>
      <c r="AE32" s="13" t="s">
        <v>1</v>
      </c>
      <c r="AF32" s="14">
        <v>2246038</v>
      </c>
      <c r="AG32" s="14">
        <v>30217</v>
      </c>
      <c r="AH32" s="14">
        <v>14930</v>
      </c>
      <c r="AI32" s="14">
        <f t="shared" ref="AI32:AI34" si="13">LN(AF32)</f>
        <v>14.624678333104454</v>
      </c>
      <c r="AJ32" s="14">
        <f t="shared" ref="AJ32:AJ34" si="14">LN(AG32)</f>
        <v>10.316159958893644</v>
      </c>
      <c r="AK32" s="14">
        <f t="shared" ref="AK32:AK34" si="15">LN(AH32)</f>
        <v>9.6111278905332362</v>
      </c>
      <c r="AL32" s="12"/>
      <c r="AM32" s="12"/>
    </row>
    <row r="33" spans="1:39" x14ac:dyDescent="0.2">
      <c r="A33" s="13" t="s">
        <v>2</v>
      </c>
      <c r="B33" s="14">
        <v>14.5</v>
      </c>
      <c r="C33" s="14">
        <v>42</v>
      </c>
      <c r="D33" s="14">
        <v>14153</v>
      </c>
      <c r="E33" s="14">
        <f t="shared" si="4"/>
        <v>2.6741486494265287</v>
      </c>
      <c r="F33" s="14">
        <f t="shared" si="5"/>
        <v>3.7376696182833684</v>
      </c>
      <c r="G33" s="14">
        <f t="shared" si="6"/>
        <v>9.5576818947338396</v>
      </c>
      <c r="H33" s="12"/>
      <c r="I33" s="12"/>
      <c r="J33" s="12"/>
      <c r="K33" s="13" t="s">
        <v>2</v>
      </c>
      <c r="L33" s="14">
        <v>514</v>
      </c>
      <c r="M33" s="14">
        <v>40.6</v>
      </c>
      <c r="N33" s="14">
        <v>14153</v>
      </c>
      <c r="O33" s="14">
        <f t="shared" si="7"/>
        <v>6.2422232654551655</v>
      </c>
      <c r="P33" s="14">
        <f t="shared" si="8"/>
        <v>3.7037680666076871</v>
      </c>
      <c r="Q33" s="14">
        <f t="shared" si="9"/>
        <v>9.5576818947338396</v>
      </c>
      <c r="R33" s="12"/>
      <c r="S33" s="12"/>
      <c r="T33" s="12"/>
      <c r="U33" s="13" t="s">
        <v>2</v>
      </c>
      <c r="V33" s="14">
        <v>1.69</v>
      </c>
      <c r="W33" s="14">
        <v>43.1</v>
      </c>
      <c r="X33" s="14">
        <v>14153</v>
      </c>
      <c r="Y33" s="14">
        <f t="shared" si="10"/>
        <v>0.52472852893498212</v>
      </c>
      <c r="Z33" s="14">
        <f t="shared" si="11"/>
        <v>3.763522997109702</v>
      </c>
      <c r="AA33" s="14">
        <f t="shared" si="12"/>
        <v>9.5576818947338396</v>
      </c>
      <c r="AB33" s="12"/>
      <c r="AC33" s="12"/>
      <c r="AD33" s="12"/>
      <c r="AE33" s="13" t="s">
        <v>2</v>
      </c>
      <c r="AF33" s="14">
        <v>43.61</v>
      </c>
      <c r="AG33" s="14">
        <v>48.4</v>
      </c>
      <c r="AH33" s="14">
        <v>14153</v>
      </c>
      <c r="AI33" s="14">
        <f t="shared" si="13"/>
        <v>3.7752864818546752</v>
      </c>
      <c r="AJ33" s="14">
        <f t="shared" si="14"/>
        <v>3.8794998137225858</v>
      </c>
      <c r="AK33" s="14">
        <f t="shared" si="15"/>
        <v>9.5576818947338396</v>
      </c>
      <c r="AL33" s="12"/>
      <c r="AM33" s="12"/>
    </row>
    <row r="34" spans="1:39" x14ac:dyDescent="0.2">
      <c r="A34" s="13" t="s">
        <v>3</v>
      </c>
      <c r="B34" s="14">
        <v>967862</v>
      </c>
      <c r="C34" s="14">
        <v>476.1</v>
      </c>
      <c r="D34" s="14">
        <v>4283</v>
      </c>
      <c r="E34" s="14">
        <f t="shared" si="4"/>
        <v>13.782844794112318</v>
      </c>
      <c r="F34" s="14">
        <f t="shared" si="5"/>
        <v>6.1656279162004735</v>
      </c>
      <c r="G34" s="14">
        <f t="shared" si="6"/>
        <v>8.3624089776153703</v>
      </c>
      <c r="H34" s="12"/>
      <c r="I34" s="12"/>
      <c r="J34" s="12"/>
      <c r="K34" s="13" t="s">
        <v>3</v>
      </c>
      <c r="L34" s="14">
        <v>774266</v>
      </c>
      <c r="M34" s="14">
        <v>452.7</v>
      </c>
      <c r="N34" s="14">
        <v>4283</v>
      </c>
      <c r="O34" s="14">
        <f t="shared" si="7"/>
        <v>13.55967076278176</v>
      </c>
      <c r="P34" s="14">
        <f t="shared" si="8"/>
        <v>6.1152296544419125</v>
      </c>
      <c r="Q34" s="14">
        <f t="shared" si="9"/>
        <v>8.3624089776153703</v>
      </c>
      <c r="R34" s="12"/>
      <c r="S34" s="12"/>
      <c r="T34" s="12"/>
      <c r="U34" s="13" t="s">
        <v>3</v>
      </c>
      <c r="V34" s="14">
        <v>1089947</v>
      </c>
      <c r="W34" s="14">
        <v>528.6</v>
      </c>
      <c r="X34" s="14">
        <v>4283</v>
      </c>
      <c r="Y34" s="14">
        <f t="shared" si="10"/>
        <v>13.901639629169937</v>
      </c>
      <c r="Z34" s="14">
        <f t="shared" si="11"/>
        <v>6.2702320021701885</v>
      </c>
      <c r="AA34" s="14">
        <f t="shared" si="12"/>
        <v>8.3624089776153703</v>
      </c>
      <c r="AB34" s="12"/>
      <c r="AC34" s="12"/>
      <c r="AD34" s="12"/>
      <c r="AE34" s="13" t="s">
        <v>3</v>
      </c>
      <c r="AF34" s="14">
        <v>1632094</v>
      </c>
      <c r="AG34" s="14">
        <v>579.4</v>
      </c>
      <c r="AH34" s="14">
        <v>4283</v>
      </c>
      <c r="AI34" s="14">
        <f t="shared" si="13"/>
        <v>14.305374410886701</v>
      </c>
      <c r="AJ34" s="14">
        <f t="shared" si="14"/>
        <v>6.36199308533525</v>
      </c>
      <c r="AK34" s="14">
        <f t="shared" si="15"/>
        <v>8.3624089776153703</v>
      </c>
      <c r="AL34" s="12"/>
      <c r="AM34" s="12"/>
    </row>
    <row r="35" spans="1:39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 spans="1:39" x14ac:dyDescent="0.2">
      <c r="A36" t="s">
        <v>13</v>
      </c>
      <c r="J36" s="12"/>
      <c r="K36" t="s">
        <v>13</v>
      </c>
      <c r="T36" s="12"/>
      <c r="U36" t="s">
        <v>13</v>
      </c>
      <c r="AD36" s="12"/>
      <c r="AE36" t="s">
        <v>13</v>
      </c>
    </row>
    <row r="37" spans="1:39" ht="17" thickBot="1" x14ac:dyDescent="0.25">
      <c r="J37" s="12"/>
      <c r="T37" s="12"/>
      <c r="AD37" s="12"/>
    </row>
    <row r="38" spans="1:39" x14ac:dyDescent="0.2">
      <c r="A38" s="6" t="s">
        <v>14</v>
      </c>
      <c r="B38" s="6"/>
      <c r="J38" s="12"/>
      <c r="K38" s="6" t="s">
        <v>14</v>
      </c>
      <c r="L38" s="6"/>
      <c r="T38" s="12"/>
      <c r="U38" s="6" t="s">
        <v>14</v>
      </c>
      <c r="V38" s="6"/>
      <c r="AD38" s="12"/>
      <c r="AE38" s="6" t="s">
        <v>14</v>
      </c>
      <c r="AF38" s="6"/>
    </row>
    <row r="39" spans="1:39" x14ac:dyDescent="0.2">
      <c r="A39" t="s">
        <v>15</v>
      </c>
      <c r="B39">
        <v>0.98611445929218899</v>
      </c>
      <c r="J39" s="12"/>
      <c r="K39" t="s">
        <v>15</v>
      </c>
      <c r="L39">
        <v>0.97032481094538348</v>
      </c>
      <c r="T39" s="12"/>
      <c r="U39" t="s">
        <v>15</v>
      </c>
      <c r="V39">
        <v>0.99684269230995104</v>
      </c>
      <c r="AD39" s="12"/>
      <c r="AE39" t="s">
        <v>15</v>
      </c>
      <c r="AF39">
        <v>0.99261791333735372</v>
      </c>
    </row>
    <row r="40" spans="1:39" x14ac:dyDescent="0.2">
      <c r="A40" t="s">
        <v>16</v>
      </c>
      <c r="B40">
        <v>0.97242172682512618</v>
      </c>
      <c r="J40" s="12"/>
      <c r="K40" t="s">
        <v>16</v>
      </c>
      <c r="L40">
        <v>0.94153023873619412</v>
      </c>
      <c r="T40" s="12"/>
      <c r="U40" t="s">
        <v>16</v>
      </c>
      <c r="V40">
        <v>0.99369535321175173</v>
      </c>
      <c r="AD40" s="12"/>
      <c r="AE40" t="s">
        <v>16</v>
      </c>
      <c r="AF40">
        <v>0.9852903218782022</v>
      </c>
    </row>
    <row r="41" spans="1:39" x14ac:dyDescent="0.2">
      <c r="A41" t="s">
        <v>17</v>
      </c>
      <c r="B41">
        <v>0.91726518047537853</v>
      </c>
      <c r="J41" s="12"/>
      <c r="K41" t="s">
        <v>17</v>
      </c>
      <c r="L41">
        <v>0.82459071620858237</v>
      </c>
      <c r="T41" s="12"/>
      <c r="U41" t="s">
        <v>17</v>
      </c>
      <c r="V41">
        <v>0.98108605963525519</v>
      </c>
      <c r="AD41" s="12"/>
      <c r="AE41" t="s">
        <v>17</v>
      </c>
      <c r="AF41">
        <v>0.95587096563460661</v>
      </c>
    </row>
    <row r="42" spans="1:39" x14ac:dyDescent="0.2">
      <c r="A42" t="s">
        <v>18</v>
      </c>
      <c r="B42">
        <v>1.6264046387917919</v>
      </c>
      <c r="J42" s="12"/>
      <c r="K42" t="s">
        <v>18</v>
      </c>
      <c r="L42">
        <v>1.5847485961837755</v>
      </c>
      <c r="T42" s="12"/>
      <c r="U42" t="s">
        <v>18</v>
      </c>
      <c r="V42">
        <v>0.91941192465425736</v>
      </c>
      <c r="AD42" s="12"/>
      <c r="AE42" t="s">
        <v>18</v>
      </c>
      <c r="AF42">
        <v>1.0630736585606479</v>
      </c>
    </row>
    <row r="43" spans="1:39" ht="17" thickBot="1" x14ac:dyDescent="0.25">
      <c r="A43" s="4" t="s">
        <v>19</v>
      </c>
      <c r="B43" s="4">
        <v>4</v>
      </c>
      <c r="J43" s="12"/>
      <c r="K43" s="4" t="s">
        <v>19</v>
      </c>
      <c r="L43" s="4">
        <v>4</v>
      </c>
      <c r="T43" s="12"/>
      <c r="U43" s="4" t="s">
        <v>19</v>
      </c>
      <c r="V43" s="4">
        <v>4</v>
      </c>
      <c r="AD43" s="12"/>
      <c r="AE43" s="4" t="s">
        <v>19</v>
      </c>
      <c r="AF43" s="4">
        <v>4</v>
      </c>
    </row>
    <row r="44" spans="1:39" x14ac:dyDescent="0.2">
      <c r="J44" s="12"/>
      <c r="T44" s="12"/>
      <c r="AD44" s="12"/>
    </row>
    <row r="45" spans="1:39" ht="17" thickBot="1" x14ac:dyDescent="0.25">
      <c r="A45" t="s">
        <v>20</v>
      </c>
      <c r="J45" s="12"/>
      <c r="K45" t="s">
        <v>20</v>
      </c>
      <c r="T45" s="12"/>
      <c r="U45" t="s">
        <v>20</v>
      </c>
      <c r="AD45" s="12"/>
      <c r="AE45" t="s">
        <v>20</v>
      </c>
    </row>
    <row r="46" spans="1:39" x14ac:dyDescent="0.2">
      <c r="A46" s="5"/>
      <c r="B46" s="5" t="s">
        <v>25</v>
      </c>
      <c r="C46" s="5" t="s">
        <v>26</v>
      </c>
      <c r="D46" s="5" t="s">
        <v>27</v>
      </c>
      <c r="E46" s="5" t="s">
        <v>28</v>
      </c>
      <c r="F46" s="5" t="s">
        <v>29</v>
      </c>
      <c r="J46" s="12"/>
      <c r="K46" s="5"/>
      <c r="L46" s="5" t="s">
        <v>25</v>
      </c>
      <c r="M46" s="5" t="s">
        <v>26</v>
      </c>
      <c r="N46" s="5" t="s">
        <v>27</v>
      </c>
      <c r="O46" s="5" t="s">
        <v>28</v>
      </c>
      <c r="P46" s="5" t="s">
        <v>29</v>
      </c>
      <c r="T46" s="12"/>
      <c r="U46" s="5"/>
      <c r="V46" s="5" t="s">
        <v>25</v>
      </c>
      <c r="W46" s="5" t="s">
        <v>26</v>
      </c>
      <c r="X46" s="5" t="s">
        <v>27</v>
      </c>
      <c r="Y46" s="5" t="s">
        <v>28</v>
      </c>
      <c r="Z46" s="5" t="s">
        <v>29</v>
      </c>
      <c r="AD46" s="12"/>
      <c r="AE46" s="5"/>
      <c r="AF46" s="5" t="s">
        <v>25</v>
      </c>
      <c r="AG46" s="5" t="s">
        <v>26</v>
      </c>
      <c r="AH46" s="5" t="s">
        <v>27</v>
      </c>
      <c r="AI46" s="5" t="s">
        <v>28</v>
      </c>
      <c r="AJ46" s="5" t="s">
        <v>29</v>
      </c>
    </row>
    <row r="47" spans="1:39" x14ac:dyDescent="0.2">
      <c r="A47" t="s">
        <v>21</v>
      </c>
      <c r="B47">
        <v>2</v>
      </c>
      <c r="C47">
        <v>93.270604865041733</v>
      </c>
      <c r="D47">
        <v>46.635302432520866</v>
      </c>
      <c r="E47">
        <v>17.630214202662405</v>
      </c>
      <c r="F47">
        <v>0.16606707432502618</v>
      </c>
      <c r="J47" s="12"/>
      <c r="K47" t="s">
        <v>21</v>
      </c>
      <c r="L47">
        <v>2</v>
      </c>
      <c r="M47">
        <v>40.441169243590465</v>
      </c>
      <c r="N47">
        <v>20.220584621795233</v>
      </c>
      <c r="O47">
        <v>8.0514287931514374</v>
      </c>
      <c r="P47">
        <v>0.24180521347523892</v>
      </c>
      <c r="T47" s="12"/>
      <c r="U47" t="s">
        <v>21</v>
      </c>
      <c r="V47">
        <v>2</v>
      </c>
      <c r="W47">
        <v>133.23329318586886</v>
      </c>
      <c r="X47">
        <v>66.61664659293443</v>
      </c>
      <c r="Y47">
        <v>78.80658398373582</v>
      </c>
      <c r="Z47">
        <v>7.9401805950798432E-2</v>
      </c>
      <c r="AD47" s="12"/>
      <c r="AE47" t="s">
        <v>21</v>
      </c>
      <c r="AF47">
        <v>2</v>
      </c>
      <c r="AG47">
        <v>75.698585002373804</v>
      </c>
      <c r="AH47">
        <v>37.849292501186902</v>
      </c>
      <c r="AI47">
        <v>33.491226446965605</v>
      </c>
      <c r="AJ47">
        <v>0.12128346186433525</v>
      </c>
    </row>
    <row r="48" spans="1:39" x14ac:dyDescent="0.2">
      <c r="A48" t="s">
        <v>22</v>
      </c>
      <c r="B48">
        <v>1</v>
      </c>
      <c r="C48">
        <v>2.6451920490834588</v>
      </c>
      <c r="D48">
        <v>2.6451920490834588</v>
      </c>
      <c r="J48" s="12"/>
      <c r="K48" t="s">
        <v>22</v>
      </c>
      <c r="L48">
        <v>1</v>
      </c>
      <c r="M48">
        <v>2.5114281131064473</v>
      </c>
      <c r="N48">
        <v>2.5114281131064473</v>
      </c>
      <c r="T48" s="12"/>
      <c r="U48" t="s">
        <v>22</v>
      </c>
      <c r="V48">
        <v>1</v>
      </c>
      <c r="W48">
        <v>0.84531828719644586</v>
      </c>
      <c r="X48">
        <v>0.84531828719644586</v>
      </c>
      <c r="AD48" s="12"/>
      <c r="AE48" t="s">
        <v>22</v>
      </c>
      <c r="AF48">
        <v>1</v>
      </c>
      <c r="AG48">
        <v>1.1301256035255212</v>
      </c>
      <c r="AH48">
        <v>1.1301256035255212</v>
      </c>
    </row>
    <row r="49" spans="1:39" ht="17" thickBot="1" x14ac:dyDescent="0.25">
      <c r="A49" s="4" t="s">
        <v>23</v>
      </c>
      <c r="B49" s="4">
        <v>3</v>
      </c>
      <c r="C49" s="4">
        <v>95.915796914125195</v>
      </c>
      <c r="D49" s="4"/>
      <c r="E49" s="4"/>
      <c r="F49" s="4"/>
      <c r="J49" s="12"/>
      <c r="K49" s="4" t="s">
        <v>23</v>
      </c>
      <c r="L49" s="4">
        <v>3</v>
      </c>
      <c r="M49" s="4">
        <v>42.952597356696913</v>
      </c>
      <c r="N49" s="4"/>
      <c r="O49" s="4"/>
      <c r="P49" s="4"/>
      <c r="T49" s="12"/>
      <c r="U49" s="4" t="s">
        <v>23</v>
      </c>
      <c r="V49" s="4">
        <v>3</v>
      </c>
      <c r="W49" s="4">
        <v>134.07861147306531</v>
      </c>
      <c r="X49" s="4"/>
      <c r="Y49" s="4"/>
      <c r="Z49" s="4"/>
      <c r="AD49" s="12"/>
      <c r="AE49" s="4" t="s">
        <v>23</v>
      </c>
      <c r="AF49" s="4">
        <v>3</v>
      </c>
      <c r="AG49" s="4">
        <v>76.828710605899332</v>
      </c>
      <c r="AH49" s="4"/>
      <c r="AI49" s="4"/>
      <c r="AJ49" s="4"/>
    </row>
    <row r="50" spans="1:39" ht="17" thickBot="1" x14ac:dyDescent="0.25">
      <c r="J50" s="12"/>
      <c r="T50" s="12"/>
      <c r="AD50" s="12"/>
    </row>
    <row r="51" spans="1:39" x14ac:dyDescent="0.2">
      <c r="A51" s="5"/>
      <c r="B51" s="5" t="s">
        <v>30</v>
      </c>
      <c r="C51" s="5" t="s">
        <v>18</v>
      </c>
      <c r="D51" s="5" t="s">
        <v>31</v>
      </c>
      <c r="E51" s="5" t="s">
        <v>32</v>
      </c>
      <c r="F51" s="5" t="s">
        <v>33</v>
      </c>
      <c r="G51" s="5" t="s">
        <v>34</v>
      </c>
      <c r="H51" s="5" t="s">
        <v>35</v>
      </c>
      <c r="I51" s="5" t="s">
        <v>36</v>
      </c>
      <c r="J51" s="12"/>
      <c r="K51" s="5"/>
      <c r="L51" s="5" t="s">
        <v>30</v>
      </c>
      <c r="M51" s="5" t="s">
        <v>18</v>
      </c>
      <c r="N51" s="5" t="s">
        <v>31</v>
      </c>
      <c r="O51" s="5" t="s">
        <v>32</v>
      </c>
      <c r="P51" s="5" t="s">
        <v>33</v>
      </c>
      <c r="Q51" s="5" t="s">
        <v>34</v>
      </c>
      <c r="R51" s="5" t="s">
        <v>35</v>
      </c>
      <c r="S51" s="5" t="s">
        <v>36</v>
      </c>
      <c r="T51" s="12"/>
      <c r="U51" s="5"/>
      <c r="V51" s="5" t="s">
        <v>30</v>
      </c>
      <c r="W51" s="5" t="s">
        <v>18</v>
      </c>
      <c r="X51" s="5" t="s">
        <v>31</v>
      </c>
      <c r="Y51" s="5" t="s">
        <v>32</v>
      </c>
      <c r="Z51" s="5" t="s">
        <v>33</v>
      </c>
      <c r="AA51" s="5" t="s">
        <v>34</v>
      </c>
      <c r="AB51" s="5" t="s">
        <v>35</v>
      </c>
      <c r="AC51" s="5" t="s">
        <v>36</v>
      </c>
      <c r="AD51" s="12"/>
      <c r="AE51" s="5"/>
      <c r="AF51" s="5" t="s">
        <v>30</v>
      </c>
      <c r="AG51" s="5" t="s">
        <v>18</v>
      </c>
      <c r="AH51" s="5" t="s">
        <v>31</v>
      </c>
      <c r="AI51" s="5" t="s">
        <v>32</v>
      </c>
      <c r="AJ51" s="5" t="s">
        <v>33</v>
      </c>
      <c r="AK51" s="5" t="s">
        <v>34</v>
      </c>
      <c r="AL51" s="5" t="s">
        <v>35</v>
      </c>
      <c r="AM51" s="5" t="s">
        <v>36</v>
      </c>
    </row>
    <row r="52" spans="1:39" x14ac:dyDescent="0.2">
      <c r="A52" t="s">
        <v>24</v>
      </c>
      <c r="B52">
        <v>45.101804575858523</v>
      </c>
      <c r="C52">
        <v>14.946951525848167</v>
      </c>
      <c r="D52">
        <v>3.0174584093527534</v>
      </c>
      <c r="E52">
        <v>0.2037271197981794</v>
      </c>
      <c r="F52">
        <v>-144.81722169324715</v>
      </c>
      <c r="G52">
        <v>235.02083084496419</v>
      </c>
      <c r="H52">
        <v>-144.81722169324715</v>
      </c>
      <c r="I52">
        <v>235.02083084496419</v>
      </c>
      <c r="J52" s="12"/>
      <c r="K52" t="s">
        <v>24</v>
      </c>
      <c r="L52">
        <v>34.135301755415277</v>
      </c>
      <c r="M52">
        <v>14.568861243779036</v>
      </c>
      <c r="N52">
        <v>2.3430315646661262</v>
      </c>
      <c r="O52">
        <v>0.25680742207870466</v>
      </c>
      <c r="P52">
        <v>-150.97963198096198</v>
      </c>
      <c r="Q52">
        <v>219.25023549179255</v>
      </c>
      <c r="R52">
        <v>-150.97963198096198</v>
      </c>
      <c r="S52">
        <v>219.25023549179255</v>
      </c>
      <c r="T52" s="12"/>
      <c r="U52" t="s">
        <v>24</v>
      </c>
      <c r="V52">
        <v>52.999198168037111</v>
      </c>
      <c r="W52">
        <v>8.448568587696677</v>
      </c>
      <c r="X52">
        <v>6.2731571174338088</v>
      </c>
      <c r="Y52">
        <v>0.1006364195463031</v>
      </c>
      <c r="Z52">
        <v>-54.35004403485123</v>
      </c>
      <c r="AA52">
        <v>160.34844037092546</v>
      </c>
      <c r="AB52">
        <v>-54.35004403485123</v>
      </c>
      <c r="AC52">
        <v>160.34844037092546</v>
      </c>
      <c r="AD52" s="12"/>
      <c r="AE52" t="s">
        <v>24</v>
      </c>
      <c r="AF52">
        <v>47.600992334783768</v>
      </c>
      <c r="AG52">
        <v>9.7685718310092113</v>
      </c>
      <c r="AH52">
        <v>4.8728711994193334</v>
      </c>
      <c r="AI52">
        <v>0.12885669442881678</v>
      </c>
      <c r="AJ52">
        <v>-76.52048133004827</v>
      </c>
      <c r="AK52">
        <v>171.72246599961579</v>
      </c>
      <c r="AL52">
        <v>-76.52048133004827</v>
      </c>
      <c r="AM52">
        <v>171.72246599961579</v>
      </c>
    </row>
    <row r="53" spans="1:39" x14ac:dyDescent="0.2">
      <c r="A53" t="s">
        <v>10</v>
      </c>
      <c r="B53">
        <v>1.9381864254487891</v>
      </c>
      <c r="C53">
        <v>0.34968485613699901</v>
      </c>
      <c r="D53">
        <v>5.5426661790851171</v>
      </c>
      <c r="E53">
        <v>0.11363558466518217</v>
      </c>
      <c r="F53">
        <v>-2.5049809497677176</v>
      </c>
      <c r="G53">
        <v>6.3813538006652957</v>
      </c>
      <c r="H53">
        <v>-2.5049809497677176</v>
      </c>
      <c r="I53">
        <v>6.3813538006652957</v>
      </c>
      <c r="J53" s="12"/>
      <c r="K53" t="s">
        <v>10</v>
      </c>
      <c r="L53">
        <v>1.2685729857410017</v>
      </c>
      <c r="M53">
        <v>0.33750330223925878</v>
      </c>
      <c r="N53">
        <v>3.7586979959138302</v>
      </c>
      <c r="O53">
        <v>0.16553780706029211</v>
      </c>
      <c r="P53">
        <v>-3.0198130716460705</v>
      </c>
      <c r="Q53">
        <v>5.5569590431280735</v>
      </c>
      <c r="R53">
        <v>-3.0198130716460705</v>
      </c>
      <c r="S53">
        <v>5.5569590431280735</v>
      </c>
      <c r="T53" s="12"/>
      <c r="U53" t="s">
        <v>10</v>
      </c>
      <c r="V53">
        <v>2.2541239704320173</v>
      </c>
      <c r="W53">
        <v>0.19399587781727506</v>
      </c>
      <c r="X53">
        <v>11.619442618029128</v>
      </c>
      <c r="Y53">
        <v>5.4654510903865736E-2</v>
      </c>
      <c r="Z53">
        <v>-0.21082737108821215</v>
      </c>
      <c r="AA53">
        <v>4.7190753119522464</v>
      </c>
      <c r="AB53">
        <v>-0.21082737108821215</v>
      </c>
      <c r="AC53">
        <v>4.7190753119522464</v>
      </c>
      <c r="AD53" s="12"/>
      <c r="AE53" t="s">
        <v>10</v>
      </c>
      <c r="AF53">
        <v>1.6633673284759922</v>
      </c>
      <c r="AG53">
        <v>0.2255873281132296</v>
      </c>
      <c r="AH53">
        <v>7.3734962969245075</v>
      </c>
      <c r="AI53">
        <v>8.5815350382051278E-2</v>
      </c>
      <c r="AJ53">
        <v>-1.2029914484173223</v>
      </c>
      <c r="AK53">
        <v>4.5297261053693072</v>
      </c>
      <c r="AL53">
        <v>-1.2029914484173223</v>
      </c>
      <c r="AM53">
        <v>4.5297261053693072</v>
      </c>
    </row>
    <row r="54" spans="1:39" ht="17" thickBot="1" x14ac:dyDescent="0.25">
      <c r="A54" s="4" t="s">
        <v>12</v>
      </c>
      <c r="B54" s="4">
        <v>-5.2138444234362877</v>
      </c>
      <c r="C54" s="4">
        <v>1.6512065674170529</v>
      </c>
      <c r="D54" s="4">
        <v>-3.1575967091701878</v>
      </c>
      <c r="E54" s="4">
        <v>0.19525350188630319</v>
      </c>
      <c r="F54" s="4">
        <v>-26.19441313075362</v>
      </c>
      <c r="G54" s="4">
        <v>15.766724283881043</v>
      </c>
      <c r="H54" s="4">
        <v>-26.19441313075362</v>
      </c>
      <c r="I54" s="4">
        <v>15.766724283881043</v>
      </c>
      <c r="J54" s="12"/>
      <c r="K54" s="4" t="s">
        <v>12</v>
      </c>
      <c r="L54" s="4">
        <v>-3.4267794497022486</v>
      </c>
      <c r="M54" s="4">
        <v>1.6112048788429278</v>
      </c>
      <c r="N54" s="4">
        <v>-2.1268427713321967</v>
      </c>
      <c r="O54" s="4">
        <v>0.2797999410722492</v>
      </c>
      <c r="P54" s="4">
        <v>-23.899078512204046</v>
      </c>
      <c r="Q54" s="4">
        <v>17.045519612799549</v>
      </c>
      <c r="R54" s="4">
        <v>-23.899078512204046</v>
      </c>
      <c r="S54" s="4">
        <v>17.045519612799549</v>
      </c>
      <c r="T54" s="12"/>
      <c r="U54" s="4" t="s">
        <v>12</v>
      </c>
      <c r="V54" s="4">
        <v>-6.3879781439916092</v>
      </c>
      <c r="W54" s="4">
        <v>0.9325430176500209</v>
      </c>
      <c r="X54" s="4">
        <v>-6.8500627028328553</v>
      </c>
      <c r="Y54" s="4">
        <v>9.2284458213265724E-2</v>
      </c>
      <c r="Z54" s="4">
        <v>-18.237060651542954</v>
      </c>
      <c r="AA54" s="4">
        <v>5.4611043635597358</v>
      </c>
      <c r="AB54" s="4">
        <v>-18.237060651542954</v>
      </c>
      <c r="AC54" s="4">
        <v>5.4611043635597358</v>
      </c>
      <c r="AD54" s="12"/>
      <c r="AE54" s="4" t="s">
        <v>12</v>
      </c>
      <c r="AF54" s="4">
        <v>-5.2729964587320532</v>
      </c>
      <c r="AG54" s="4">
        <v>1.0787572668763838</v>
      </c>
      <c r="AH54" s="4">
        <v>-4.8880286795197021</v>
      </c>
      <c r="AI54" s="4">
        <v>0.12846789336170164</v>
      </c>
      <c r="AJ54" s="4">
        <v>-18.979907152299639</v>
      </c>
      <c r="AK54" s="4">
        <v>8.4339142348355338</v>
      </c>
      <c r="AL54" s="4">
        <v>-18.979907152299639</v>
      </c>
      <c r="AM54" s="4">
        <v>8.4339142348355338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Russia</vt:lpstr>
      <vt:lpstr>RussiaPlots</vt:lpstr>
      <vt:lpstr>China</vt:lpstr>
      <vt:lpstr>ChinaPlots</vt:lpstr>
      <vt:lpstr>Mongolia</vt:lpstr>
      <vt:lpstr>MongoliaPlots</vt:lpstr>
      <vt:lpstr>Chile</vt:lpstr>
      <vt:lpstr>ChilePlots</vt:lpstr>
      <vt:lpstr>Columbia</vt:lpstr>
      <vt:lpstr>ColumbiaPlots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Агличеев Александр Олегович</dc:creator>
  <cp:lastModifiedBy>Агличеев Александр Олегович</cp:lastModifiedBy>
  <dcterms:created xsi:type="dcterms:W3CDTF">2024-03-31T23:00:40Z</dcterms:created>
  <dcterms:modified xsi:type="dcterms:W3CDTF">2024-04-14T11:30:19Z</dcterms:modified>
</cp:coreProperties>
</file>