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TG\Desktop\f-pms\pms\core\core-api\src\main\resources\excel-templates\"/>
    </mc:Choice>
  </mc:AlternateContent>
  <bookViews>
    <workbookView xWindow="0" yWindow="0" windowWidth="23040" windowHeight="9075" tabRatio="846"/>
  </bookViews>
  <sheets>
    <sheet name="BM ca ngày" sheetId="30" r:id="rId1"/>
    <sheet name="BM ca đêm" sheetId="29" r:id="rId2"/>
  </sheets>
  <definedNames>
    <definedName name="_ACB1" localSheetId="1">'BM ca đêm'!#REF!</definedName>
    <definedName name="_ACB1" localSheetId="0">'BM ca ngày'!#REF!</definedName>
    <definedName name="_ACB1">#REF!</definedName>
    <definedName name="acb" localSheetId="1">'BM ca đêm'!#REF!</definedName>
    <definedName name="acb" localSheetId="0">'BM ca ngày'!#REF!</definedName>
    <definedName name="acb">#REF!</definedName>
    <definedName name="ATS" localSheetId="1">'BM ca đêm'!#REF!</definedName>
    <definedName name="ATS" localSheetId="0">'BM ca ngày'!#REF!</definedName>
    <definedName name="ATS">#REF!</definedName>
    <definedName name="hs" localSheetId="1">'BM ca đêm'!#REF!</definedName>
    <definedName name="hs" localSheetId="0">'BM ca ngày'!#REF!</definedName>
    <definedName name="hs">#REF!</definedName>
    <definedName name="less" localSheetId="1">'BM ca đêm'!#REF!</definedName>
    <definedName name="less" localSheetId="0">'BM ca ngày'!#REF!</definedName>
    <definedName name="less">#REF!</definedName>
    <definedName name="less1" localSheetId="1">'BM ca đêm'!#REF!</definedName>
    <definedName name="less1" localSheetId="0">'BM ca ngày'!#REF!</definedName>
    <definedName name="less1">#REF!</definedName>
    <definedName name="LS" localSheetId="1">'BM ca đêm'!#REF!</definedName>
    <definedName name="LS" localSheetId="0">'BM ca ngày'!#REF!</definedName>
    <definedName name="LS">#REF!</definedName>
    <definedName name="osung" localSheetId="1">'BM ca đêm'!#REF!</definedName>
    <definedName name="osung" localSheetId="0">'BM ca ngày'!#REF!</definedName>
    <definedName name="osung">#REF!</definedName>
    <definedName name="_xlnm.Print_Area" localSheetId="1">'BM ca đêm'!$A$1:$T$136</definedName>
    <definedName name="_xlnm.Print_Area" localSheetId="0">'BM ca ngày'!$A$1:$T$136</definedName>
    <definedName name="pro" localSheetId="1">'BM ca đêm'!#REF!</definedName>
    <definedName name="pro" localSheetId="0">'BM ca ngày'!#REF!</definedName>
    <definedName name="pro">#REF!</definedName>
    <definedName name="tg" localSheetId="1">'BM ca đêm'!#REF!</definedName>
    <definedName name="tg" localSheetId="0">'BM ca ngày'!#REF!</definedName>
    <definedName name="tg">#REF!</definedName>
    <definedName name="vsd" localSheetId="1">'BM ca đêm'!#REF!</definedName>
    <definedName name="vsd" localSheetId="0">'BM ca ngày'!#REF!</definedName>
    <definedName name="vsd">#REF!</definedName>
  </definedNames>
  <calcPr calcId="162913"/>
</workbook>
</file>

<file path=xl/calcChain.xml><?xml version="1.0" encoding="utf-8"?>
<calcChain xmlns="http://schemas.openxmlformats.org/spreadsheetml/2006/main">
  <c r="U76" i="30" l="1"/>
  <c r="T76" i="30"/>
  <c r="S40" i="30" l="1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T57" i="30" s="1"/>
  <c r="M58" i="30"/>
  <c r="M59" i="30"/>
  <c r="M60" i="30"/>
  <c r="M61" i="30"/>
  <c r="M62" i="30"/>
  <c r="M63" i="30"/>
  <c r="M64" i="30"/>
  <c r="M65" i="30"/>
  <c r="M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39" i="29"/>
  <c r="T58" i="30" l="1"/>
  <c r="S112" i="30"/>
  <c r="P112" i="30"/>
  <c r="M112" i="30"/>
  <c r="J112" i="30"/>
  <c r="S111" i="30"/>
  <c r="P111" i="30"/>
  <c r="M111" i="30"/>
  <c r="J111" i="30"/>
  <c r="S110" i="30"/>
  <c r="P110" i="30"/>
  <c r="M110" i="30"/>
  <c r="J110" i="30"/>
  <c r="S100" i="30"/>
  <c r="P100" i="30"/>
  <c r="M100" i="30"/>
  <c r="J100" i="30"/>
  <c r="S99" i="30"/>
  <c r="P99" i="30"/>
  <c r="M99" i="30"/>
  <c r="J99" i="30"/>
  <c r="S98" i="30"/>
  <c r="P98" i="30"/>
  <c r="M98" i="30"/>
  <c r="J98" i="30"/>
  <c r="S97" i="30"/>
  <c r="P97" i="30"/>
  <c r="M97" i="30"/>
  <c r="J97" i="30"/>
  <c r="S96" i="30"/>
  <c r="P96" i="30"/>
  <c r="M96" i="30"/>
  <c r="J96" i="30"/>
  <c r="S95" i="30"/>
  <c r="P95" i="30"/>
  <c r="M95" i="30"/>
  <c r="J95" i="30"/>
  <c r="S94" i="30"/>
  <c r="P94" i="30"/>
  <c r="M94" i="30"/>
  <c r="J94" i="30"/>
  <c r="S93" i="30"/>
  <c r="P93" i="30"/>
  <c r="M93" i="30"/>
  <c r="J93" i="30"/>
  <c r="S92" i="30"/>
  <c r="P92" i="30"/>
  <c r="M92" i="30"/>
  <c r="J92" i="30"/>
  <c r="S91" i="30"/>
  <c r="P91" i="30"/>
  <c r="M91" i="30"/>
  <c r="J91" i="30"/>
  <c r="S90" i="30"/>
  <c r="P90" i="30"/>
  <c r="M90" i="30"/>
  <c r="J90" i="30"/>
  <c r="S89" i="30"/>
  <c r="P89" i="30"/>
  <c r="M89" i="30"/>
  <c r="J89" i="30"/>
  <c r="S88" i="30"/>
  <c r="P88" i="30"/>
  <c r="M88" i="30"/>
  <c r="J88" i="30"/>
  <c r="S87" i="30"/>
  <c r="P87" i="30"/>
  <c r="M87" i="30"/>
  <c r="J87" i="30"/>
  <c r="S86" i="30"/>
  <c r="P86" i="30"/>
  <c r="M86" i="30"/>
  <c r="J86" i="30"/>
  <c r="S78" i="30"/>
  <c r="P78" i="30"/>
  <c r="M78" i="30"/>
  <c r="J78" i="30"/>
  <c r="S77" i="30"/>
  <c r="P77" i="30"/>
  <c r="M77" i="30"/>
  <c r="J77" i="30"/>
  <c r="S76" i="30"/>
  <c r="P76" i="30"/>
  <c r="M76" i="30"/>
  <c r="J76" i="30"/>
  <c r="T65" i="30"/>
  <c r="T64" i="30"/>
  <c r="T63" i="30"/>
  <c r="T62" i="30"/>
  <c r="T61" i="30"/>
  <c r="T60" i="30"/>
  <c r="T59" i="30"/>
  <c r="U57" i="30" s="1"/>
  <c r="T56" i="30"/>
  <c r="T55" i="30"/>
  <c r="T54" i="30"/>
  <c r="U54" i="30" s="1"/>
  <c r="T53" i="30"/>
  <c r="T52" i="30"/>
  <c r="T51" i="30"/>
  <c r="T50" i="30"/>
  <c r="T49" i="30"/>
  <c r="T48" i="30"/>
  <c r="T47" i="30"/>
  <c r="T46" i="30"/>
  <c r="T45" i="30"/>
  <c r="U45" i="30" s="1"/>
  <c r="T44" i="30"/>
  <c r="T43" i="30"/>
  <c r="T42" i="30"/>
  <c r="U42" i="30" s="1"/>
  <c r="T41" i="30"/>
  <c r="T40" i="30"/>
  <c r="J39" i="30"/>
  <c r="T39" i="30" s="1"/>
  <c r="J62" i="29"/>
  <c r="T62" i="29" s="1"/>
  <c r="J61" i="29"/>
  <c r="T61" i="29" s="1"/>
  <c r="J60" i="29"/>
  <c r="T60" i="29" s="1"/>
  <c r="U60" i="29" s="1"/>
  <c r="U63" i="30" l="1"/>
  <c r="U48" i="30"/>
  <c r="U60" i="30"/>
  <c r="U51" i="30"/>
  <c r="U39" i="30"/>
  <c r="T112" i="30"/>
  <c r="T127" i="30" s="1"/>
  <c r="T87" i="30"/>
  <c r="T88" i="30"/>
  <c r="T91" i="30"/>
  <c r="T90" i="30"/>
  <c r="T86" i="30"/>
  <c r="U86" i="30" s="1"/>
  <c r="T89" i="30"/>
  <c r="U89" i="30" s="1"/>
  <c r="T94" i="30"/>
  <c r="T97" i="30"/>
  <c r="T100" i="30"/>
  <c r="T77" i="30"/>
  <c r="T78" i="30"/>
  <c r="T92" i="30"/>
  <c r="T95" i="30"/>
  <c r="T98" i="30"/>
  <c r="T110" i="30"/>
  <c r="T93" i="30"/>
  <c r="T96" i="30"/>
  <c r="T99" i="30"/>
  <c r="T111" i="30"/>
  <c r="T126" i="30" s="1"/>
  <c r="T66" i="30"/>
  <c r="T68" i="30"/>
  <c r="T67" i="30"/>
  <c r="S112" i="29"/>
  <c r="P112" i="29"/>
  <c r="M112" i="29"/>
  <c r="J112" i="29"/>
  <c r="S111" i="29"/>
  <c r="P111" i="29"/>
  <c r="M111" i="29"/>
  <c r="J111" i="29"/>
  <c r="S110" i="29"/>
  <c r="P110" i="29"/>
  <c r="M110" i="29"/>
  <c r="J110" i="29"/>
  <c r="S100" i="29"/>
  <c r="P100" i="29"/>
  <c r="M100" i="29"/>
  <c r="J100" i="29"/>
  <c r="S99" i="29"/>
  <c r="P99" i="29"/>
  <c r="M99" i="29"/>
  <c r="J99" i="29"/>
  <c r="S98" i="29"/>
  <c r="P98" i="29"/>
  <c r="M98" i="29"/>
  <c r="J98" i="29"/>
  <c r="S97" i="29"/>
  <c r="P97" i="29"/>
  <c r="M97" i="29"/>
  <c r="J97" i="29"/>
  <c r="S96" i="29"/>
  <c r="P96" i="29"/>
  <c r="M96" i="29"/>
  <c r="J96" i="29"/>
  <c r="S95" i="29"/>
  <c r="P95" i="29"/>
  <c r="M95" i="29"/>
  <c r="J95" i="29"/>
  <c r="S94" i="29"/>
  <c r="P94" i="29"/>
  <c r="M94" i="29"/>
  <c r="J94" i="29"/>
  <c r="S93" i="29"/>
  <c r="P93" i="29"/>
  <c r="M93" i="29"/>
  <c r="J93" i="29"/>
  <c r="S92" i="29"/>
  <c r="P92" i="29"/>
  <c r="M92" i="29"/>
  <c r="J92" i="29"/>
  <c r="S91" i="29"/>
  <c r="P91" i="29"/>
  <c r="M91" i="29"/>
  <c r="J91" i="29"/>
  <c r="S90" i="29"/>
  <c r="P90" i="29"/>
  <c r="M90" i="29"/>
  <c r="J90" i="29"/>
  <c r="S89" i="29"/>
  <c r="P89" i="29"/>
  <c r="M89" i="29"/>
  <c r="J89" i="29"/>
  <c r="S88" i="29"/>
  <c r="P88" i="29"/>
  <c r="M88" i="29"/>
  <c r="J88" i="29"/>
  <c r="S87" i="29"/>
  <c r="P87" i="29"/>
  <c r="M87" i="29"/>
  <c r="J87" i="29"/>
  <c r="S86" i="29"/>
  <c r="P86" i="29"/>
  <c r="M86" i="29"/>
  <c r="J86" i="29"/>
  <c r="S78" i="29"/>
  <c r="P78" i="29"/>
  <c r="M78" i="29"/>
  <c r="J78" i="29"/>
  <c r="S77" i="29"/>
  <c r="P77" i="29"/>
  <c r="M77" i="29"/>
  <c r="J77" i="29"/>
  <c r="S76" i="29"/>
  <c r="P76" i="29"/>
  <c r="M76" i="29"/>
  <c r="J76" i="29"/>
  <c r="J65" i="29"/>
  <c r="T65" i="29" s="1"/>
  <c r="J64" i="29"/>
  <c r="T64" i="29" s="1"/>
  <c r="J63" i="29"/>
  <c r="T63" i="29" s="1"/>
  <c r="J59" i="29"/>
  <c r="T59" i="29" s="1"/>
  <c r="J58" i="29"/>
  <c r="T58" i="29" s="1"/>
  <c r="J57" i="29"/>
  <c r="J56" i="29"/>
  <c r="T56" i="29" s="1"/>
  <c r="J55" i="29"/>
  <c r="T55" i="29" s="1"/>
  <c r="J54" i="29"/>
  <c r="T54" i="29" s="1"/>
  <c r="J53" i="29"/>
  <c r="T53" i="29" s="1"/>
  <c r="J52" i="29"/>
  <c r="T52" i="29" s="1"/>
  <c r="J51" i="29"/>
  <c r="T51" i="29" s="1"/>
  <c r="J50" i="29"/>
  <c r="T50" i="29" s="1"/>
  <c r="J49" i="29"/>
  <c r="T49" i="29" s="1"/>
  <c r="J48" i="29"/>
  <c r="T48" i="29" s="1"/>
  <c r="J47" i="29"/>
  <c r="T47" i="29" s="1"/>
  <c r="J46" i="29"/>
  <c r="T46" i="29" s="1"/>
  <c r="J45" i="29"/>
  <c r="T45" i="29" s="1"/>
  <c r="J44" i="29"/>
  <c r="T44" i="29" s="1"/>
  <c r="J43" i="29"/>
  <c r="T43" i="29" s="1"/>
  <c r="J42" i="29"/>
  <c r="T42" i="29" s="1"/>
  <c r="J41" i="29"/>
  <c r="T41" i="29" s="1"/>
  <c r="J40" i="29"/>
  <c r="T40" i="29" s="1"/>
  <c r="J39" i="29"/>
  <c r="T39" i="29" s="1"/>
  <c r="T91" i="29" l="1"/>
  <c r="T88" i="29"/>
  <c r="T94" i="29"/>
  <c r="T97" i="29"/>
  <c r="T100" i="29"/>
  <c r="T86" i="29"/>
  <c r="T89" i="29"/>
  <c r="U51" i="29"/>
  <c r="U39" i="29"/>
  <c r="U42" i="29"/>
  <c r="U54" i="29"/>
  <c r="U48" i="29"/>
  <c r="U63" i="29"/>
  <c r="U45" i="29"/>
  <c r="T117" i="30"/>
  <c r="U110" i="30"/>
  <c r="T119" i="30"/>
  <c r="U95" i="30"/>
  <c r="U92" i="30"/>
  <c r="U98" i="30"/>
  <c r="T112" i="29"/>
  <c r="T119" i="29" s="1"/>
  <c r="T76" i="29"/>
  <c r="T125" i="30"/>
  <c r="T128" i="30" s="1"/>
  <c r="T103" i="30"/>
  <c r="D133" i="30" s="1"/>
  <c r="T102" i="30"/>
  <c r="T101" i="30"/>
  <c r="T79" i="30"/>
  <c r="T92" i="29"/>
  <c r="T95" i="29"/>
  <c r="T98" i="29"/>
  <c r="T110" i="29"/>
  <c r="T118" i="30"/>
  <c r="T87" i="29"/>
  <c r="U86" i="29" s="1"/>
  <c r="T90" i="29"/>
  <c r="U89" i="29" s="1"/>
  <c r="T93" i="29"/>
  <c r="T96" i="29"/>
  <c r="T99" i="29"/>
  <c r="T111" i="29"/>
  <c r="T126" i="29" s="1"/>
  <c r="T69" i="30"/>
  <c r="T67" i="29"/>
  <c r="T68" i="29"/>
  <c r="T77" i="29"/>
  <c r="T57" i="29"/>
  <c r="T78" i="29"/>
  <c r="T127" i="29" l="1"/>
  <c r="T125" i="29"/>
  <c r="U110" i="29"/>
  <c r="T103" i="29"/>
  <c r="U98" i="29"/>
  <c r="U95" i="29"/>
  <c r="U92" i="29"/>
  <c r="U76" i="29"/>
  <c r="T66" i="29"/>
  <c r="T69" i="29" s="1"/>
  <c r="U57" i="29"/>
  <c r="T120" i="30"/>
  <c r="T101" i="29"/>
  <c r="T79" i="29"/>
  <c r="D131" i="30"/>
  <c r="T104" i="30"/>
  <c r="D132" i="30"/>
  <c r="T118" i="29"/>
  <c r="T117" i="29"/>
  <c r="T102" i="29"/>
  <c r="D132" i="29" s="1"/>
  <c r="T128" i="29" l="1"/>
  <c r="D133" i="29"/>
  <c r="D131" i="29"/>
  <c r="D134" i="29" s="1"/>
  <c r="D134" i="30"/>
  <c r="T120" i="29"/>
  <c r="T104" i="29"/>
</calcChain>
</file>

<file path=xl/comments1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(BTP_1_5_PEAK)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(BTP_1_6_PEAK)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(BTP_1_7_PEAK)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(BTP_1_5_OFFPEAK)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(BTP_1_6_OFFPEAK)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(BTP_1_7_OFFPEAK)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(BTP_1_5_STANDARD)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(BTP_1_6_STANDARD)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(BTP_1_7_STANDARD)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(BTP_2_5_PEAK)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(BTP_2_6_PEAK)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(BTP_2_7_PEAK)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(BTP_2_5_OFFPEAK)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(BTP_2_6_OFFPEAK)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(BTP_2_7_OFFPEAK)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(BTP_2_5_STANDARD)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(BTP_2_6_STANDARD)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(BTP_2_7_STANDARD)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(BTP_3_5_PEAK)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(BTP_3_6_PEAK)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(BTP_3_7_PEAK)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(BTP_3_5_OFFPEAK)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(BTP_3_6_OFFPEAK)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(BTP_3_7_OFFPEAK)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(BTP_3_5_STANDARD)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(BTP_3_6_STANDARD)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(BTP_3_7_STANDARD)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(BTP_4_5_PEAK)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(BTP_4_6_PEAK)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(BTP_4_7_PEAK)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(BTP_4_6_OFFPEAK)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(BTP_4_6_OFFPEAK)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(BTP_4_7_OFFPEAK)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(BTP_4_5_STANDARD)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(BTP_4_6_STANDARD)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(BTP_4_7_STANDARD)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(BTP_5_5_PEAK)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(BTP_5_6_PEAK)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(BTP_5_7_PEAK)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(BTP_5_5_OFFPEAK)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(BTP_5_6_OFFPEAK)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(BTP_5_7_OFFPEAK)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(BTP_5_5_STANDARD)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(BTP_5_6_STANDARD)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(BTP_5_7_STANDARD)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(BTP_6_5_PEAK)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(BTP_6_6_PEAK)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(BTP_6_7_PEAK)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(BTP_6_5_OFFPEAK)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(BTP_6_6_OFFPEAK)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(BTP_6_7_OFFPEAK)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(BTP_6_5_STANDARD)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(BTP_6_6_STANDARD)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(BTP_6_7_STANDARD)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(BTP_7_5_PEAK)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(BTP_7_6_PEAK)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(BTP_7_7_PEAK)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(BTP_7_5_OFFPEAK)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(BTP_7_6_OFFPEAK)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(BTP_7_7_OFFPEAK)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(BTP_7_5_STANDARD)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(BTP_7_6_STANDARD)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(BTP_7_7_STANDARD)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(BTP_8_5_PEAK)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(BTP_8_6_PEAK)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(BTP_8_7_PEAK)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(BTP_8_5_OFFPEAK)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(BTP_8_6_OFFPEAK)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(BTP_8_7_OFFPEAK)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(BTP_8_5_STANDARD)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(BTP_8_6_STANDARD)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(BTP_8_7_STANDARD)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(BTP_9_5_PEAK)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(BTP_9_6_PEAK)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(BTP_9_7_PEAK)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(BTP_9_5_OFFPEAK)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(BTP_9_6_OFFPEAK)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(BTP_9_7_OFFPEAK)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(BTP_9_5_STANDARD)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(BTP_9_6_STANDARD)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(BTP_9_7_STANDARD)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(BTP_10_5_PEAK)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(BTP_10_6_PEAK)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(BTP_10_7_PEAK)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(SUM_SPECIFIC_10__)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(BTP_10_5_OFFPEAK)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(BTP_10_6_OFFPEAK)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(BTP_10_7_OFFPEAK)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(BTP_10_5_STANDARD)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(BTP_10_6_STANDARD)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(BTP_10_7_STANDARD)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(BTP_11_5_PEAK)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(BTP_11_6_PEAK)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(BTP_11_7_PEAK)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(BTP_11_5_OFFPEAK)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(BTP_11_6_OFFPEAK)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(BTP_11_7_OFFPEAK)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(BTP_11_5_STANDARD)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(BTP_11_6_STANDARD)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(BTP_11_7_STANDARD)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(BTP_12_5_PEAK)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(BTP_12_6_PEAK)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(BTP_12_7_PEAK)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(BTP_12_5_OFFPEAK)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(BTP_12_6_OFFPEAK)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(BTP_12_7_OFFPEAK)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(BTP_12_5_STANDARD)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(BTP_12_6_STANDARD)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(BTP_12_7_STANDARD)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(BTP_13_5_PEAK)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(BTP_13_6_PEAK)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(BTP_13_7_PEAK)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(BTP_13_5_OFFPEAK)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(BTP_13_6_OFFPEAK)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(BTP_13_7_OFFPEAK)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(BTP_13_5_STANDARD)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(BTP_13_6_STANDARD)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(BTP_13_7_STANDARD)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(BTP_14_5_PEAK)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(BTP_14_6_PEAK)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(BTP_14_7_PEAK)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(BTP_14_5_OFFPEAK)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(BTP_14_6_OFFPEAK)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(BTP_14_7_OFFPEAK)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(BTP_14_5_STANDARD)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(BTP_14_6_STANDARD)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(BTP_14_7_STANDARD)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(BTP_15_5_PEAK)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(BTP_15_6_PEAK)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(BTP_15_7_PEAK)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(BTP_15_5_OFFPEAK)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(BTP_15_6_OFFPEAK)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(BTP_15_7_OFFPEAK)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(BTP_15_5_STANDARD)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(BTP_15_6_STANDARD)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(BTP_15_7_STANDARD)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(BTP_16_0_PEAK)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(BTP_16_1_PEAK)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(BTP_16_2_PEAK)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(BTP_16_3_PEAK)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(BTP_16_4_PEAK)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(BTP_16_5_PEAK)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(BTP_16_6_PEAK)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(BTP_16_7_PEAK)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(BTP_16_0_OFFPEAK)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(BTP_16_1_OFFPEAK)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(BTP_16_2_OFFPEAK)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(BTP_16_3_OFFPEAK)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(BTP_16_4_OFFPEAK)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(BTP_16_5_OFFPEAK)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(BTP_16_6_OFFPEAK)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(BTP_16_7_OFFPEAK)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(BTP_16_0_STANDARD)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(BTP_16_1_STANDARD)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(BTP_16_2_STANDARD)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(BTP_16_3_STANDARD)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(BTP_16_4_STANDARD)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(BTP_16_5_STANDARD)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(BTP_16_6_STANDARD)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(BTP_16_7_STANDARD)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comments2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(BTP_1_5_PEAK)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(BTP_1_6_PEAK)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(BTP_1_7_PEAK)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(BTP_1_5_OFFPEAK)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(BTP_1_6_OFFPEAK)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(BTP_1_7_OFFPEAK)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(BTP_1_5_STANDARD)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(BTP_1_6_STANDARD)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(BTP_1_7_STANDARD)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(BTP_2_5_PEAK)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(BTP_2_6_PEAK)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(BTP_2_7_PEAK)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(BTP_2_5_OFFPEAK)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(BTP_2_6_OFFPEAK)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(BTP_2_7_OFFPEAK)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(BTP_2_5_STANDARD)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(BTP_2_6_STANDARD)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(BTP_2_7_STANDARD)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(BTP_3_5_PEAK)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(BTP_3_6_PEAK)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(BTP_3_7_PEAK)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(BTP_3_5_OFFPEAK)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(BTP_3_6_OFFPEAK)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(BTP_3_7_OFFPEAK)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(BTP_3_5_STANDARD)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(BTP_3_6_STANDARD)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(BTP_3_7_STANDARD)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(BTP_4_5_PEAK)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(BTP_4_6_PEAK)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(BTP_4_7_PEAK)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(BTP_4_6_OFFPEAK)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(BTP_4_6_OFFPEAK)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(BTP_4_7_OFFPEAK)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(BTP_4_5_STANDARD)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(BTP_4_6_STANDARD)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(BTP_4_7_STANDARD)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(BTP_5_5_PEAK)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(BTP_5_6_PEAK)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(BTP_5_7_PEAK)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(BTP_5_5_OFFPEAK)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(BTP_5_6_OFFPEAK)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(BTP_5_7_OFFPEAK)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(BTP_5_5_STANDARD)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(BTP_5_6_STANDARD)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(BTP_5_7_STANDARD)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(BTP_6_5_PEAK)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(BTP_6_6_PEAK)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(BTP_6_7_PEAK)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(BTP_6_5_OFFPEAK)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(BTP_6_6_OFFPEAK)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(BTP_6_7_OFFPEAK)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(BTP_6_5_STANDARD)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(BTP_6_6_STANDARD)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(BTP_6_7_STANDARD)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(BTP_7_5_PEAK)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(BTP_7_6_PEAK)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(BTP_7_7_PEAK)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(BTP_7_5_OFFPEAK)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(BTP_7_6_OFFPEAK)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(BTP_7_7_OFFPEAK)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(BTP_7_5_STANDARD)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(BTP_7_6_STANDARD)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(BTP_7_7_STANDARD)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(BTP_8_5_PEAK)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(BTP_8_6_PEAK)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(BTP_8_7_PEAK)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(BTP_8_5_OFFPEAK)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(BTP_8_6_OFFPEAK)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(BTP_8_7_OFFPEAK)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(BTP_8_5_STANDARD)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(BTP_8_6_STANDARD)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(BTP_8_7_STANDARD)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(BTP_9_5_PEAK)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(BTP_9_6_PEAK)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(BTP_9_7_PEAK)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(BTP_9_5_OFFPEAK)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(BTP_9_6_OFFPEAK)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(BTP_9_7_OFFPEAK)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(BTP_9_5_STANDARD)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(BTP_9_6_STANDARD)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(BTP_9_7_STANDARD)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(BTP_10_5_PEAK)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(BTP_10_6_PEAK)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(BTP_10_7_PEAK)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(SUM_SPECIFIC_10__)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(BTP_10_5_OFFPEAK)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(BTP_10_6_OFFPEAK)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(BTP_10_7_OFFPEAK)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(BTP_10_5_STANDARD)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(BTP_10_6_STANDARD)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(BTP_10_7_STANDARD)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(BTP_11_5_PEAK)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(BTP_11_6_PEAK)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(BTP_11_7_PEAK)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(BTP_11_5_OFFPEAK)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(BTP_11_6_OFFPEAK)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(BTP_11_7_OFFPEAK)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(BTP_11_5_STANDARD)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(BTP_11_6_STANDARD)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(BTP_11_7_STANDARD)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(BTP_12_5_PEAK)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(BTP_12_6_PEAK)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(BTP_12_7_PEAK)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(BTP_12_5_OFFPEAK)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(BTP_12_6_OFFPEAK)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(BTP_12_7_OFFPEAK)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(BTP_12_5_STANDARD)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(BTP_12_6_STANDARD)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(BTP_12_7_STANDARD)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(BTP_13_5_PEAK)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(BTP_13_6_PEAK)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(BTP_13_7_PEAK)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(BTP_13_5_OFFPEAK)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(BTP_13_6_OFFPEAK)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(BTP_13_7_OFFPEAK)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(BTP_13_5_STANDARD)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(BTP_13_6_STANDARD)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(BTP_13_7_STANDARD)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(BTP_14_5_PEAK)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(BTP_14_6_PEAK)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(BTP_14_7_PEAK)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(BTP_14_5_OFFPEAK)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(BTP_14_6_OFFPEAK)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(BTP_14_7_OFFPEAK)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(BTP_14_5_STANDARD)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(BTP_14_6_STANDARD)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(BTP_14_7_STANDARD)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(BTP_15_5_PEAK)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(BTP_15_6_PEAK)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(BTP_15_7_PEAK)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(BTP_15_5_OFFPEAK)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(BTP_15_6_OFFPEAK)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(BTP_15_7_OFFPEAK)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(BTP_15_5_STANDARD)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(BTP_15_6_STANDARD)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(BTP_15_7_STANDARD)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(BTP_16_0_PEAK)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(BTP_16_1_PEAK)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(BTP_16_2_PEAK)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(BTP_16_3_PEAK)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(BTP_16_4_PEAK)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(BTP_16_5_PEAK)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(BTP_16_6_PEAK)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(BTP_16_7_PEAK)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(BTP_16_0_OFFPEAK)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(BTP_16_1_OFFPEAK)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(BTP_16_2_OFFPEAK)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(BTP_16_3_OFFPEAK)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(BTP_16_4_OFFPEAK)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(BTP_16_5_OFFPEAK)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(BTP_16_6_OFFPEAK)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(BTP_16_7_OFFPEAK)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(BTP_16_0_STANDARD)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(BTP_16_1_STANDARD)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(BTP_16_2_STANDARD)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(BTP_16_3_STANDARD)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(BTP_16_4_STANDARD)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(BTP_16_5_STANDARD)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(BTP_16_6_STANDARD)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(BTP_16_7_STANDARD)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sharedStrings.xml><?xml version="1.0" encoding="utf-8"?>
<sst xmlns="http://schemas.openxmlformats.org/spreadsheetml/2006/main" count="718" uniqueCount="159">
  <si>
    <t>CÔNG TY CP FSC VIỆT NAM</t>
  </si>
  <si>
    <t>STT</t>
  </si>
  <si>
    <t>Thông tin vị trí sử dụng</t>
  </si>
  <si>
    <t>Ghi chú</t>
  </si>
  <si>
    <t>(1)</t>
  </si>
  <si>
    <t>(2)</t>
  </si>
  <si>
    <t>(3)</t>
  </si>
  <si>
    <t>CĐ</t>
  </si>
  <si>
    <t>TĐ</t>
  </si>
  <si>
    <t>BT</t>
  </si>
  <si>
    <t>Ca SX: ………….  Từ ……. Giờ …………. Phút ngày …………………. Đến ………… giờ ………….. Phút ngày………………..</t>
  </si>
  <si>
    <t>Tên thiết bị sử dụng lắp đồng hồ</t>
  </si>
  <si>
    <t>(5)</t>
  </si>
  <si>
    <t>(6)</t>
  </si>
  <si>
    <t>(8)</t>
  </si>
  <si>
    <t>(9)</t>
  </si>
  <si>
    <t>Tủ điều khiển kho chứa dăm và băng tải cấp dăm lên hệ thống rửa dăm 2100MC01 &amp; 2100MC02</t>
  </si>
  <si>
    <t>Tủ điều khiển hệ thống xử lý nước trung tâm</t>
  </si>
  <si>
    <t>Tủ nguồn UTCĐ, tủ chiếu sáng văn phòng xưởng, chiếu sáng nhà xưởng, thiết bị lạnh các phòng điện.</t>
  </si>
  <si>
    <t>Giờ</t>
  </si>
  <si>
    <t>Tổng
(GWh)</t>
  </si>
  <si>
    <t>Phòng điện</t>
  </si>
  <si>
    <t>TRẠM TR12:
2000KVA-22KV/0.38KV</t>
  </si>
  <si>
    <t>Vị trí đặt đồng hồ điện</t>
  </si>
  <si>
    <t>Chỉ số cũ</t>
  </si>
  <si>
    <t>Chỉ số mới</t>
  </si>
  <si>
    <t>(4)=(3)-(2)</t>
  </si>
  <si>
    <t>Hệ số đồng hồ</t>
  </si>
  <si>
    <t>(7)=(6)-(5)</t>
  </si>
  <si>
    <t>(10)=(9)-(8)</t>
  </si>
  <si>
    <t>(11)</t>
  </si>
  <si>
    <t>(12)</t>
  </si>
  <si>
    <t>(13)=(12)-(11)</t>
  </si>
  <si>
    <t>Tổng số điện sử dụng
(KWh)</t>
  </si>
  <si>
    <t>Tủ LV12</t>
  </si>
  <si>
    <t xml:space="preserve">                 NMSX</t>
  </si>
  <si>
    <t>Tổng số điện</t>
  </si>
  <si>
    <t>Chỉ số điện sử dụng
(KWh)
(***)</t>
  </si>
  <si>
    <t>Bình Phước, ngày ……. Tháng …… năm ……..</t>
  </si>
  <si>
    <t>Người theo dõi</t>
  </si>
  <si>
    <t>Trạm TR30:
7000kVA-22/11kV</t>
  </si>
  <si>
    <t>MV30</t>
  </si>
  <si>
    <t>TRẠM TR31:
2000KVA-22KV/0.69KV</t>
  </si>
  <si>
    <t>TỦ LV31</t>
  </si>
  <si>
    <t>SR03-2</t>
  </si>
  <si>
    <t>TRẠM TR32:
2000KVA-22KV/0.4KV</t>
  </si>
  <si>
    <t>TỦ LV32</t>
  </si>
  <si>
    <t>Lần chốt 1</t>
  </si>
  <si>
    <t>Lần chốt 2</t>
  </si>
  <si>
    <t>Lần chốt 3</t>
  </si>
  <si>
    <t>Lần chốt 4</t>
  </si>
  <si>
    <t>9h30' - 11h30'</t>
  </si>
  <si>
    <t>Đồng hồ đo tổng tủ LV31</t>
  </si>
  <si>
    <t>Đồng hồ đo tổng tủ LV32</t>
  </si>
  <si>
    <t>TRẠM TR33:
2000KVA-22KV/0.4KV</t>
  </si>
  <si>
    <t>TỦ LV33</t>
  </si>
  <si>
    <t>Đồng hồ đo tổng tủ LV33</t>
  </si>
  <si>
    <t>TRẠM TR34:
1600KVA-22KV/0.69-0.69KV</t>
  </si>
  <si>
    <t>SR03-1</t>
  </si>
  <si>
    <t>TRẠM TR42:
3500KVA-22KV/0.4KV</t>
  </si>
  <si>
    <t>TỦ LV34</t>
  </si>
  <si>
    <t>TỦ LV42</t>
  </si>
  <si>
    <t>SR04</t>
  </si>
  <si>
    <t>Tủ LV42</t>
  </si>
  <si>
    <t>Hệ thống lọc bụi toàn chuyền cụm 5900MC02 (MC02)</t>
  </si>
  <si>
    <t>Đồng hồ đo tổng tủ LV42</t>
  </si>
  <si>
    <t>I. Phạm vi thiết bị công đoạn BTP.</t>
  </si>
  <si>
    <t>Đồng hồ đo tổng tủ MV30</t>
  </si>
  <si>
    <t>- Tủ điều khiển kho chứa dăm và băng tải cấp dăm lên hệ thống rửa dăm 2100MC01 &amp; 2100MC02</t>
  </si>
  <si>
    <t>- Tủ điều khiển hệ thống xử lý nước trung tâm</t>
  </si>
  <si>
    <t>- Tủ nguồn UTCĐ, tủ chiếu sáng văn phòng xưởng, chiếu sáng nhà xưởng, thiết bị lạnh các phòng điện</t>
  </si>
  <si>
    <t>: Đồng hồ đo tổng tủ LV31</t>
  </si>
  <si>
    <t>: Đồng hồ đo tổng tủ MV30</t>
  </si>
  <si>
    <t>: Đồng hồ đo tổng tủ LV32</t>
  </si>
  <si>
    <t>: Đồng hồ đo tổng tủ LV33</t>
  </si>
  <si>
    <t>: Đồng hồ đo tổng tủ LV34</t>
  </si>
  <si>
    <t>: Đồng hồ đo tổng tủ LV42</t>
  </si>
  <si>
    <t>BẢNG THEO DÕI CHỈ SỐ ĐIỆN CÔNG ĐOẠN BTP</t>
  </si>
  <si>
    <t>Đồng hồ đo tổng tủ LV34-1</t>
  </si>
  <si>
    <t>Đồng hồ đo tổng tủ LV34-2</t>
  </si>
  <si>
    <t>V. Danh mục chốt chỉ số các đồng hồ điện thuộc cụm BTP ( nguồn điện đang ở các vị trí NMSX keo, cụm chế biến dăm).</t>
  </si>
  <si>
    <t>SR01&amp;02
(Băm dăm)</t>
  </si>
  <si>
    <t>TRẠM TR82:
1000KVA-22KV/0.38KV</t>
  </si>
  <si>
    <t>Tủ LV82</t>
  </si>
  <si>
    <t>Hệ thống xử lý nước đầu nguồn</t>
  </si>
  <si>
    <t>Hệ thống xử lý nước thải bãi củi và nước thải SX</t>
  </si>
  <si>
    <t>TR82</t>
  </si>
  <si>
    <t>1.Trạm TR12: 2000KVA-22KV/0.38KV khu vực băm dăm bao gồm các đồng hồ:</t>
  </si>
  <si>
    <t>- Hệ thống xử lý nước đầu nguồn</t>
  </si>
  <si>
    <t>- Hệ thống xử lý nước thải bãi củi và nước thải SX</t>
  </si>
  <si>
    <t>3.Trạm TR30: 7000kVA-22/11kV</t>
  </si>
  <si>
    <t>4.TRẠM TR31: 2000KVA-22KV/0.69KV</t>
  </si>
  <si>
    <t>5.TRẠM TR32: 2000KVA-22KV/0.4KV</t>
  </si>
  <si>
    <t>6.TRẠM TR33: 2000KVA-22KV/0.4KV</t>
  </si>
  <si>
    <t>7.TRẠM TR34: 1600KVA-22KV/0.69-0.69KV</t>
  </si>
  <si>
    <t>8.TRẠM TR42: 3500KVA-22KV/0.4KV</t>
  </si>
  <si>
    <t>2.Trạm TR82: 750KVA-22KV/0.38KV khu vực sản xuất keo bao gồm các đồng hồ:</t>
  </si>
  <si>
    <t>Đồng hồ đo tổng tủ LV72</t>
  </si>
  <si>
    <t>TỦ LV72</t>
  </si>
  <si>
    <t>SR07</t>
  </si>
  <si>
    <t>II. Cách tính giờ cao điểm.</t>
  </si>
  <si>
    <t>- Giờ cao điểm (CĐ): từ 9h30 - 11h30, 17h00 - 20h00</t>
  </si>
  <si>
    <t>- Giờ thấp điểm (TĐ): từ 22h00 - 4h00</t>
  </si>
  <si>
    <t>- Giờ bình thường (BT): từ 4h00 - 9h30, 11h30 - 17h00, 20h00 - 22h00</t>
  </si>
  <si>
    <t>- Ca SX ngày: 6h00 - 18h00</t>
  </si>
  <si>
    <t>- Ca SX tối: 18h00 - 6h00</t>
  </si>
  <si>
    <t>11h30' - 17h00'</t>
  </si>
  <si>
    <t>17h00' - 18h00'</t>
  </si>
  <si>
    <t>6h00'(kế thừa ca tối) - 9h30'</t>
  </si>
  <si>
    <t>TRẠM TR72:
1600KVA-22KV/0.4KV</t>
  </si>
  <si>
    <t>9.TRẠM TR72: 1600KVA-22KV/0.4KV</t>
  </si>
  <si>
    <t>: Đồng hồ đo tổng tủ LV72</t>
  </si>
  <si>
    <t>1.Từ thứ 2 đến thứ 7</t>
  </si>
  <si>
    <t>2.Ngày chủ nhật</t>
  </si>
  <si>
    <t>- Giờ cao điểm (CĐ): không có giờ cao điểm</t>
  </si>
  <si>
    <t>- Giờ bình thường (BT): từ 4h00 - 22h00</t>
  </si>
  <si>
    <t>3.Thời gian tổ chức của ca sản xuất cụm chế biến dăm</t>
  </si>
  <si>
    <t>Tổng
(KWh)</t>
  </si>
  <si>
    <t>Phòng điện trung tâm MV</t>
  </si>
  <si>
    <t>III. Danh mục chốt chỉ số các đồng hồ điện thuộc cụm BTP quản lý.</t>
  </si>
  <si>
    <t>IV. Danh mục chốt chỉ số các đồng hồ điện không thuộc cụm BTP ( nguồn điện đang dùng chung với cụm BTP) =&gt; Công đoạn TP.</t>
  </si>
  <si>
    <t>Tổng số điện 15(*)</t>
  </si>
  <si>
    <t>Tổng số điện sử dụng công đoạn BTP lấy nguồn điện từ nhà keo và cụm băm dăm 16(*)</t>
  </si>
  <si>
    <t>3.Trạm TR52: 3000KVA-22KV/0.4KV khu vực thành phẩm bao gồm các đồng hồ:</t>
  </si>
  <si>
    <t>- Máy nén khí (Công đoạn bán thành phẩm 65% và thành phẩm 35% (Công đoạn BTP đang có 1 máy nén khí sử dụng từ nguồn máy phát điện 1500kVA được lấy nguồn từ công đoạn này))</t>
  </si>
  <si>
    <t>TRẠM TR52:
3000KVA-22KV/0.4KV</t>
  </si>
  <si>
    <t>SR05</t>
  </si>
  <si>
    <t>Tủ LV52</t>
  </si>
  <si>
    <t>Tủ điện cụm máy khí nén</t>
  </si>
  <si>
    <t>Tổng số điện
(TP)</t>
  </si>
  <si>
    <t>Hệ số phân bổ</t>
  </si>
  <si>
    <t>(a)</t>
  </si>
  <si>
    <t>Tổng sô điện sử dụng khí nén cho TP</t>
  </si>
  <si>
    <t>Tổng số điện sử dụng</t>
  </si>
  <si>
    <t>Tổng số điện
(BTP)</t>
  </si>
  <si>
    <t>Tổng sô điện sử dụng khí nén cho BTP</t>
  </si>
  <si>
    <t>VI. Danh mục chốt chỉ số các đồng hồ điện dùng chung cho cả thành phẩm và bán thành phẩm ( máy nén khí).</t>
  </si>
  <si>
    <t>VII. Tổng số điện sử dụng cho công đoạn SX BTP.</t>
  </si>
  <si>
    <t>17 (b)=(a) * (15)</t>
  </si>
  <si>
    <t>17 (c)=(a) * (15)</t>
  </si>
  <si>
    <t>(15)=(1)*(4+7+10+ 13)</t>
  </si>
  <si>
    <t>(17)=(1)*(4+7+10+ 13)</t>
  </si>
  <si>
    <t>(16)=(1)*(4+7+10+ 13)</t>
  </si>
  <si>
    <t>18h00'(kế thừa ca ngày) - 20h00'</t>
  </si>
  <si>
    <t>20h00' - 22h00'</t>
  </si>
  <si>
    <t>22h00' - 4h00'</t>
  </si>
  <si>
    <t>4h00' - 6h00'</t>
  </si>
  <si>
    <t>Tổng số điện giờ CĐ (14*)</t>
  </si>
  <si>
    <t>Tổng số điện giờ TĐ (14*)</t>
  </si>
  <si>
    <t>Tổng số điện giờ BT (14*)</t>
  </si>
  <si>
    <t>Tổng số điện sử dụng công đoạn BTP lấy nguồn điện từ nhà keo và cụm băm dăm giờ CĐ 16(*)</t>
  </si>
  <si>
    <t>Tổng số điện sử dụng công đoạn BTP lấy nguồn điện từ nhà keo và cụm băm dăm giờ TĐ 16(*)</t>
  </si>
  <si>
    <t>Tổng số điện sử dụng công đoạn BTP lấy nguồn điện từ nhà keo và cụm băm dăm giờ BT 16(*)</t>
  </si>
  <si>
    <t>Tổng số điện sử dụng cho cụm thiết bị Bán thành phẩm</t>
  </si>
  <si>
    <t>Tổng số điện giờ CĐ (***) = Tổng số điện CĐ (14*) - Tổng số điện CĐ (15*) + Tổng số điện CĐ (16*) + Tổng số điện CĐ (17c)</t>
  </si>
  <si>
    <t>Tổng số điện giờ TĐ (***) = Tổng số điện TĐ (14*) - Tổng số điện TĐ (15*) + Tổng số điện TĐ (16*) + Tổng số điện TĐ (17c)</t>
  </si>
  <si>
    <t>Tổng số điện giờ BT (***) = Tổng số điện BT (14*) - Tổng số điện BT (15*) + Tổng số điện BT (16*) + Tổng số điện BT (17c)</t>
  </si>
  <si>
    <t>Tủ Điện mặt trời</t>
  </si>
  <si>
    <t>NLX Kim Tín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</si>
</sst>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164" fontId="4" fillId="0" borderId="0" xfId="1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2" borderId="1" xfId="0" quotePrefix="1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5" fillId="0" borderId="0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164" fontId="3" fillId="3" borderId="1" xfId="1" applyNumberFormat="1" applyFont="1" applyFill="1" applyBorder="1" applyAlignment="1">
      <alignment horizontal="center" vertical="top" wrapText="1"/>
    </xf>
    <xf numFmtId="164" fontId="10" fillId="3" borderId="1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64" fontId="10" fillId="3" borderId="1" xfId="1" quotePrefix="1" applyNumberFormat="1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vertical="center"/>
    </xf>
    <xf numFmtId="9" fontId="3" fillId="0" borderId="1" xfId="2" applyFont="1" applyFill="1" applyBorder="1" applyAlignment="1">
      <alignment vertical="center" wrapText="1"/>
    </xf>
    <xf numFmtId="164" fontId="3" fillId="0" borderId="3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43" fontId="2" fillId="0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165" fontId="2" fillId="2" borderId="1" xfId="1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left" vertical="center" wrapText="1"/>
    </xf>
    <xf numFmtId="164" fontId="3" fillId="4" borderId="3" xfId="1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64" fontId="3" fillId="4" borderId="1" xfId="1" applyNumberFormat="1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42"/>
  <sheetViews>
    <sheetView tabSelected="1" view="pageBreakPreview" topLeftCell="E54" zoomScale="70" zoomScaleNormal="70" zoomScaleSheetLayoutView="70" workbookViewId="0">
      <selection activeCell="U76" sqref="U76:U78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65" t="s">
        <v>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s="12" customFormat="1" ht="20.25" x14ac:dyDescent="0.25">
      <c r="A4" s="66" t="s">
        <v>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67" t="s">
        <v>1</v>
      </c>
      <c r="B35" s="70" t="s">
        <v>2</v>
      </c>
      <c r="C35" s="67" t="s">
        <v>21</v>
      </c>
      <c r="D35" s="67" t="s">
        <v>23</v>
      </c>
      <c r="E35" s="70" t="s">
        <v>11</v>
      </c>
      <c r="F35" s="67" t="s">
        <v>19</v>
      </c>
      <c r="G35" s="73" t="s">
        <v>27</v>
      </c>
      <c r="H35" s="60" t="s">
        <v>47</v>
      </c>
      <c r="I35" s="60"/>
      <c r="J35" s="60"/>
      <c r="K35" s="60" t="s">
        <v>48</v>
      </c>
      <c r="L35" s="60"/>
      <c r="M35" s="60"/>
      <c r="N35" s="60" t="s">
        <v>49</v>
      </c>
      <c r="O35" s="60"/>
      <c r="P35" s="60"/>
      <c r="Q35" s="60" t="s">
        <v>50</v>
      </c>
      <c r="R35" s="60"/>
      <c r="S35" s="60"/>
      <c r="T35" s="61" t="s">
        <v>33</v>
      </c>
    </row>
    <row r="36" spans="1:21" s="6" customFormat="1" ht="19.149999999999999" customHeight="1" x14ac:dyDescent="0.25">
      <c r="A36" s="68"/>
      <c r="B36" s="71"/>
      <c r="C36" s="68"/>
      <c r="D36" s="68"/>
      <c r="E36" s="71"/>
      <c r="F36" s="68"/>
      <c r="G36" s="73"/>
      <c r="H36" s="62" t="s">
        <v>108</v>
      </c>
      <c r="I36" s="63"/>
      <c r="J36" s="64"/>
      <c r="K36" s="62" t="s">
        <v>51</v>
      </c>
      <c r="L36" s="63"/>
      <c r="M36" s="64"/>
      <c r="N36" s="62" t="s">
        <v>106</v>
      </c>
      <c r="O36" s="63"/>
      <c r="P36" s="64"/>
      <c r="Q36" s="62" t="s">
        <v>107</v>
      </c>
      <c r="R36" s="63"/>
      <c r="S36" s="64"/>
      <c r="T36" s="61"/>
    </row>
    <row r="37" spans="1:21" s="15" customFormat="1" ht="34.5" customHeight="1" x14ac:dyDescent="0.25">
      <c r="A37" s="68"/>
      <c r="B37" s="71"/>
      <c r="C37" s="68"/>
      <c r="D37" s="68"/>
      <c r="E37" s="71"/>
      <c r="F37" s="68"/>
      <c r="G37" s="73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61"/>
    </row>
    <row r="38" spans="1:21" s="35" customFormat="1" ht="34.5" customHeight="1" x14ac:dyDescent="0.25">
      <c r="A38" s="69"/>
      <c r="B38" s="72"/>
      <c r="C38" s="69"/>
      <c r="D38" s="69"/>
      <c r="E38" s="72"/>
      <c r="F38" s="69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74">
        <v>1</v>
      </c>
      <c r="B39" s="80" t="s">
        <v>40</v>
      </c>
      <c r="C39" s="77" t="s">
        <v>118</v>
      </c>
      <c r="D39" s="80" t="s">
        <v>41</v>
      </c>
      <c r="E39" s="80" t="s">
        <v>67</v>
      </c>
      <c r="F39" s="55" t="s">
        <v>7</v>
      </c>
      <c r="G39" s="83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58">
        <f>SUM(T39:T41)</f>
        <v>0</v>
      </c>
    </row>
    <row r="40" spans="1:21" ht="16.5" customHeight="1" x14ac:dyDescent="0.25">
      <c r="A40" s="75"/>
      <c r="B40" s="81"/>
      <c r="C40" s="78"/>
      <c r="D40" s="81"/>
      <c r="E40" s="81"/>
      <c r="F40" s="55" t="s">
        <v>8</v>
      </c>
      <c r="G40" s="84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59"/>
    </row>
    <row r="41" spans="1:21" ht="16.5" customHeight="1" x14ac:dyDescent="0.25">
      <c r="A41" s="76"/>
      <c r="B41" s="82"/>
      <c r="C41" s="79"/>
      <c r="D41" s="82"/>
      <c r="E41" s="82"/>
      <c r="F41" s="55" t="s">
        <v>9</v>
      </c>
      <c r="G41" s="85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59"/>
    </row>
    <row r="42" spans="1:21" ht="16.5" customHeight="1" x14ac:dyDescent="0.25">
      <c r="A42" s="74">
        <v>2</v>
      </c>
      <c r="B42" s="77" t="s">
        <v>42</v>
      </c>
      <c r="C42" s="77" t="s">
        <v>44</v>
      </c>
      <c r="D42" s="80" t="s">
        <v>43</v>
      </c>
      <c r="E42" s="80" t="s">
        <v>52</v>
      </c>
      <c r="F42" s="55" t="s">
        <v>7</v>
      </c>
      <c r="G42" s="83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58">
        <f t="shared" ref="U42" si="5">SUM(T42:T44)</f>
        <v>0</v>
      </c>
    </row>
    <row r="43" spans="1:21" ht="16.5" customHeight="1" x14ac:dyDescent="0.25">
      <c r="A43" s="75"/>
      <c r="B43" s="78"/>
      <c r="C43" s="78"/>
      <c r="D43" s="81"/>
      <c r="E43" s="81"/>
      <c r="F43" s="55" t="s">
        <v>8</v>
      </c>
      <c r="G43" s="84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59"/>
    </row>
    <row r="44" spans="1:21" ht="16.5" customHeight="1" x14ac:dyDescent="0.25">
      <c r="A44" s="76"/>
      <c r="B44" s="79"/>
      <c r="C44" s="79"/>
      <c r="D44" s="82"/>
      <c r="E44" s="82"/>
      <c r="F44" s="55" t="s">
        <v>9</v>
      </c>
      <c r="G44" s="85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59"/>
    </row>
    <row r="45" spans="1:21" ht="16.5" customHeight="1" x14ac:dyDescent="0.25">
      <c r="A45" s="74">
        <v>3</v>
      </c>
      <c r="B45" s="77" t="s">
        <v>45</v>
      </c>
      <c r="C45" s="77" t="s">
        <v>44</v>
      </c>
      <c r="D45" s="80" t="s">
        <v>46</v>
      </c>
      <c r="E45" s="80" t="s">
        <v>53</v>
      </c>
      <c r="F45" s="55" t="s">
        <v>7</v>
      </c>
      <c r="G45" s="83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58">
        <f t="shared" ref="U45" si="6">SUM(T45:T47)</f>
        <v>0</v>
      </c>
    </row>
    <row r="46" spans="1:21" ht="16.5" customHeight="1" x14ac:dyDescent="0.25">
      <c r="A46" s="75"/>
      <c r="B46" s="78"/>
      <c r="C46" s="78"/>
      <c r="D46" s="81"/>
      <c r="E46" s="81"/>
      <c r="F46" s="55" t="s">
        <v>8</v>
      </c>
      <c r="G46" s="84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59"/>
    </row>
    <row r="47" spans="1:21" ht="16.5" customHeight="1" x14ac:dyDescent="0.25">
      <c r="A47" s="76"/>
      <c r="B47" s="79"/>
      <c r="C47" s="79"/>
      <c r="D47" s="82"/>
      <c r="E47" s="82"/>
      <c r="F47" s="55" t="s">
        <v>9</v>
      </c>
      <c r="G47" s="85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59"/>
    </row>
    <row r="48" spans="1:21" ht="16.5" customHeight="1" x14ac:dyDescent="0.25">
      <c r="A48" s="74">
        <v>4</v>
      </c>
      <c r="B48" s="77" t="s">
        <v>54</v>
      </c>
      <c r="C48" s="77" t="s">
        <v>44</v>
      </c>
      <c r="D48" s="80" t="s">
        <v>55</v>
      </c>
      <c r="E48" s="80" t="s">
        <v>56</v>
      </c>
      <c r="F48" s="55" t="s">
        <v>7</v>
      </c>
      <c r="G48" s="83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58">
        <f t="shared" ref="U48" si="7">SUM(T48:T50)</f>
        <v>0</v>
      </c>
    </row>
    <row r="49" spans="1:21" ht="16.5" customHeight="1" x14ac:dyDescent="0.25">
      <c r="A49" s="75"/>
      <c r="B49" s="78"/>
      <c r="C49" s="78"/>
      <c r="D49" s="81"/>
      <c r="E49" s="81"/>
      <c r="F49" s="55" t="s">
        <v>8</v>
      </c>
      <c r="G49" s="84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59"/>
    </row>
    <row r="50" spans="1:21" ht="16.5" customHeight="1" x14ac:dyDescent="0.25">
      <c r="A50" s="76"/>
      <c r="B50" s="79"/>
      <c r="C50" s="79"/>
      <c r="D50" s="82"/>
      <c r="E50" s="82"/>
      <c r="F50" s="55" t="s">
        <v>9</v>
      </c>
      <c r="G50" s="85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59"/>
    </row>
    <row r="51" spans="1:21" ht="16.5" customHeight="1" x14ac:dyDescent="0.25">
      <c r="A51" s="74">
        <v>5</v>
      </c>
      <c r="B51" s="77" t="s">
        <v>57</v>
      </c>
      <c r="C51" s="77" t="s">
        <v>58</v>
      </c>
      <c r="D51" s="80" t="s">
        <v>60</v>
      </c>
      <c r="E51" s="80" t="s">
        <v>78</v>
      </c>
      <c r="F51" s="55" t="s">
        <v>7</v>
      </c>
      <c r="G51" s="83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58">
        <f t="shared" ref="U51" si="8">SUM(T51:T53)</f>
        <v>0</v>
      </c>
    </row>
    <row r="52" spans="1:21" ht="16.5" customHeight="1" x14ac:dyDescent="0.25">
      <c r="A52" s="75"/>
      <c r="B52" s="78"/>
      <c r="C52" s="78"/>
      <c r="D52" s="81"/>
      <c r="E52" s="81"/>
      <c r="F52" s="55" t="s">
        <v>8</v>
      </c>
      <c r="G52" s="84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59"/>
    </row>
    <row r="53" spans="1:21" ht="16.5" customHeight="1" x14ac:dyDescent="0.25">
      <c r="A53" s="75"/>
      <c r="B53" s="78"/>
      <c r="C53" s="78"/>
      <c r="D53" s="82"/>
      <c r="E53" s="82"/>
      <c r="F53" s="55" t="s">
        <v>9</v>
      </c>
      <c r="G53" s="85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59"/>
    </row>
    <row r="54" spans="1:21" ht="16.5" customHeight="1" x14ac:dyDescent="0.25">
      <c r="A54" s="75"/>
      <c r="B54" s="78"/>
      <c r="C54" s="78"/>
      <c r="D54" s="80" t="s">
        <v>60</v>
      </c>
      <c r="E54" s="80" t="s">
        <v>79</v>
      </c>
      <c r="F54" s="55" t="s">
        <v>7</v>
      </c>
      <c r="G54" s="83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58">
        <f t="shared" ref="U54" si="9">SUM(T54:T56)</f>
        <v>0</v>
      </c>
    </row>
    <row r="55" spans="1:21" ht="16.5" customHeight="1" x14ac:dyDescent="0.25">
      <c r="A55" s="75"/>
      <c r="B55" s="78"/>
      <c r="C55" s="78"/>
      <c r="D55" s="81"/>
      <c r="E55" s="81"/>
      <c r="F55" s="55" t="s">
        <v>8</v>
      </c>
      <c r="G55" s="84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59"/>
    </row>
    <row r="56" spans="1:21" ht="16.5" customHeight="1" x14ac:dyDescent="0.25">
      <c r="A56" s="76"/>
      <c r="B56" s="79"/>
      <c r="C56" s="79"/>
      <c r="D56" s="82"/>
      <c r="E56" s="82"/>
      <c r="F56" s="55" t="s">
        <v>9</v>
      </c>
      <c r="G56" s="85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59"/>
    </row>
    <row r="57" spans="1:21" ht="16.5" customHeight="1" x14ac:dyDescent="0.25">
      <c r="A57" s="74">
        <v>6</v>
      </c>
      <c r="B57" s="77" t="s">
        <v>59</v>
      </c>
      <c r="C57" s="77" t="s">
        <v>62</v>
      </c>
      <c r="D57" s="80" t="s">
        <v>61</v>
      </c>
      <c r="E57" s="80" t="s">
        <v>65</v>
      </c>
      <c r="F57" s="55" t="s">
        <v>7</v>
      </c>
      <c r="G57" s="83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58">
        <f>SUM(T57:T59)-SUM(U76)</f>
        <v>0</v>
      </c>
    </row>
    <row r="58" spans="1:21" ht="16.5" customHeight="1" x14ac:dyDescent="0.25">
      <c r="A58" s="75"/>
      <c r="B58" s="78"/>
      <c r="C58" s="78"/>
      <c r="D58" s="81"/>
      <c r="E58" s="81"/>
      <c r="F58" s="55" t="s">
        <v>8</v>
      </c>
      <c r="G58" s="84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59"/>
    </row>
    <row r="59" spans="1:21" ht="16.5" customHeight="1" x14ac:dyDescent="0.25">
      <c r="A59" s="75"/>
      <c r="B59" s="78"/>
      <c r="C59" s="79"/>
      <c r="D59" s="82"/>
      <c r="E59" s="82"/>
      <c r="F59" s="55" t="s">
        <v>9</v>
      </c>
      <c r="G59" s="85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59"/>
    </row>
    <row r="60" spans="1:21" ht="16.5" customHeight="1" x14ac:dyDescent="0.25">
      <c r="A60" s="75"/>
      <c r="B60" s="78"/>
      <c r="C60" s="77" t="s">
        <v>62</v>
      </c>
      <c r="D60" s="86" t="s">
        <v>157</v>
      </c>
      <c r="E60" s="77" t="s">
        <v>158</v>
      </c>
      <c r="F60" s="55" t="s">
        <v>7</v>
      </c>
      <c r="G60" s="83">
        <v>1000000</v>
      </c>
      <c r="H60" s="52"/>
      <c r="I60" s="52"/>
      <c r="J60" s="52">
        <f t="shared" si="0"/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si="4"/>
        <v>0</v>
      </c>
      <c r="U60" s="58">
        <f t="shared" ref="U60" si="10">SUM(T60:T62)</f>
        <v>0</v>
      </c>
    </row>
    <row r="61" spans="1:21" ht="16.5" customHeight="1" x14ac:dyDescent="0.25">
      <c r="A61" s="75"/>
      <c r="B61" s="78"/>
      <c r="C61" s="78"/>
      <c r="D61" s="87"/>
      <c r="E61" s="78"/>
      <c r="F61" s="55" t="s">
        <v>8</v>
      </c>
      <c r="G61" s="84"/>
      <c r="H61" s="52"/>
      <c r="I61" s="52"/>
      <c r="J61" s="52">
        <f t="shared" si="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4"/>
        <v>0</v>
      </c>
      <c r="U61" s="59"/>
    </row>
    <row r="62" spans="1:21" ht="16.5" customHeight="1" x14ac:dyDescent="0.25">
      <c r="A62" s="76"/>
      <c r="B62" s="79"/>
      <c r="C62" s="79"/>
      <c r="D62" s="88"/>
      <c r="E62" s="79"/>
      <c r="F62" s="55" t="s">
        <v>9</v>
      </c>
      <c r="G62" s="85"/>
      <c r="H62" s="52"/>
      <c r="I62" s="52"/>
      <c r="J62" s="52">
        <f t="shared" si="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4"/>
        <v>0</v>
      </c>
      <c r="U62" s="59"/>
    </row>
    <row r="63" spans="1:21" ht="16.5" customHeight="1" x14ac:dyDescent="0.25">
      <c r="A63" s="74">
        <v>7</v>
      </c>
      <c r="B63" s="77" t="s">
        <v>109</v>
      </c>
      <c r="C63" s="77" t="s">
        <v>99</v>
      </c>
      <c r="D63" s="80" t="s">
        <v>98</v>
      </c>
      <c r="E63" s="80" t="s">
        <v>97</v>
      </c>
      <c r="F63" s="55" t="s">
        <v>7</v>
      </c>
      <c r="G63" s="83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58">
        <f t="shared" ref="U63" si="11">SUM(T63:T65)</f>
        <v>0</v>
      </c>
    </row>
    <row r="64" spans="1:21" ht="16.5" customHeight="1" x14ac:dyDescent="0.25">
      <c r="A64" s="75"/>
      <c r="B64" s="78"/>
      <c r="C64" s="78"/>
      <c r="D64" s="81"/>
      <c r="E64" s="81"/>
      <c r="F64" s="55" t="s">
        <v>8</v>
      </c>
      <c r="G64" s="84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59"/>
    </row>
    <row r="65" spans="1:27" ht="16.5" customHeight="1" x14ac:dyDescent="0.25">
      <c r="A65" s="76"/>
      <c r="B65" s="79"/>
      <c r="C65" s="79"/>
      <c r="D65" s="82"/>
      <c r="E65" s="82"/>
      <c r="F65" s="55" t="s">
        <v>9</v>
      </c>
      <c r="G65" s="85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59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89" t="s">
        <v>147</v>
      </c>
      <c r="R66" s="89"/>
      <c r="S66" s="89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89" t="s">
        <v>148</v>
      </c>
      <c r="R67" s="89"/>
      <c r="S67" s="89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89" t="s">
        <v>149</v>
      </c>
      <c r="R68" s="89"/>
      <c r="S68" s="89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9" t="s">
        <v>36</v>
      </c>
      <c r="R69" s="89"/>
      <c r="S69" s="89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67" t="s">
        <v>1</v>
      </c>
      <c r="B72" s="70" t="s">
        <v>2</v>
      </c>
      <c r="C72" s="67" t="s">
        <v>21</v>
      </c>
      <c r="D72" s="67" t="s">
        <v>23</v>
      </c>
      <c r="E72" s="70" t="s">
        <v>11</v>
      </c>
      <c r="F72" s="67" t="s">
        <v>19</v>
      </c>
      <c r="G72" s="73" t="s">
        <v>27</v>
      </c>
      <c r="H72" s="60" t="s">
        <v>47</v>
      </c>
      <c r="I72" s="60"/>
      <c r="J72" s="60"/>
      <c r="K72" s="60" t="s">
        <v>48</v>
      </c>
      <c r="L72" s="60"/>
      <c r="M72" s="60"/>
      <c r="N72" s="60" t="s">
        <v>49</v>
      </c>
      <c r="O72" s="60"/>
      <c r="P72" s="60"/>
      <c r="Q72" s="60" t="s">
        <v>50</v>
      </c>
      <c r="R72" s="60"/>
      <c r="S72" s="60"/>
      <c r="T72" s="61" t="s">
        <v>33</v>
      </c>
    </row>
    <row r="73" spans="1:27" s="6" customFormat="1" ht="19.149999999999999" customHeight="1" x14ac:dyDescent="0.25">
      <c r="A73" s="68"/>
      <c r="B73" s="71"/>
      <c r="C73" s="68"/>
      <c r="D73" s="68"/>
      <c r="E73" s="71"/>
      <c r="F73" s="68"/>
      <c r="G73" s="73"/>
      <c r="H73" s="62" t="s">
        <v>108</v>
      </c>
      <c r="I73" s="63"/>
      <c r="J73" s="64"/>
      <c r="K73" s="62" t="s">
        <v>51</v>
      </c>
      <c r="L73" s="63"/>
      <c r="M73" s="64"/>
      <c r="N73" s="62" t="s">
        <v>106</v>
      </c>
      <c r="O73" s="63"/>
      <c r="P73" s="64"/>
      <c r="Q73" s="62" t="s">
        <v>107</v>
      </c>
      <c r="R73" s="63"/>
      <c r="S73" s="64"/>
      <c r="T73" s="61"/>
    </row>
    <row r="74" spans="1:27" s="15" customFormat="1" ht="34.5" customHeight="1" x14ac:dyDescent="0.25">
      <c r="A74" s="68"/>
      <c r="B74" s="71"/>
      <c r="C74" s="68"/>
      <c r="D74" s="68"/>
      <c r="E74" s="71"/>
      <c r="F74" s="68"/>
      <c r="G74" s="73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61"/>
    </row>
    <row r="75" spans="1:27" s="35" customFormat="1" ht="34.5" customHeight="1" x14ac:dyDescent="0.25">
      <c r="A75" s="69"/>
      <c r="B75" s="72"/>
      <c r="C75" s="69"/>
      <c r="D75" s="69"/>
      <c r="E75" s="72"/>
      <c r="F75" s="69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90">
        <v>1</v>
      </c>
      <c r="B76" s="91" t="s">
        <v>59</v>
      </c>
      <c r="C76" s="91" t="s">
        <v>62</v>
      </c>
      <c r="D76" s="91" t="s">
        <v>63</v>
      </c>
      <c r="E76" s="91" t="s">
        <v>64</v>
      </c>
      <c r="F76" s="55" t="s">
        <v>7</v>
      </c>
      <c r="G76" s="92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58">
        <f>SUM(T76:T78)</f>
        <v>0</v>
      </c>
    </row>
    <row r="77" spans="1:27" s="31" customFormat="1" x14ac:dyDescent="0.25">
      <c r="A77" s="90"/>
      <c r="B77" s="91"/>
      <c r="C77" s="91"/>
      <c r="D77" s="91"/>
      <c r="E77" s="91"/>
      <c r="F77" s="55" t="s">
        <v>8</v>
      </c>
      <c r="G77" s="92"/>
      <c r="H77" s="52"/>
      <c r="I77" s="52"/>
      <c r="J77" s="52">
        <f t="shared" ref="J77:J78" si="12">I77-H77</f>
        <v>0</v>
      </c>
      <c r="K77" s="52"/>
      <c r="L77" s="52"/>
      <c r="M77" s="52">
        <f t="shared" ref="M77:M78" si="13">L77-K77</f>
        <v>0</v>
      </c>
      <c r="N77" s="52"/>
      <c r="O77" s="52"/>
      <c r="P77" s="52">
        <f t="shared" ref="P77:P78" si="14">O77-N77</f>
        <v>0</v>
      </c>
      <c r="Q77" s="52"/>
      <c r="R77" s="52"/>
      <c r="S77" s="52">
        <f t="shared" ref="S77:S78" si="15">R77-Q77</f>
        <v>0</v>
      </c>
      <c r="T77" s="17">
        <f t="shared" ref="T77:T78" si="16">$G$76*(J77+M77+P77+S77)</f>
        <v>0</v>
      </c>
      <c r="U77" s="59"/>
    </row>
    <row r="78" spans="1:27" s="31" customFormat="1" x14ac:dyDescent="0.25">
      <c r="A78" s="90"/>
      <c r="B78" s="91"/>
      <c r="C78" s="91"/>
      <c r="D78" s="91"/>
      <c r="E78" s="91"/>
      <c r="F78" s="55" t="s">
        <v>9</v>
      </c>
      <c r="G78" s="92"/>
      <c r="H78" s="52"/>
      <c r="I78" s="52"/>
      <c r="J78" s="52">
        <f t="shared" si="12"/>
        <v>0</v>
      </c>
      <c r="K78" s="52"/>
      <c r="L78" s="52"/>
      <c r="M78" s="52">
        <f t="shared" si="13"/>
        <v>0</v>
      </c>
      <c r="N78" s="52"/>
      <c r="O78" s="52"/>
      <c r="P78" s="52">
        <f t="shared" si="14"/>
        <v>0</v>
      </c>
      <c r="Q78" s="52"/>
      <c r="R78" s="52"/>
      <c r="S78" s="52">
        <f t="shared" si="15"/>
        <v>0</v>
      </c>
      <c r="T78" s="17">
        <f t="shared" si="16"/>
        <v>0</v>
      </c>
      <c r="U78" s="59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93" t="s">
        <v>121</v>
      </c>
      <c r="S79" s="94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67" t="s">
        <v>1</v>
      </c>
      <c r="B82" s="70" t="s">
        <v>2</v>
      </c>
      <c r="C82" s="67" t="s">
        <v>21</v>
      </c>
      <c r="D82" s="67" t="s">
        <v>23</v>
      </c>
      <c r="E82" s="70" t="s">
        <v>11</v>
      </c>
      <c r="F82" s="67" t="s">
        <v>19</v>
      </c>
      <c r="G82" s="73" t="s">
        <v>27</v>
      </c>
      <c r="H82" s="60" t="s">
        <v>47</v>
      </c>
      <c r="I82" s="60"/>
      <c r="J82" s="60"/>
      <c r="K82" s="60" t="s">
        <v>48</v>
      </c>
      <c r="L82" s="60"/>
      <c r="M82" s="60"/>
      <c r="N82" s="60" t="s">
        <v>49</v>
      </c>
      <c r="O82" s="60"/>
      <c r="P82" s="60"/>
      <c r="Q82" s="60" t="s">
        <v>50</v>
      </c>
      <c r="R82" s="60"/>
      <c r="S82" s="60"/>
      <c r="T82" s="61" t="s">
        <v>33</v>
      </c>
    </row>
    <row r="83" spans="1:21" s="6" customFormat="1" ht="19.149999999999999" customHeight="1" x14ac:dyDescent="0.25">
      <c r="A83" s="68"/>
      <c r="B83" s="71"/>
      <c r="C83" s="68"/>
      <c r="D83" s="68"/>
      <c r="E83" s="71"/>
      <c r="F83" s="68"/>
      <c r="G83" s="73"/>
      <c r="H83" s="62" t="s">
        <v>108</v>
      </c>
      <c r="I83" s="63"/>
      <c r="J83" s="64"/>
      <c r="K83" s="62" t="s">
        <v>51</v>
      </c>
      <c r="L83" s="63"/>
      <c r="M83" s="64"/>
      <c r="N83" s="62" t="s">
        <v>106</v>
      </c>
      <c r="O83" s="63"/>
      <c r="P83" s="64"/>
      <c r="Q83" s="62" t="s">
        <v>107</v>
      </c>
      <c r="R83" s="63"/>
      <c r="S83" s="64"/>
      <c r="T83" s="61"/>
    </row>
    <row r="84" spans="1:21" s="15" customFormat="1" ht="36.75" customHeight="1" x14ac:dyDescent="0.25">
      <c r="A84" s="68"/>
      <c r="B84" s="71"/>
      <c r="C84" s="68"/>
      <c r="D84" s="68"/>
      <c r="E84" s="71"/>
      <c r="F84" s="68"/>
      <c r="G84" s="73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61"/>
    </row>
    <row r="85" spans="1:21" s="35" customFormat="1" ht="35.25" customHeight="1" x14ac:dyDescent="0.25">
      <c r="A85" s="69"/>
      <c r="B85" s="72"/>
      <c r="C85" s="69"/>
      <c r="D85" s="69"/>
      <c r="E85" s="72"/>
      <c r="F85" s="69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90">
        <v>1</v>
      </c>
      <c r="B86" s="91" t="s">
        <v>22</v>
      </c>
      <c r="C86" s="91" t="s">
        <v>81</v>
      </c>
      <c r="D86" s="90" t="s">
        <v>34</v>
      </c>
      <c r="E86" s="91" t="s">
        <v>16</v>
      </c>
      <c r="F86" s="55" t="s">
        <v>7</v>
      </c>
      <c r="G86" s="92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58">
        <f>SUM(T86:T88)</f>
        <v>0</v>
      </c>
    </row>
    <row r="87" spans="1:21" s="31" customFormat="1" x14ac:dyDescent="0.25">
      <c r="A87" s="90"/>
      <c r="B87" s="91"/>
      <c r="C87" s="91"/>
      <c r="D87" s="90"/>
      <c r="E87" s="91"/>
      <c r="F87" s="55" t="s">
        <v>8</v>
      </c>
      <c r="G87" s="92"/>
      <c r="H87" s="52"/>
      <c r="I87" s="52"/>
      <c r="J87" s="52">
        <f t="shared" ref="J87:J100" si="17">I87-H87</f>
        <v>0</v>
      </c>
      <c r="K87" s="52"/>
      <c r="L87" s="52"/>
      <c r="M87" s="52">
        <f t="shared" ref="M87:M100" si="18">L87-K87</f>
        <v>0</v>
      </c>
      <c r="N87" s="52"/>
      <c r="O87" s="52"/>
      <c r="P87" s="52">
        <f t="shared" ref="P87:P100" si="19">O87-N87</f>
        <v>0</v>
      </c>
      <c r="Q87" s="52"/>
      <c r="R87" s="52"/>
      <c r="S87" s="52">
        <f t="shared" ref="S87:S100" si="20">R87-Q87</f>
        <v>0</v>
      </c>
      <c r="T87" s="17">
        <f t="shared" ref="T87:T88" si="21">$G$86*(J87+M87+P87+S87)</f>
        <v>0</v>
      </c>
      <c r="U87" s="59"/>
    </row>
    <row r="88" spans="1:21" s="31" customFormat="1" x14ac:dyDescent="0.25">
      <c r="A88" s="90"/>
      <c r="B88" s="91"/>
      <c r="C88" s="91"/>
      <c r="D88" s="90"/>
      <c r="E88" s="91"/>
      <c r="F88" s="55" t="s">
        <v>9</v>
      </c>
      <c r="G88" s="92"/>
      <c r="H88" s="52"/>
      <c r="I88" s="52"/>
      <c r="J88" s="52">
        <f t="shared" si="17"/>
        <v>0</v>
      </c>
      <c r="K88" s="52"/>
      <c r="L88" s="52"/>
      <c r="M88" s="52">
        <f t="shared" si="18"/>
        <v>0</v>
      </c>
      <c r="N88" s="52"/>
      <c r="O88" s="52"/>
      <c r="P88" s="52">
        <f t="shared" si="19"/>
        <v>0</v>
      </c>
      <c r="Q88" s="52"/>
      <c r="R88" s="52"/>
      <c r="S88" s="52">
        <f t="shared" si="20"/>
        <v>0</v>
      </c>
      <c r="T88" s="17">
        <f t="shared" si="21"/>
        <v>0</v>
      </c>
      <c r="U88" s="59"/>
    </row>
    <row r="89" spans="1:21" s="31" customFormat="1" ht="15.6" customHeight="1" x14ac:dyDescent="0.25">
      <c r="A89" s="90"/>
      <c r="B89" s="91"/>
      <c r="C89" s="91"/>
      <c r="D89" s="90"/>
      <c r="E89" s="95" t="s">
        <v>17</v>
      </c>
      <c r="F89" s="55" t="s">
        <v>7</v>
      </c>
      <c r="G89" s="92">
        <v>1000000</v>
      </c>
      <c r="H89" s="52"/>
      <c r="I89" s="52"/>
      <c r="J89" s="52">
        <f t="shared" si="17"/>
        <v>0</v>
      </c>
      <c r="K89" s="52"/>
      <c r="L89" s="52"/>
      <c r="M89" s="52">
        <f t="shared" si="18"/>
        <v>0</v>
      </c>
      <c r="N89" s="52"/>
      <c r="O89" s="52"/>
      <c r="P89" s="52">
        <f t="shared" si="19"/>
        <v>0</v>
      </c>
      <c r="Q89" s="52"/>
      <c r="R89" s="52"/>
      <c r="S89" s="52">
        <f t="shared" si="20"/>
        <v>0</v>
      </c>
      <c r="T89" s="17">
        <f>$G$89*(J89+M89+P89+S89)</f>
        <v>0</v>
      </c>
      <c r="U89" s="58">
        <f>SUM(T89:T91)</f>
        <v>0</v>
      </c>
    </row>
    <row r="90" spans="1:21" s="31" customFormat="1" x14ac:dyDescent="0.25">
      <c r="A90" s="90"/>
      <c r="B90" s="91"/>
      <c r="C90" s="91"/>
      <c r="D90" s="90"/>
      <c r="E90" s="95"/>
      <c r="F90" s="55" t="s">
        <v>8</v>
      </c>
      <c r="G90" s="92"/>
      <c r="H90" s="52"/>
      <c r="I90" s="52"/>
      <c r="J90" s="52">
        <f t="shared" si="17"/>
        <v>0</v>
      </c>
      <c r="K90" s="52"/>
      <c r="L90" s="52"/>
      <c r="M90" s="52">
        <f t="shared" si="18"/>
        <v>0</v>
      </c>
      <c r="N90" s="52"/>
      <c r="O90" s="52"/>
      <c r="P90" s="52">
        <f t="shared" si="19"/>
        <v>0</v>
      </c>
      <c r="Q90" s="52"/>
      <c r="R90" s="52"/>
      <c r="S90" s="52">
        <f t="shared" si="20"/>
        <v>0</v>
      </c>
      <c r="T90" s="17">
        <f t="shared" ref="T90:T91" si="22">$G$89*(J90+M90+P90+S90)</f>
        <v>0</v>
      </c>
      <c r="U90" s="59"/>
    </row>
    <row r="91" spans="1:21" s="31" customFormat="1" x14ac:dyDescent="0.25">
      <c r="A91" s="90"/>
      <c r="B91" s="91"/>
      <c r="C91" s="91"/>
      <c r="D91" s="90"/>
      <c r="E91" s="95"/>
      <c r="F91" s="55" t="s">
        <v>9</v>
      </c>
      <c r="G91" s="92"/>
      <c r="H91" s="52"/>
      <c r="I91" s="52"/>
      <c r="J91" s="52">
        <f t="shared" si="17"/>
        <v>0</v>
      </c>
      <c r="K91" s="52"/>
      <c r="L91" s="52"/>
      <c r="M91" s="52">
        <f t="shared" si="18"/>
        <v>0</v>
      </c>
      <c r="N91" s="52"/>
      <c r="O91" s="52"/>
      <c r="P91" s="52">
        <f t="shared" si="19"/>
        <v>0</v>
      </c>
      <c r="Q91" s="52"/>
      <c r="R91" s="52"/>
      <c r="S91" s="52">
        <f t="shared" si="20"/>
        <v>0</v>
      </c>
      <c r="T91" s="17">
        <f t="shared" si="22"/>
        <v>0</v>
      </c>
      <c r="U91" s="59"/>
    </row>
    <row r="92" spans="1:21" s="31" customFormat="1" ht="15.6" customHeight="1" x14ac:dyDescent="0.25">
      <c r="A92" s="90"/>
      <c r="B92" s="91"/>
      <c r="C92" s="91"/>
      <c r="D92" s="90"/>
      <c r="E92" s="95" t="s">
        <v>18</v>
      </c>
      <c r="F92" s="55" t="s">
        <v>7</v>
      </c>
      <c r="G92" s="92">
        <v>1000000</v>
      </c>
      <c r="H92" s="52"/>
      <c r="I92" s="52"/>
      <c r="J92" s="52">
        <f t="shared" si="17"/>
        <v>0</v>
      </c>
      <c r="K92" s="52"/>
      <c r="L92" s="52"/>
      <c r="M92" s="52">
        <f t="shared" si="18"/>
        <v>0</v>
      </c>
      <c r="N92" s="52"/>
      <c r="O92" s="52"/>
      <c r="P92" s="52">
        <f t="shared" si="19"/>
        <v>0</v>
      </c>
      <c r="Q92" s="52"/>
      <c r="R92" s="52"/>
      <c r="S92" s="52">
        <f t="shared" si="20"/>
        <v>0</v>
      </c>
      <c r="T92" s="17">
        <f>$G$92*(J92+M92+P92+S92)</f>
        <v>0</v>
      </c>
      <c r="U92" s="58">
        <f t="shared" ref="U92" si="23">SUM(T92:T94)</f>
        <v>0</v>
      </c>
    </row>
    <row r="93" spans="1:21" s="31" customFormat="1" x14ac:dyDescent="0.25">
      <c r="A93" s="90"/>
      <c r="B93" s="91"/>
      <c r="C93" s="91"/>
      <c r="D93" s="90"/>
      <c r="E93" s="95"/>
      <c r="F93" s="55" t="s">
        <v>8</v>
      </c>
      <c r="G93" s="92"/>
      <c r="H93" s="52"/>
      <c r="I93" s="52"/>
      <c r="J93" s="52">
        <f t="shared" si="17"/>
        <v>0</v>
      </c>
      <c r="K93" s="52"/>
      <c r="L93" s="52"/>
      <c r="M93" s="52">
        <f t="shared" si="18"/>
        <v>0</v>
      </c>
      <c r="N93" s="52"/>
      <c r="O93" s="52"/>
      <c r="P93" s="52">
        <f t="shared" si="19"/>
        <v>0</v>
      </c>
      <c r="Q93" s="52"/>
      <c r="R93" s="52"/>
      <c r="S93" s="52">
        <f t="shared" si="20"/>
        <v>0</v>
      </c>
      <c r="T93" s="17">
        <f t="shared" ref="T93:T94" si="24">$G$92*(J93+M93+P93+S93)</f>
        <v>0</v>
      </c>
      <c r="U93" s="59"/>
    </row>
    <row r="94" spans="1:21" s="31" customFormat="1" x14ac:dyDescent="0.25">
      <c r="A94" s="90"/>
      <c r="B94" s="91"/>
      <c r="C94" s="91"/>
      <c r="D94" s="90"/>
      <c r="E94" s="95"/>
      <c r="F94" s="55" t="s">
        <v>9</v>
      </c>
      <c r="G94" s="92"/>
      <c r="H94" s="52"/>
      <c r="I94" s="52"/>
      <c r="J94" s="52">
        <f t="shared" si="17"/>
        <v>0</v>
      </c>
      <c r="K94" s="52"/>
      <c r="L94" s="52"/>
      <c r="M94" s="52">
        <f t="shared" si="18"/>
        <v>0</v>
      </c>
      <c r="N94" s="52"/>
      <c r="O94" s="52"/>
      <c r="P94" s="52">
        <f t="shared" si="19"/>
        <v>0</v>
      </c>
      <c r="Q94" s="52"/>
      <c r="R94" s="52"/>
      <c r="S94" s="52">
        <f t="shared" si="20"/>
        <v>0</v>
      </c>
      <c r="T94" s="17">
        <f t="shared" si="24"/>
        <v>0</v>
      </c>
      <c r="U94" s="59"/>
    </row>
    <row r="95" spans="1:21" s="31" customFormat="1" ht="15.6" customHeight="1" x14ac:dyDescent="0.25">
      <c r="A95" s="90">
        <v>2</v>
      </c>
      <c r="B95" s="91" t="s">
        <v>82</v>
      </c>
      <c r="C95" s="91" t="s">
        <v>86</v>
      </c>
      <c r="D95" s="91" t="s">
        <v>83</v>
      </c>
      <c r="E95" s="91" t="s">
        <v>84</v>
      </c>
      <c r="F95" s="55" t="s">
        <v>7</v>
      </c>
      <c r="G95" s="92">
        <v>1000000</v>
      </c>
      <c r="H95" s="52"/>
      <c r="I95" s="52"/>
      <c r="J95" s="52">
        <f t="shared" si="17"/>
        <v>0</v>
      </c>
      <c r="K95" s="52"/>
      <c r="L95" s="52"/>
      <c r="M95" s="52">
        <f t="shared" si="18"/>
        <v>0</v>
      </c>
      <c r="N95" s="52"/>
      <c r="O95" s="52"/>
      <c r="P95" s="52">
        <f t="shared" si="19"/>
        <v>0</v>
      </c>
      <c r="Q95" s="52"/>
      <c r="R95" s="52"/>
      <c r="S95" s="52">
        <f t="shared" si="20"/>
        <v>0</v>
      </c>
      <c r="T95" s="17">
        <f>$G$95*(J95+M95+P95+S95)</f>
        <v>0</v>
      </c>
      <c r="U95" s="58">
        <f t="shared" ref="U95" si="25">SUM(T95:T97)</f>
        <v>0</v>
      </c>
    </row>
    <row r="96" spans="1:21" s="31" customFormat="1" x14ac:dyDescent="0.25">
      <c r="A96" s="90"/>
      <c r="B96" s="91"/>
      <c r="C96" s="91"/>
      <c r="D96" s="91"/>
      <c r="E96" s="91"/>
      <c r="F96" s="55" t="s">
        <v>8</v>
      </c>
      <c r="G96" s="92"/>
      <c r="H96" s="52"/>
      <c r="I96" s="52"/>
      <c r="J96" s="52">
        <f t="shared" si="17"/>
        <v>0</v>
      </c>
      <c r="K96" s="52"/>
      <c r="L96" s="52"/>
      <c r="M96" s="52">
        <f t="shared" si="18"/>
        <v>0</v>
      </c>
      <c r="N96" s="52"/>
      <c r="O96" s="52"/>
      <c r="P96" s="52">
        <f t="shared" si="19"/>
        <v>0</v>
      </c>
      <c r="Q96" s="52"/>
      <c r="R96" s="52"/>
      <c r="S96" s="52">
        <f t="shared" si="20"/>
        <v>0</v>
      </c>
      <c r="T96" s="17">
        <f t="shared" ref="T96:T97" si="26">$G$95*(J96+M96+P96+S96)</f>
        <v>0</v>
      </c>
      <c r="U96" s="59"/>
    </row>
    <row r="97" spans="1:21" s="31" customFormat="1" x14ac:dyDescent="0.25">
      <c r="A97" s="90"/>
      <c r="B97" s="91"/>
      <c r="C97" s="91"/>
      <c r="D97" s="91"/>
      <c r="E97" s="91"/>
      <c r="F97" s="55" t="s">
        <v>9</v>
      </c>
      <c r="G97" s="92"/>
      <c r="H97" s="52"/>
      <c r="I97" s="52"/>
      <c r="J97" s="52">
        <f t="shared" si="17"/>
        <v>0</v>
      </c>
      <c r="K97" s="52"/>
      <c r="L97" s="52"/>
      <c r="M97" s="52">
        <f t="shared" si="18"/>
        <v>0</v>
      </c>
      <c r="N97" s="52"/>
      <c r="O97" s="52"/>
      <c r="P97" s="52">
        <f t="shared" si="19"/>
        <v>0</v>
      </c>
      <c r="Q97" s="52"/>
      <c r="R97" s="52"/>
      <c r="S97" s="52">
        <f t="shared" si="20"/>
        <v>0</v>
      </c>
      <c r="T97" s="17">
        <f t="shared" si="26"/>
        <v>0</v>
      </c>
      <c r="U97" s="59"/>
    </row>
    <row r="98" spans="1:21" s="31" customFormat="1" x14ac:dyDescent="0.25">
      <c r="A98" s="90"/>
      <c r="B98" s="91"/>
      <c r="C98" s="91"/>
      <c r="D98" s="91"/>
      <c r="E98" s="95" t="s">
        <v>85</v>
      </c>
      <c r="F98" s="55" t="s">
        <v>7</v>
      </c>
      <c r="G98" s="92">
        <v>1000000</v>
      </c>
      <c r="H98" s="52"/>
      <c r="I98" s="52"/>
      <c r="J98" s="52">
        <f t="shared" si="17"/>
        <v>0</v>
      </c>
      <c r="K98" s="52"/>
      <c r="L98" s="52"/>
      <c r="M98" s="52">
        <f t="shared" si="18"/>
        <v>0</v>
      </c>
      <c r="N98" s="52"/>
      <c r="O98" s="52"/>
      <c r="P98" s="52">
        <f t="shared" si="19"/>
        <v>0</v>
      </c>
      <c r="Q98" s="52"/>
      <c r="R98" s="52"/>
      <c r="S98" s="52">
        <f t="shared" si="20"/>
        <v>0</v>
      </c>
      <c r="T98" s="17">
        <f>$G$98*(J98+M98+P98+S98)</f>
        <v>0</v>
      </c>
      <c r="U98" s="58">
        <f t="shared" ref="U98" si="27">SUM(T98:T100)</f>
        <v>0</v>
      </c>
    </row>
    <row r="99" spans="1:21" s="31" customFormat="1" x14ac:dyDescent="0.25">
      <c r="A99" s="90"/>
      <c r="B99" s="91"/>
      <c r="C99" s="91"/>
      <c r="D99" s="91"/>
      <c r="E99" s="95"/>
      <c r="F99" s="55" t="s">
        <v>8</v>
      </c>
      <c r="G99" s="92"/>
      <c r="H99" s="52"/>
      <c r="I99" s="52"/>
      <c r="J99" s="52">
        <f t="shared" si="17"/>
        <v>0</v>
      </c>
      <c r="K99" s="52"/>
      <c r="L99" s="52"/>
      <c r="M99" s="52">
        <f t="shared" si="18"/>
        <v>0</v>
      </c>
      <c r="N99" s="52"/>
      <c r="O99" s="52"/>
      <c r="P99" s="52">
        <f t="shared" si="19"/>
        <v>0</v>
      </c>
      <c r="Q99" s="52"/>
      <c r="R99" s="52"/>
      <c r="S99" s="52">
        <f t="shared" si="20"/>
        <v>0</v>
      </c>
      <c r="T99" s="17">
        <f t="shared" ref="T99:T100" si="28">$G$98*(J99+M99+P99+S99)</f>
        <v>0</v>
      </c>
      <c r="U99" s="59"/>
    </row>
    <row r="100" spans="1:21" s="31" customFormat="1" x14ac:dyDescent="0.25">
      <c r="A100" s="90"/>
      <c r="B100" s="91"/>
      <c r="C100" s="91"/>
      <c r="D100" s="91"/>
      <c r="E100" s="95"/>
      <c r="F100" s="55" t="s">
        <v>9</v>
      </c>
      <c r="G100" s="92"/>
      <c r="H100" s="52"/>
      <c r="I100" s="52"/>
      <c r="J100" s="52">
        <f t="shared" si="17"/>
        <v>0</v>
      </c>
      <c r="K100" s="52"/>
      <c r="L100" s="52"/>
      <c r="M100" s="52">
        <f t="shared" si="18"/>
        <v>0</v>
      </c>
      <c r="N100" s="52"/>
      <c r="O100" s="52"/>
      <c r="P100" s="52">
        <f t="shared" si="19"/>
        <v>0</v>
      </c>
      <c r="Q100" s="52"/>
      <c r="R100" s="52"/>
      <c r="S100" s="52">
        <f t="shared" si="20"/>
        <v>0</v>
      </c>
      <c r="T100" s="17">
        <f t="shared" si="28"/>
        <v>0</v>
      </c>
      <c r="U100" s="59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96" t="s">
        <v>150</v>
      </c>
      <c r="Q101" s="96"/>
      <c r="R101" s="96"/>
      <c r="S101" s="96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96" t="s">
        <v>151</v>
      </c>
      <c r="Q102" s="96"/>
      <c r="R102" s="96"/>
      <c r="S102" s="96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96" t="s">
        <v>152</v>
      </c>
      <c r="Q103" s="96"/>
      <c r="R103" s="96"/>
      <c r="S103" s="96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96" t="s">
        <v>122</v>
      </c>
      <c r="Q104" s="96"/>
      <c r="R104" s="96"/>
      <c r="S104" s="96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67" t="s">
        <v>1</v>
      </c>
      <c r="B106" s="70" t="s">
        <v>2</v>
      </c>
      <c r="C106" s="67" t="s">
        <v>21</v>
      </c>
      <c r="D106" s="67" t="s">
        <v>23</v>
      </c>
      <c r="E106" s="70" t="s">
        <v>11</v>
      </c>
      <c r="F106" s="67" t="s">
        <v>19</v>
      </c>
      <c r="G106" s="73" t="s">
        <v>27</v>
      </c>
      <c r="H106" s="60" t="s">
        <v>47</v>
      </c>
      <c r="I106" s="60"/>
      <c r="J106" s="60"/>
      <c r="K106" s="60" t="s">
        <v>48</v>
      </c>
      <c r="L106" s="60"/>
      <c r="M106" s="60"/>
      <c r="N106" s="60" t="s">
        <v>49</v>
      </c>
      <c r="O106" s="60"/>
      <c r="P106" s="60"/>
      <c r="Q106" s="60" t="s">
        <v>50</v>
      </c>
      <c r="R106" s="60"/>
      <c r="S106" s="60"/>
      <c r="T106" s="61" t="s">
        <v>33</v>
      </c>
    </row>
    <row r="107" spans="1:21" s="6" customFormat="1" ht="19.149999999999999" customHeight="1" x14ac:dyDescent="0.25">
      <c r="A107" s="68"/>
      <c r="B107" s="71"/>
      <c r="C107" s="68"/>
      <c r="D107" s="68"/>
      <c r="E107" s="71"/>
      <c r="F107" s="68"/>
      <c r="G107" s="73"/>
      <c r="H107" s="62" t="s">
        <v>108</v>
      </c>
      <c r="I107" s="63"/>
      <c r="J107" s="64"/>
      <c r="K107" s="62" t="s">
        <v>51</v>
      </c>
      <c r="L107" s="63"/>
      <c r="M107" s="64"/>
      <c r="N107" s="62" t="s">
        <v>106</v>
      </c>
      <c r="O107" s="63"/>
      <c r="P107" s="64"/>
      <c r="Q107" s="62" t="s">
        <v>107</v>
      </c>
      <c r="R107" s="63"/>
      <c r="S107" s="64"/>
      <c r="T107" s="61"/>
    </row>
    <row r="108" spans="1:21" s="15" customFormat="1" ht="34.5" customHeight="1" x14ac:dyDescent="0.25">
      <c r="A108" s="68"/>
      <c r="B108" s="71"/>
      <c r="C108" s="68"/>
      <c r="D108" s="68"/>
      <c r="E108" s="71"/>
      <c r="F108" s="68"/>
      <c r="G108" s="73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61"/>
    </row>
    <row r="109" spans="1:21" s="35" customFormat="1" ht="31.5" customHeight="1" x14ac:dyDescent="0.25">
      <c r="A109" s="69"/>
      <c r="B109" s="72"/>
      <c r="C109" s="69"/>
      <c r="D109" s="69"/>
      <c r="E109" s="72"/>
      <c r="F109" s="69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90">
        <v>1</v>
      </c>
      <c r="B110" s="77" t="s">
        <v>125</v>
      </c>
      <c r="C110" s="77" t="s">
        <v>126</v>
      </c>
      <c r="D110" s="77" t="s">
        <v>127</v>
      </c>
      <c r="E110" s="80" t="s">
        <v>128</v>
      </c>
      <c r="F110" s="55" t="s">
        <v>7</v>
      </c>
      <c r="G110" s="92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58">
        <f t="shared" ref="U110" si="29">SUM(T110:T112)</f>
        <v>0</v>
      </c>
    </row>
    <row r="111" spans="1:21" s="31" customFormat="1" x14ac:dyDescent="0.25">
      <c r="A111" s="90"/>
      <c r="B111" s="78"/>
      <c r="C111" s="78"/>
      <c r="D111" s="78"/>
      <c r="E111" s="81"/>
      <c r="F111" s="55" t="s">
        <v>8</v>
      </c>
      <c r="G111" s="92"/>
      <c r="H111" s="52"/>
      <c r="I111" s="52"/>
      <c r="J111" s="52">
        <f t="shared" ref="J111:J112" si="30">I111-H111</f>
        <v>0</v>
      </c>
      <c r="K111" s="52"/>
      <c r="L111" s="52"/>
      <c r="M111" s="52">
        <f t="shared" ref="M111:M112" si="31">L111-K111</f>
        <v>0</v>
      </c>
      <c r="N111" s="52"/>
      <c r="O111" s="52"/>
      <c r="P111" s="52">
        <f t="shared" ref="P111:P112" si="32">O111-N111</f>
        <v>0</v>
      </c>
      <c r="Q111" s="52"/>
      <c r="R111" s="52"/>
      <c r="S111" s="52">
        <f t="shared" ref="S111:S112" si="33">R111-Q111</f>
        <v>0</v>
      </c>
      <c r="T111" s="17">
        <f t="shared" ref="T111:T112" si="34">$G$110*(J111+M111+P111+S111)</f>
        <v>0</v>
      </c>
      <c r="U111" s="59"/>
    </row>
    <row r="112" spans="1:21" s="31" customFormat="1" x14ac:dyDescent="0.25">
      <c r="A112" s="90"/>
      <c r="B112" s="79"/>
      <c r="C112" s="79"/>
      <c r="D112" s="79"/>
      <c r="E112" s="82"/>
      <c r="F112" s="55" t="s">
        <v>9</v>
      </c>
      <c r="G112" s="92"/>
      <c r="H112" s="52"/>
      <c r="I112" s="52"/>
      <c r="J112" s="52">
        <f t="shared" si="30"/>
        <v>0</v>
      </c>
      <c r="K112" s="52"/>
      <c r="L112" s="52"/>
      <c r="M112" s="52">
        <f t="shared" si="31"/>
        <v>0</v>
      </c>
      <c r="N112" s="52"/>
      <c r="O112" s="52"/>
      <c r="P112" s="52">
        <f t="shared" si="32"/>
        <v>0</v>
      </c>
      <c r="Q112" s="52"/>
      <c r="R112" s="52"/>
      <c r="S112" s="52">
        <f t="shared" si="33"/>
        <v>0</v>
      </c>
      <c r="T112" s="17">
        <f t="shared" si="34"/>
        <v>0</v>
      </c>
      <c r="U112" s="59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97" t="s">
        <v>129</v>
      </c>
      <c r="Q114" s="98"/>
      <c r="R114" s="73" t="s">
        <v>19</v>
      </c>
      <c r="S114" s="73" t="s">
        <v>130</v>
      </c>
      <c r="T114" s="73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99"/>
      <c r="Q115" s="100"/>
      <c r="R115" s="73"/>
      <c r="S115" s="73"/>
      <c r="T115" s="73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01"/>
      <c r="Q116" s="102"/>
      <c r="R116" s="53"/>
      <c r="S116" s="53" t="s">
        <v>131</v>
      </c>
      <c r="T116" s="54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91" t="s">
        <v>132</v>
      </c>
      <c r="Q117" s="91"/>
      <c r="R117" s="55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91"/>
      <c r="Q118" s="91"/>
      <c r="R118" s="55" t="s">
        <v>8</v>
      </c>
      <c r="S118" s="39">
        <v>0.65</v>
      </c>
      <c r="T118" s="40">
        <f t="shared" ref="T118:T119" si="35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91"/>
      <c r="Q119" s="91"/>
      <c r="R119" s="55" t="s">
        <v>9</v>
      </c>
      <c r="S119" s="39">
        <v>0.65</v>
      </c>
      <c r="T119" s="40">
        <f t="shared" si="35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05" t="s">
        <v>133</v>
      </c>
      <c r="Q120" s="105"/>
      <c r="R120" s="105"/>
      <c r="S120" s="105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97" t="s">
        <v>134</v>
      </c>
      <c r="Q122" s="98"/>
      <c r="R122" s="73" t="s">
        <v>19</v>
      </c>
      <c r="S122" s="73" t="s">
        <v>130</v>
      </c>
      <c r="T122" s="103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99"/>
      <c r="Q123" s="100"/>
      <c r="R123" s="73"/>
      <c r="S123" s="73"/>
      <c r="T123" s="104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01"/>
      <c r="Q124" s="102"/>
      <c r="R124" s="53"/>
      <c r="S124" s="53" t="s">
        <v>131</v>
      </c>
      <c r="T124" s="54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91" t="s">
        <v>135</v>
      </c>
      <c r="Q125" s="91"/>
      <c r="R125" s="55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91"/>
      <c r="Q126" s="91"/>
      <c r="R126" s="55" t="s">
        <v>8</v>
      </c>
      <c r="S126" s="39">
        <v>0.35</v>
      </c>
      <c r="T126" s="40">
        <f t="shared" ref="T126:T127" si="36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91"/>
      <c r="Q127" s="91"/>
      <c r="R127" s="55" t="s">
        <v>9</v>
      </c>
      <c r="S127" s="39">
        <v>0.35</v>
      </c>
      <c r="T127" s="40">
        <f t="shared" si="36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05" t="s">
        <v>133</v>
      </c>
      <c r="Q128" s="105"/>
      <c r="R128" s="105"/>
      <c r="S128" s="105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53" t="s">
        <v>1</v>
      </c>
      <c r="B130" s="53" t="s">
        <v>36</v>
      </c>
      <c r="C130" s="53" t="s">
        <v>19</v>
      </c>
      <c r="D130" s="111" t="s">
        <v>37</v>
      </c>
      <c r="E130" s="112"/>
      <c r="F130" s="99" t="s">
        <v>3</v>
      </c>
      <c r="G130" s="103"/>
      <c r="H130" s="103"/>
      <c r="I130" s="103"/>
      <c r="J130" s="103"/>
      <c r="K130" s="103"/>
      <c r="L130" s="103"/>
      <c r="M130" s="103"/>
      <c r="N130" s="103"/>
      <c r="O130" s="103"/>
      <c r="P130" s="16"/>
      <c r="Q130" s="16"/>
      <c r="R130" s="16"/>
      <c r="S130" s="28"/>
      <c r="T130" s="3"/>
    </row>
    <row r="131" spans="1:20" ht="33.75" customHeight="1" x14ac:dyDescent="0.25">
      <c r="A131" s="113">
        <v>1</v>
      </c>
      <c r="B131" s="116" t="s">
        <v>153</v>
      </c>
      <c r="C131" s="57" t="s">
        <v>7</v>
      </c>
      <c r="D131" s="119">
        <f>T66-T76+T101+T125</f>
        <v>0</v>
      </c>
      <c r="E131" s="120"/>
      <c r="F131" s="91" t="s">
        <v>154</v>
      </c>
      <c r="G131" s="91"/>
      <c r="H131" s="91"/>
      <c r="I131" s="91"/>
      <c r="J131" s="91"/>
      <c r="K131" s="91"/>
      <c r="L131" s="91"/>
      <c r="M131" s="91"/>
      <c r="N131" s="91"/>
      <c r="O131" s="91"/>
      <c r="S131" s="28"/>
      <c r="T131" s="3"/>
    </row>
    <row r="132" spans="1:20" ht="33.75" customHeight="1" x14ac:dyDescent="0.25">
      <c r="A132" s="114"/>
      <c r="B132" s="117"/>
      <c r="C132" s="57" t="s">
        <v>8</v>
      </c>
      <c r="D132" s="119">
        <f>T67-T77+T102+T126</f>
        <v>0</v>
      </c>
      <c r="E132" s="120"/>
      <c r="F132" s="91" t="s">
        <v>155</v>
      </c>
      <c r="G132" s="91"/>
      <c r="H132" s="91"/>
      <c r="I132" s="91"/>
      <c r="J132" s="91"/>
      <c r="K132" s="91"/>
      <c r="L132" s="91"/>
      <c r="M132" s="91"/>
      <c r="N132" s="91"/>
      <c r="O132" s="91"/>
      <c r="S132" s="28"/>
      <c r="T132" s="3"/>
    </row>
    <row r="133" spans="1:20" ht="33.75" customHeight="1" x14ac:dyDescent="0.25">
      <c r="A133" s="115"/>
      <c r="B133" s="118"/>
      <c r="C133" s="57" t="s">
        <v>9</v>
      </c>
      <c r="D133" s="119">
        <f>T68-T78+T103+T127</f>
        <v>0</v>
      </c>
      <c r="E133" s="120"/>
      <c r="F133" s="91" t="s">
        <v>156</v>
      </c>
      <c r="G133" s="91"/>
      <c r="H133" s="91"/>
      <c r="I133" s="91"/>
      <c r="J133" s="91"/>
      <c r="K133" s="91"/>
      <c r="L133" s="91"/>
      <c r="M133" s="91"/>
      <c r="N133" s="91"/>
      <c r="O133" s="91"/>
      <c r="S133" s="28"/>
      <c r="T133" s="3"/>
    </row>
    <row r="134" spans="1:20" ht="18.75" customHeight="1" x14ac:dyDescent="0.25">
      <c r="A134" s="44">
        <v>2</v>
      </c>
      <c r="B134" s="106" t="s">
        <v>133</v>
      </c>
      <c r="C134" s="107"/>
      <c r="D134" s="108">
        <f>SUM(D131:E133)</f>
        <v>0</v>
      </c>
      <c r="E134" s="109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110" t="s">
        <v>38</v>
      </c>
      <c r="R134" s="110"/>
      <c r="S134" s="110"/>
      <c r="T134" s="110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110" t="s">
        <v>39</v>
      </c>
      <c r="R135" s="110"/>
      <c r="S135" s="110"/>
      <c r="T135" s="110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63:A65"/>
    <mergeCell ref="B63:B65"/>
    <mergeCell ref="C63:C65"/>
    <mergeCell ref="D63:D65"/>
    <mergeCell ref="E63:E65"/>
    <mergeCell ref="G63:G65"/>
    <mergeCell ref="A57:A62"/>
    <mergeCell ref="B57:B62"/>
    <mergeCell ref="C57:C59"/>
    <mergeCell ref="D57:D59"/>
    <mergeCell ref="E57:E59"/>
    <mergeCell ref="G57:G59"/>
    <mergeCell ref="C60:C62"/>
    <mergeCell ref="D60:D62"/>
    <mergeCell ref="E60:E62"/>
    <mergeCell ref="G60:G62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</mergeCells>
  <conditionalFormatting sqref="G76">
    <cfRule type="cellIs" dxfId="5" priority="3" stopIfTrue="1" operator="equal">
      <formula>"Insert"</formula>
    </cfRule>
  </conditionalFormatting>
  <conditionalFormatting sqref="G86 G89 G92 G95 G98">
    <cfRule type="cellIs" dxfId="4" priority="2" stopIfTrue="1" operator="equal">
      <formula>"Insert"</formula>
    </cfRule>
  </conditionalFormatting>
  <conditionalFormatting sqref="G110">
    <cfRule type="cellIs" dxfId="3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42"/>
  <sheetViews>
    <sheetView view="pageBreakPreview" topLeftCell="A98" zoomScale="69" zoomScaleNormal="70" zoomScaleSheetLayoutView="69" workbookViewId="0">
      <selection activeCell="U76" sqref="U76:U78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65" t="s">
        <v>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s="12" customFormat="1" ht="20.25" x14ac:dyDescent="0.25">
      <c r="A4" s="66" t="s">
        <v>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67" t="s">
        <v>1</v>
      </c>
      <c r="B35" s="70" t="s">
        <v>2</v>
      </c>
      <c r="C35" s="67" t="s">
        <v>21</v>
      </c>
      <c r="D35" s="67" t="s">
        <v>23</v>
      </c>
      <c r="E35" s="70" t="s">
        <v>11</v>
      </c>
      <c r="F35" s="67" t="s">
        <v>19</v>
      </c>
      <c r="G35" s="73" t="s">
        <v>27</v>
      </c>
      <c r="H35" s="60" t="s">
        <v>47</v>
      </c>
      <c r="I35" s="60"/>
      <c r="J35" s="60"/>
      <c r="K35" s="60" t="s">
        <v>48</v>
      </c>
      <c r="L35" s="60"/>
      <c r="M35" s="60"/>
      <c r="N35" s="60" t="s">
        <v>49</v>
      </c>
      <c r="O35" s="60"/>
      <c r="P35" s="60"/>
      <c r="Q35" s="60" t="s">
        <v>50</v>
      </c>
      <c r="R35" s="60"/>
      <c r="S35" s="60"/>
      <c r="T35" s="61" t="s">
        <v>33</v>
      </c>
    </row>
    <row r="36" spans="1:21" s="6" customFormat="1" ht="19.149999999999999" customHeight="1" x14ac:dyDescent="0.25">
      <c r="A36" s="68"/>
      <c r="B36" s="71"/>
      <c r="C36" s="68"/>
      <c r="D36" s="68"/>
      <c r="E36" s="71"/>
      <c r="F36" s="68"/>
      <c r="G36" s="73"/>
      <c r="H36" s="121" t="s">
        <v>143</v>
      </c>
      <c r="I36" s="122"/>
      <c r="J36" s="123"/>
      <c r="K36" s="62" t="s">
        <v>144</v>
      </c>
      <c r="L36" s="63"/>
      <c r="M36" s="64"/>
      <c r="N36" s="62" t="s">
        <v>145</v>
      </c>
      <c r="O36" s="63"/>
      <c r="P36" s="64"/>
      <c r="Q36" s="62" t="s">
        <v>146</v>
      </c>
      <c r="R36" s="63"/>
      <c r="S36" s="64"/>
      <c r="T36" s="61"/>
    </row>
    <row r="37" spans="1:21" s="15" customFormat="1" ht="34.5" customHeight="1" x14ac:dyDescent="0.25">
      <c r="A37" s="68"/>
      <c r="B37" s="71"/>
      <c r="C37" s="68"/>
      <c r="D37" s="68"/>
      <c r="E37" s="71"/>
      <c r="F37" s="68"/>
      <c r="G37" s="73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61"/>
    </row>
    <row r="38" spans="1:21" s="35" customFormat="1" ht="34.5" customHeight="1" x14ac:dyDescent="0.25">
      <c r="A38" s="69"/>
      <c r="B38" s="72"/>
      <c r="C38" s="69"/>
      <c r="D38" s="69"/>
      <c r="E38" s="72"/>
      <c r="F38" s="69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74">
        <v>1</v>
      </c>
      <c r="B39" s="80" t="s">
        <v>40</v>
      </c>
      <c r="C39" s="77" t="s">
        <v>118</v>
      </c>
      <c r="D39" s="80" t="s">
        <v>41</v>
      </c>
      <c r="E39" s="80" t="s">
        <v>67</v>
      </c>
      <c r="F39" s="43" t="s">
        <v>7</v>
      </c>
      <c r="G39" s="83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58">
        <f>SUM(T39:T41)</f>
        <v>0</v>
      </c>
    </row>
    <row r="40" spans="1:21" ht="16.5" customHeight="1" x14ac:dyDescent="0.25">
      <c r="A40" s="75"/>
      <c r="B40" s="81"/>
      <c r="C40" s="78"/>
      <c r="D40" s="81"/>
      <c r="E40" s="81"/>
      <c r="F40" s="43" t="s">
        <v>8</v>
      </c>
      <c r="G40" s="84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59"/>
    </row>
    <row r="41" spans="1:21" ht="16.5" customHeight="1" x14ac:dyDescent="0.25">
      <c r="A41" s="76"/>
      <c r="B41" s="82"/>
      <c r="C41" s="79"/>
      <c r="D41" s="82"/>
      <c r="E41" s="82"/>
      <c r="F41" s="43" t="s">
        <v>9</v>
      </c>
      <c r="G41" s="85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59"/>
    </row>
    <row r="42" spans="1:21" ht="16.5" customHeight="1" x14ac:dyDescent="0.25">
      <c r="A42" s="74">
        <v>2</v>
      </c>
      <c r="B42" s="77" t="s">
        <v>42</v>
      </c>
      <c r="C42" s="77" t="s">
        <v>44</v>
      </c>
      <c r="D42" s="80" t="s">
        <v>43</v>
      </c>
      <c r="E42" s="80" t="s">
        <v>52</v>
      </c>
      <c r="F42" s="43" t="s">
        <v>7</v>
      </c>
      <c r="G42" s="83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58">
        <f t="shared" ref="U42" si="5">SUM(T42:T44)</f>
        <v>0</v>
      </c>
    </row>
    <row r="43" spans="1:21" ht="16.5" customHeight="1" x14ac:dyDescent="0.25">
      <c r="A43" s="75"/>
      <c r="B43" s="78"/>
      <c r="C43" s="78"/>
      <c r="D43" s="81"/>
      <c r="E43" s="81"/>
      <c r="F43" s="43" t="s">
        <v>8</v>
      </c>
      <c r="G43" s="84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59"/>
    </row>
    <row r="44" spans="1:21" ht="16.5" customHeight="1" x14ac:dyDescent="0.25">
      <c r="A44" s="76"/>
      <c r="B44" s="79"/>
      <c r="C44" s="79"/>
      <c r="D44" s="82"/>
      <c r="E44" s="82"/>
      <c r="F44" s="43" t="s">
        <v>9</v>
      </c>
      <c r="G44" s="85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59"/>
    </row>
    <row r="45" spans="1:21" ht="16.5" customHeight="1" x14ac:dyDescent="0.25">
      <c r="A45" s="74">
        <v>3</v>
      </c>
      <c r="B45" s="77" t="s">
        <v>45</v>
      </c>
      <c r="C45" s="77" t="s">
        <v>44</v>
      </c>
      <c r="D45" s="80" t="s">
        <v>46</v>
      </c>
      <c r="E45" s="80" t="s">
        <v>53</v>
      </c>
      <c r="F45" s="43" t="s">
        <v>7</v>
      </c>
      <c r="G45" s="83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58">
        <f t="shared" ref="U45" si="6">SUM(T45:T47)</f>
        <v>0</v>
      </c>
    </row>
    <row r="46" spans="1:21" ht="16.5" customHeight="1" x14ac:dyDescent="0.25">
      <c r="A46" s="75"/>
      <c r="B46" s="78"/>
      <c r="C46" s="78"/>
      <c r="D46" s="81"/>
      <c r="E46" s="81"/>
      <c r="F46" s="43" t="s">
        <v>8</v>
      </c>
      <c r="G46" s="84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59"/>
    </row>
    <row r="47" spans="1:21" ht="16.5" customHeight="1" x14ac:dyDescent="0.25">
      <c r="A47" s="76"/>
      <c r="B47" s="79"/>
      <c r="C47" s="79"/>
      <c r="D47" s="82"/>
      <c r="E47" s="82"/>
      <c r="F47" s="43" t="s">
        <v>9</v>
      </c>
      <c r="G47" s="85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59"/>
    </row>
    <row r="48" spans="1:21" ht="16.5" customHeight="1" x14ac:dyDescent="0.25">
      <c r="A48" s="74">
        <v>4</v>
      </c>
      <c r="B48" s="77" t="s">
        <v>54</v>
      </c>
      <c r="C48" s="77" t="s">
        <v>44</v>
      </c>
      <c r="D48" s="80" t="s">
        <v>55</v>
      </c>
      <c r="E48" s="80" t="s">
        <v>56</v>
      </c>
      <c r="F48" s="43" t="s">
        <v>7</v>
      </c>
      <c r="G48" s="83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58">
        <f t="shared" ref="U48" si="7">SUM(T48:T50)</f>
        <v>0</v>
      </c>
    </row>
    <row r="49" spans="1:21" ht="16.5" customHeight="1" x14ac:dyDescent="0.25">
      <c r="A49" s="75"/>
      <c r="B49" s="78"/>
      <c r="C49" s="78"/>
      <c r="D49" s="81"/>
      <c r="E49" s="81"/>
      <c r="F49" s="43" t="s">
        <v>8</v>
      </c>
      <c r="G49" s="84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59"/>
    </row>
    <row r="50" spans="1:21" ht="16.5" customHeight="1" x14ac:dyDescent="0.25">
      <c r="A50" s="76"/>
      <c r="B50" s="79"/>
      <c r="C50" s="79"/>
      <c r="D50" s="82"/>
      <c r="E50" s="82"/>
      <c r="F50" s="43" t="s">
        <v>9</v>
      </c>
      <c r="G50" s="85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59"/>
    </row>
    <row r="51" spans="1:21" ht="16.5" customHeight="1" x14ac:dyDescent="0.25">
      <c r="A51" s="74">
        <v>5</v>
      </c>
      <c r="B51" s="77" t="s">
        <v>57</v>
      </c>
      <c r="C51" s="77" t="s">
        <v>58</v>
      </c>
      <c r="D51" s="80" t="s">
        <v>60</v>
      </c>
      <c r="E51" s="80" t="s">
        <v>78</v>
      </c>
      <c r="F51" s="43" t="s">
        <v>7</v>
      </c>
      <c r="G51" s="83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58">
        <f t="shared" ref="U51" si="8">SUM(T51:T53)</f>
        <v>0</v>
      </c>
    </row>
    <row r="52" spans="1:21" ht="16.5" customHeight="1" x14ac:dyDescent="0.25">
      <c r="A52" s="75"/>
      <c r="B52" s="78"/>
      <c r="C52" s="78"/>
      <c r="D52" s="81"/>
      <c r="E52" s="81"/>
      <c r="F52" s="43" t="s">
        <v>8</v>
      </c>
      <c r="G52" s="84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59"/>
    </row>
    <row r="53" spans="1:21" ht="16.5" customHeight="1" x14ac:dyDescent="0.25">
      <c r="A53" s="75"/>
      <c r="B53" s="78"/>
      <c r="C53" s="78"/>
      <c r="D53" s="82"/>
      <c r="E53" s="82"/>
      <c r="F53" s="43" t="s">
        <v>9</v>
      </c>
      <c r="G53" s="85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59"/>
    </row>
    <row r="54" spans="1:21" ht="16.5" customHeight="1" x14ac:dyDescent="0.25">
      <c r="A54" s="75"/>
      <c r="B54" s="78"/>
      <c r="C54" s="78"/>
      <c r="D54" s="80" t="s">
        <v>60</v>
      </c>
      <c r="E54" s="80" t="s">
        <v>79</v>
      </c>
      <c r="F54" s="43" t="s">
        <v>7</v>
      </c>
      <c r="G54" s="83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58">
        <f t="shared" ref="U54" si="9">SUM(T54:T56)</f>
        <v>0</v>
      </c>
    </row>
    <row r="55" spans="1:21" ht="16.5" customHeight="1" x14ac:dyDescent="0.25">
      <c r="A55" s="75"/>
      <c r="B55" s="78"/>
      <c r="C55" s="78"/>
      <c r="D55" s="81"/>
      <c r="E55" s="81"/>
      <c r="F55" s="43" t="s">
        <v>8</v>
      </c>
      <c r="G55" s="84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59"/>
    </row>
    <row r="56" spans="1:21" ht="16.5" customHeight="1" x14ac:dyDescent="0.25">
      <c r="A56" s="76"/>
      <c r="B56" s="79"/>
      <c r="C56" s="79"/>
      <c r="D56" s="82"/>
      <c r="E56" s="82"/>
      <c r="F56" s="43" t="s">
        <v>9</v>
      </c>
      <c r="G56" s="85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59"/>
    </row>
    <row r="57" spans="1:21" ht="16.5" customHeight="1" x14ac:dyDescent="0.25">
      <c r="A57" s="74">
        <v>6</v>
      </c>
      <c r="B57" s="77" t="s">
        <v>59</v>
      </c>
      <c r="C57" s="77" t="s">
        <v>62</v>
      </c>
      <c r="D57" s="80" t="s">
        <v>61</v>
      </c>
      <c r="E57" s="80" t="s">
        <v>65</v>
      </c>
      <c r="F57" s="43" t="s">
        <v>7</v>
      </c>
      <c r="G57" s="83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58">
        <f>SUM(T57:T59)-SUM(U76)</f>
        <v>0</v>
      </c>
    </row>
    <row r="58" spans="1:21" ht="16.5" customHeight="1" x14ac:dyDescent="0.25">
      <c r="A58" s="75"/>
      <c r="B58" s="78"/>
      <c r="C58" s="78"/>
      <c r="D58" s="81"/>
      <c r="E58" s="81"/>
      <c r="F58" s="43" t="s">
        <v>8</v>
      </c>
      <c r="G58" s="84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59"/>
    </row>
    <row r="59" spans="1:21" ht="16.5" customHeight="1" x14ac:dyDescent="0.25">
      <c r="A59" s="75"/>
      <c r="B59" s="78"/>
      <c r="C59" s="79"/>
      <c r="D59" s="82"/>
      <c r="E59" s="82"/>
      <c r="F59" s="43" t="s">
        <v>9</v>
      </c>
      <c r="G59" s="85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59"/>
    </row>
    <row r="60" spans="1:21" ht="16.5" customHeight="1" x14ac:dyDescent="0.25">
      <c r="A60" s="75"/>
      <c r="B60" s="78"/>
      <c r="C60" s="77" t="s">
        <v>62</v>
      </c>
      <c r="D60" s="86" t="s">
        <v>157</v>
      </c>
      <c r="E60" s="77" t="s">
        <v>158</v>
      </c>
      <c r="F60" s="55" t="s">
        <v>7</v>
      </c>
      <c r="G60" s="83">
        <v>1000000</v>
      </c>
      <c r="H60" s="52"/>
      <c r="I60" s="52"/>
      <c r="J60" s="52">
        <f t="shared" ref="J60:J62" si="10">I60-H60</f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ref="T60:T62" si="11">$G$39*(J60+M60+P60+S60)</f>
        <v>0</v>
      </c>
      <c r="U60" s="58">
        <f t="shared" ref="U60" si="12">SUM(T60:T62)</f>
        <v>0</v>
      </c>
    </row>
    <row r="61" spans="1:21" ht="16.5" customHeight="1" x14ac:dyDescent="0.25">
      <c r="A61" s="75"/>
      <c r="B61" s="78"/>
      <c r="C61" s="78"/>
      <c r="D61" s="87"/>
      <c r="E61" s="78"/>
      <c r="F61" s="55" t="s">
        <v>8</v>
      </c>
      <c r="G61" s="84"/>
      <c r="H61" s="52"/>
      <c r="I61" s="52"/>
      <c r="J61" s="52">
        <f t="shared" si="1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11"/>
        <v>0</v>
      </c>
      <c r="U61" s="59"/>
    </row>
    <row r="62" spans="1:21" ht="16.5" customHeight="1" x14ac:dyDescent="0.25">
      <c r="A62" s="76"/>
      <c r="B62" s="79"/>
      <c r="C62" s="79"/>
      <c r="D62" s="88"/>
      <c r="E62" s="79"/>
      <c r="F62" s="55" t="s">
        <v>9</v>
      </c>
      <c r="G62" s="85"/>
      <c r="H62" s="52"/>
      <c r="I62" s="52"/>
      <c r="J62" s="52">
        <f t="shared" si="1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11"/>
        <v>0</v>
      </c>
      <c r="U62" s="59"/>
    </row>
    <row r="63" spans="1:21" ht="16.5" customHeight="1" x14ac:dyDescent="0.25">
      <c r="A63" s="74">
        <v>7</v>
      </c>
      <c r="B63" s="77" t="s">
        <v>109</v>
      </c>
      <c r="C63" s="77" t="s">
        <v>99</v>
      </c>
      <c r="D63" s="80" t="s">
        <v>98</v>
      </c>
      <c r="E63" s="80" t="s">
        <v>97</v>
      </c>
      <c r="F63" s="43" t="s">
        <v>7</v>
      </c>
      <c r="G63" s="83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58">
        <f t="shared" ref="U63" si="13">SUM(T63:T65)</f>
        <v>0</v>
      </c>
    </row>
    <row r="64" spans="1:21" ht="16.5" customHeight="1" x14ac:dyDescent="0.25">
      <c r="A64" s="75"/>
      <c r="B64" s="78"/>
      <c r="C64" s="78"/>
      <c r="D64" s="81"/>
      <c r="E64" s="81"/>
      <c r="F64" s="43" t="s">
        <v>8</v>
      </c>
      <c r="G64" s="84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59"/>
    </row>
    <row r="65" spans="1:27" ht="16.5" customHeight="1" x14ac:dyDescent="0.25">
      <c r="A65" s="76"/>
      <c r="B65" s="79"/>
      <c r="C65" s="79"/>
      <c r="D65" s="82"/>
      <c r="E65" s="82"/>
      <c r="F65" s="43" t="s">
        <v>9</v>
      </c>
      <c r="G65" s="85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59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89" t="s">
        <v>147</v>
      </c>
      <c r="R66" s="89"/>
      <c r="S66" s="89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89" t="s">
        <v>148</v>
      </c>
      <c r="R67" s="89"/>
      <c r="S67" s="89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89" t="s">
        <v>149</v>
      </c>
      <c r="R68" s="89"/>
      <c r="S68" s="89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9" t="s">
        <v>36</v>
      </c>
      <c r="R69" s="89"/>
      <c r="S69" s="89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67" t="s">
        <v>1</v>
      </c>
      <c r="B72" s="70" t="s">
        <v>2</v>
      </c>
      <c r="C72" s="67" t="s">
        <v>21</v>
      </c>
      <c r="D72" s="67" t="s">
        <v>23</v>
      </c>
      <c r="E72" s="70" t="s">
        <v>11</v>
      </c>
      <c r="F72" s="67" t="s">
        <v>19</v>
      </c>
      <c r="G72" s="73" t="s">
        <v>27</v>
      </c>
      <c r="H72" s="60" t="s">
        <v>47</v>
      </c>
      <c r="I72" s="60"/>
      <c r="J72" s="60"/>
      <c r="K72" s="60" t="s">
        <v>48</v>
      </c>
      <c r="L72" s="60"/>
      <c r="M72" s="60"/>
      <c r="N72" s="60" t="s">
        <v>49</v>
      </c>
      <c r="O72" s="60"/>
      <c r="P72" s="60"/>
      <c r="Q72" s="60" t="s">
        <v>50</v>
      </c>
      <c r="R72" s="60"/>
      <c r="S72" s="60"/>
      <c r="T72" s="61" t="s">
        <v>33</v>
      </c>
    </row>
    <row r="73" spans="1:27" s="6" customFormat="1" ht="19.149999999999999" customHeight="1" x14ac:dyDescent="0.25">
      <c r="A73" s="68"/>
      <c r="B73" s="71"/>
      <c r="C73" s="68"/>
      <c r="D73" s="68"/>
      <c r="E73" s="71"/>
      <c r="F73" s="68"/>
      <c r="G73" s="73"/>
      <c r="H73" s="121" t="s">
        <v>143</v>
      </c>
      <c r="I73" s="122"/>
      <c r="J73" s="123"/>
      <c r="K73" s="62" t="s">
        <v>144</v>
      </c>
      <c r="L73" s="63"/>
      <c r="M73" s="64"/>
      <c r="N73" s="62" t="s">
        <v>145</v>
      </c>
      <c r="O73" s="63"/>
      <c r="P73" s="64"/>
      <c r="Q73" s="62" t="s">
        <v>146</v>
      </c>
      <c r="R73" s="63"/>
      <c r="S73" s="64"/>
      <c r="T73" s="61"/>
    </row>
    <row r="74" spans="1:27" s="15" customFormat="1" ht="34.5" customHeight="1" x14ac:dyDescent="0.25">
      <c r="A74" s="68"/>
      <c r="B74" s="71"/>
      <c r="C74" s="68"/>
      <c r="D74" s="68"/>
      <c r="E74" s="71"/>
      <c r="F74" s="68"/>
      <c r="G74" s="73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61"/>
    </row>
    <row r="75" spans="1:27" s="35" customFormat="1" ht="34.5" customHeight="1" x14ac:dyDescent="0.25">
      <c r="A75" s="69"/>
      <c r="B75" s="72"/>
      <c r="C75" s="69"/>
      <c r="D75" s="69"/>
      <c r="E75" s="72"/>
      <c r="F75" s="69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90">
        <v>1</v>
      </c>
      <c r="B76" s="91" t="s">
        <v>59</v>
      </c>
      <c r="C76" s="91" t="s">
        <v>62</v>
      </c>
      <c r="D76" s="91" t="s">
        <v>63</v>
      </c>
      <c r="E76" s="91" t="s">
        <v>64</v>
      </c>
      <c r="F76" s="43" t="s">
        <v>7</v>
      </c>
      <c r="G76" s="92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58">
        <f>SUM(T76:T78)</f>
        <v>0</v>
      </c>
    </row>
    <row r="77" spans="1:27" s="31" customFormat="1" x14ac:dyDescent="0.25">
      <c r="A77" s="90"/>
      <c r="B77" s="91"/>
      <c r="C77" s="91"/>
      <c r="D77" s="91"/>
      <c r="E77" s="91"/>
      <c r="F77" s="43" t="s">
        <v>8</v>
      </c>
      <c r="G77" s="92"/>
      <c r="H77" s="52"/>
      <c r="I77" s="52"/>
      <c r="J77" s="52">
        <f t="shared" ref="J77:J78" si="14">I77-H77</f>
        <v>0</v>
      </c>
      <c r="K77" s="52"/>
      <c r="L77" s="52"/>
      <c r="M77" s="52">
        <f t="shared" ref="M77:M78" si="15">L77-K77</f>
        <v>0</v>
      </c>
      <c r="N77" s="52"/>
      <c r="O77" s="52"/>
      <c r="P77" s="52">
        <f t="shared" ref="P77:P78" si="16">O77-N77</f>
        <v>0</v>
      </c>
      <c r="Q77" s="52"/>
      <c r="R77" s="52"/>
      <c r="S77" s="52">
        <f t="shared" ref="S77:S78" si="17">R77-Q77</f>
        <v>0</v>
      </c>
      <c r="T77" s="17">
        <f t="shared" ref="T77:T78" si="18">$G$76*(J77+M77+P77+S77)</f>
        <v>0</v>
      </c>
      <c r="U77" s="59"/>
    </row>
    <row r="78" spans="1:27" s="31" customFormat="1" x14ac:dyDescent="0.25">
      <c r="A78" s="90"/>
      <c r="B78" s="91"/>
      <c r="C78" s="91"/>
      <c r="D78" s="91"/>
      <c r="E78" s="91"/>
      <c r="F78" s="43" t="s">
        <v>9</v>
      </c>
      <c r="G78" s="92"/>
      <c r="H78" s="52"/>
      <c r="I78" s="52"/>
      <c r="J78" s="52">
        <f t="shared" si="14"/>
        <v>0</v>
      </c>
      <c r="K78" s="52"/>
      <c r="L78" s="52"/>
      <c r="M78" s="52">
        <f t="shared" si="15"/>
        <v>0</v>
      </c>
      <c r="N78" s="52"/>
      <c r="O78" s="52"/>
      <c r="P78" s="52">
        <f t="shared" si="16"/>
        <v>0</v>
      </c>
      <c r="Q78" s="52"/>
      <c r="R78" s="52"/>
      <c r="S78" s="52">
        <f t="shared" si="17"/>
        <v>0</v>
      </c>
      <c r="T78" s="17">
        <f t="shared" si="18"/>
        <v>0</v>
      </c>
      <c r="U78" s="59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93" t="s">
        <v>121</v>
      </c>
      <c r="S79" s="94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67" t="s">
        <v>1</v>
      </c>
      <c r="B82" s="70" t="s">
        <v>2</v>
      </c>
      <c r="C82" s="67" t="s">
        <v>21</v>
      </c>
      <c r="D82" s="67" t="s">
        <v>23</v>
      </c>
      <c r="E82" s="70" t="s">
        <v>11</v>
      </c>
      <c r="F82" s="67" t="s">
        <v>19</v>
      </c>
      <c r="G82" s="73" t="s">
        <v>27</v>
      </c>
      <c r="H82" s="60" t="s">
        <v>47</v>
      </c>
      <c r="I82" s="60"/>
      <c r="J82" s="60"/>
      <c r="K82" s="60" t="s">
        <v>48</v>
      </c>
      <c r="L82" s="60"/>
      <c r="M82" s="60"/>
      <c r="N82" s="60" t="s">
        <v>49</v>
      </c>
      <c r="O82" s="60"/>
      <c r="P82" s="60"/>
      <c r="Q82" s="60" t="s">
        <v>50</v>
      </c>
      <c r="R82" s="60"/>
      <c r="S82" s="60"/>
      <c r="T82" s="61" t="s">
        <v>33</v>
      </c>
    </row>
    <row r="83" spans="1:21" s="6" customFormat="1" ht="19.149999999999999" customHeight="1" x14ac:dyDescent="0.25">
      <c r="A83" s="68"/>
      <c r="B83" s="71"/>
      <c r="C83" s="68"/>
      <c r="D83" s="68"/>
      <c r="E83" s="71"/>
      <c r="F83" s="68"/>
      <c r="G83" s="73"/>
      <c r="H83" s="121" t="s">
        <v>143</v>
      </c>
      <c r="I83" s="122"/>
      <c r="J83" s="123"/>
      <c r="K83" s="62" t="s">
        <v>144</v>
      </c>
      <c r="L83" s="63"/>
      <c r="M83" s="64"/>
      <c r="N83" s="62" t="s">
        <v>145</v>
      </c>
      <c r="O83" s="63"/>
      <c r="P83" s="64"/>
      <c r="Q83" s="62" t="s">
        <v>146</v>
      </c>
      <c r="R83" s="63"/>
      <c r="S83" s="64"/>
      <c r="T83" s="61"/>
    </row>
    <row r="84" spans="1:21" s="15" customFormat="1" ht="36.75" customHeight="1" x14ac:dyDescent="0.25">
      <c r="A84" s="68"/>
      <c r="B84" s="71"/>
      <c r="C84" s="68"/>
      <c r="D84" s="68"/>
      <c r="E84" s="71"/>
      <c r="F84" s="68"/>
      <c r="G84" s="73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61"/>
    </row>
    <row r="85" spans="1:21" s="35" customFormat="1" ht="35.25" customHeight="1" x14ac:dyDescent="0.25">
      <c r="A85" s="69"/>
      <c r="B85" s="72"/>
      <c r="C85" s="69"/>
      <c r="D85" s="69"/>
      <c r="E85" s="72"/>
      <c r="F85" s="69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90">
        <v>1</v>
      </c>
      <c r="B86" s="91" t="s">
        <v>22</v>
      </c>
      <c r="C86" s="91" t="s">
        <v>81</v>
      </c>
      <c r="D86" s="90" t="s">
        <v>34</v>
      </c>
      <c r="E86" s="91" t="s">
        <v>16</v>
      </c>
      <c r="F86" s="43" t="s">
        <v>7</v>
      </c>
      <c r="G86" s="92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58">
        <f>SUM(T86:T88)</f>
        <v>0</v>
      </c>
    </row>
    <row r="87" spans="1:21" s="31" customFormat="1" x14ac:dyDescent="0.25">
      <c r="A87" s="90"/>
      <c r="B87" s="91"/>
      <c r="C87" s="91"/>
      <c r="D87" s="90"/>
      <c r="E87" s="91"/>
      <c r="F87" s="43" t="s">
        <v>8</v>
      </c>
      <c r="G87" s="92"/>
      <c r="H87" s="52"/>
      <c r="I87" s="52"/>
      <c r="J87" s="52">
        <f t="shared" ref="J87:J100" si="19">I87-H87</f>
        <v>0</v>
      </c>
      <c r="K87" s="52"/>
      <c r="L87" s="52"/>
      <c r="M87" s="52">
        <f t="shared" ref="M87:M100" si="20">L87-K87</f>
        <v>0</v>
      </c>
      <c r="N87" s="52"/>
      <c r="O87" s="52"/>
      <c r="P87" s="52">
        <f t="shared" ref="P87:P100" si="21">O87-N87</f>
        <v>0</v>
      </c>
      <c r="Q87" s="52"/>
      <c r="R87" s="52"/>
      <c r="S87" s="52">
        <f t="shared" ref="S87:S100" si="22">R87-Q87</f>
        <v>0</v>
      </c>
      <c r="T87" s="17">
        <f t="shared" ref="T87:T88" si="23">$G$86*(J87+M87+P87+S87)</f>
        <v>0</v>
      </c>
      <c r="U87" s="59"/>
    </row>
    <row r="88" spans="1:21" s="31" customFormat="1" x14ac:dyDescent="0.25">
      <c r="A88" s="90"/>
      <c r="B88" s="91"/>
      <c r="C88" s="91"/>
      <c r="D88" s="90"/>
      <c r="E88" s="91"/>
      <c r="F88" s="43" t="s">
        <v>9</v>
      </c>
      <c r="G88" s="92"/>
      <c r="H88" s="52"/>
      <c r="I88" s="52"/>
      <c r="J88" s="52">
        <f t="shared" si="19"/>
        <v>0</v>
      </c>
      <c r="K88" s="52"/>
      <c r="L88" s="52"/>
      <c r="M88" s="52">
        <f t="shared" si="20"/>
        <v>0</v>
      </c>
      <c r="N88" s="52"/>
      <c r="O88" s="52"/>
      <c r="P88" s="52">
        <f t="shared" si="21"/>
        <v>0</v>
      </c>
      <c r="Q88" s="52"/>
      <c r="R88" s="52"/>
      <c r="S88" s="52">
        <f t="shared" si="22"/>
        <v>0</v>
      </c>
      <c r="T88" s="17">
        <f t="shared" si="23"/>
        <v>0</v>
      </c>
      <c r="U88" s="59"/>
    </row>
    <row r="89" spans="1:21" s="31" customFormat="1" ht="15.6" customHeight="1" x14ac:dyDescent="0.25">
      <c r="A89" s="90"/>
      <c r="B89" s="91"/>
      <c r="C89" s="91"/>
      <c r="D89" s="90"/>
      <c r="E89" s="95" t="s">
        <v>17</v>
      </c>
      <c r="F89" s="43" t="s">
        <v>7</v>
      </c>
      <c r="G89" s="92">
        <v>1000000</v>
      </c>
      <c r="H89" s="52"/>
      <c r="I89" s="52"/>
      <c r="J89" s="52">
        <f t="shared" si="19"/>
        <v>0</v>
      </c>
      <c r="K89" s="52"/>
      <c r="L89" s="52"/>
      <c r="M89" s="52">
        <f t="shared" si="20"/>
        <v>0</v>
      </c>
      <c r="N89" s="52"/>
      <c r="O89" s="52"/>
      <c r="P89" s="52">
        <f t="shared" si="21"/>
        <v>0</v>
      </c>
      <c r="Q89" s="52"/>
      <c r="R89" s="52"/>
      <c r="S89" s="52">
        <f t="shared" si="22"/>
        <v>0</v>
      </c>
      <c r="T89" s="17">
        <f>$G$89*(J89+M89+P89+S89)</f>
        <v>0</v>
      </c>
      <c r="U89" s="58">
        <f>SUM(T89:T91)</f>
        <v>0</v>
      </c>
    </row>
    <row r="90" spans="1:21" s="31" customFormat="1" x14ac:dyDescent="0.25">
      <c r="A90" s="90"/>
      <c r="B90" s="91"/>
      <c r="C90" s="91"/>
      <c r="D90" s="90"/>
      <c r="E90" s="95"/>
      <c r="F90" s="43" t="s">
        <v>8</v>
      </c>
      <c r="G90" s="92"/>
      <c r="H90" s="52"/>
      <c r="I90" s="52"/>
      <c r="J90" s="52">
        <f t="shared" si="19"/>
        <v>0</v>
      </c>
      <c r="K90" s="52"/>
      <c r="L90" s="52"/>
      <c r="M90" s="52">
        <f t="shared" si="20"/>
        <v>0</v>
      </c>
      <c r="N90" s="52"/>
      <c r="O90" s="52"/>
      <c r="P90" s="52">
        <f t="shared" si="21"/>
        <v>0</v>
      </c>
      <c r="Q90" s="52"/>
      <c r="R90" s="52"/>
      <c r="S90" s="52">
        <f t="shared" si="22"/>
        <v>0</v>
      </c>
      <c r="T90" s="17">
        <f t="shared" ref="T90:T91" si="24">$G$89*(J90+M90+P90+S90)</f>
        <v>0</v>
      </c>
      <c r="U90" s="59"/>
    </row>
    <row r="91" spans="1:21" s="31" customFormat="1" x14ac:dyDescent="0.25">
      <c r="A91" s="90"/>
      <c r="B91" s="91"/>
      <c r="C91" s="91"/>
      <c r="D91" s="90"/>
      <c r="E91" s="95"/>
      <c r="F91" s="43" t="s">
        <v>9</v>
      </c>
      <c r="G91" s="92"/>
      <c r="H91" s="52"/>
      <c r="I91" s="52"/>
      <c r="J91" s="52">
        <f t="shared" si="19"/>
        <v>0</v>
      </c>
      <c r="K91" s="52"/>
      <c r="L91" s="52"/>
      <c r="M91" s="52">
        <f t="shared" si="20"/>
        <v>0</v>
      </c>
      <c r="N91" s="52"/>
      <c r="O91" s="52"/>
      <c r="P91" s="52">
        <f t="shared" si="21"/>
        <v>0</v>
      </c>
      <c r="Q91" s="52"/>
      <c r="R91" s="52"/>
      <c r="S91" s="52">
        <f t="shared" si="22"/>
        <v>0</v>
      </c>
      <c r="T91" s="17">
        <f t="shared" si="24"/>
        <v>0</v>
      </c>
      <c r="U91" s="59"/>
    </row>
    <row r="92" spans="1:21" s="31" customFormat="1" ht="15.6" customHeight="1" x14ac:dyDescent="0.25">
      <c r="A92" s="90"/>
      <c r="B92" s="91"/>
      <c r="C92" s="91"/>
      <c r="D92" s="90"/>
      <c r="E92" s="95" t="s">
        <v>18</v>
      </c>
      <c r="F92" s="43" t="s">
        <v>7</v>
      </c>
      <c r="G92" s="92">
        <v>1000000</v>
      </c>
      <c r="H92" s="52"/>
      <c r="I92" s="52"/>
      <c r="J92" s="52">
        <f t="shared" si="19"/>
        <v>0</v>
      </c>
      <c r="K92" s="52"/>
      <c r="L92" s="52"/>
      <c r="M92" s="52">
        <f t="shared" si="20"/>
        <v>0</v>
      </c>
      <c r="N92" s="52"/>
      <c r="O92" s="52"/>
      <c r="P92" s="52">
        <f t="shared" si="21"/>
        <v>0</v>
      </c>
      <c r="Q92" s="52"/>
      <c r="R92" s="52"/>
      <c r="S92" s="52">
        <f t="shared" si="22"/>
        <v>0</v>
      </c>
      <c r="T92" s="17">
        <f>$G$92*(J92+M92+P92+S92)</f>
        <v>0</v>
      </c>
      <c r="U92" s="58">
        <f t="shared" ref="U92" si="25">SUM(T92:T94)</f>
        <v>0</v>
      </c>
    </row>
    <row r="93" spans="1:21" s="31" customFormat="1" x14ac:dyDescent="0.25">
      <c r="A93" s="90"/>
      <c r="B93" s="91"/>
      <c r="C93" s="91"/>
      <c r="D93" s="90"/>
      <c r="E93" s="95"/>
      <c r="F93" s="43" t="s">
        <v>8</v>
      </c>
      <c r="G93" s="92"/>
      <c r="H93" s="52"/>
      <c r="I93" s="52"/>
      <c r="J93" s="52">
        <f t="shared" si="19"/>
        <v>0</v>
      </c>
      <c r="K93" s="52"/>
      <c r="L93" s="52"/>
      <c r="M93" s="52">
        <f t="shared" si="20"/>
        <v>0</v>
      </c>
      <c r="N93" s="52"/>
      <c r="O93" s="52"/>
      <c r="P93" s="52">
        <f t="shared" si="21"/>
        <v>0</v>
      </c>
      <c r="Q93" s="52"/>
      <c r="R93" s="52"/>
      <c r="S93" s="52">
        <f t="shared" si="22"/>
        <v>0</v>
      </c>
      <c r="T93" s="17">
        <f t="shared" ref="T93:T94" si="26">$G$92*(J93+M93+P93+S93)</f>
        <v>0</v>
      </c>
      <c r="U93" s="59"/>
    </row>
    <row r="94" spans="1:21" s="31" customFormat="1" x14ac:dyDescent="0.25">
      <c r="A94" s="90"/>
      <c r="B94" s="91"/>
      <c r="C94" s="91"/>
      <c r="D94" s="90"/>
      <c r="E94" s="95"/>
      <c r="F94" s="43" t="s">
        <v>9</v>
      </c>
      <c r="G94" s="92"/>
      <c r="H94" s="52"/>
      <c r="I94" s="52"/>
      <c r="J94" s="52">
        <f t="shared" si="19"/>
        <v>0</v>
      </c>
      <c r="K94" s="52"/>
      <c r="L94" s="52"/>
      <c r="M94" s="52">
        <f t="shared" si="20"/>
        <v>0</v>
      </c>
      <c r="N94" s="52"/>
      <c r="O94" s="52"/>
      <c r="P94" s="52">
        <f t="shared" si="21"/>
        <v>0</v>
      </c>
      <c r="Q94" s="52"/>
      <c r="R94" s="52"/>
      <c r="S94" s="52">
        <f t="shared" si="22"/>
        <v>0</v>
      </c>
      <c r="T94" s="17">
        <f t="shared" si="26"/>
        <v>0</v>
      </c>
      <c r="U94" s="59"/>
    </row>
    <row r="95" spans="1:21" s="31" customFormat="1" ht="15.6" customHeight="1" x14ac:dyDescent="0.25">
      <c r="A95" s="90">
        <v>2</v>
      </c>
      <c r="B95" s="91" t="s">
        <v>82</v>
      </c>
      <c r="C95" s="91" t="s">
        <v>86</v>
      </c>
      <c r="D95" s="91" t="s">
        <v>83</v>
      </c>
      <c r="E95" s="91" t="s">
        <v>84</v>
      </c>
      <c r="F95" s="43" t="s">
        <v>7</v>
      </c>
      <c r="G95" s="92">
        <v>1000000</v>
      </c>
      <c r="H95" s="52"/>
      <c r="I95" s="52"/>
      <c r="J95" s="52">
        <f t="shared" si="19"/>
        <v>0</v>
      </c>
      <c r="K95" s="52"/>
      <c r="L95" s="52"/>
      <c r="M95" s="52">
        <f t="shared" si="20"/>
        <v>0</v>
      </c>
      <c r="N95" s="52"/>
      <c r="O95" s="52"/>
      <c r="P95" s="52">
        <f t="shared" si="21"/>
        <v>0</v>
      </c>
      <c r="Q95" s="52"/>
      <c r="R95" s="52"/>
      <c r="S95" s="52">
        <f t="shared" si="22"/>
        <v>0</v>
      </c>
      <c r="T95" s="17">
        <f>$G$95*(J95+M95+P95+S95)</f>
        <v>0</v>
      </c>
      <c r="U95" s="58">
        <f t="shared" ref="U95" si="27">SUM(T95:T97)</f>
        <v>0</v>
      </c>
    </row>
    <row r="96" spans="1:21" s="31" customFormat="1" x14ac:dyDescent="0.25">
      <c r="A96" s="90"/>
      <c r="B96" s="91"/>
      <c r="C96" s="91"/>
      <c r="D96" s="91"/>
      <c r="E96" s="91"/>
      <c r="F96" s="43" t="s">
        <v>8</v>
      </c>
      <c r="G96" s="92"/>
      <c r="H96" s="52"/>
      <c r="I96" s="52"/>
      <c r="J96" s="52">
        <f t="shared" si="19"/>
        <v>0</v>
      </c>
      <c r="K96" s="52"/>
      <c r="L96" s="52"/>
      <c r="M96" s="52">
        <f t="shared" si="20"/>
        <v>0</v>
      </c>
      <c r="N96" s="52"/>
      <c r="O96" s="52"/>
      <c r="P96" s="52">
        <f t="shared" si="21"/>
        <v>0</v>
      </c>
      <c r="Q96" s="52"/>
      <c r="R96" s="52"/>
      <c r="S96" s="52">
        <f t="shared" si="22"/>
        <v>0</v>
      </c>
      <c r="T96" s="17">
        <f t="shared" ref="T96:T97" si="28">$G$95*(J96+M96+P96+S96)</f>
        <v>0</v>
      </c>
      <c r="U96" s="59"/>
    </row>
    <row r="97" spans="1:21" s="31" customFormat="1" x14ac:dyDescent="0.25">
      <c r="A97" s="90"/>
      <c r="B97" s="91"/>
      <c r="C97" s="91"/>
      <c r="D97" s="91"/>
      <c r="E97" s="91"/>
      <c r="F97" s="43" t="s">
        <v>9</v>
      </c>
      <c r="G97" s="92"/>
      <c r="H97" s="52"/>
      <c r="I97" s="52"/>
      <c r="J97" s="52">
        <f t="shared" si="19"/>
        <v>0</v>
      </c>
      <c r="K97" s="52"/>
      <c r="L97" s="52"/>
      <c r="M97" s="52">
        <f t="shared" si="20"/>
        <v>0</v>
      </c>
      <c r="N97" s="52"/>
      <c r="O97" s="52"/>
      <c r="P97" s="52">
        <f t="shared" si="21"/>
        <v>0</v>
      </c>
      <c r="Q97" s="52"/>
      <c r="R97" s="52"/>
      <c r="S97" s="52">
        <f t="shared" si="22"/>
        <v>0</v>
      </c>
      <c r="T97" s="17">
        <f t="shared" si="28"/>
        <v>0</v>
      </c>
      <c r="U97" s="59"/>
    </row>
    <row r="98" spans="1:21" s="31" customFormat="1" x14ac:dyDescent="0.25">
      <c r="A98" s="90"/>
      <c r="B98" s="91"/>
      <c r="C98" s="91"/>
      <c r="D98" s="91"/>
      <c r="E98" s="95" t="s">
        <v>85</v>
      </c>
      <c r="F98" s="43" t="s">
        <v>7</v>
      </c>
      <c r="G98" s="92">
        <v>1000000</v>
      </c>
      <c r="H98" s="52"/>
      <c r="I98" s="52"/>
      <c r="J98" s="52">
        <f t="shared" si="19"/>
        <v>0</v>
      </c>
      <c r="K98" s="52"/>
      <c r="L98" s="52"/>
      <c r="M98" s="52">
        <f t="shared" si="20"/>
        <v>0</v>
      </c>
      <c r="N98" s="52"/>
      <c r="O98" s="52"/>
      <c r="P98" s="52">
        <f t="shared" si="21"/>
        <v>0</v>
      </c>
      <c r="Q98" s="52"/>
      <c r="R98" s="52"/>
      <c r="S98" s="52">
        <f t="shared" si="22"/>
        <v>0</v>
      </c>
      <c r="T98" s="17">
        <f>$G$98*(J98+M98+P98+S98)</f>
        <v>0</v>
      </c>
      <c r="U98" s="58">
        <f t="shared" ref="U98" si="29">SUM(T98:T100)</f>
        <v>0</v>
      </c>
    </row>
    <row r="99" spans="1:21" s="31" customFormat="1" x14ac:dyDescent="0.25">
      <c r="A99" s="90"/>
      <c r="B99" s="91"/>
      <c r="C99" s="91"/>
      <c r="D99" s="91"/>
      <c r="E99" s="95"/>
      <c r="F99" s="43" t="s">
        <v>8</v>
      </c>
      <c r="G99" s="92"/>
      <c r="H99" s="52"/>
      <c r="I99" s="52"/>
      <c r="J99" s="52">
        <f t="shared" si="19"/>
        <v>0</v>
      </c>
      <c r="K99" s="52"/>
      <c r="L99" s="52"/>
      <c r="M99" s="52">
        <f t="shared" si="20"/>
        <v>0</v>
      </c>
      <c r="N99" s="52"/>
      <c r="O99" s="52"/>
      <c r="P99" s="52">
        <f t="shared" si="21"/>
        <v>0</v>
      </c>
      <c r="Q99" s="52"/>
      <c r="R99" s="52"/>
      <c r="S99" s="52">
        <f t="shared" si="22"/>
        <v>0</v>
      </c>
      <c r="T99" s="17">
        <f t="shared" ref="T99:T100" si="30">$G$98*(J99+M99+P99+S99)</f>
        <v>0</v>
      </c>
      <c r="U99" s="59"/>
    </row>
    <row r="100" spans="1:21" s="31" customFormat="1" x14ac:dyDescent="0.25">
      <c r="A100" s="90"/>
      <c r="B100" s="91"/>
      <c r="C100" s="91"/>
      <c r="D100" s="91"/>
      <c r="E100" s="95"/>
      <c r="F100" s="43" t="s">
        <v>9</v>
      </c>
      <c r="G100" s="92"/>
      <c r="H100" s="52"/>
      <c r="I100" s="52"/>
      <c r="J100" s="52">
        <f t="shared" si="19"/>
        <v>0</v>
      </c>
      <c r="K100" s="52"/>
      <c r="L100" s="52"/>
      <c r="M100" s="52">
        <f t="shared" si="20"/>
        <v>0</v>
      </c>
      <c r="N100" s="52"/>
      <c r="O100" s="52"/>
      <c r="P100" s="52">
        <f t="shared" si="21"/>
        <v>0</v>
      </c>
      <c r="Q100" s="52"/>
      <c r="R100" s="52"/>
      <c r="S100" s="52">
        <f t="shared" si="22"/>
        <v>0</v>
      </c>
      <c r="T100" s="17">
        <f t="shared" si="30"/>
        <v>0</v>
      </c>
      <c r="U100" s="59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96" t="s">
        <v>150</v>
      </c>
      <c r="Q101" s="96"/>
      <c r="R101" s="96"/>
      <c r="S101" s="96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96" t="s">
        <v>151</v>
      </c>
      <c r="Q102" s="96"/>
      <c r="R102" s="96"/>
      <c r="S102" s="96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96" t="s">
        <v>152</v>
      </c>
      <c r="Q103" s="96"/>
      <c r="R103" s="96"/>
      <c r="S103" s="96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96" t="s">
        <v>122</v>
      </c>
      <c r="Q104" s="96"/>
      <c r="R104" s="96"/>
      <c r="S104" s="96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67" t="s">
        <v>1</v>
      </c>
      <c r="B106" s="70" t="s">
        <v>2</v>
      </c>
      <c r="C106" s="67" t="s">
        <v>21</v>
      </c>
      <c r="D106" s="67" t="s">
        <v>23</v>
      </c>
      <c r="E106" s="70" t="s">
        <v>11</v>
      </c>
      <c r="F106" s="67" t="s">
        <v>19</v>
      </c>
      <c r="G106" s="73" t="s">
        <v>27</v>
      </c>
      <c r="H106" s="60" t="s">
        <v>47</v>
      </c>
      <c r="I106" s="60"/>
      <c r="J106" s="60"/>
      <c r="K106" s="60" t="s">
        <v>48</v>
      </c>
      <c r="L106" s="60"/>
      <c r="M106" s="60"/>
      <c r="N106" s="60" t="s">
        <v>49</v>
      </c>
      <c r="O106" s="60"/>
      <c r="P106" s="60"/>
      <c r="Q106" s="60" t="s">
        <v>50</v>
      </c>
      <c r="R106" s="60"/>
      <c r="S106" s="60"/>
      <c r="T106" s="61" t="s">
        <v>33</v>
      </c>
    </row>
    <row r="107" spans="1:21" s="6" customFormat="1" ht="19.149999999999999" customHeight="1" x14ac:dyDescent="0.25">
      <c r="A107" s="68"/>
      <c r="B107" s="71"/>
      <c r="C107" s="68"/>
      <c r="D107" s="68"/>
      <c r="E107" s="71"/>
      <c r="F107" s="68"/>
      <c r="G107" s="73"/>
      <c r="H107" s="121" t="s">
        <v>143</v>
      </c>
      <c r="I107" s="122"/>
      <c r="J107" s="123"/>
      <c r="K107" s="62" t="s">
        <v>144</v>
      </c>
      <c r="L107" s="63"/>
      <c r="M107" s="64"/>
      <c r="N107" s="62" t="s">
        <v>145</v>
      </c>
      <c r="O107" s="63"/>
      <c r="P107" s="64"/>
      <c r="Q107" s="62" t="s">
        <v>146</v>
      </c>
      <c r="R107" s="63"/>
      <c r="S107" s="64"/>
      <c r="T107" s="61"/>
    </row>
    <row r="108" spans="1:21" s="15" customFormat="1" ht="34.5" customHeight="1" x14ac:dyDescent="0.25">
      <c r="A108" s="68"/>
      <c r="B108" s="71"/>
      <c r="C108" s="68"/>
      <c r="D108" s="68"/>
      <c r="E108" s="71"/>
      <c r="F108" s="68"/>
      <c r="G108" s="73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61"/>
    </row>
    <row r="109" spans="1:21" s="35" customFormat="1" ht="31.5" customHeight="1" x14ac:dyDescent="0.25">
      <c r="A109" s="69"/>
      <c r="B109" s="72"/>
      <c r="C109" s="69"/>
      <c r="D109" s="69"/>
      <c r="E109" s="72"/>
      <c r="F109" s="69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90">
        <v>1</v>
      </c>
      <c r="B110" s="77" t="s">
        <v>125</v>
      </c>
      <c r="C110" s="77" t="s">
        <v>126</v>
      </c>
      <c r="D110" s="77" t="s">
        <v>127</v>
      </c>
      <c r="E110" s="80" t="s">
        <v>128</v>
      </c>
      <c r="F110" s="43" t="s">
        <v>7</v>
      </c>
      <c r="G110" s="92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58">
        <f t="shared" ref="U110" si="31">SUM(T110:T112)</f>
        <v>0</v>
      </c>
    </row>
    <row r="111" spans="1:21" s="31" customFormat="1" x14ac:dyDescent="0.25">
      <c r="A111" s="90"/>
      <c r="B111" s="78"/>
      <c r="C111" s="78"/>
      <c r="D111" s="78"/>
      <c r="E111" s="81"/>
      <c r="F111" s="43" t="s">
        <v>8</v>
      </c>
      <c r="G111" s="92"/>
      <c r="H111" s="52"/>
      <c r="I111" s="52"/>
      <c r="J111" s="52">
        <f t="shared" ref="J111:J112" si="32">I111-H111</f>
        <v>0</v>
      </c>
      <c r="K111" s="52"/>
      <c r="L111" s="52"/>
      <c r="M111" s="52">
        <f t="shared" ref="M111:M112" si="33">L111-K111</f>
        <v>0</v>
      </c>
      <c r="N111" s="52"/>
      <c r="O111" s="52"/>
      <c r="P111" s="52">
        <f t="shared" ref="P111:P112" si="34">O111-N111</f>
        <v>0</v>
      </c>
      <c r="Q111" s="52"/>
      <c r="R111" s="52"/>
      <c r="S111" s="52">
        <f t="shared" ref="S111:S112" si="35">R111-Q111</f>
        <v>0</v>
      </c>
      <c r="T111" s="17">
        <f t="shared" ref="T111:T112" si="36">$G$110*(J111+M111+P111+S111)</f>
        <v>0</v>
      </c>
      <c r="U111" s="59"/>
    </row>
    <row r="112" spans="1:21" s="31" customFormat="1" x14ac:dyDescent="0.25">
      <c r="A112" s="90"/>
      <c r="B112" s="79"/>
      <c r="C112" s="79"/>
      <c r="D112" s="79"/>
      <c r="E112" s="82"/>
      <c r="F112" s="43" t="s">
        <v>9</v>
      </c>
      <c r="G112" s="92"/>
      <c r="H112" s="52"/>
      <c r="I112" s="52"/>
      <c r="J112" s="52">
        <f t="shared" si="32"/>
        <v>0</v>
      </c>
      <c r="K112" s="52"/>
      <c r="L112" s="52"/>
      <c r="M112" s="52">
        <f t="shared" si="33"/>
        <v>0</v>
      </c>
      <c r="N112" s="52"/>
      <c r="O112" s="52"/>
      <c r="P112" s="52">
        <f t="shared" si="34"/>
        <v>0</v>
      </c>
      <c r="Q112" s="52"/>
      <c r="R112" s="52"/>
      <c r="S112" s="52">
        <f t="shared" si="35"/>
        <v>0</v>
      </c>
      <c r="T112" s="17">
        <f t="shared" si="36"/>
        <v>0</v>
      </c>
      <c r="U112" s="59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97" t="s">
        <v>129</v>
      </c>
      <c r="Q114" s="98"/>
      <c r="R114" s="73" t="s">
        <v>19</v>
      </c>
      <c r="S114" s="73" t="s">
        <v>130</v>
      </c>
      <c r="T114" s="73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99"/>
      <c r="Q115" s="100"/>
      <c r="R115" s="73"/>
      <c r="S115" s="73"/>
      <c r="T115" s="73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01"/>
      <c r="Q116" s="102"/>
      <c r="R116" s="41"/>
      <c r="S116" s="41" t="s">
        <v>131</v>
      </c>
      <c r="T116" s="42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91" t="s">
        <v>132</v>
      </c>
      <c r="Q117" s="91"/>
      <c r="R117" s="43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91"/>
      <c r="Q118" s="91"/>
      <c r="R118" s="43" t="s">
        <v>8</v>
      </c>
      <c r="S118" s="39">
        <v>0.65</v>
      </c>
      <c r="T118" s="40">
        <f t="shared" ref="T118:T119" si="37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91"/>
      <c r="Q119" s="91"/>
      <c r="R119" s="43" t="s">
        <v>9</v>
      </c>
      <c r="S119" s="39">
        <v>0.65</v>
      </c>
      <c r="T119" s="40">
        <f t="shared" si="37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05" t="s">
        <v>133</v>
      </c>
      <c r="Q120" s="105"/>
      <c r="R120" s="105"/>
      <c r="S120" s="105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97" t="s">
        <v>134</v>
      </c>
      <c r="Q122" s="98"/>
      <c r="R122" s="73" t="s">
        <v>19</v>
      </c>
      <c r="S122" s="73" t="s">
        <v>130</v>
      </c>
      <c r="T122" s="103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99"/>
      <c r="Q123" s="100"/>
      <c r="R123" s="73"/>
      <c r="S123" s="73"/>
      <c r="T123" s="104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01"/>
      <c r="Q124" s="102"/>
      <c r="R124" s="41"/>
      <c r="S124" s="41" t="s">
        <v>131</v>
      </c>
      <c r="T124" s="42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91" t="s">
        <v>135</v>
      </c>
      <c r="Q125" s="91"/>
      <c r="R125" s="43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91"/>
      <c r="Q126" s="91"/>
      <c r="R126" s="43" t="s">
        <v>8</v>
      </c>
      <c r="S126" s="39">
        <v>0.35</v>
      </c>
      <c r="T126" s="40">
        <f t="shared" ref="T126:T127" si="38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91"/>
      <c r="Q127" s="91"/>
      <c r="R127" s="43" t="s">
        <v>9</v>
      </c>
      <c r="S127" s="39">
        <v>0.35</v>
      </c>
      <c r="T127" s="40">
        <f t="shared" si="38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05" t="s">
        <v>133</v>
      </c>
      <c r="Q128" s="105"/>
      <c r="R128" s="105"/>
      <c r="S128" s="105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41" t="s">
        <v>1</v>
      </c>
      <c r="B130" s="41" t="s">
        <v>36</v>
      </c>
      <c r="C130" s="41" t="s">
        <v>19</v>
      </c>
      <c r="D130" s="111" t="s">
        <v>37</v>
      </c>
      <c r="E130" s="112"/>
      <c r="F130" s="99" t="s">
        <v>3</v>
      </c>
      <c r="G130" s="103"/>
      <c r="H130" s="103"/>
      <c r="I130" s="103"/>
      <c r="J130" s="103"/>
      <c r="K130" s="103"/>
      <c r="L130" s="103"/>
      <c r="M130" s="103"/>
      <c r="N130" s="103"/>
      <c r="O130" s="103"/>
      <c r="P130" s="16"/>
      <c r="Q130" s="16"/>
      <c r="R130" s="16"/>
      <c r="S130" s="28"/>
      <c r="T130" s="3"/>
    </row>
    <row r="131" spans="1:20" ht="33.75" customHeight="1" x14ac:dyDescent="0.25">
      <c r="A131" s="113">
        <v>1</v>
      </c>
      <c r="B131" s="116" t="s">
        <v>153</v>
      </c>
      <c r="C131" s="56" t="s">
        <v>7</v>
      </c>
      <c r="D131" s="119">
        <f>T66-T76+T101+T125</f>
        <v>0</v>
      </c>
      <c r="E131" s="120"/>
      <c r="F131" s="91" t="s">
        <v>154</v>
      </c>
      <c r="G131" s="91"/>
      <c r="H131" s="91"/>
      <c r="I131" s="91"/>
      <c r="J131" s="91"/>
      <c r="K131" s="91"/>
      <c r="L131" s="91"/>
      <c r="M131" s="91"/>
      <c r="N131" s="91"/>
      <c r="O131" s="91"/>
      <c r="S131" s="28"/>
      <c r="T131" s="3"/>
    </row>
    <row r="132" spans="1:20" ht="33.75" customHeight="1" x14ac:dyDescent="0.25">
      <c r="A132" s="114"/>
      <c r="B132" s="117"/>
      <c r="C132" s="56" t="s">
        <v>8</v>
      </c>
      <c r="D132" s="119">
        <f>T67-T77+T102+T126</f>
        <v>0</v>
      </c>
      <c r="E132" s="120"/>
      <c r="F132" s="91" t="s">
        <v>155</v>
      </c>
      <c r="G132" s="91"/>
      <c r="H132" s="91"/>
      <c r="I132" s="91"/>
      <c r="J132" s="91"/>
      <c r="K132" s="91"/>
      <c r="L132" s="91"/>
      <c r="M132" s="91"/>
      <c r="N132" s="91"/>
      <c r="O132" s="91"/>
      <c r="S132" s="28"/>
      <c r="T132" s="3"/>
    </row>
    <row r="133" spans="1:20" ht="33.75" customHeight="1" x14ac:dyDescent="0.25">
      <c r="A133" s="115"/>
      <c r="B133" s="118"/>
      <c r="C133" s="56" t="s">
        <v>9</v>
      </c>
      <c r="D133" s="119">
        <f>T68-T78+T103+T127</f>
        <v>0</v>
      </c>
      <c r="E133" s="120"/>
      <c r="F133" s="91" t="s">
        <v>156</v>
      </c>
      <c r="G133" s="91"/>
      <c r="H133" s="91"/>
      <c r="I133" s="91"/>
      <c r="J133" s="91"/>
      <c r="K133" s="91"/>
      <c r="L133" s="91"/>
      <c r="M133" s="91"/>
      <c r="N133" s="91"/>
      <c r="O133" s="91"/>
      <c r="S133" s="28"/>
      <c r="T133" s="3"/>
    </row>
    <row r="134" spans="1:20" ht="18.75" customHeight="1" x14ac:dyDescent="0.25">
      <c r="A134" s="44">
        <v>2</v>
      </c>
      <c r="B134" s="106" t="s">
        <v>133</v>
      </c>
      <c r="C134" s="107"/>
      <c r="D134" s="108">
        <f>SUM(D131:E133)</f>
        <v>0</v>
      </c>
      <c r="E134" s="109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110" t="s">
        <v>38</v>
      </c>
      <c r="R134" s="110"/>
      <c r="S134" s="110"/>
      <c r="T134" s="110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110" t="s">
        <v>39</v>
      </c>
      <c r="R135" s="110"/>
      <c r="S135" s="110"/>
      <c r="T135" s="110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63:A65"/>
    <mergeCell ref="B63:B65"/>
    <mergeCell ref="C63:C65"/>
    <mergeCell ref="D63:D65"/>
    <mergeCell ref="E63:E65"/>
    <mergeCell ref="G63:G65"/>
    <mergeCell ref="C57:C59"/>
    <mergeCell ref="D57:D59"/>
    <mergeCell ref="E57:E59"/>
    <mergeCell ref="G57:G59"/>
    <mergeCell ref="C60:C62"/>
    <mergeCell ref="D60:D62"/>
    <mergeCell ref="E60:E62"/>
    <mergeCell ref="G60:G62"/>
    <mergeCell ref="A57:A62"/>
    <mergeCell ref="B57:B62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</mergeCells>
  <conditionalFormatting sqref="G76">
    <cfRule type="cellIs" dxfId="2" priority="3" stopIfTrue="1" operator="equal">
      <formula>"Insert"</formula>
    </cfRule>
  </conditionalFormatting>
  <conditionalFormatting sqref="G86 G89 G92 G95 G98">
    <cfRule type="cellIs" dxfId="1" priority="2" stopIfTrue="1" operator="equal">
      <formula>"Insert"</formula>
    </cfRule>
  </conditionalFormatting>
  <conditionalFormatting sqref="G110">
    <cfRule type="cellIs" dxfId="0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 ca ngày</vt:lpstr>
      <vt:lpstr>BM ca đêm</vt:lpstr>
      <vt:lpstr>'BM ca đêm'!Print_Area</vt:lpstr>
      <vt:lpstr>'BM ca ngày'!Print_Area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Nhật Huy Nguyễn</cp:lastModifiedBy>
  <cp:lastPrinted>2020-02-01T03:39:07Z</cp:lastPrinted>
  <dcterms:created xsi:type="dcterms:W3CDTF">2012-12-21T06:22:57Z</dcterms:created>
  <dcterms:modified xsi:type="dcterms:W3CDTF">2024-03-23T04:17:10Z</dcterms:modified>
</cp:coreProperties>
</file>