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-BRISTOL\INTERNSHIPS\EF08\Report_and_Results\"/>
    </mc:Choice>
  </mc:AlternateContent>
  <bookViews>
    <workbookView xWindow="0" yWindow="0" windowWidth="16380" windowHeight="8190" activeTab="1" xr2:uid="{00000000-000D-0000-FFFF-FFFF00000000}"/>
  </bookViews>
  <sheets>
    <sheet name="Sheet1" sheetId="1" r:id="rId1"/>
    <sheet name="Exp_results" sheetId="2" r:id="rId2"/>
    <sheet name="Sheet2" sheetId="3" r:id="rId3"/>
  </sheets>
  <calcPr calcId="171027" iterateDelta="1E-4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  <c r="A3" i="1"/>
  <c r="A4" i="1" s="1"/>
  <c r="C2" i="1"/>
  <c r="C4" i="1" l="1"/>
  <c r="A5" i="1"/>
  <c r="C3" i="1"/>
  <c r="A6" i="1" l="1"/>
  <c r="C5" i="1"/>
  <c r="C6" i="1" l="1"/>
  <c r="A7" i="1"/>
  <c r="A8" i="1" l="1"/>
  <c r="C7" i="1"/>
  <c r="C8" i="1" l="1"/>
  <c r="A9" i="1"/>
  <c r="A10" i="1" l="1"/>
  <c r="C9" i="1"/>
  <c r="C10" i="1" l="1"/>
  <c r="A11" i="1"/>
  <c r="A12" i="1" l="1"/>
  <c r="C11" i="1"/>
  <c r="C12" i="1" l="1"/>
  <c r="A13" i="1"/>
  <c r="A14" i="1" l="1"/>
  <c r="C13" i="1"/>
  <c r="C14" i="1" l="1"/>
  <c r="A15" i="1"/>
  <c r="A16" i="1" l="1"/>
  <c r="C15" i="1"/>
  <c r="C16" i="1" l="1"/>
  <c r="A17" i="1"/>
  <c r="A18" i="1" l="1"/>
  <c r="C17" i="1"/>
  <c r="C18" i="1" l="1"/>
  <c r="A19" i="1"/>
  <c r="A20" i="1" l="1"/>
  <c r="C19" i="1"/>
  <c r="C20" i="1" l="1"/>
  <c r="A21" i="1"/>
  <c r="A22" i="1" l="1"/>
  <c r="C21" i="1"/>
  <c r="C22" i="1" l="1"/>
  <c r="A23" i="1"/>
  <c r="A24" i="1" l="1"/>
  <c r="C23" i="1"/>
  <c r="C24" i="1" l="1"/>
  <c r="A25" i="1"/>
  <c r="A26" i="1" l="1"/>
  <c r="C25" i="1"/>
  <c r="C26" i="1" l="1"/>
  <c r="A27" i="1"/>
  <c r="A28" i="1" l="1"/>
  <c r="C27" i="1"/>
  <c r="C28" i="1" l="1"/>
  <c r="A29" i="1"/>
  <c r="A30" i="1" l="1"/>
  <c r="C29" i="1"/>
  <c r="C30" i="1" l="1"/>
  <c r="A31" i="1"/>
  <c r="A32" i="1" l="1"/>
  <c r="C31" i="1"/>
  <c r="C32" i="1" l="1"/>
  <c r="A33" i="1"/>
  <c r="A34" i="1" l="1"/>
  <c r="C33" i="1"/>
  <c r="C34" i="1" l="1"/>
  <c r="A35" i="1"/>
  <c r="A36" i="1" l="1"/>
  <c r="C35" i="1"/>
  <c r="C36" i="1" l="1"/>
  <c r="A37" i="1"/>
  <c r="A38" i="1" l="1"/>
  <c r="C37" i="1"/>
  <c r="C38" i="1" l="1"/>
  <c r="A39" i="1"/>
  <c r="A40" i="1" l="1"/>
  <c r="C39" i="1"/>
  <c r="C40" i="1" l="1"/>
  <c r="A41" i="1"/>
  <c r="A42" i="1" l="1"/>
  <c r="C41" i="1"/>
  <c r="C42" i="1" l="1"/>
  <c r="A43" i="1"/>
  <c r="A44" i="1" l="1"/>
  <c r="A45" i="1" s="1"/>
  <c r="C43" i="1"/>
</calcChain>
</file>

<file path=xl/sharedStrings.xml><?xml version="1.0" encoding="utf-8"?>
<sst xmlns="http://schemas.openxmlformats.org/spreadsheetml/2006/main" count="11" uniqueCount="11">
  <si>
    <t>L</t>
  </si>
  <si>
    <t>Theta</t>
  </si>
  <si>
    <t>T1</t>
  </si>
  <si>
    <t>l</t>
  </si>
  <si>
    <t>m</t>
  </si>
  <si>
    <t>M</t>
  </si>
  <si>
    <t>g</t>
  </si>
  <si>
    <t>Monopod length</t>
  </si>
  <si>
    <t>max tilt angle (pitch), restricted</t>
  </si>
  <si>
    <t>unrestricted</t>
  </si>
  <si>
    <t>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</si>
</sst>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026658050072352"/>
          <c:y val="2.4059906611346729E-2"/>
          <c:w val="0.82541074003902382"/>
          <c:h val="0.81297327781710838"/>
        </c:manualLayout>
      </c:layout>
      <c:scatterChart>
        <c:scatterStyle val="lineMarker"/>
        <c:varyColors val="0"/>
        <c:ser>
          <c:idx val="0"/>
          <c:order val="0"/>
          <c:tx>
            <c:v>Calculated angle</c:v>
          </c:tx>
          <c:spPr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1.4285714285714286</c:v>
                </c:pt>
                <c:pt idx="5">
                  <c:v>1.7142857142857142</c:v>
                </c:pt>
                <c:pt idx="6">
                  <c:v>2</c:v>
                </c:pt>
                <c:pt idx="7">
                  <c:v>2.2857142857142856</c:v>
                </c:pt>
                <c:pt idx="8">
                  <c:v>2.5714285714285712</c:v>
                </c:pt>
                <c:pt idx="9">
                  <c:v>2.8571428571428568</c:v>
                </c:pt>
                <c:pt idx="10">
                  <c:v>3.1428571428571423</c:v>
                </c:pt>
                <c:pt idx="11">
                  <c:v>3.4285714285714279</c:v>
                </c:pt>
                <c:pt idx="12">
                  <c:v>3.7142857142857131</c:v>
                </c:pt>
                <c:pt idx="13">
                  <c:v>3.9999999999999991</c:v>
                </c:pt>
                <c:pt idx="14">
                  <c:v>4.2857142857142856</c:v>
                </c:pt>
                <c:pt idx="15">
                  <c:v>4.5714285714285712</c:v>
                </c:pt>
                <c:pt idx="16">
                  <c:v>4.8571428571428568</c:v>
                </c:pt>
                <c:pt idx="17">
                  <c:v>5.1428571428571432</c:v>
                </c:pt>
                <c:pt idx="18">
                  <c:v>5.4285714285714288</c:v>
                </c:pt>
                <c:pt idx="19">
                  <c:v>5.7142857142857144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30.147787589582485</c:v>
                </c:pt>
                <c:pt idx="1">
                  <c:v>14.543565364659882</c:v>
                </c:pt>
                <c:pt idx="2">
                  <c:v>9.6373064992489699</c:v>
                </c:pt>
                <c:pt idx="3">
                  <c:v>7.2129827719162156</c:v>
                </c:pt>
                <c:pt idx="4">
                  <c:v>5.7648783903946219</c:v>
                </c:pt>
                <c:pt idx="5">
                  <c:v>4.8015819752599596</c:v>
                </c:pt>
                <c:pt idx="6">
                  <c:v>4.1143610931115182</c:v>
                </c:pt>
                <c:pt idx="7">
                  <c:v>3.5993397000149878</c:v>
                </c:pt>
                <c:pt idx="8">
                  <c:v>3.1989708783096966</c:v>
                </c:pt>
                <c:pt idx="9">
                  <c:v>2.8787893074246842</c:v>
                </c:pt>
                <c:pt idx="10">
                  <c:v>2.6168899271320316</c:v>
                </c:pt>
                <c:pt idx="11">
                  <c:v>2.3986824653585805</c:v>
                </c:pt>
                <c:pt idx="12">
                  <c:v>2.2140726954242544</c:v>
                </c:pt>
                <c:pt idx="13">
                  <c:v>2.0558541242776123</c:v>
                </c:pt>
                <c:pt idx="14">
                  <c:v>1.9187440912939233</c:v>
                </c:pt>
                <c:pt idx="15">
                  <c:v>1.7987818554422192</c:v>
                </c:pt>
                <c:pt idx="16">
                  <c:v>1.6929393911229791</c:v>
                </c:pt>
                <c:pt idx="17">
                  <c:v>1.5988620630083663</c:v>
                </c:pt>
                <c:pt idx="18">
                  <c:v>1.5146912737259675</c:v>
                </c:pt>
                <c:pt idx="19">
                  <c:v>1.4389403640138843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F-4A84-AADF-C5DE26ADA9AD}"/>
            </c:ext>
          </c:extLst>
        </c:ser>
        <c:ser>
          <c:idx val="1"/>
          <c:order val="1"/>
          <c:tx>
            <c:v>Measured angle</c:v>
          </c:tx>
          <c:spPr>
            <a:ln>
              <a:solidFill>
                <a:schemeClr val="tx1"/>
              </a:solidFill>
            </a:ln>
          </c:spPr>
          <c:marker>
            <c:symbol val="x"/>
            <c:size val="20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Sheet1!$I$2:$I$9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32</c:v>
                </c:pt>
                <c:pt idx="1">
                  <c:v>14.3</c:v>
                </c:pt>
                <c:pt idx="2">
                  <c:v>12.2</c:v>
                </c:pt>
                <c:pt idx="3">
                  <c:v>9.1</c:v>
                </c:pt>
                <c:pt idx="4">
                  <c:v>6.9</c:v>
                </c:pt>
                <c:pt idx="5">
                  <c:v>6.1</c:v>
                </c:pt>
                <c:pt idx="6">
                  <c:v>4.33</c:v>
                </c:pt>
                <c:pt idx="7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F-4A84-AADF-C5DE26AD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7976"/>
        <c:axId val="46777621"/>
      </c:scatterChart>
      <c:valAx>
        <c:axId val="9478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L/l [Dimensionless]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777621"/>
        <c:crossesAt val="0"/>
        <c:crossBetween val="midCat"/>
        <c:majorUnit val="0.5"/>
      </c:valAx>
      <c:valAx>
        <c:axId val="4677762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Maximum tilt angle [Degrees]</a:t>
                </a:r>
              </a:p>
            </c:rich>
          </c:tx>
          <c:layout>
            <c:manualLayout>
              <c:xMode val="edge"/>
              <c:yMode val="edge"/>
              <c:x val="1.57046608841881E-2"/>
              <c:y val="0.10398261394511779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787976"/>
        <c:crossesAt val="0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5595558472576827"/>
          <c:y val="0.29602335041217204"/>
          <c:w val="0.27354838056108899"/>
          <c:h val="0.13868211022879709"/>
        </c:manualLayout>
      </c:layout>
      <c:overlay val="0"/>
    </c:legend>
    <c:plotVisOnly val="1"/>
    <c:dispBlanksAs val="zero"/>
    <c:showDLblsOverMax val="1"/>
  </c:chart>
  <c:spPr>
    <a:solidFill>
      <a:srgbClr val="FFFFFF"/>
    </a:solidFill>
    <a:ln w="9360" cap="sq">
      <a:solidFill>
        <a:schemeClr val="tx1"/>
      </a:solidFill>
      <a:miter lim="800000"/>
    </a:ln>
  </c:spPr>
  <c:txPr>
    <a:bodyPr/>
    <a:lstStyle/>
    <a:p>
      <a:pPr>
        <a:defRPr sz="40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Exp_results!$A$3:$A$9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Exp_results!$B$3:$B$9</c:f>
              <c:numCache>
                <c:formatCode>General</c:formatCode>
                <c:ptCount val="7"/>
                <c:pt idx="0">
                  <c:v>14.3</c:v>
                </c:pt>
                <c:pt idx="1">
                  <c:v>12.2</c:v>
                </c:pt>
                <c:pt idx="2">
                  <c:v>9.1</c:v>
                </c:pt>
                <c:pt idx="3">
                  <c:v>6.9</c:v>
                </c:pt>
                <c:pt idx="4">
                  <c:v>6.1</c:v>
                </c:pt>
                <c:pt idx="5">
                  <c:v>4.33</c:v>
                </c:pt>
                <c:pt idx="6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C-4A5F-A345-E131A8C2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5506"/>
        <c:axId val="46969935"/>
      </c:scatterChart>
      <c:valAx>
        <c:axId val="520055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969935"/>
        <c:crosses val="autoZero"/>
        <c:crossBetween val="midCat"/>
      </c:valAx>
      <c:valAx>
        <c:axId val="46969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0055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134691</xdr:rowOff>
    </xdr:from>
    <xdr:to>
      <xdr:col>37</xdr:col>
      <xdr:colOff>103910</xdr:colOff>
      <xdr:row>54</xdr:row>
      <xdr:rowOff>121227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403543</xdr:colOff>
      <xdr:row>7</xdr:row>
      <xdr:rowOff>133973</xdr:rowOff>
    </xdr:from>
    <xdr:to>
      <xdr:col>14</xdr:col>
      <xdr:colOff>299323</xdr:colOff>
      <xdr:row>27</xdr:row>
      <xdr:rowOff>121733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zoomScale="55" zoomScaleNormal="55" workbookViewId="0">
      <selection activeCell="K13" sqref="K13"/>
    </sheetView>
  </sheetViews>
  <sheetFormatPr defaultRowHeight="15" x14ac:dyDescent="0.25"/>
  <cols>
    <col min="1" max="1025" width="8.5703125"/>
  </cols>
  <sheetData>
    <row r="1" spans="1:10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0.01</v>
      </c>
      <c r="B2">
        <f>A2/0.035</f>
        <v>0.2857142857142857</v>
      </c>
      <c r="C2">
        <f>(ASIN((D2*E2)/(2*F2*H2*A2+G2*H2*A2)))*180/PI()</f>
        <v>30.147787589582485</v>
      </c>
      <c r="D2">
        <v>5.6250000000000001E-2</v>
      </c>
      <c r="E2">
        <v>3.5000000000000003E-2</v>
      </c>
      <c r="F2">
        <v>4.0000000000000001E-3</v>
      </c>
      <c r="G2">
        <v>3.2000000000000001E-2</v>
      </c>
      <c r="H2">
        <v>9.8000000000000007</v>
      </c>
      <c r="I2">
        <f>J14/0.035</f>
        <v>0.2857142857142857</v>
      </c>
      <c r="J2">
        <v>32</v>
      </c>
    </row>
    <row r="3" spans="1:10" x14ac:dyDescent="0.25">
      <c r="A3">
        <f t="shared" ref="A3:A43" si="0">A2+0.01</f>
        <v>0.02</v>
      </c>
      <c r="B3">
        <f t="shared" ref="B3:B43" si="1">A3/0.035</f>
        <v>0.5714285714285714</v>
      </c>
      <c r="C3">
        <f>(ASIN((D3*E3)/(2*F3*H3*A3+G3*H3*A3)))*180/PI()</f>
        <v>14.543565364659882</v>
      </c>
      <c r="D3">
        <v>5.6250000000000001E-2</v>
      </c>
      <c r="E3">
        <v>3.5000000000000003E-2</v>
      </c>
      <c r="F3">
        <v>4.0000000000000001E-3</v>
      </c>
      <c r="G3">
        <v>3.2000000000000001E-2</v>
      </c>
      <c r="H3">
        <v>9.8000000000000007</v>
      </c>
      <c r="I3">
        <f t="shared" ref="I3:I9" si="2">J15/0.035</f>
        <v>0.5714285714285714</v>
      </c>
      <c r="J3">
        <v>14.3</v>
      </c>
    </row>
    <row r="4" spans="1:10" x14ac:dyDescent="0.25">
      <c r="A4">
        <f t="shared" si="0"/>
        <v>0.03</v>
      </c>
      <c r="B4">
        <f t="shared" si="1"/>
        <v>0.85714285714285698</v>
      </c>
      <c r="C4">
        <f>(ASIN((D4*E4)/(2*F4*H4*A4+G4*H4*A4)))*180/PI()</f>
        <v>9.6373064992489699</v>
      </c>
      <c r="D4">
        <v>5.6250000000000001E-2</v>
      </c>
      <c r="E4">
        <v>3.5000000000000003E-2</v>
      </c>
      <c r="F4">
        <v>4.0000000000000001E-3</v>
      </c>
      <c r="G4">
        <v>3.2000000000000001E-2</v>
      </c>
      <c r="H4">
        <v>9.8000000000000007</v>
      </c>
      <c r="I4">
        <f t="shared" si="2"/>
        <v>0.85714285714285698</v>
      </c>
      <c r="J4">
        <v>12.2</v>
      </c>
    </row>
    <row r="5" spans="1:10" x14ac:dyDescent="0.25">
      <c r="A5">
        <f t="shared" si="0"/>
        <v>0.04</v>
      </c>
      <c r="B5">
        <f t="shared" si="1"/>
        <v>1.1428571428571428</v>
      </c>
      <c r="C5">
        <f>(ASIN((D5*E5)/(2*F5*H5*A5+G5*H5*A5)))*180/PI()</f>
        <v>7.2129827719162156</v>
      </c>
      <c r="D5">
        <v>5.6250000000000001E-2</v>
      </c>
      <c r="E5">
        <v>3.5000000000000003E-2</v>
      </c>
      <c r="F5">
        <v>4.0000000000000001E-3</v>
      </c>
      <c r="G5">
        <v>3.2000000000000001E-2</v>
      </c>
      <c r="H5">
        <v>9.8000000000000007</v>
      </c>
      <c r="I5">
        <f t="shared" si="2"/>
        <v>1.1428571428571428</v>
      </c>
      <c r="J5">
        <v>9.1</v>
      </c>
    </row>
    <row r="6" spans="1:10" x14ac:dyDescent="0.25">
      <c r="A6">
        <f t="shared" si="0"/>
        <v>0.05</v>
      </c>
      <c r="B6">
        <f t="shared" si="1"/>
        <v>1.4285714285714286</v>
      </c>
      <c r="C6">
        <f>(ASIN((D6*E6)/(2*F6*H6*A6+G6*H6*A6)))*180/PI()</f>
        <v>5.7648783903946219</v>
      </c>
      <c r="D6">
        <v>5.6250000000000001E-2</v>
      </c>
      <c r="E6">
        <v>3.5000000000000003E-2</v>
      </c>
      <c r="F6">
        <v>4.0000000000000001E-3</v>
      </c>
      <c r="G6">
        <v>3.2000000000000001E-2</v>
      </c>
      <c r="H6">
        <v>9.8000000000000007</v>
      </c>
      <c r="I6">
        <f t="shared" si="2"/>
        <v>1.714285714285714</v>
      </c>
      <c r="J6">
        <v>6.9</v>
      </c>
    </row>
    <row r="7" spans="1:10" x14ac:dyDescent="0.25">
      <c r="A7">
        <f t="shared" si="0"/>
        <v>6.0000000000000005E-2</v>
      </c>
      <c r="B7">
        <f t="shared" si="1"/>
        <v>1.7142857142857142</v>
      </c>
      <c r="C7">
        <f>(ASIN((D7*E7)/(2*F7*H7*A7+G7*H7*A7)))*180/PI()</f>
        <v>4.8015819752599596</v>
      </c>
      <c r="D7">
        <v>5.6250000000000001E-2</v>
      </c>
      <c r="E7">
        <v>3.5000000000000003E-2</v>
      </c>
      <c r="F7">
        <v>4.0000000000000001E-3</v>
      </c>
      <c r="G7">
        <v>3.2000000000000001E-2</v>
      </c>
      <c r="H7">
        <v>9.8000000000000007</v>
      </c>
      <c r="I7">
        <f t="shared" si="2"/>
        <v>2.2857142857142856</v>
      </c>
      <c r="J7">
        <v>6.1</v>
      </c>
    </row>
    <row r="8" spans="1:10" x14ac:dyDescent="0.25">
      <c r="A8">
        <f t="shared" si="0"/>
        <v>7.0000000000000007E-2</v>
      </c>
      <c r="B8">
        <f t="shared" si="1"/>
        <v>2</v>
      </c>
      <c r="C8">
        <f>(ASIN((D8*E8)/(2*F8*H8*A8+G8*H8*A8)))*180/PI()</f>
        <v>4.1143610931115182</v>
      </c>
      <c r="D8">
        <v>5.6250000000000001E-2</v>
      </c>
      <c r="E8">
        <v>3.5000000000000003E-2</v>
      </c>
      <c r="F8">
        <v>4.0000000000000001E-3</v>
      </c>
      <c r="G8">
        <v>3.2000000000000001E-2</v>
      </c>
      <c r="H8">
        <v>9.8000000000000007</v>
      </c>
      <c r="I8">
        <f t="shared" si="2"/>
        <v>2.8571428571428572</v>
      </c>
      <c r="J8">
        <v>4.33</v>
      </c>
    </row>
    <row r="9" spans="1:10" x14ac:dyDescent="0.25">
      <c r="A9">
        <f t="shared" si="0"/>
        <v>0.08</v>
      </c>
      <c r="B9">
        <f t="shared" si="1"/>
        <v>2.2857142857142856</v>
      </c>
      <c r="C9">
        <f>(ASIN((D9*E9)/(2*F9*H9*A9+G9*H9*A9)))*180/PI()</f>
        <v>3.5993397000149878</v>
      </c>
      <c r="D9">
        <v>5.6250000000000001E-2</v>
      </c>
      <c r="E9">
        <v>3.5000000000000003E-2</v>
      </c>
      <c r="F9">
        <v>4.0000000000000001E-3</v>
      </c>
      <c r="G9">
        <v>3.2000000000000001E-2</v>
      </c>
      <c r="H9">
        <v>9.8000000000000007</v>
      </c>
      <c r="I9">
        <f t="shared" si="2"/>
        <v>3.4285714285714279</v>
      </c>
      <c r="J9">
        <v>3.9</v>
      </c>
    </row>
    <row r="10" spans="1:10" x14ac:dyDescent="0.25">
      <c r="A10">
        <f t="shared" si="0"/>
        <v>0.09</v>
      </c>
      <c r="B10">
        <f t="shared" si="1"/>
        <v>2.5714285714285712</v>
      </c>
      <c r="C10">
        <f>(ASIN((D10*E10)/(2*F10*H10*A10+G10*H10*A10)))*180/PI()</f>
        <v>3.1989708783096966</v>
      </c>
      <c r="D10">
        <v>5.6250000000000001E-2</v>
      </c>
      <c r="E10">
        <v>3.5000000000000003E-2</v>
      </c>
      <c r="F10">
        <v>4.0000000000000001E-3</v>
      </c>
      <c r="G10">
        <v>3.2000000000000001E-2</v>
      </c>
      <c r="H10">
        <v>9.8000000000000007</v>
      </c>
    </row>
    <row r="11" spans="1:10" x14ac:dyDescent="0.25">
      <c r="A11">
        <f t="shared" si="0"/>
        <v>9.9999999999999992E-2</v>
      </c>
      <c r="B11">
        <f t="shared" si="1"/>
        <v>2.8571428571428568</v>
      </c>
      <c r="C11">
        <f>(ASIN((D11*E11)/(2*F11*H11*A11+G11*H11*A11)))*180/PI()</f>
        <v>2.8787893074246842</v>
      </c>
      <c r="D11">
        <v>5.6250000000000001E-2</v>
      </c>
      <c r="E11">
        <v>3.5000000000000003E-2</v>
      </c>
      <c r="F11">
        <v>4.0000000000000001E-3</v>
      </c>
      <c r="G11">
        <v>3.2000000000000001E-2</v>
      </c>
      <c r="H11">
        <v>9.8000000000000007</v>
      </c>
    </row>
    <row r="12" spans="1:10" x14ac:dyDescent="0.25">
      <c r="A12">
        <f t="shared" si="0"/>
        <v>0.10999999999999999</v>
      </c>
      <c r="B12">
        <f t="shared" si="1"/>
        <v>3.1428571428571423</v>
      </c>
      <c r="C12">
        <f>(ASIN((D12*E12)/(2*F12*H12*A12+G12*H12*A12)))*180/PI()</f>
        <v>2.6168899271320316</v>
      </c>
      <c r="D12">
        <v>5.6250000000000001E-2</v>
      </c>
      <c r="E12">
        <v>3.5000000000000003E-2</v>
      </c>
      <c r="F12">
        <v>4.0000000000000001E-3</v>
      </c>
      <c r="G12">
        <v>3.2000000000000001E-2</v>
      </c>
      <c r="H12">
        <v>9.8000000000000007</v>
      </c>
    </row>
    <row r="13" spans="1:10" x14ac:dyDescent="0.25">
      <c r="A13">
        <f t="shared" si="0"/>
        <v>0.11999999999999998</v>
      </c>
      <c r="B13">
        <f t="shared" si="1"/>
        <v>3.4285714285714279</v>
      </c>
      <c r="C13">
        <f>(ASIN((D13*E13)/(2*F13*H13*A13+G13*H13*A13)))*180/PI()</f>
        <v>2.3986824653585805</v>
      </c>
      <c r="D13">
        <v>5.6250000000000001E-2</v>
      </c>
      <c r="E13">
        <v>3.5000000000000003E-2</v>
      </c>
      <c r="F13">
        <v>4.0000000000000001E-3</v>
      </c>
      <c r="G13">
        <v>3.2000000000000001E-2</v>
      </c>
      <c r="H13">
        <v>9.8000000000000007</v>
      </c>
    </row>
    <row r="14" spans="1:10" x14ac:dyDescent="0.25">
      <c r="A14">
        <f t="shared" si="0"/>
        <v>0.12999999999999998</v>
      </c>
      <c r="B14">
        <f t="shared" si="1"/>
        <v>3.7142857142857131</v>
      </c>
      <c r="C14">
        <f>(ASIN((D14*E14)/(2*F14*H14*A14+G14*H14*A14)))*180/PI()</f>
        <v>2.2140726954242544</v>
      </c>
      <c r="D14">
        <v>5.6250000000000001E-2</v>
      </c>
      <c r="E14">
        <v>3.5000000000000003E-2</v>
      </c>
      <c r="F14">
        <v>4.0000000000000001E-3</v>
      </c>
      <c r="G14">
        <v>3.2000000000000001E-2</v>
      </c>
      <c r="H14">
        <v>9.8000000000000007</v>
      </c>
      <c r="J14">
        <v>0.01</v>
      </c>
    </row>
    <row r="15" spans="1:10" x14ac:dyDescent="0.25">
      <c r="A15">
        <f t="shared" si="0"/>
        <v>0.13999999999999999</v>
      </c>
      <c r="B15">
        <f t="shared" si="1"/>
        <v>3.9999999999999991</v>
      </c>
      <c r="C15">
        <f>(ASIN((D15*E15)/(2*F15*H15*A15+G15*H15*A15)))*180/PI()</f>
        <v>2.0558541242776123</v>
      </c>
      <c r="D15">
        <v>5.6250000000000001E-2</v>
      </c>
      <c r="E15">
        <v>3.5000000000000003E-2</v>
      </c>
      <c r="F15">
        <v>4.0000000000000001E-3</v>
      </c>
      <c r="G15">
        <v>3.2000000000000001E-2</v>
      </c>
      <c r="H15">
        <v>9.8000000000000007</v>
      </c>
      <c r="J15">
        <v>0.02</v>
      </c>
    </row>
    <row r="16" spans="1:10" x14ac:dyDescent="0.25">
      <c r="A16">
        <f t="shared" si="0"/>
        <v>0.15</v>
      </c>
      <c r="B16">
        <f t="shared" si="1"/>
        <v>4.2857142857142856</v>
      </c>
      <c r="C16">
        <f>(ASIN((D16*E16)/(2*F16*H16*A16+G16*H16*A16)))*180/PI()</f>
        <v>1.9187440912939233</v>
      </c>
      <c r="D16">
        <v>5.6250000000000001E-2</v>
      </c>
      <c r="E16">
        <v>3.5000000000000003E-2</v>
      </c>
      <c r="F16">
        <v>4.0000000000000001E-3</v>
      </c>
      <c r="G16">
        <v>3.2000000000000001E-2</v>
      </c>
      <c r="H16">
        <v>9.8000000000000007</v>
      </c>
      <c r="J16">
        <v>0.03</v>
      </c>
    </row>
    <row r="17" spans="1:10" x14ac:dyDescent="0.25">
      <c r="A17">
        <f t="shared" si="0"/>
        <v>0.16</v>
      </c>
      <c r="B17">
        <f t="shared" si="1"/>
        <v>4.5714285714285712</v>
      </c>
      <c r="C17">
        <f>(ASIN((D17*E17)/(2*F17*H17*A17+G17*H17*A17)))*180/PI()</f>
        <v>1.7987818554422192</v>
      </c>
      <c r="D17">
        <v>5.6250000000000001E-2</v>
      </c>
      <c r="E17">
        <v>3.5000000000000003E-2</v>
      </c>
      <c r="F17">
        <v>4.0000000000000001E-3</v>
      </c>
      <c r="G17">
        <v>3.2000000000000001E-2</v>
      </c>
      <c r="H17">
        <v>9.8000000000000007</v>
      </c>
      <c r="J17">
        <v>0.04</v>
      </c>
    </row>
    <row r="18" spans="1:10" x14ac:dyDescent="0.25">
      <c r="A18">
        <f t="shared" si="0"/>
        <v>0.17</v>
      </c>
      <c r="B18">
        <f t="shared" si="1"/>
        <v>4.8571428571428568</v>
      </c>
      <c r="C18">
        <f>(ASIN((D18*E18)/(2*F18*H18*A18+G18*H18*A18)))*180/PI()</f>
        <v>1.6929393911229791</v>
      </c>
      <c r="D18">
        <v>5.6250000000000001E-2</v>
      </c>
      <c r="E18">
        <v>3.5000000000000003E-2</v>
      </c>
      <c r="F18">
        <v>4.0000000000000001E-3</v>
      </c>
      <c r="G18">
        <v>3.2000000000000001E-2</v>
      </c>
      <c r="H18">
        <v>9.8000000000000007</v>
      </c>
      <c r="J18">
        <v>0.06</v>
      </c>
    </row>
    <row r="19" spans="1:10" x14ac:dyDescent="0.25">
      <c r="A19">
        <f t="shared" si="0"/>
        <v>0.18000000000000002</v>
      </c>
      <c r="B19">
        <f t="shared" si="1"/>
        <v>5.1428571428571432</v>
      </c>
      <c r="C19">
        <f>(ASIN((D19*E19)/(2*F19*H19*A19+G19*H19*A19)))*180/PI()</f>
        <v>1.5988620630083663</v>
      </c>
      <c r="D19">
        <v>5.6250000000000001E-2</v>
      </c>
      <c r="E19">
        <v>3.5000000000000003E-2</v>
      </c>
      <c r="F19">
        <v>4.0000000000000001E-3</v>
      </c>
      <c r="G19">
        <v>3.2000000000000001E-2</v>
      </c>
      <c r="H19">
        <v>9.8000000000000007</v>
      </c>
      <c r="J19">
        <v>0.08</v>
      </c>
    </row>
    <row r="20" spans="1:10" x14ac:dyDescent="0.25">
      <c r="A20">
        <f t="shared" si="0"/>
        <v>0.19000000000000003</v>
      </c>
      <c r="B20">
        <f t="shared" si="1"/>
        <v>5.4285714285714288</v>
      </c>
      <c r="C20">
        <f>(ASIN((D20*E20)/(2*F20*H20*A20+G20*H20*A20)))*180/PI()</f>
        <v>1.5146912737259675</v>
      </c>
      <c r="D20">
        <v>5.6250000000000001E-2</v>
      </c>
      <c r="E20">
        <v>3.5000000000000003E-2</v>
      </c>
      <c r="F20">
        <v>4.0000000000000001E-3</v>
      </c>
      <c r="G20">
        <v>3.2000000000000001E-2</v>
      </c>
      <c r="H20">
        <v>9.8000000000000007</v>
      </c>
      <c r="J20">
        <v>0.1</v>
      </c>
    </row>
    <row r="21" spans="1:10" x14ac:dyDescent="0.25">
      <c r="A21">
        <f t="shared" si="0"/>
        <v>0.20000000000000004</v>
      </c>
      <c r="B21">
        <f t="shared" si="1"/>
        <v>5.7142857142857144</v>
      </c>
      <c r="C21">
        <f>(ASIN((D21*E21)/(2*F21*H21*A21+G21*H21*A21)))*180/PI()</f>
        <v>1.4389403640138843</v>
      </c>
      <c r="D21">
        <v>5.6250000000000001E-2</v>
      </c>
      <c r="E21">
        <v>3.5000000000000003E-2</v>
      </c>
      <c r="F21">
        <v>4.0000000000000001E-3</v>
      </c>
      <c r="G21">
        <v>3.2000000000000001E-2</v>
      </c>
      <c r="H21">
        <v>9.8000000000000007</v>
      </c>
      <c r="J21">
        <v>0.12</v>
      </c>
    </row>
    <row r="22" spans="1:10" x14ac:dyDescent="0.25">
      <c r="A22">
        <f t="shared" si="0"/>
        <v>0.21000000000000005</v>
      </c>
      <c r="B22">
        <f t="shared" si="1"/>
        <v>6.0000000000000009</v>
      </c>
      <c r="C22">
        <f>(ASIN((D22*E22)/(2*F22*H22*A22+G22*H22*A22)))*180/PI()</f>
        <v>1.3704059979652305</v>
      </c>
      <c r="D22">
        <v>5.6250000000000001E-2</v>
      </c>
      <c r="E22">
        <v>3.5000000000000003E-2</v>
      </c>
      <c r="F22">
        <v>4.0000000000000001E-3</v>
      </c>
      <c r="G22">
        <v>3.2000000000000001E-2</v>
      </c>
      <c r="H22">
        <v>9.8000000000000007</v>
      </c>
    </row>
    <row r="23" spans="1:10" x14ac:dyDescent="0.25">
      <c r="A23">
        <f t="shared" si="0"/>
        <v>0.22000000000000006</v>
      </c>
      <c r="B23">
        <f t="shared" si="1"/>
        <v>6.2857142857142865</v>
      </c>
      <c r="C23">
        <f>(ASIN((D23*E23)/(2*F23*H23*A23+G23*H23*A23)))*180/PI()</f>
        <v>1.308103733161263</v>
      </c>
      <c r="D23">
        <v>5.6250000000000001E-2</v>
      </c>
      <c r="E23">
        <v>3.5000000000000003E-2</v>
      </c>
      <c r="F23">
        <v>4.0000000000000001E-3</v>
      </c>
      <c r="G23">
        <v>3.2000000000000001E-2</v>
      </c>
      <c r="H23">
        <v>9.8000000000000007</v>
      </c>
    </row>
    <row r="24" spans="1:10" x14ac:dyDescent="0.25">
      <c r="A24">
        <f t="shared" si="0"/>
        <v>0.23000000000000007</v>
      </c>
      <c r="B24">
        <f t="shared" si="1"/>
        <v>6.571428571428573</v>
      </c>
      <c r="C24">
        <f>(ASIN((D24*E24)/(2*F24*H24*A24+G24*H24*A24)))*180/PI()</f>
        <v>1.2512204094700483</v>
      </c>
      <c r="D24">
        <v>5.6250000000000001E-2</v>
      </c>
      <c r="E24">
        <v>3.5000000000000003E-2</v>
      </c>
      <c r="F24">
        <v>4.0000000000000001E-3</v>
      </c>
      <c r="G24">
        <v>3.2000000000000001E-2</v>
      </c>
      <c r="H24">
        <v>9.8000000000000007</v>
      </c>
    </row>
    <row r="25" spans="1:10" x14ac:dyDescent="0.25">
      <c r="A25">
        <f t="shared" si="0"/>
        <v>0.24000000000000007</v>
      </c>
      <c r="B25">
        <f t="shared" si="1"/>
        <v>6.8571428571428585</v>
      </c>
      <c r="C25">
        <f>(ASIN((D25*E25)/(2*F25*H25*A25+G25*H25*A25)))*180/PI()</f>
        <v>1.199078447666539</v>
      </c>
      <c r="D25">
        <v>5.6250000000000001E-2</v>
      </c>
      <c r="E25">
        <v>3.5000000000000003E-2</v>
      </c>
      <c r="F25">
        <v>4.0000000000000001E-3</v>
      </c>
      <c r="G25">
        <v>3.2000000000000001E-2</v>
      </c>
      <c r="H25">
        <v>9.8000000000000007</v>
      </c>
    </row>
    <row r="26" spans="1:10" x14ac:dyDescent="0.25">
      <c r="A26">
        <f t="shared" si="0"/>
        <v>0.25000000000000006</v>
      </c>
      <c r="B26">
        <f t="shared" si="1"/>
        <v>7.1428571428571441</v>
      </c>
      <c r="C26">
        <f>(ASIN((D26*E26)/(2*F26*H26*A26+G26*H26*A26)))*180/PI()</f>
        <v>1.1511087210110742</v>
      </c>
      <c r="D26">
        <v>5.6250000000000001E-2</v>
      </c>
      <c r="E26">
        <v>3.5000000000000003E-2</v>
      </c>
      <c r="F26">
        <v>4.0000000000000001E-3</v>
      </c>
      <c r="G26">
        <v>3.2000000000000001E-2</v>
      </c>
      <c r="H26">
        <v>9.8000000000000007</v>
      </c>
    </row>
    <row r="27" spans="1:10" x14ac:dyDescent="0.25">
      <c r="A27">
        <f t="shared" si="0"/>
        <v>0.26000000000000006</v>
      </c>
      <c r="B27">
        <f t="shared" si="1"/>
        <v>7.4285714285714297</v>
      </c>
      <c r="C27">
        <f>(ASIN((D27*E27)/(2*F27*H27*A27+G27*H27*A27)))*180/PI()</f>
        <v>1.1068296903398567</v>
      </c>
      <c r="D27">
        <v>5.6250000000000001E-2</v>
      </c>
      <c r="E27">
        <v>3.5000000000000003E-2</v>
      </c>
      <c r="F27">
        <v>4.0000000000000001E-3</v>
      </c>
      <c r="G27">
        <v>3.2000000000000001E-2</v>
      </c>
      <c r="H27">
        <v>9.8000000000000007</v>
      </c>
    </row>
    <row r="28" spans="1:10" x14ac:dyDescent="0.25">
      <c r="A28">
        <f t="shared" si="0"/>
        <v>0.27000000000000007</v>
      </c>
      <c r="B28">
        <f t="shared" si="1"/>
        <v>7.7142857142857153</v>
      </c>
      <c r="C28">
        <f>(ASIN((D28*E28)/(2*F28*H28*A28+G28*H28*A28)))*180/PI()</f>
        <v>1.0658311779241134</v>
      </c>
      <c r="D28">
        <v>5.6250000000000001E-2</v>
      </c>
      <c r="E28">
        <v>3.5000000000000003E-2</v>
      </c>
      <c r="F28">
        <v>4.0000000000000001E-3</v>
      </c>
      <c r="G28">
        <v>3.2000000000000001E-2</v>
      </c>
      <c r="H28">
        <v>9.8000000000000007</v>
      </c>
    </row>
    <row r="29" spans="1:10" x14ac:dyDescent="0.25">
      <c r="A29">
        <f t="shared" si="0"/>
        <v>0.28000000000000008</v>
      </c>
      <c r="B29">
        <f t="shared" si="1"/>
        <v>8.0000000000000018</v>
      </c>
      <c r="C29">
        <f>(ASIN((D29*E29)/(2*F29*H29*A29+G29*H29*A29)))*180/PI()</f>
        <v>1.0277616198316897</v>
      </c>
      <c r="D29">
        <v>5.6250000000000001E-2</v>
      </c>
      <c r="E29">
        <v>3.5000000000000003E-2</v>
      </c>
      <c r="F29">
        <v>4.0000000000000001E-3</v>
      </c>
      <c r="G29">
        <v>3.2000000000000001E-2</v>
      </c>
      <c r="H29">
        <v>9.8000000000000007</v>
      </c>
    </row>
    <row r="30" spans="1:10" x14ac:dyDescent="0.25">
      <c r="A30">
        <f t="shared" si="0"/>
        <v>0.29000000000000009</v>
      </c>
      <c r="B30">
        <f t="shared" si="1"/>
        <v>8.2857142857142883</v>
      </c>
      <c r="C30">
        <f>(ASIN((D30*E30)/(2*F30*H30*A30+G30*H30*A30)))*180/PI()</f>
        <v>0.99231795676728529</v>
      </c>
      <c r="D30">
        <v>5.6250000000000001E-2</v>
      </c>
      <c r="E30">
        <v>3.5000000000000003E-2</v>
      </c>
      <c r="F30">
        <v>4.0000000000000001E-3</v>
      </c>
      <c r="G30">
        <v>3.2000000000000001E-2</v>
      </c>
      <c r="H30">
        <v>9.8000000000000007</v>
      </c>
    </row>
    <row r="31" spans="1:10" x14ac:dyDescent="0.25">
      <c r="A31">
        <f t="shared" si="0"/>
        <v>0.3000000000000001</v>
      </c>
      <c r="B31">
        <f t="shared" si="1"/>
        <v>8.571428571428573</v>
      </c>
      <c r="C31">
        <f>(ASIN((D31*E31)/(2*F31*H31*A31+G31*H31*A31)))*180/PI()</f>
        <v>0.95923754748371404</v>
      </c>
      <c r="D31">
        <v>5.6250000000000001E-2</v>
      </c>
      <c r="E31">
        <v>3.5000000000000003E-2</v>
      </c>
      <c r="F31">
        <v>4.0000000000000001E-3</v>
      </c>
      <c r="G31">
        <v>3.2000000000000001E-2</v>
      </c>
      <c r="H31">
        <v>9.8000000000000007</v>
      </c>
    </row>
    <row r="32" spans="1:10" x14ac:dyDescent="0.25">
      <c r="A32">
        <f t="shared" si="0"/>
        <v>0.31000000000000011</v>
      </c>
      <c r="B32">
        <f t="shared" si="1"/>
        <v>8.8571428571428594</v>
      </c>
      <c r="C32">
        <f>(ASIN((D32*E32)/(2*F32*H32*A32+G32*H32*A32)))*180/PI()</f>
        <v>0.92829164787304441</v>
      </c>
      <c r="D32">
        <v>5.6250000000000001E-2</v>
      </c>
      <c r="E32">
        <v>3.5000000000000003E-2</v>
      </c>
      <c r="F32">
        <v>4.0000000000000001E-3</v>
      </c>
      <c r="G32">
        <v>3.2000000000000001E-2</v>
      </c>
      <c r="H32">
        <v>9.8000000000000007</v>
      </c>
    </row>
    <row r="33" spans="1:8" x14ac:dyDescent="0.25">
      <c r="A33">
        <f t="shared" si="0"/>
        <v>0.32000000000000012</v>
      </c>
      <c r="B33">
        <f t="shared" si="1"/>
        <v>9.1428571428571459</v>
      </c>
      <c r="C33">
        <f>(ASIN((D33*E33)/(2*F33*H33*A33+G33*H33*A33)))*180/PI()</f>
        <v>0.89928011311793898</v>
      </c>
      <c r="D33">
        <v>5.6250000000000001E-2</v>
      </c>
      <c r="E33">
        <v>3.5000000000000003E-2</v>
      </c>
      <c r="F33">
        <v>4.0000000000000001E-3</v>
      </c>
      <c r="G33">
        <v>3.2000000000000001E-2</v>
      </c>
      <c r="H33">
        <v>9.8000000000000007</v>
      </c>
    </row>
    <row r="34" spans="1:8" x14ac:dyDescent="0.25">
      <c r="A34">
        <f t="shared" si="0"/>
        <v>0.33000000000000013</v>
      </c>
      <c r="B34">
        <f t="shared" si="1"/>
        <v>9.4285714285714306</v>
      </c>
      <c r="C34">
        <f>(ASIN((D34*E34)/(2*F34*H34*A34+G34*H34*A34)))*180/PI()</f>
        <v>0.87202706337595803</v>
      </c>
      <c r="D34">
        <v>5.6250000000000001E-2</v>
      </c>
      <c r="E34">
        <v>3.5000000000000003E-2</v>
      </c>
      <c r="F34">
        <v>4.0000000000000001E-3</v>
      </c>
      <c r="G34">
        <v>3.2000000000000001E-2</v>
      </c>
      <c r="H34">
        <v>9.8000000000000007</v>
      </c>
    </row>
    <row r="35" spans="1:8" x14ac:dyDescent="0.25">
      <c r="A35">
        <f t="shared" si="0"/>
        <v>0.34000000000000014</v>
      </c>
      <c r="B35">
        <f t="shared" si="1"/>
        <v>9.7142857142857171</v>
      </c>
      <c r="C35">
        <f>(ASIN((D35*E35)/(2*F35*H35*A35+G35*H35*A35)))*180/PI()</f>
        <v>0.84637731455765597</v>
      </c>
      <c r="D35">
        <v>5.6250000000000001E-2</v>
      </c>
      <c r="E35">
        <v>3.5000000000000003E-2</v>
      </c>
      <c r="F35">
        <v>4.0000000000000001E-3</v>
      </c>
      <c r="G35">
        <v>3.2000000000000001E-2</v>
      </c>
      <c r="H35">
        <v>9.8000000000000007</v>
      </c>
    </row>
    <row r="36" spans="1:8" x14ac:dyDescent="0.25">
      <c r="A36">
        <f t="shared" si="0"/>
        <v>0.35000000000000014</v>
      </c>
      <c r="B36">
        <f t="shared" si="1"/>
        <v>10.000000000000004</v>
      </c>
      <c r="C36">
        <f>(ASIN((D36*E36)/(2*F36*H36*A36+G36*H36*A36)))*180/PI()</f>
        <v>0.82219342113276161</v>
      </c>
      <c r="D36">
        <v>5.6250000000000001E-2</v>
      </c>
      <c r="E36">
        <v>3.5000000000000003E-2</v>
      </c>
      <c r="F36">
        <v>4.0000000000000001E-3</v>
      </c>
      <c r="G36">
        <v>3.2000000000000001E-2</v>
      </c>
      <c r="H36">
        <v>9.8000000000000007</v>
      </c>
    </row>
    <row r="37" spans="1:8" x14ac:dyDescent="0.25">
      <c r="A37">
        <f t="shared" si="0"/>
        <v>0.36000000000000015</v>
      </c>
      <c r="B37">
        <f t="shared" si="1"/>
        <v>10.285714285714288</v>
      </c>
      <c r="C37">
        <f>(ASIN((D37*E37)/(2*F37*H37*A37+G37*H37*A37)))*180/PI()</f>
        <v>0.79935321192458053</v>
      </c>
      <c r="D37">
        <v>5.6250000000000001E-2</v>
      </c>
      <c r="E37">
        <v>3.5000000000000003E-2</v>
      </c>
      <c r="F37">
        <v>4.0000000000000001E-3</v>
      </c>
      <c r="G37">
        <v>3.2000000000000001E-2</v>
      </c>
      <c r="H37">
        <v>9.8000000000000007</v>
      </c>
    </row>
    <row r="38" spans="1:8" x14ac:dyDescent="0.25">
      <c r="A38">
        <f t="shared" si="0"/>
        <v>0.37000000000000016</v>
      </c>
      <c r="B38">
        <f t="shared" si="1"/>
        <v>10.571428571428575</v>
      </c>
      <c r="C38">
        <f>(ASIN((D38*E38)/(2*F38*H38*A38+G38*H38*A38)))*180/PI()</f>
        <v>0.77774772559914884</v>
      </c>
      <c r="D38">
        <v>5.6250000000000001E-2</v>
      </c>
      <c r="E38">
        <v>3.5000000000000003E-2</v>
      </c>
      <c r="F38">
        <v>4.0000000000000001E-3</v>
      </c>
      <c r="G38">
        <v>3.2000000000000001E-2</v>
      </c>
      <c r="H38">
        <v>9.8000000000000007</v>
      </c>
    </row>
    <row r="39" spans="1:8" x14ac:dyDescent="0.25">
      <c r="A39">
        <f t="shared" si="0"/>
        <v>0.38000000000000017</v>
      </c>
      <c r="B39">
        <f t="shared" si="1"/>
        <v>10.857142857142861</v>
      </c>
      <c r="C39">
        <f>(ASIN((D39*E39)/(2*F39*H39*A39+G39*H39*A39)))*180/PI()</f>
        <v>0.75727947220217029</v>
      </c>
      <c r="D39">
        <v>5.6250000000000001E-2</v>
      </c>
      <c r="E39">
        <v>3.5000000000000003E-2</v>
      </c>
      <c r="F39">
        <v>4.0000000000000001E-3</v>
      </c>
      <c r="G39">
        <v>3.2000000000000001E-2</v>
      </c>
      <c r="H39">
        <v>9.8000000000000007</v>
      </c>
    </row>
    <row r="40" spans="1:8" x14ac:dyDescent="0.25">
      <c r="A40">
        <f t="shared" si="0"/>
        <v>0.39000000000000018</v>
      </c>
      <c r="B40">
        <f t="shared" si="1"/>
        <v>11.142857142857148</v>
      </c>
      <c r="C40">
        <f>(ASIN((D40*E40)/(2*F40*H40*A40+G40*H40*A40)))*180/PI()</f>
        <v>0.73786096220806241</v>
      </c>
      <c r="D40">
        <v>5.6250000000000001E-2</v>
      </c>
      <c r="E40">
        <v>3.5000000000000003E-2</v>
      </c>
      <c r="F40">
        <v>4.0000000000000001E-3</v>
      </c>
      <c r="G40">
        <v>3.2000000000000001E-2</v>
      </c>
      <c r="H40">
        <v>9.8000000000000007</v>
      </c>
    </row>
    <row r="41" spans="1:8" x14ac:dyDescent="0.25">
      <c r="A41">
        <f t="shared" si="0"/>
        <v>0.40000000000000019</v>
      </c>
      <c r="B41">
        <f t="shared" si="1"/>
        <v>11.428571428571432</v>
      </c>
      <c r="C41">
        <f>(ASIN((D41*E41)/(2*F41*H41*A41+G41*H41*A41)))*180/PI()</f>
        <v>0.71941345625566089</v>
      </c>
      <c r="D41">
        <v>5.6250000000000001E-2</v>
      </c>
      <c r="E41">
        <v>3.5000000000000003E-2</v>
      </c>
      <c r="F41">
        <v>4.0000000000000001E-3</v>
      </c>
      <c r="G41">
        <v>3.2000000000000001E-2</v>
      </c>
      <c r="H41">
        <v>9.8000000000000007</v>
      </c>
    </row>
    <row r="42" spans="1:8" x14ac:dyDescent="0.25">
      <c r="A42">
        <f t="shared" si="0"/>
        <v>0.4100000000000002</v>
      </c>
      <c r="B42">
        <f t="shared" si="1"/>
        <v>11.714285714285719</v>
      </c>
      <c r="C42">
        <f>(ASIN((D42*E42)/(2*F42*H42*A42+G42*H42*A42)))*180/PI()</f>
        <v>0.70186589788409726</v>
      </c>
      <c r="D42">
        <v>5.6250000000000001E-2</v>
      </c>
      <c r="E42">
        <v>3.5000000000000003E-2</v>
      </c>
      <c r="F42">
        <v>4.0000000000000001E-3</v>
      </c>
      <c r="G42">
        <v>3.2000000000000001E-2</v>
      </c>
      <c r="H42">
        <v>9.8000000000000007</v>
      </c>
    </row>
    <row r="43" spans="1:8" x14ac:dyDescent="0.25">
      <c r="A43">
        <f t="shared" si="0"/>
        <v>0.42000000000000021</v>
      </c>
      <c r="B43">
        <f t="shared" si="1"/>
        <v>12.000000000000005</v>
      </c>
      <c r="C43">
        <f>(ASIN((D43*E43)/(2*F43*H43*A43+G43*H43*A43)))*180/PI()</f>
        <v>0.6851539987624502</v>
      </c>
      <c r="D43">
        <v>5.6250000000000001E-2</v>
      </c>
      <c r="E43">
        <v>3.5000000000000003E-2</v>
      </c>
      <c r="F43">
        <v>4.0000000000000001E-3</v>
      </c>
      <c r="G43">
        <v>3.2000000000000001E-2</v>
      </c>
      <c r="H43">
        <v>9.8000000000000007</v>
      </c>
    </row>
    <row r="44" spans="1:8" x14ac:dyDescent="0.25">
      <c r="A44">
        <f>A43+0.5</f>
        <v>0.92000000000000015</v>
      </c>
    </row>
    <row r="45" spans="1:8" x14ac:dyDescent="0.25">
      <c r="A45">
        <f>A44+0.5</f>
        <v>1.4200000000000002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9"/>
  <sheetViews>
    <sheetView tabSelected="1" zoomScale="85" zoomScaleNormal="85" workbookViewId="0">
      <selection activeCell="A2" sqref="A2:B9"/>
    </sheetView>
  </sheetViews>
  <sheetFormatPr defaultRowHeight="15" x14ac:dyDescent="0.25"/>
  <cols>
    <col min="1" max="1" width="14"/>
    <col min="2" max="2" width="17.85546875"/>
    <col min="3" max="3" width="15.85546875"/>
    <col min="4" max="1025" width="8.5703125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</row>
    <row r="3" spans="1:3" x14ac:dyDescent="0.25">
      <c r="A3">
        <v>2</v>
      </c>
      <c r="B3">
        <v>14.3</v>
      </c>
      <c r="C3">
        <v>16.100000000000001</v>
      </c>
    </row>
    <row r="4" spans="1:3" x14ac:dyDescent="0.25">
      <c r="A4">
        <v>3</v>
      </c>
      <c r="B4">
        <v>12.2</v>
      </c>
    </row>
    <row r="5" spans="1:3" x14ac:dyDescent="0.25">
      <c r="A5">
        <v>4</v>
      </c>
      <c r="B5">
        <v>9.1</v>
      </c>
      <c r="C5">
        <v>11</v>
      </c>
    </row>
    <row r="6" spans="1:3" x14ac:dyDescent="0.25">
      <c r="A6">
        <v>6</v>
      </c>
      <c r="B6">
        <v>6.9</v>
      </c>
    </row>
    <row r="7" spans="1:3" x14ac:dyDescent="0.25">
      <c r="A7">
        <v>8</v>
      </c>
      <c r="B7">
        <v>6.1</v>
      </c>
    </row>
    <row r="8" spans="1:3" x14ac:dyDescent="0.25">
      <c r="A8">
        <v>10</v>
      </c>
      <c r="B8">
        <v>4.33</v>
      </c>
    </row>
    <row r="9" spans="1:3" x14ac:dyDescent="0.25">
      <c r="A9">
        <v>12</v>
      </c>
      <c r="B9">
        <v>3.9</v>
      </c>
    </row>
  </sheetData>
  <pageMargins left="0" right="0" top="0" bottom="0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5" zoomScaleNormal="85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Exp_results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0</cp:revision>
  <cp:lastPrinted>2017-08-20T18:37:40Z</cp:lastPrinted>
  <dcterms:created xsi:type="dcterms:W3CDTF">2017-08-18T16:31:34Z</dcterms:created>
  <dcterms:modified xsi:type="dcterms:W3CDTF">2017-08-24T01:44:15Z</dcterms:modified>
  <dc:language>en-GB</dc:language>
</cp:coreProperties>
</file>