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Doctorado\Research projects\Seals\Analysis\EsealIsoscape\output\"/>
    </mc:Choice>
  </mc:AlternateContent>
  <xr:revisionPtr revIDLastSave="0" documentId="13_ncr:1_{38C4229E-AB14-45C9-9D9D-F7A452492E90}" xr6:coauthVersionLast="47" xr6:coauthVersionMax="47" xr10:uidLastSave="{00000000-0000-0000-0000-000000000000}"/>
  <bookViews>
    <workbookView xWindow="-108" yWindow="-108" windowWidth="23256" windowHeight="12456" xr2:uid="{00000000-000D-0000-FFFF-FFFF00000000}"/>
  </bookViews>
  <sheets>
    <sheet name="Nadja+Laura+FV whisk SI data" sheetId="7" r:id="rId1"/>
    <sheet name="Equation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48" i="7" l="1"/>
  <c r="M549" i="7"/>
  <c r="M550" i="7"/>
  <c r="M553" i="7"/>
  <c r="M554" i="7"/>
  <c r="M560" i="7"/>
  <c r="M561" i="7"/>
  <c r="M562" i="7"/>
  <c r="M565" i="7"/>
  <c r="M566" i="7"/>
  <c r="M572" i="7"/>
  <c r="M573" i="7"/>
  <c r="M574" i="7"/>
  <c r="M577" i="7"/>
  <c r="M542" i="7"/>
  <c r="M403" i="7"/>
  <c r="M404" i="7"/>
  <c r="M413" i="7"/>
  <c r="M414" i="7"/>
  <c r="M415" i="7"/>
  <c r="M416" i="7"/>
  <c r="M424" i="7"/>
  <c r="M402" i="7"/>
  <c r="M294" i="7"/>
  <c r="M295" i="7"/>
  <c r="M296" i="7"/>
  <c r="M304" i="7"/>
  <c r="M305" i="7"/>
  <c r="M306" i="7"/>
  <c r="M307" i="7"/>
  <c r="M293" i="7"/>
  <c r="M283" i="7"/>
  <c r="M284" i="7"/>
  <c r="M285" i="7"/>
  <c r="M286" i="7"/>
  <c r="M782" i="7"/>
  <c r="M781" i="7"/>
  <c r="M780" i="7"/>
  <c r="M779" i="7"/>
  <c r="M778" i="7"/>
  <c r="M770" i="7"/>
  <c r="M769" i="7"/>
  <c r="M768" i="7"/>
  <c r="M767" i="7"/>
  <c r="M766" i="7"/>
  <c r="M758" i="7"/>
  <c r="M757" i="7"/>
  <c r="M756" i="7"/>
  <c r="M755" i="7"/>
  <c r="M754" i="7"/>
  <c r="K750" i="7"/>
  <c r="M750" i="7" s="1"/>
  <c r="K751" i="7"/>
  <c r="M751" i="7" s="1"/>
  <c r="K752" i="7"/>
  <c r="M752" i="7" s="1"/>
  <c r="K753" i="7"/>
  <c r="M753" i="7" s="1"/>
  <c r="K754" i="7"/>
  <c r="K755" i="7"/>
  <c r="K756" i="7"/>
  <c r="K757" i="7"/>
  <c r="K758" i="7"/>
  <c r="K759" i="7"/>
  <c r="M759" i="7" s="1"/>
  <c r="K760" i="7"/>
  <c r="M760" i="7" s="1"/>
  <c r="K761" i="7"/>
  <c r="M761" i="7" s="1"/>
  <c r="K762" i="7"/>
  <c r="M762" i="7" s="1"/>
  <c r="K763" i="7"/>
  <c r="M763" i="7" s="1"/>
  <c r="K764" i="7"/>
  <c r="M764" i="7" s="1"/>
  <c r="K765" i="7"/>
  <c r="M765" i="7" s="1"/>
  <c r="K766" i="7"/>
  <c r="K767" i="7"/>
  <c r="K768" i="7"/>
  <c r="K769" i="7"/>
  <c r="K770" i="7"/>
  <c r="K771" i="7"/>
  <c r="M771" i="7" s="1"/>
  <c r="K772" i="7"/>
  <c r="M772" i="7" s="1"/>
  <c r="K773" i="7"/>
  <c r="M773" i="7" s="1"/>
  <c r="K774" i="7"/>
  <c r="M774" i="7" s="1"/>
  <c r="K775" i="7"/>
  <c r="M775" i="7" s="1"/>
  <c r="K776" i="7"/>
  <c r="M776" i="7" s="1"/>
  <c r="K777" i="7"/>
  <c r="M777" i="7" s="1"/>
  <c r="K778" i="7"/>
  <c r="K779" i="7"/>
  <c r="K780" i="7"/>
  <c r="K781" i="7"/>
  <c r="K782" i="7"/>
  <c r="K783" i="7"/>
  <c r="M783" i="7" s="1"/>
  <c r="K749" i="7"/>
  <c r="M749" i="7" s="1"/>
  <c r="K543" i="7"/>
  <c r="M543" i="7" s="1"/>
  <c r="K544" i="7"/>
  <c r="M544" i="7" s="1"/>
  <c r="K545" i="7"/>
  <c r="M545" i="7" s="1"/>
  <c r="K546" i="7"/>
  <c r="M546" i="7" s="1"/>
  <c r="K547" i="7"/>
  <c r="M547" i="7" s="1"/>
  <c r="K548" i="7"/>
  <c r="K549" i="7"/>
  <c r="K550" i="7"/>
  <c r="K551" i="7"/>
  <c r="M551" i="7" s="1"/>
  <c r="K552" i="7"/>
  <c r="M552" i="7" s="1"/>
  <c r="K553" i="7"/>
  <c r="K554" i="7"/>
  <c r="K555" i="7"/>
  <c r="M555" i="7" s="1"/>
  <c r="K556" i="7"/>
  <c r="M556" i="7" s="1"/>
  <c r="K557" i="7"/>
  <c r="M557" i="7" s="1"/>
  <c r="K558" i="7"/>
  <c r="M558" i="7" s="1"/>
  <c r="K559" i="7"/>
  <c r="M559" i="7" s="1"/>
  <c r="K560" i="7"/>
  <c r="K561" i="7"/>
  <c r="K562" i="7"/>
  <c r="K563" i="7"/>
  <c r="M563" i="7" s="1"/>
  <c r="K564" i="7"/>
  <c r="M564" i="7" s="1"/>
  <c r="K565" i="7"/>
  <c r="K566" i="7"/>
  <c r="K567" i="7"/>
  <c r="M567" i="7" s="1"/>
  <c r="K568" i="7"/>
  <c r="M568" i="7" s="1"/>
  <c r="K569" i="7"/>
  <c r="M569" i="7" s="1"/>
  <c r="K570" i="7"/>
  <c r="M570" i="7" s="1"/>
  <c r="K571" i="7"/>
  <c r="M571" i="7" s="1"/>
  <c r="K572" i="7"/>
  <c r="K573" i="7"/>
  <c r="K574" i="7"/>
  <c r="K575" i="7"/>
  <c r="M575" i="7" s="1"/>
  <c r="K576" i="7"/>
  <c r="M576" i="7" s="1"/>
  <c r="K577" i="7"/>
  <c r="K578" i="7"/>
  <c r="K542" i="7"/>
  <c r="K209" i="7"/>
  <c r="K210" i="7"/>
  <c r="K211" i="7"/>
  <c r="K212" i="7"/>
  <c r="K213" i="7"/>
  <c r="K214" i="7"/>
  <c r="K215" i="7"/>
  <c r="K216" i="7"/>
  <c r="K217" i="7"/>
  <c r="K218" i="7"/>
  <c r="K219" i="7"/>
  <c r="K220" i="7"/>
  <c r="K221" i="7"/>
  <c r="K222" i="7"/>
  <c r="K223" i="7"/>
  <c r="K224" i="7"/>
  <c r="K208" i="7"/>
  <c r="K403" i="7"/>
  <c r="K404" i="7"/>
  <c r="K405" i="7"/>
  <c r="M405" i="7" s="1"/>
  <c r="K406" i="7"/>
  <c r="M406" i="7" s="1"/>
  <c r="K407" i="7"/>
  <c r="M407" i="7" s="1"/>
  <c r="K408" i="7"/>
  <c r="M408" i="7" s="1"/>
  <c r="K409" i="7"/>
  <c r="M409" i="7" s="1"/>
  <c r="K410" i="7"/>
  <c r="M410" i="7" s="1"/>
  <c r="K411" i="7"/>
  <c r="M411" i="7" s="1"/>
  <c r="K412" i="7"/>
  <c r="M412" i="7" s="1"/>
  <c r="K413" i="7"/>
  <c r="K414" i="7"/>
  <c r="K415" i="7"/>
  <c r="K416" i="7"/>
  <c r="K417" i="7"/>
  <c r="M417" i="7" s="1"/>
  <c r="K418" i="7"/>
  <c r="M418" i="7" s="1"/>
  <c r="K419" i="7"/>
  <c r="M419" i="7" s="1"/>
  <c r="K420" i="7"/>
  <c r="M420" i="7" s="1"/>
  <c r="K421" i="7"/>
  <c r="M421" i="7" s="1"/>
  <c r="K422" i="7"/>
  <c r="M422" i="7" s="1"/>
  <c r="K423" i="7"/>
  <c r="M423" i="7" s="1"/>
  <c r="K402" i="7"/>
  <c r="K294" i="7"/>
  <c r="K295" i="7"/>
  <c r="K296" i="7"/>
  <c r="K297" i="7"/>
  <c r="M297" i="7" s="1"/>
  <c r="K298" i="7"/>
  <c r="M298" i="7" s="1"/>
  <c r="K299" i="7"/>
  <c r="M299" i="7" s="1"/>
  <c r="K300" i="7"/>
  <c r="M300" i="7" s="1"/>
  <c r="K301" i="7"/>
  <c r="M301" i="7" s="1"/>
  <c r="K302" i="7"/>
  <c r="M302" i="7" s="1"/>
  <c r="K303" i="7"/>
  <c r="M303" i="7" s="1"/>
  <c r="K304" i="7"/>
  <c r="K305" i="7"/>
  <c r="K306" i="7"/>
  <c r="K307" i="7"/>
  <c r="K293" i="7"/>
  <c r="K275" i="7"/>
  <c r="M275" i="7" s="1"/>
  <c r="K276" i="7"/>
  <c r="M276" i="7" s="1"/>
  <c r="K277" i="7"/>
  <c r="M277" i="7" s="1"/>
  <c r="K278" i="7"/>
  <c r="M278" i="7" s="1"/>
  <c r="K279" i="7"/>
  <c r="M279" i="7" s="1"/>
  <c r="K280" i="7"/>
  <c r="M280" i="7" s="1"/>
  <c r="K281" i="7"/>
  <c r="M281" i="7" s="1"/>
  <c r="K282" i="7"/>
  <c r="M282" i="7" s="1"/>
  <c r="K283" i="7"/>
  <c r="K284" i="7"/>
  <c r="K285" i="7"/>
  <c r="K286" i="7"/>
  <c r="K287" i="7"/>
  <c r="M287" i="7" s="1"/>
  <c r="K288" i="7"/>
  <c r="M288" i="7" s="1"/>
  <c r="K289" i="7"/>
  <c r="M289" i="7" s="1"/>
  <c r="K290" i="7"/>
  <c r="M290" i="7" s="1"/>
  <c r="K291" i="7"/>
  <c r="M291" i="7" s="1"/>
  <c r="K274" i="7"/>
  <c r="M274" i="7" s="1"/>
  <c r="M209" i="7" l="1"/>
  <c r="P209" i="7" s="1"/>
  <c r="M210" i="7"/>
  <c r="P210" i="7" s="1"/>
  <c r="M215" i="7"/>
  <c r="P215" i="7" s="1"/>
  <c r="M216" i="7"/>
  <c r="P216" i="7" s="1"/>
  <c r="M217" i="7"/>
  <c r="P217" i="7" s="1"/>
  <c r="M218" i="7"/>
  <c r="P218" i="7" s="1"/>
  <c r="M219" i="7"/>
  <c r="P219" i="7" s="1"/>
  <c r="M220" i="7"/>
  <c r="P220" i="7" s="1"/>
  <c r="M221" i="7"/>
  <c r="P221" i="7" s="1"/>
  <c r="M208" i="7"/>
  <c r="P208" i="7" s="1"/>
  <c r="K353" i="7"/>
  <c r="M353" i="7" s="1"/>
  <c r="P353" i="7" s="1"/>
  <c r="K354" i="7"/>
  <c r="M354" i="7" s="1"/>
  <c r="K355" i="7"/>
  <c r="M355" i="7" s="1"/>
  <c r="K356" i="7"/>
  <c r="M356" i="7" s="1"/>
  <c r="K357" i="7"/>
  <c r="K358" i="7"/>
  <c r="K359" i="7"/>
  <c r="K360" i="7"/>
  <c r="K361" i="7"/>
  <c r="K362" i="7"/>
  <c r="K363" i="7"/>
  <c r="K364" i="7"/>
  <c r="K365" i="7"/>
  <c r="M365" i="7" s="1"/>
  <c r="K366" i="7"/>
  <c r="K367" i="7"/>
  <c r="M367" i="7" s="1"/>
  <c r="K352" i="7"/>
  <c r="P355" i="7"/>
  <c r="P356" i="7"/>
  <c r="P750" i="7"/>
  <c r="P755" i="7"/>
  <c r="P758" i="7"/>
  <c r="P759" i="7"/>
  <c r="P760" i="7"/>
  <c r="P761" i="7"/>
  <c r="P762" i="7"/>
  <c r="P766" i="7"/>
  <c r="P768" i="7"/>
  <c r="P770" i="7"/>
  <c r="P771" i="7"/>
  <c r="P772" i="7"/>
  <c r="P773" i="7"/>
  <c r="P774" i="7"/>
  <c r="P780" i="7"/>
  <c r="P782" i="7"/>
  <c r="P783" i="7"/>
  <c r="P749" i="7"/>
  <c r="K714" i="7"/>
  <c r="M714" i="7" s="1"/>
  <c r="P714" i="7" s="1"/>
  <c r="K715" i="7"/>
  <c r="M715" i="7" s="1"/>
  <c r="P715" i="7" s="1"/>
  <c r="K716" i="7"/>
  <c r="K717" i="7"/>
  <c r="M717" i="7" s="1"/>
  <c r="P717" i="7" s="1"/>
  <c r="K718" i="7"/>
  <c r="M718" i="7" s="1"/>
  <c r="P718" i="7" s="1"/>
  <c r="K719" i="7"/>
  <c r="K720" i="7"/>
  <c r="M720" i="7" s="1"/>
  <c r="P720" i="7" s="1"/>
  <c r="K721" i="7"/>
  <c r="M721" i="7" s="1"/>
  <c r="P721" i="7" s="1"/>
  <c r="K722" i="7"/>
  <c r="M722" i="7" s="1"/>
  <c r="P722" i="7" s="1"/>
  <c r="K723" i="7"/>
  <c r="M723" i="7" s="1"/>
  <c r="P723" i="7" s="1"/>
  <c r="K724" i="7"/>
  <c r="M724" i="7" s="1"/>
  <c r="P724" i="7" s="1"/>
  <c r="K725" i="7"/>
  <c r="M725" i="7" s="1"/>
  <c r="P725" i="7" s="1"/>
  <c r="K726" i="7"/>
  <c r="M726" i="7" s="1"/>
  <c r="P726" i="7" s="1"/>
  <c r="K727" i="7"/>
  <c r="M727" i="7" s="1"/>
  <c r="P727" i="7" s="1"/>
  <c r="K728" i="7"/>
  <c r="K729" i="7"/>
  <c r="M729" i="7" s="1"/>
  <c r="P729" i="7" s="1"/>
  <c r="K730" i="7"/>
  <c r="M730" i="7" s="1"/>
  <c r="P730" i="7" s="1"/>
  <c r="K731" i="7"/>
  <c r="M731" i="7" s="1"/>
  <c r="P731" i="7" s="1"/>
  <c r="K732" i="7"/>
  <c r="M732" i="7" s="1"/>
  <c r="P732" i="7" s="1"/>
  <c r="K733" i="7"/>
  <c r="M733" i="7" s="1"/>
  <c r="P733" i="7" s="1"/>
  <c r="K734" i="7"/>
  <c r="M734" i="7" s="1"/>
  <c r="P734" i="7" s="1"/>
  <c r="K735" i="7"/>
  <c r="M735" i="7" s="1"/>
  <c r="P735" i="7" s="1"/>
  <c r="K736" i="7"/>
  <c r="M736" i="7" s="1"/>
  <c r="P736" i="7" s="1"/>
  <c r="K737" i="7"/>
  <c r="M737" i="7" s="1"/>
  <c r="P737" i="7" s="1"/>
  <c r="K738" i="7"/>
  <c r="M738" i="7" s="1"/>
  <c r="P738" i="7" s="1"/>
  <c r="K739" i="7"/>
  <c r="M739" i="7" s="1"/>
  <c r="P739" i="7" s="1"/>
  <c r="K740" i="7"/>
  <c r="K741" i="7"/>
  <c r="M741" i="7" s="1"/>
  <c r="P741" i="7" s="1"/>
  <c r="K742" i="7"/>
  <c r="K743" i="7"/>
  <c r="K744" i="7"/>
  <c r="M744" i="7" s="1"/>
  <c r="P744" i="7" s="1"/>
  <c r="K745" i="7"/>
  <c r="M745" i="7" s="1"/>
  <c r="P745" i="7" s="1"/>
  <c r="K746" i="7"/>
  <c r="M746" i="7" s="1"/>
  <c r="P746" i="7" s="1"/>
  <c r="K747" i="7"/>
  <c r="M747" i="7" s="1"/>
  <c r="P747" i="7" s="1"/>
  <c r="K713" i="7"/>
  <c r="M713" i="7" s="1"/>
  <c r="P713" i="7" s="1"/>
  <c r="K667" i="7"/>
  <c r="M667" i="7" s="1"/>
  <c r="P667" i="7" s="1"/>
  <c r="K668" i="7"/>
  <c r="M668" i="7" s="1"/>
  <c r="P668" i="7" s="1"/>
  <c r="K669" i="7"/>
  <c r="M669" i="7" s="1"/>
  <c r="P669" i="7" s="1"/>
  <c r="K670" i="7"/>
  <c r="K671" i="7"/>
  <c r="K672" i="7"/>
  <c r="K673" i="7"/>
  <c r="K674" i="7"/>
  <c r="K675" i="7"/>
  <c r="M675" i="7" s="1"/>
  <c r="P675" i="7" s="1"/>
  <c r="K676" i="7"/>
  <c r="K677" i="7"/>
  <c r="M677" i="7" s="1"/>
  <c r="P677" i="7" s="1"/>
  <c r="K678" i="7"/>
  <c r="M678" i="7" s="1"/>
  <c r="P678" i="7" s="1"/>
  <c r="K679" i="7"/>
  <c r="M679" i="7" s="1"/>
  <c r="P679" i="7" s="1"/>
  <c r="K680" i="7"/>
  <c r="M680" i="7" s="1"/>
  <c r="P680" i="7" s="1"/>
  <c r="K681" i="7"/>
  <c r="M681" i="7" s="1"/>
  <c r="P681" i="7" s="1"/>
  <c r="K682" i="7"/>
  <c r="K683" i="7"/>
  <c r="K684" i="7"/>
  <c r="K685" i="7"/>
  <c r="K686" i="7"/>
  <c r="M686" i="7" s="1"/>
  <c r="P686" i="7" s="1"/>
  <c r="K687" i="7"/>
  <c r="K688" i="7"/>
  <c r="K689" i="7"/>
  <c r="M689" i="7" s="1"/>
  <c r="P689" i="7" s="1"/>
  <c r="K690" i="7"/>
  <c r="M690" i="7" s="1"/>
  <c r="P690" i="7" s="1"/>
  <c r="K691" i="7"/>
  <c r="M691" i="7" s="1"/>
  <c r="P691" i="7" s="1"/>
  <c r="K692" i="7"/>
  <c r="M692" i="7" s="1"/>
  <c r="P692" i="7" s="1"/>
  <c r="K693" i="7"/>
  <c r="M693" i="7" s="1"/>
  <c r="P693" i="7" s="1"/>
  <c r="K694" i="7"/>
  <c r="K695" i="7"/>
  <c r="K696" i="7"/>
  <c r="K697" i="7"/>
  <c r="K698" i="7"/>
  <c r="K699" i="7"/>
  <c r="M699" i="7" s="1"/>
  <c r="P699" i="7" s="1"/>
  <c r="K700" i="7"/>
  <c r="K701" i="7"/>
  <c r="M701" i="7" s="1"/>
  <c r="P701" i="7" s="1"/>
  <c r="K702" i="7"/>
  <c r="M702" i="7" s="1"/>
  <c r="P702" i="7" s="1"/>
  <c r="K703" i="7"/>
  <c r="M703" i="7" s="1"/>
  <c r="P703" i="7" s="1"/>
  <c r="K704" i="7"/>
  <c r="M704" i="7" s="1"/>
  <c r="P704" i="7" s="1"/>
  <c r="K705" i="7"/>
  <c r="M705" i="7" s="1"/>
  <c r="P705" i="7" s="1"/>
  <c r="K706" i="7"/>
  <c r="K707" i="7"/>
  <c r="K708" i="7"/>
  <c r="K709" i="7"/>
  <c r="K710" i="7"/>
  <c r="K711" i="7"/>
  <c r="K666" i="7"/>
  <c r="K638" i="7"/>
  <c r="M638" i="7" s="1"/>
  <c r="P638" i="7" s="1"/>
  <c r="K639" i="7"/>
  <c r="M639" i="7" s="1"/>
  <c r="P639" i="7" s="1"/>
  <c r="K640" i="7"/>
  <c r="M640" i="7" s="1"/>
  <c r="P640" i="7" s="1"/>
  <c r="K641" i="7"/>
  <c r="M641" i="7" s="1"/>
  <c r="P641" i="7" s="1"/>
  <c r="K642" i="7"/>
  <c r="M642" i="7" s="1"/>
  <c r="P642" i="7" s="1"/>
  <c r="K643" i="7"/>
  <c r="M643" i="7" s="1"/>
  <c r="P643" i="7" s="1"/>
  <c r="K644" i="7"/>
  <c r="M644" i="7" s="1"/>
  <c r="P644" i="7" s="1"/>
  <c r="K645" i="7"/>
  <c r="K646" i="7"/>
  <c r="K647" i="7"/>
  <c r="M647" i="7" s="1"/>
  <c r="P647" i="7" s="1"/>
  <c r="K648" i="7"/>
  <c r="M648" i="7" s="1"/>
  <c r="P648" i="7" s="1"/>
  <c r="K649" i="7"/>
  <c r="K650" i="7"/>
  <c r="K651" i="7"/>
  <c r="M651" i="7" s="1"/>
  <c r="P651" i="7" s="1"/>
  <c r="K652" i="7"/>
  <c r="M652" i="7" s="1"/>
  <c r="P652" i="7" s="1"/>
  <c r="K653" i="7"/>
  <c r="M653" i="7" s="1"/>
  <c r="P653" i="7" s="1"/>
  <c r="K654" i="7"/>
  <c r="M654" i="7" s="1"/>
  <c r="P654" i="7" s="1"/>
  <c r="K655" i="7"/>
  <c r="M655" i="7" s="1"/>
  <c r="P655" i="7" s="1"/>
  <c r="K656" i="7"/>
  <c r="M656" i="7" s="1"/>
  <c r="P656" i="7" s="1"/>
  <c r="K657" i="7"/>
  <c r="K658" i="7"/>
  <c r="K659" i="7"/>
  <c r="M659" i="7" s="1"/>
  <c r="P659" i="7" s="1"/>
  <c r="K660" i="7"/>
  <c r="M660" i="7" s="1"/>
  <c r="P660" i="7" s="1"/>
  <c r="K661" i="7"/>
  <c r="M661" i="7" s="1"/>
  <c r="P661" i="7" s="1"/>
  <c r="K662" i="7"/>
  <c r="M662" i="7" s="1"/>
  <c r="P662" i="7" s="1"/>
  <c r="K663" i="7"/>
  <c r="M663" i="7" s="1"/>
  <c r="P663" i="7" s="1"/>
  <c r="K664" i="7"/>
  <c r="M664" i="7" s="1"/>
  <c r="P664" i="7" s="1"/>
  <c r="K637" i="7"/>
  <c r="M637" i="7" s="1"/>
  <c r="P637" i="7" s="1"/>
  <c r="P543" i="7"/>
  <c r="P549" i="7"/>
  <c r="P552" i="7"/>
  <c r="P553" i="7"/>
  <c r="P554" i="7"/>
  <c r="P555" i="7"/>
  <c r="P560" i="7"/>
  <c r="P561" i="7"/>
  <c r="P563" i="7"/>
  <c r="P564" i="7"/>
  <c r="P565" i="7"/>
  <c r="P566" i="7"/>
  <c r="P567" i="7"/>
  <c r="P572" i="7"/>
  <c r="P573" i="7"/>
  <c r="P576" i="7"/>
  <c r="P577" i="7"/>
  <c r="K579" i="7"/>
  <c r="M579" i="7" s="1"/>
  <c r="P579" i="7" s="1"/>
  <c r="K580" i="7"/>
  <c r="M580" i="7" s="1"/>
  <c r="P580" i="7" s="1"/>
  <c r="K581" i="7"/>
  <c r="K582" i="7"/>
  <c r="K583" i="7"/>
  <c r="K584" i="7"/>
  <c r="K585" i="7"/>
  <c r="K586" i="7"/>
  <c r="K587" i="7"/>
  <c r="M587" i="7" s="1"/>
  <c r="P587" i="7" s="1"/>
  <c r="K588" i="7"/>
  <c r="M588" i="7" s="1"/>
  <c r="P588" i="7" s="1"/>
  <c r="K589" i="7"/>
  <c r="M589" i="7" s="1"/>
  <c r="P589" i="7" s="1"/>
  <c r="K590" i="7"/>
  <c r="M590" i="7" s="1"/>
  <c r="P590" i="7" s="1"/>
  <c r="K591" i="7"/>
  <c r="M591" i="7" s="1"/>
  <c r="P591" i="7" s="1"/>
  <c r="K592" i="7"/>
  <c r="M592" i="7" s="1"/>
  <c r="P592" i="7" s="1"/>
  <c r="K593" i="7"/>
  <c r="M593" i="7" s="1"/>
  <c r="P593" i="7" s="1"/>
  <c r="K594" i="7"/>
  <c r="K595" i="7"/>
  <c r="K596" i="7"/>
  <c r="M596" i="7" s="1"/>
  <c r="P596" i="7" s="1"/>
  <c r="K597" i="7"/>
  <c r="M597" i="7" s="1"/>
  <c r="P597" i="7" s="1"/>
  <c r="K598" i="7"/>
  <c r="K599" i="7"/>
  <c r="K600" i="7"/>
  <c r="M600" i="7" s="1"/>
  <c r="P600" i="7" s="1"/>
  <c r="K601" i="7"/>
  <c r="M601" i="7" s="1"/>
  <c r="P601" i="7" s="1"/>
  <c r="K602" i="7"/>
  <c r="M602" i="7" s="1"/>
  <c r="P602" i="7" s="1"/>
  <c r="K603" i="7"/>
  <c r="K604" i="7"/>
  <c r="M604" i="7" s="1"/>
  <c r="P604" i="7" s="1"/>
  <c r="K605" i="7"/>
  <c r="K606" i="7"/>
  <c r="K607" i="7"/>
  <c r="K608" i="7"/>
  <c r="M608" i="7" s="1"/>
  <c r="P608" i="7" s="1"/>
  <c r="K609" i="7"/>
  <c r="M609" i="7" s="1"/>
  <c r="P609" i="7" s="1"/>
  <c r="K610" i="7"/>
  <c r="K611" i="7"/>
  <c r="M611" i="7" s="1"/>
  <c r="P611" i="7" s="1"/>
  <c r="K612" i="7"/>
  <c r="M612" i="7" s="1"/>
  <c r="P612" i="7" s="1"/>
  <c r="K613" i="7"/>
  <c r="M613" i="7" s="1"/>
  <c r="P613" i="7" s="1"/>
  <c r="K614" i="7"/>
  <c r="K615" i="7"/>
  <c r="M615" i="7" s="1"/>
  <c r="P615" i="7" s="1"/>
  <c r="K616" i="7"/>
  <c r="K617" i="7"/>
  <c r="K618" i="7"/>
  <c r="K619" i="7"/>
  <c r="K620" i="7"/>
  <c r="M620" i="7" s="1"/>
  <c r="P620" i="7" s="1"/>
  <c r="K621" i="7"/>
  <c r="M621" i="7" s="1"/>
  <c r="P621" i="7" s="1"/>
  <c r="K622" i="7"/>
  <c r="K623" i="7"/>
  <c r="M623" i="7" s="1"/>
  <c r="P623" i="7" s="1"/>
  <c r="K624" i="7"/>
  <c r="M624" i="7" s="1"/>
  <c r="P624" i="7" s="1"/>
  <c r="K625" i="7"/>
  <c r="M625" i="7" s="1"/>
  <c r="P625" i="7" s="1"/>
  <c r="K626" i="7"/>
  <c r="K627" i="7"/>
  <c r="M627" i="7" s="1"/>
  <c r="P627" i="7" s="1"/>
  <c r="K628" i="7"/>
  <c r="K629" i="7"/>
  <c r="K630" i="7"/>
  <c r="K631" i="7"/>
  <c r="K632" i="7"/>
  <c r="M632" i="7" s="1"/>
  <c r="P632" i="7" s="1"/>
  <c r="K633" i="7"/>
  <c r="M633" i="7" s="1"/>
  <c r="P633" i="7" s="1"/>
  <c r="K634" i="7"/>
  <c r="K635" i="7"/>
  <c r="M635" i="7" s="1"/>
  <c r="P635" i="7" s="1"/>
  <c r="P542" i="7"/>
  <c r="K516" i="7"/>
  <c r="M516" i="7" s="1"/>
  <c r="P516" i="7" s="1"/>
  <c r="K517" i="7"/>
  <c r="M517" i="7" s="1"/>
  <c r="P517" i="7" s="1"/>
  <c r="K518" i="7"/>
  <c r="M518" i="7" s="1"/>
  <c r="P518" i="7" s="1"/>
  <c r="K519" i="7"/>
  <c r="K520" i="7"/>
  <c r="K521" i="7"/>
  <c r="K522" i="7"/>
  <c r="K523" i="7"/>
  <c r="K524" i="7"/>
  <c r="M524" i="7" s="1"/>
  <c r="P524" i="7" s="1"/>
  <c r="K525" i="7"/>
  <c r="M525" i="7" s="1"/>
  <c r="P525" i="7" s="1"/>
  <c r="K526" i="7"/>
  <c r="M526" i="7" s="1"/>
  <c r="P526" i="7" s="1"/>
  <c r="K527" i="7"/>
  <c r="M527" i="7" s="1"/>
  <c r="P527" i="7" s="1"/>
  <c r="K528" i="7"/>
  <c r="M528" i="7" s="1"/>
  <c r="P528" i="7" s="1"/>
  <c r="K529" i="7"/>
  <c r="M529" i="7" s="1"/>
  <c r="P529" i="7" s="1"/>
  <c r="K530" i="7"/>
  <c r="M530" i="7" s="1"/>
  <c r="P530" i="7" s="1"/>
  <c r="K531" i="7"/>
  <c r="K532" i="7"/>
  <c r="K533" i="7"/>
  <c r="K534" i="7"/>
  <c r="K535" i="7"/>
  <c r="M535" i="7" s="1"/>
  <c r="P535" i="7" s="1"/>
  <c r="K536" i="7"/>
  <c r="M536" i="7" s="1"/>
  <c r="P536" i="7" s="1"/>
  <c r="K537" i="7"/>
  <c r="M537" i="7" s="1"/>
  <c r="P537" i="7" s="1"/>
  <c r="K538" i="7"/>
  <c r="M538" i="7" s="1"/>
  <c r="P538" i="7" s="1"/>
  <c r="K539" i="7"/>
  <c r="M539" i="7" s="1"/>
  <c r="P539" i="7" s="1"/>
  <c r="K540" i="7"/>
  <c r="M540" i="7" s="1"/>
  <c r="P540" i="7" s="1"/>
  <c r="K515" i="7"/>
  <c r="M515" i="7" s="1"/>
  <c r="P515" i="7" s="1"/>
  <c r="K483" i="7"/>
  <c r="M483" i="7" s="1"/>
  <c r="P483" i="7" s="1"/>
  <c r="K484" i="7"/>
  <c r="K485" i="7"/>
  <c r="K486" i="7"/>
  <c r="K487" i="7"/>
  <c r="K488" i="7"/>
  <c r="M488" i="7" s="1"/>
  <c r="P488" i="7" s="1"/>
  <c r="K489" i="7"/>
  <c r="M489" i="7" s="1"/>
  <c r="P489" i="7" s="1"/>
  <c r="K490" i="7"/>
  <c r="K491" i="7"/>
  <c r="M491" i="7" s="1"/>
  <c r="P491" i="7" s="1"/>
  <c r="K492" i="7"/>
  <c r="M492" i="7" s="1"/>
  <c r="P492" i="7" s="1"/>
  <c r="K493" i="7"/>
  <c r="M493" i="7" s="1"/>
  <c r="P493" i="7" s="1"/>
  <c r="K494" i="7"/>
  <c r="M494" i="7" s="1"/>
  <c r="P494" i="7" s="1"/>
  <c r="K495" i="7"/>
  <c r="M495" i="7" s="1"/>
  <c r="P495" i="7" s="1"/>
  <c r="K496" i="7"/>
  <c r="K497" i="7"/>
  <c r="K498" i="7"/>
  <c r="K499" i="7"/>
  <c r="K500" i="7"/>
  <c r="M500" i="7" s="1"/>
  <c r="P500" i="7" s="1"/>
  <c r="K501" i="7"/>
  <c r="K502" i="7"/>
  <c r="K503" i="7"/>
  <c r="K504" i="7"/>
  <c r="M504" i="7" s="1"/>
  <c r="P504" i="7" s="1"/>
  <c r="K505" i="7"/>
  <c r="M505" i="7" s="1"/>
  <c r="P505" i="7" s="1"/>
  <c r="K506" i="7"/>
  <c r="M506" i="7" s="1"/>
  <c r="P506" i="7" s="1"/>
  <c r="K507" i="7"/>
  <c r="M507" i="7" s="1"/>
  <c r="P507" i="7" s="1"/>
  <c r="K508" i="7"/>
  <c r="K509" i="7"/>
  <c r="K510" i="7"/>
  <c r="K511" i="7"/>
  <c r="K512" i="7"/>
  <c r="M512" i="7" s="1"/>
  <c r="P512" i="7" s="1"/>
  <c r="K513" i="7"/>
  <c r="M513" i="7" s="1"/>
  <c r="P513" i="7" s="1"/>
  <c r="K482" i="7"/>
  <c r="K465" i="7"/>
  <c r="M465" i="7" s="1"/>
  <c r="P465" i="7" s="1"/>
  <c r="K466" i="7"/>
  <c r="M466" i="7" s="1"/>
  <c r="P466" i="7" s="1"/>
  <c r="K467" i="7"/>
  <c r="K468" i="7"/>
  <c r="K469" i="7"/>
  <c r="M469" i="7" s="1"/>
  <c r="P469" i="7" s="1"/>
  <c r="K470" i="7"/>
  <c r="K471" i="7"/>
  <c r="K472" i="7"/>
  <c r="K473" i="7"/>
  <c r="M473" i="7" s="1"/>
  <c r="P473" i="7" s="1"/>
  <c r="K474" i="7"/>
  <c r="K475" i="7"/>
  <c r="M475" i="7" s="1"/>
  <c r="P475" i="7" s="1"/>
  <c r="K476" i="7"/>
  <c r="K477" i="7"/>
  <c r="M477" i="7" s="1"/>
  <c r="P477" i="7" s="1"/>
  <c r="K478" i="7"/>
  <c r="K479" i="7"/>
  <c r="K480" i="7"/>
  <c r="M480" i="7" s="1"/>
  <c r="P480" i="7" s="1"/>
  <c r="K464" i="7"/>
  <c r="M464" i="7" s="1"/>
  <c r="P464" i="7" s="1"/>
  <c r="K447" i="7"/>
  <c r="K448" i="7"/>
  <c r="K449" i="7"/>
  <c r="K450" i="7"/>
  <c r="K451" i="7"/>
  <c r="M451" i="7" s="1"/>
  <c r="P451" i="7" s="1"/>
  <c r="K452" i="7"/>
  <c r="M452" i="7" s="1"/>
  <c r="P452" i="7" s="1"/>
  <c r="K453" i="7"/>
  <c r="K454" i="7"/>
  <c r="K455" i="7"/>
  <c r="K456" i="7"/>
  <c r="M456" i="7" s="1"/>
  <c r="P456" i="7" s="1"/>
  <c r="K457" i="7"/>
  <c r="M457" i="7" s="1"/>
  <c r="P457" i="7" s="1"/>
  <c r="K458" i="7"/>
  <c r="M458" i="7" s="1"/>
  <c r="P458" i="7" s="1"/>
  <c r="K459" i="7"/>
  <c r="K460" i="7"/>
  <c r="K461" i="7"/>
  <c r="K446" i="7"/>
  <c r="K427" i="7"/>
  <c r="K428" i="7"/>
  <c r="M428" i="7" s="1"/>
  <c r="P428" i="7" s="1"/>
  <c r="K429" i="7"/>
  <c r="M429" i="7" s="1"/>
  <c r="P429" i="7" s="1"/>
  <c r="K430" i="7"/>
  <c r="M430" i="7" s="1"/>
  <c r="P430" i="7" s="1"/>
  <c r="K431" i="7"/>
  <c r="M431" i="7" s="1"/>
  <c r="P431" i="7" s="1"/>
  <c r="K432" i="7"/>
  <c r="M432" i="7" s="1"/>
  <c r="P432" i="7" s="1"/>
  <c r="K433" i="7"/>
  <c r="M433" i="7" s="1"/>
  <c r="P433" i="7" s="1"/>
  <c r="K434" i="7"/>
  <c r="M434" i="7" s="1"/>
  <c r="P434" i="7" s="1"/>
  <c r="K435" i="7"/>
  <c r="K436" i="7"/>
  <c r="K437" i="7"/>
  <c r="M437" i="7" s="1"/>
  <c r="P437" i="7" s="1"/>
  <c r="K438" i="7"/>
  <c r="M438" i="7" s="1"/>
  <c r="P438" i="7" s="1"/>
  <c r="K439" i="7"/>
  <c r="M439" i="7" s="1"/>
  <c r="P439" i="7" s="1"/>
  <c r="K440" i="7"/>
  <c r="M440" i="7" s="1"/>
  <c r="P440" i="7" s="1"/>
  <c r="K441" i="7"/>
  <c r="M441" i="7" s="1"/>
  <c r="P441" i="7" s="1"/>
  <c r="K442" i="7"/>
  <c r="M442" i="7" s="1"/>
  <c r="P442" i="7" s="1"/>
  <c r="K443" i="7"/>
  <c r="M443" i="7" s="1"/>
  <c r="P443" i="7" s="1"/>
  <c r="K426" i="7"/>
  <c r="M426" i="7" s="1"/>
  <c r="P426" i="7" s="1"/>
  <c r="P403" i="7"/>
  <c r="P404" i="7"/>
  <c r="P405" i="7"/>
  <c r="P408" i="7"/>
  <c r="P411" i="7"/>
  <c r="P412" i="7"/>
  <c r="P414" i="7"/>
  <c r="P415" i="7"/>
  <c r="P416" i="7"/>
  <c r="P420" i="7"/>
  <c r="P421" i="7"/>
  <c r="P422" i="7"/>
  <c r="P423" i="7"/>
  <c r="K387" i="7"/>
  <c r="K388" i="7"/>
  <c r="K389" i="7"/>
  <c r="K390" i="7"/>
  <c r="K391" i="7"/>
  <c r="K392" i="7"/>
  <c r="M392" i="7" s="1"/>
  <c r="P392" i="7" s="1"/>
  <c r="K393" i="7"/>
  <c r="K394" i="7"/>
  <c r="M394" i="7" s="1"/>
  <c r="P394" i="7" s="1"/>
  <c r="K395" i="7"/>
  <c r="K396" i="7"/>
  <c r="M396" i="7" s="1"/>
  <c r="P396" i="7" s="1"/>
  <c r="K397" i="7"/>
  <c r="M397" i="7" s="1"/>
  <c r="P397" i="7" s="1"/>
  <c r="K398" i="7"/>
  <c r="M398" i="7" s="1"/>
  <c r="P398" i="7" s="1"/>
  <c r="K399" i="7"/>
  <c r="K400" i="7"/>
  <c r="K386" i="7"/>
  <c r="K371" i="7"/>
  <c r="K372" i="7"/>
  <c r="K373" i="7"/>
  <c r="K374" i="7"/>
  <c r="K375" i="7"/>
  <c r="M375" i="7" s="1"/>
  <c r="P375" i="7" s="1"/>
  <c r="K376" i="7"/>
  <c r="M376" i="7" s="1"/>
  <c r="P376" i="7" s="1"/>
  <c r="K377" i="7"/>
  <c r="M377" i="7" s="1"/>
  <c r="P377" i="7" s="1"/>
  <c r="K378" i="7"/>
  <c r="M378" i="7" s="1"/>
  <c r="P378" i="7" s="1"/>
  <c r="K379" i="7"/>
  <c r="M379" i="7" s="1"/>
  <c r="P379" i="7" s="1"/>
  <c r="K380" i="7"/>
  <c r="K381" i="7"/>
  <c r="K382" i="7"/>
  <c r="M382" i="7" s="1"/>
  <c r="P382" i="7" s="1"/>
  <c r="K383" i="7"/>
  <c r="K370" i="7"/>
  <c r="M370" i="7" s="1"/>
  <c r="P370" i="7" s="1"/>
  <c r="K326" i="7"/>
  <c r="K327" i="7"/>
  <c r="K328" i="7"/>
  <c r="M328" i="7" s="1"/>
  <c r="P328" i="7" s="1"/>
  <c r="K329" i="7"/>
  <c r="M329" i="7" s="1"/>
  <c r="P329" i="7" s="1"/>
  <c r="K330" i="7"/>
  <c r="M330" i="7" s="1"/>
  <c r="P330" i="7" s="1"/>
  <c r="K331" i="7"/>
  <c r="M331" i="7" s="1"/>
  <c r="P331" i="7" s="1"/>
  <c r="K332" i="7"/>
  <c r="K333" i="7"/>
  <c r="K334" i="7"/>
  <c r="K335" i="7"/>
  <c r="M335" i="7" s="1"/>
  <c r="P335" i="7" s="1"/>
  <c r="K336" i="7"/>
  <c r="K337" i="7"/>
  <c r="K338" i="7"/>
  <c r="K339" i="7"/>
  <c r="K340" i="7"/>
  <c r="M340" i="7" s="1"/>
  <c r="P340" i="7" s="1"/>
  <c r="K341" i="7"/>
  <c r="M341" i="7" s="1"/>
  <c r="P341" i="7" s="1"/>
  <c r="K342" i="7"/>
  <c r="M342" i="7" s="1"/>
  <c r="P342" i="7" s="1"/>
  <c r="K343" i="7"/>
  <c r="M343" i="7" s="1"/>
  <c r="P343" i="7" s="1"/>
  <c r="K344" i="7"/>
  <c r="K345" i="7"/>
  <c r="K346" i="7"/>
  <c r="K347" i="7"/>
  <c r="K348" i="7"/>
  <c r="M348" i="7" s="1"/>
  <c r="P348" i="7" s="1"/>
  <c r="K349" i="7"/>
  <c r="K325" i="7"/>
  <c r="K310" i="7"/>
  <c r="K311" i="7"/>
  <c r="K312" i="7"/>
  <c r="M312" i="7" s="1"/>
  <c r="P312" i="7" s="1"/>
  <c r="K313" i="7"/>
  <c r="M313" i="7" s="1"/>
  <c r="P313" i="7" s="1"/>
  <c r="K314" i="7"/>
  <c r="M314" i="7" s="1"/>
  <c r="P314" i="7" s="1"/>
  <c r="K315" i="7"/>
  <c r="K316" i="7"/>
  <c r="K317" i="7"/>
  <c r="K318" i="7"/>
  <c r="K319" i="7"/>
  <c r="M319" i="7" s="1"/>
  <c r="P319" i="7" s="1"/>
  <c r="K320" i="7"/>
  <c r="M320" i="7" s="1"/>
  <c r="P320" i="7" s="1"/>
  <c r="K321" i="7"/>
  <c r="K322" i="7"/>
  <c r="M322" i="7" s="1"/>
  <c r="P322" i="7" s="1"/>
  <c r="K323" i="7"/>
  <c r="K309" i="7"/>
  <c r="M309" i="7" s="1"/>
  <c r="P309" i="7" s="1"/>
  <c r="P303" i="7"/>
  <c r="P304" i="7"/>
  <c r="P284" i="7"/>
  <c r="P285" i="7"/>
  <c r="P274" i="7"/>
  <c r="K258" i="7"/>
  <c r="K259" i="7"/>
  <c r="K260" i="7"/>
  <c r="M260" i="7" s="1"/>
  <c r="P260" i="7" s="1"/>
  <c r="K261" i="7"/>
  <c r="K262" i="7"/>
  <c r="M262" i="7" s="1"/>
  <c r="P262" i="7" s="1"/>
  <c r="K263" i="7"/>
  <c r="M263" i="7" s="1"/>
  <c r="P263" i="7" s="1"/>
  <c r="K264" i="7"/>
  <c r="K265" i="7"/>
  <c r="K266" i="7"/>
  <c r="M266" i="7" s="1"/>
  <c r="P266" i="7" s="1"/>
  <c r="K267" i="7"/>
  <c r="K268" i="7"/>
  <c r="M268" i="7" s="1"/>
  <c r="P268" i="7" s="1"/>
  <c r="K269" i="7"/>
  <c r="M269" i="7" s="1"/>
  <c r="P269" i="7" s="1"/>
  <c r="K270" i="7"/>
  <c r="K271" i="7"/>
  <c r="M271" i="7" s="1"/>
  <c r="P271" i="7" s="1"/>
  <c r="K272" i="7"/>
  <c r="K257" i="7"/>
  <c r="K241" i="7"/>
  <c r="M241" i="7" s="1"/>
  <c r="P241" i="7" s="1"/>
  <c r="K242" i="7"/>
  <c r="K243" i="7"/>
  <c r="K244" i="7"/>
  <c r="M244" i="7" s="1"/>
  <c r="P244" i="7" s="1"/>
  <c r="K245" i="7"/>
  <c r="M245" i="7" s="1"/>
  <c r="P245" i="7" s="1"/>
  <c r="K246" i="7"/>
  <c r="K247" i="7"/>
  <c r="K248" i="7"/>
  <c r="K249" i="7"/>
  <c r="K250" i="7"/>
  <c r="M250" i="7" s="1"/>
  <c r="P250" i="7" s="1"/>
  <c r="K251" i="7"/>
  <c r="M251" i="7" s="1"/>
  <c r="P251" i="7" s="1"/>
  <c r="K252" i="7"/>
  <c r="K253" i="7"/>
  <c r="K254" i="7"/>
  <c r="K255" i="7"/>
  <c r="K240" i="7"/>
  <c r="M240" i="7" s="1"/>
  <c r="P240" i="7" s="1"/>
  <c r="K227" i="7"/>
  <c r="M227" i="7" s="1"/>
  <c r="P227" i="7" s="1"/>
  <c r="K228" i="7"/>
  <c r="K229" i="7"/>
  <c r="K230" i="7"/>
  <c r="K231" i="7"/>
  <c r="M231" i="7" s="1"/>
  <c r="P231" i="7" s="1"/>
  <c r="K232" i="7"/>
  <c r="K233" i="7"/>
  <c r="M233" i="7" s="1"/>
  <c r="P233" i="7" s="1"/>
  <c r="K234" i="7"/>
  <c r="K235" i="7"/>
  <c r="M235" i="7" s="1"/>
  <c r="P235" i="7" s="1"/>
  <c r="K236" i="7"/>
  <c r="M236" i="7" s="1"/>
  <c r="P236" i="7" s="1"/>
  <c r="K237" i="7"/>
  <c r="M237" i="7" s="1"/>
  <c r="P237" i="7" s="1"/>
  <c r="K238" i="7"/>
  <c r="M238" i="7" s="1"/>
  <c r="P238" i="7" s="1"/>
  <c r="K226" i="7"/>
  <c r="M226" i="7" s="1"/>
  <c r="P226" i="7" s="1"/>
  <c r="K195" i="7"/>
  <c r="K196" i="7"/>
  <c r="K197" i="7"/>
  <c r="K198" i="7"/>
  <c r="K199" i="7"/>
  <c r="M199" i="7" s="1"/>
  <c r="P199" i="7" s="1"/>
  <c r="K200" i="7"/>
  <c r="M200" i="7" s="1"/>
  <c r="P200" i="7" s="1"/>
  <c r="K201" i="7"/>
  <c r="K202" i="7"/>
  <c r="K203" i="7"/>
  <c r="K204" i="7"/>
  <c r="M204" i="7" s="1"/>
  <c r="P204" i="7" s="1"/>
  <c r="K205" i="7"/>
  <c r="M205" i="7" s="1"/>
  <c r="P205" i="7" s="1"/>
  <c r="K206" i="7"/>
  <c r="M206" i="7" s="1"/>
  <c r="P206" i="7" s="1"/>
  <c r="K194" i="7"/>
  <c r="K179" i="7"/>
  <c r="K180" i="7"/>
  <c r="K181" i="7"/>
  <c r="K182" i="7"/>
  <c r="M182" i="7" s="1"/>
  <c r="P182" i="7" s="1"/>
  <c r="K183" i="7"/>
  <c r="M183" i="7" s="1"/>
  <c r="P183" i="7" s="1"/>
  <c r="K184" i="7"/>
  <c r="K185" i="7"/>
  <c r="K186" i="7"/>
  <c r="K187" i="7"/>
  <c r="M187" i="7" s="1"/>
  <c r="P187" i="7" s="1"/>
  <c r="K188" i="7"/>
  <c r="M188" i="7" s="1"/>
  <c r="P188" i="7" s="1"/>
  <c r="K189" i="7"/>
  <c r="M189" i="7" s="1"/>
  <c r="P189" i="7" s="1"/>
  <c r="K190" i="7"/>
  <c r="M190" i="7" s="1"/>
  <c r="P190" i="7" s="1"/>
  <c r="K191" i="7"/>
  <c r="K192" i="7"/>
  <c r="K178" i="7"/>
  <c r="K166" i="7"/>
  <c r="M166" i="7" s="1"/>
  <c r="P166" i="7" s="1"/>
  <c r="K167" i="7"/>
  <c r="M167" i="7" s="1"/>
  <c r="P167" i="7" s="1"/>
  <c r="K168" i="7"/>
  <c r="K169" i="7"/>
  <c r="K170" i="7"/>
  <c r="M170" i="7" s="1"/>
  <c r="P170" i="7" s="1"/>
  <c r="K171" i="7"/>
  <c r="M171" i="7" s="1"/>
  <c r="P171" i="7" s="1"/>
  <c r="K172" i="7"/>
  <c r="M172" i="7" s="1"/>
  <c r="P172" i="7" s="1"/>
  <c r="K173" i="7"/>
  <c r="M173" i="7" s="1"/>
  <c r="P173" i="7" s="1"/>
  <c r="K174" i="7"/>
  <c r="K175" i="7"/>
  <c r="K176" i="7"/>
  <c r="M176" i="7" s="1"/>
  <c r="P176" i="7" s="1"/>
  <c r="K165" i="7"/>
  <c r="K145" i="7"/>
  <c r="K146" i="7"/>
  <c r="K147" i="7"/>
  <c r="K148" i="7"/>
  <c r="M148" i="7" s="1"/>
  <c r="P148" i="7" s="1"/>
  <c r="K149" i="7"/>
  <c r="M149" i="7" s="1"/>
  <c r="P149" i="7" s="1"/>
  <c r="K150" i="7"/>
  <c r="M150" i="7" s="1"/>
  <c r="P150" i="7" s="1"/>
  <c r="K151" i="7"/>
  <c r="M151" i="7" s="1"/>
  <c r="P151" i="7" s="1"/>
  <c r="K152" i="7"/>
  <c r="M152" i="7" s="1"/>
  <c r="P152" i="7" s="1"/>
  <c r="K153" i="7"/>
  <c r="K154" i="7"/>
  <c r="K155" i="7"/>
  <c r="M155" i="7" s="1"/>
  <c r="P155" i="7" s="1"/>
  <c r="K156" i="7"/>
  <c r="M156" i="7" s="1"/>
  <c r="P156" i="7" s="1"/>
  <c r="K157" i="7"/>
  <c r="M157" i="7" s="1"/>
  <c r="P157" i="7" s="1"/>
  <c r="K158" i="7"/>
  <c r="K159" i="7"/>
  <c r="K160" i="7"/>
  <c r="M160" i="7" s="1"/>
  <c r="P160" i="7" s="1"/>
  <c r="K161" i="7"/>
  <c r="M161" i="7" s="1"/>
  <c r="P161" i="7" s="1"/>
  <c r="K162" i="7"/>
  <c r="M162" i="7" s="1"/>
  <c r="P162" i="7" s="1"/>
  <c r="K163" i="7"/>
  <c r="M163" i="7" s="1"/>
  <c r="P163" i="7" s="1"/>
  <c r="K144" i="7"/>
  <c r="M144" i="7" s="1"/>
  <c r="P144" i="7" s="1"/>
  <c r="K124" i="7"/>
  <c r="K125" i="7"/>
  <c r="K126" i="7"/>
  <c r="K127" i="7"/>
  <c r="K128" i="7"/>
  <c r="M128" i="7" s="1"/>
  <c r="P128" i="7" s="1"/>
  <c r="K129" i="7"/>
  <c r="K130" i="7"/>
  <c r="K131" i="7"/>
  <c r="K132" i="7"/>
  <c r="M132" i="7" s="1"/>
  <c r="P132" i="7" s="1"/>
  <c r="K133" i="7"/>
  <c r="M133" i="7" s="1"/>
  <c r="P133" i="7" s="1"/>
  <c r="K134" i="7"/>
  <c r="M134" i="7" s="1"/>
  <c r="P134" i="7" s="1"/>
  <c r="K135" i="7"/>
  <c r="M135" i="7" s="1"/>
  <c r="P135" i="7" s="1"/>
  <c r="K136" i="7"/>
  <c r="K137" i="7"/>
  <c r="K138" i="7"/>
  <c r="K139" i="7"/>
  <c r="K140" i="7"/>
  <c r="M140" i="7" s="1"/>
  <c r="P140" i="7" s="1"/>
  <c r="K141" i="7"/>
  <c r="M141" i="7" s="1"/>
  <c r="P141" i="7" s="1"/>
  <c r="K142" i="7"/>
  <c r="K123" i="7"/>
  <c r="M123" i="7" s="1"/>
  <c r="P123" i="7" s="1"/>
  <c r="K104" i="7"/>
  <c r="M104" i="7" s="1"/>
  <c r="P104" i="7" s="1"/>
  <c r="K105" i="7"/>
  <c r="M105" i="7" s="1"/>
  <c r="P105" i="7" s="1"/>
  <c r="K106" i="7"/>
  <c r="M106" i="7" s="1"/>
  <c r="P106" i="7" s="1"/>
  <c r="K107" i="7"/>
  <c r="M107" i="7" s="1"/>
  <c r="P107" i="7" s="1"/>
  <c r="K108" i="7"/>
  <c r="K109" i="7"/>
  <c r="K110" i="7"/>
  <c r="K111" i="7"/>
  <c r="K112" i="7"/>
  <c r="K113" i="7"/>
  <c r="K114" i="7"/>
  <c r="M114" i="7" s="1"/>
  <c r="P114" i="7" s="1"/>
  <c r="K115" i="7"/>
  <c r="M115" i="7" s="1"/>
  <c r="P115" i="7" s="1"/>
  <c r="K116" i="7"/>
  <c r="M116" i="7" s="1"/>
  <c r="P116" i="7" s="1"/>
  <c r="K117" i="7"/>
  <c r="M117" i="7" s="1"/>
  <c r="P117" i="7" s="1"/>
  <c r="K118" i="7"/>
  <c r="M118" i="7" s="1"/>
  <c r="P118" i="7" s="1"/>
  <c r="K119" i="7"/>
  <c r="M119" i="7" s="1"/>
  <c r="P119" i="7" s="1"/>
  <c r="K120" i="7"/>
  <c r="K121" i="7"/>
  <c r="K103" i="7"/>
  <c r="K85" i="7"/>
  <c r="K86" i="7"/>
  <c r="K87" i="7"/>
  <c r="M87" i="7" s="1"/>
  <c r="P87" i="7" s="1"/>
  <c r="K88" i="7"/>
  <c r="M88" i="7" s="1"/>
  <c r="P88" i="7" s="1"/>
  <c r="K89" i="7"/>
  <c r="M89" i="7" s="1"/>
  <c r="P89" i="7" s="1"/>
  <c r="K90" i="7"/>
  <c r="M90" i="7" s="1"/>
  <c r="P90" i="7" s="1"/>
  <c r="K91" i="7"/>
  <c r="K92" i="7"/>
  <c r="M92" i="7" s="1"/>
  <c r="P92" i="7" s="1"/>
  <c r="K93" i="7"/>
  <c r="M93" i="7" s="1"/>
  <c r="P93" i="7" s="1"/>
  <c r="K94" i="7"/>
  <c r="K95" i="7"/>
  <c r="M95" i="7" s="1"/>
  <c r="P95" i="7" s="1"/>
  <c r="K96" i="7"/>
  <c r="K97" i="7"/>
  <c r="K98" i="7"/>
  <c r="K99" i="7"/>
  <c r="M99" i="7" s="1"/>
  <c r="P99" i="7" s="1"/>
  <c r="K100" i="7"/>
  <c r="M100" i="7" s="1"/>
  <c r="P100" i="7" s="1"/>
  <c r="K101" i="7"/>
  <c r="M101" i="7" s="1"/>
  <c r="P101" i="7" s="1"/>
  <c r="K84" i="7"/>
  <c r="M84" i="7" s="1"/>
  <c r="P84" i="7" s="1"/>
  <c r="K65" i="7"/>
  <c r="K66" i="7"/>
  <c r="M66" i="7" s="1"/>
  <c r="P66" i="7" s="1"/>
  <c r="K67" i="7"/>
  <c r="M67" i="7" s="1"/>
  <c r="P67" i="7" s="1"/>
  <c r="K68" i="7"/>
  <c r="K69" i="7"/>
  <c r="K70" i="7"/>
  <c r="K71" i="7"/>
  <c r="K72" i="7"/>
  <c r="M72" i="7" s="1"/>
  <c r="P72" i="7" s="1"/>
  <c r="K73" i="7"/>
  <c r="M73" i="7" s="1"/>
  <c r="P73" i="7" s="1"/>
  <c r="K74" i="7"/>
  <c r="K75" i="7"/>
  <c r="M75" i="7" s="1"/>
  <c r="P75" i="7" s="1"/>
  <c r="K76" i="7"/>
  <c r="M76" i="7" s="1"/>
  <c r="P76" i="7" s="1"/>
  <c r="K77" i="7"/>
  <c r="M77" i="7" s="1"/>
  <c r="P77" i="7" s="1"/>
  <c r="K78" i="7"/>
  <c r="M78" i="7" s="1"/>
  <c r="P78" i="7" s="1"/>
  <c r="K79" i="7"/>
  <c r="M79" i="7" s="1"/>
  <c r="P79" i="7" s="1"/>
  <c r="K80" i="7"/>
  <c r="K81" i="7"/>
  <c r="K82" i="7"/>
  <c r="K64" i="7"/>
  <c r="K44" i="7"/>
  <c r="M44" i="7" s="1"/>
  <c r="P44" i="7" s="1"/>
  <c r="K45" i="7"/>
  <c r="M45" i="7" s="1"/>
  <c r="P45" i="7" s="1"/>
  <c r="K46" i="7"/>
  <c r="M46" i="7" s="1"/>
  <c r="P46" i="7" s="1"/>
  <c r="K47" i="7"/>
  <c r="M47" i="7" s="1"/>
  <c r="P47" i="7" s="1"/>
  <c r="K48" i="7"/>
  <c r="M48" i="7" s="1"/>
  <c r="P48" i="7" s="1"/>
  <c r="K49" i="7"/>
  <c r="M49" i="7" s="1"/>
  <c r="P49" i="7" s="1"/>
  <c r="K50" i="7"/>
  <c r="M50" i="7" s="1"/>
  <c r="P50" i="7" s="1"/>
  <c r="K51" i="7"/>
  <c r="M51" i="7" s="1"/>
  <c r="P51" i="7" s="1"/>
  <c r="K52" i="7"/>
  <c r="K53" i="7"/>
  <c r="K54" i="7"/>
  <c r="K55" i="7"/>
  <c r="M55" i="7" s="1"/>
  <c r="P55" i="7" s="1"/>
  <c r="K56" i="7"/>
  <c r="M56" i="7" s="1"/>
  <c r="P56" i="7" s="1"/>
  <c r="K57" i="7"/>
  <c r="M57" i="7" s="1"/>
  <c r="P57" i="7" s="1"/>
  <c r="K58" i="7"/>
  <c r="M58" i="7" s="1"/>
  <c r="P58" i="7" s="1"/>
  <c r="K59" i="7"/>
  <c r="M59" i="7" s="1"/>
  <c r="P59" i="7" s="1"/>
  <c r="K60" i="7"/>
  <c r="M60" i="7" s="1"/>
  <c r="P60" i="7" s="1"/>
  <c r="K61" i="7"/>
  <c r="M61" i="7" s="1"/>
  <c r="P61" i="7" s="1"/>
  <c r="K62" i="7"/>
  <c r="M62" i="7" s="1"/>
  <c r="P62" i="7" s="1"/>
  <c r="K43" i="7"/>
  <c r="M43" i="7" s="1"/>
  <c r="P43" i="7" s="1"/>
  <c r="K24" i="7"/>
  <c r="K25" i="7"/>
  <c r="K26" i="7"/>
  <c r="K27" i="7"/>
  <c r="M27" i="7" s="1"/>
  <c r="P27" i="7" s="1"/>
  <c r="K28" i="7"/>
  <c r="M28" i="7" s="1"/>
  <c r="P28" i="7" s="1"/>
  <c r="K29" i="7"/>
  <c r="M29" i="7" s="1"/>
  <c r="P29" i="7" s="1"/>
  <c r="K30" i="7"/>
  <c r="K31" i="7"/>
  <c r="M31" i="7" s="1"/>
  <c r="P31" i="7" s="1"/>
  <c r="K32" i="7"/>
  <c r="K33" i="7"/>
  <c r="M33" i="7" s="1"/>
  <c r="P33" i="7" s="1"/>
  <c r="K34" i="7"/>
  <c r="M34" i="7" s="1"/>
  <c r="P34" i="7" s="1"/>
  <c r="K35" i="7"/>
  <c r="M35" i="7" s="1"/>
  <c r="P35" i="7" s="1"/>
  <c r="K36" i="7"/>
  <c r="K37" i="7"/>
  <c r="K38" i="7"/>
  <c r="K39" i="7"/>
  <c r="K40" i="7"/>
  <c r="M40" i="7" s="1"/>
  <c r="P40" i="7" s="1"/>
  <c r="K41" i="7"/>
  <c r="M41" i="7" s="1"/>
  <c r="P41" i="7" s="1"/>
  <c r="K23" i="7"/>
  <c r="K4" i="7"/>
  <c r="M4" i="7" s="1"/>
  <c r="P4" i="7" s="1"/>
  <c r="K5" i="7"/>
  <c r="M5" i="7" s="1"/>
  <c r="P5" i="7" s="1"/>
  <c r="K6" i="7"/>
  <c r="M6" i="7" s="1"/>
  <c r="P6" i="7" s="1"/>
  <c r="K7" i="7"/>
  <c r="M7" i="7" s="1"/>
  <c r="P7" i="7" s="1"/>
  <c r="K8" i="7"/>
  <c r="M8" i="7" s="1"/>
  <c r="P8" i="7" s="1"/>
  <c r="K9" i="7"/>
  <c r="M9" i="7" s="1"/>
  <c r="P9" i="7" s="1"/>
  <c r="K10" i="7"/>
  <c r="M10" i="7" s="1"/>
  <c r="P10" i="7" s="1"/>
  <c r="K11" i="7"/>
  <c r="M11" i="7" s="1"/>
  <c r="P11" i="7" s="1"/>
  <c r="K12" i="7"/>
  <c r="M12" i="7" s="1"/>
  <c r="P12" i="7" s="1"/>
  <c r="K13" i="7"/>
  <c r="M13" i="7" s="1"/>
  <c r="P13" i="7" s="1"/>
  <c r="K14" i="7"/>
  <c r="M14" i="7" s="1"/>
  <c r="P14" i="7" s="1"/>
  <c r="K15" i="7"/>
  <c r="M15" i="7" s="1"/>
  <c r="P15" i="7" s="1"/>
  <c r="K16" i="7"/>
  <c r="K17" i="7"/>
  <c r="K18" i="7"/>
  <c r="M18" i="7" s="1"/>
  <c r="P18" i="7" s="1"/>
  <c r="K19" i="7"/>
  <c r="M19" i="7" s="1"/>
  <c r="P19" i="7" s="1"/>
  <c r="K20" i="7"/>
  <c r="M20" i="7" s="1"/>
  <c r="P20" i="7" s="1"/>
  <c r="K21" i="7"/>
  <c r="K3" i="7"/>
  <c r="M3" i="7" s="1"/>
  <c r="P3" i="7" s="1"/>
  <c r="P781" i="7"/>
  <c r="P779" i="7"/>
  <c r="P778" i="7"/>
  <c r="P777" i="7"/>
  <c r="P776" i="7"/>
  <c r="P775" i="7"/>
  <c r="P769" i="7"/>
  <c r="P767" i="7"/>
  <c r="P765" i="7"/>
  <c r="P764" i="7"/>
  <c r="P763" i="7"/>
  <c r="P757" i="7"/>
  <c r="P756" i="7"/>
  <c r="P754" i="7"/>
  <c r="P753" i="7"/>
  <c r="P752" i="7"/>
  <c r="P751" i="7"/>
  <c r="M743" i="7"/>
  <c r="P743" i="7" s="1"/>
  <c r="M742" i="7"/>
  <c r="P742" i="7" s="1"/>
  <c r="M740" i="7"/>
  <c r="P740" i="7" s="1"/>
  <c r="M728" i="7"/>
  <c r="P728" i="7" s="1"/>
  <c r="M719" i="7"/>
  <c r="P719" i="7" s="1"/>
  <c r="M716" i="7"/>
  <c r="P716" i="7" s="1"/>
  <c r="M711" i="7"/>
  <c r="P711" i="7" s="1"/>
  <c r="M710" i="7"/>
  <c r="P710" i="7" s="1"/>
  <c r="M709" i="7"/>
  <c r="P709" i="7" s="1"/>
  <c r="M708" i="7"/>
  <c r="P708" i="7" s="1"/>
  <c r="M707" i="7"/>
  <c r="P707" i="7" s="1"/>
  <c r="M706" i="7"/>
  <c r="P706" i="7" s="1"/>
  <c r="M700" i="7"/>
  <c r="P700" i="7" s="1"/>
  <c r="M698" i="7"/>
  <c r="P698" i="7" s="1"/>
  <c r="M697" i="7"/>
  <c r="P697" i="7" s="1"/>
  <c r="M696" i="7"/>
  <c r="P696" i="7" s="1"/>
  <c r="M695" i="7"/>
  <c r="P695" i="7" s="1"/>
  <c r="M694" i="7"/>
  <c r="P694" i="7" s="1"/>
  <c r="M688" i="7"/>
  <c r="P688" i="7" s="1"/>
  <c r="M687" i="7"/>
  <c r="P687" i="7" s="1"/>
  <c r="M685" i="7"/>
  <c r="P685" i="7" s="1"/>
  <c r="M684" i="7"/>
  <c r="P684" i="7" s="1"/>
  <c r="M683" i="7"/>
  <c r="P683" i="7" s="1"/>
  <c r="M682" i="7"/>
  <c r="P682" i="7" s="1"/>
  <c r="M676" i="7"/>
  <c r="P676" i="7" s="1"/>
  <c r="M674" i="7"/>
  <c r="P674" i="7" s="1"/>
  <c r="M673" i="7"/>
  <c r="P673" i="7" s="1"/>
  <c r="M672" i="7"/>
  <c r="P672" i="7" s="1"/>
  <c r="M671" i="7"/>
  <c r="P671" i="7" s="1"/>
  <c r="M670" i="7"/>
  <c r="P670" i="7" s="1"/>
  <c r="M666" i="7"/>
  <c r="P666" i="7" s="1"/>
  <c r="M658" i="7"/>
  <c r="P658" i="7" s="1"/>
  <c r="M657" i="7"/>
  <c r="P657" i="7" s="1"/>
  <c r="M650" i="7"/>
  <c r="P650" i="7" s="1"/>
  <c r="M649" i="7"/>
  <c r="P649" i="7" s="1"/>
  <c r="M646" i="7"/>
  <c r="P646" i="7" s="1"/>
  <c r="M645" i="7"/>
  <c r="P645" i="7" s="1"/>
  <c r="M634" i="7"/>
  <c r="P634" i="7" s="1"/>
  <c r="M631" i="7"/>
  <c r="P631" i="7" s="1"/>
  <c r="M630" i="7"/>
  <c r="P630" i="7" s="1"/>
  <c r="M629" i="7"/>
  <c r="P629" i="7" s="1"/>
  <c r="M628" i="7"/>
  <c r="P628" i="7" s="1"/>
  <c r="M626" i="7"/>
  <c r="P626" i="7" s="1"/>
  <c r="M622" i="7"/>
  <c r="P622" i="7" s="1"/>
  <c r="M619" i="7"/>
  <c r="P619" i="7" s="1"/>
  <c r="M618" i="7"/>
  <c r="P618" i="7" s="1"/>
  <c r="M617" i="7"/>
  <c r="P617" i="7" s="1"/>
  <c r="M616" i="7"/>
  <c r="P616" i="7" s="1"/>
  <c r="M614" i="7"/>
  <c r="P614" i="7" s="1"/>
  <c r="M610" i="7"/>
  <c r="P610" i="7" s="1"/>
  <c r="M607" i="7"/>
  <c r="P607" i="7" s="1"/>
  <c r="M606" i="7"/>
  <c r="P606" i="7" s="1"/>
  <c r="P605" i="7"/>
  <c r="M605" i="7"/>
  <c r="M599" i="7"/>
  <c r="P599" i="7" s="1"/>
  <c r="M598" i="7"/>
  <c r="P598" i="7" s="1"/>
  <c r="M595" i="7"/>
  <c r="P595" i="7" s="1"/>
  <c r="M594" i="7"/>
  <c r="P594" i="7" s="1"/>
  <c r="M586" i="7"/>
  <c r="P586" i="7" s="1"/>
  <c r="M585" i="7"/>
  <c r="P585" i="7" s="1"/>
  <c r="M584" i="7"/>
  <c r="P584" i="7" s="1"/>
  <c r="M583" i="7"/>
  <c r="P583" i="7" s="1"/>
  <c r="M582" i="7"/>
  <c r="P582" i="7" s="1"/>
  <c r="M581" i="7"/>
  <c r="P581" i="7" s="1"/>
  <c r="P575" i="7"/>
  <c r="P574" i="7"/>
  <c r="P571" i="7"/>
  <c r="P570" i="7"/>
  <c r="P569" i="7"/>
  <c r="P568" i="7"/>
  <c r="P562" i="7"/>
  <c r="P559" i="7"/>
  <c r="P558" i="7"/>
  <c r="P557" i="7"/>
  <c r="P556" i="7"/>
  <c r="P551" i="7"/>
  <c r="P550" i="7"/>
  <c r="P548" i="7"/>
  <c r="P547" i="7"/>
  <c r="P546" i="7"/>
  <c r="P545" i="7"/>
  <c r="P544" i="7"/>
  <c r="M534" i="7"/>
  <c r="P534" i="7" s="1"/>
  <c r="M533" i="7"/>
  <c r="P533" i="7" s="1"/>
  <c r="M532" i="7"/>
  <c r="P532" i="7" s="1"/>
  <c r="M531" i="7"/>
  <c r="P531" i="7" s="1"/>
  <c r="M523" i="7"/>
  <c r="P523" i="7" s="1"/>
  <c r="M522" i="7"/>
  <c r="P522" i="7" s="1"/>
  <c r="M521" i="7"/>
  <c r="P521" i="7" s="1"/>
  <c r="M520" i="7"/>
  <c r="P520" i="7" s="1"/>
  <c r="M519" i="7"/>
  <c r="P519" i="7" s="1"/>
  <c r="M511" i="7"/>
  <c r="P511" i="7" s="1"/>
  <c r="M510" i="7"/>
  <c r="P510" i="7" s="1"/>
  <c r="M509" i="7"/>
  <c r="P509" i="7" s="1"/>
  <c r="M508" i="7"/>
  <c r="P508" i="7" s="1"/>
  <c r="M503" i="7"/>
  <c r="P503" i="7" s="1"/>
  <c r="M502" i="7"/>
  <c r="P502" i="7" s="1"/>
  <c r="M501" i="7"/>
  <c r="P501" i="7" s="1"/>
  <c r="M499" i="7"/>
  <c r="P499" i="7" s="1"/>
  <c r="M498" i="7"/>
  <c r="P498" i="7" s="1"/>
  <c r="M497" i="7"/>
  <c r="P497" i="7" s="1"/>
  <c r="M496" i="7"/>
  <c r="P496" i="7" s="1"/>
  <c r="M490" i="7"/>
  <c r="P490" i="7" s="1"/>
  <c r="M487" i="7"/>
  <c r="P487" i="7" s="1"/>
  <c r="M486" i="7"/>
  <c r="P486" i="7" s="1"/>
  <c r="M485" i="7"/>
  <c r="P485" i="7" s="1"/>
  <c r="M484" i="7"/>
  <c r="P484" i="7" s="1"/>
  <c r="M482" i="7"/>
  <c r="P482" i="7" s="1"/>
  <c r="M479" i="7"/>
  <c r="P479" i="7" s="1"/>
  <c r="M478" i="7"/>
  <c r="P478" i="7" s="1"/>
  <c r="M476" i="7"/>
  <c r="P476" i="7" s="1"/>
  <c r="M474" i="7"/>
  <c r="P474" i="7" s="1"/>
  <c r="M472" i="7"/>
  <c r="P472" i="7" s="1"/>
  <c r="M471" i="7"/>
  <c r="P471" i="7" s="1"/>
  <c r="M470" i="7"/>
  <c r="P470" i="7" s="1"/>
  <c r="M468" i="7"/>
  <c r="P468" i="7" s="1"/>
  <c r="M467" i="7"/>
  <c r="P467" i="7" s="1"/>
  <c r="M463" i="7"/>
  <c r="M461" i="7"/>
  <c r="P461" i="7" s="1"/>
  <c r="P460" i="7"/>
  <c r="M460" i="7"/>
  <c r="M459" i="7"/>
  <c r="P459" i="7" s="1"/>
  <c r="M455" i="7"/>
  <c r="P455" i="7" s="1"/>
  <c r="M454" i="7"/>
  <c r="P454" i="7" s="1"/>
  <c r="M453" i="7"/>
  <c r="P453" i="7" s="1"/>
  <c r="M450" i="7"/>
  <c r="P450" i="7" s="1"/>
  <c r="M449" i="7"/>
  <c r="P449" i="7" s="1"/>
  <c r="M448" i="7"/>
  <c r="P448" i="7" s="1"/>
  <c r="M447" i="7"/>
  <c r="P447" i="7" s="1"/>
  <c r="M446" i="7"/>
  <c r="P446" i="7" s="1"/>
  <c r="M445" i="7"/>
  <c r="M436" i="7"/>
  <c r="P436" i="7" s="1"/>
  <c r="M435" i="7"/>
  <c r="P435" i="7" s="1"/>
  <c r="M427" i="7"/>
  <c r="P427" i="7" s="1"/>
  <c r="M425" i="7"/>
  <c r="P419" i="7"/>
  <c r="P418" i="7"/>
  <c r="P417" i="7"/>
  <c r="P413" i="7"/>
  <c r="P410" i="7"/>
  <c r="P409" i="7"/>
  <c r="P407" i="7"/>
  <c r="P406" i="7"/>
  <c r="M400" i="7"/>
  <c r="P400" i="7" s="1"/>
  <c r="M399" i="7"/>
  <c r="P399" i="7" s="1"/>
  <c r="M395" i="7"/>
  <c r="P395" i="7" s="1"/>
  <c r="M393" i="7"/>
  <c r="P393" i="7" s="1"/>
  <c r="M391" i="7"/>
  <c r="P391" i="7" s="1"/>
  <c r="M390" i="7"/>
  <c r="P390" i="7" s="1"/>
  <c r="M389" i="7"/>
  <c r="P389" i="7" s="1"/>
  <c r="M388" i="7"/>
  <c r="P388" i="7" s="1"/>
  <c r="M387" i="7"/>
  <c r="P387" i="7" s="1"/>
  <c r="M386" i="7"/>
  <c r="P386" i="7" s="1"/>
  <c r="M385" i="7"/>
  <c r="M383" i="7"/>
  <c r="P383" i="7" s="1"/>
  <c r="M381" i="7"/>
  <c r="P381" i="7" s="1"/>
  <c r="M380" i="7"/>
  <c r="P380" i="7" s="1"/>
  <c r="M374" i="7"/>
  <c r="P374" i="7" s="1"/>
  <c r="M373" i="7"/>
  <c r="P373" i="7" s="1"/>
  <c r="M372" i="7"/>
  <c r="P372" i="7" s="1"/>
  <c r="M371" i="7"/>
  <c r="P371" i="7" s="1"/>
  <c r="M369" i="7"/>
  <c r="P367" i="7"/>
  <c r="P365" i="7"/>
  <c r="P354" i="7"/>
  <c r="M351" i="7"/>
  <c r="M349" i="7"/>
  <c r="P349" i="7" s="1"/>
  <c r="M347" i="7"/>
  <c r="P347" i="7" s="1"/>
  <c r="P346" i="7"/>
  <c r="M346" i="7"/>
  <c r="M345" i="7"/>
  <c r="P345" i="7" s="1"/>
  <c r="M344" i="7"/>
  <c r="P344" i="7" s="1"/>
  <c r="M339" i="7"/>
  <c r="P339" i="7" s="1"/>
  <c r="M338" i="7"/>
  <c r="P338" i="7" s="1"/>
  <c r="M337" i="7"/>
  <c r="P337" i="7" s="1"/>
  <c r="M336" i="7"/>
  <c r="P336" i="7" s="1"/>
  <c r="M334" i="7"/>
  <c r="P334" i="7" s="1"/>
  <c r="M333" i="7"/>
  <c r="P333" i="7" s="1"/>
  <c r="M332" i="7"/>
  <c r="P332" i="7" s="1"/>
  <c r="M327" i="7"/>
  <c r="P327" i="7" s="1"/>
  <c r="M326" i="7"/>
  <c r="P326" i="7" s="1"/>
  <c r="M325" i="7"/>
  <c r="P325" i="7" s="1"/>
  <c r="M323" i="7"/>
  <c r="P323" i="7" s="1"/>
  <c r="M321" i="7"/>
  <c r="P321" i="7" s="1"/>
  <c r="M318" i="7"/>
  <c r="P318" i="7" s="1"/>
  <c r="M317" i="7"/>
  <c r="P317" i="7" s="1"/>
  <c r="M316" i="7"/>
  <c r="P316" i="7" s="1"/>
  <c r="M315" i="7"/>
  <c r="P315" i="7" s="1"/>
  <c r="M311" i="7"/>
  <c r="P311" i="7" s="1"/>
  <c r="M310" i="7"/>
  <c r="P310" i="7" s="1"/>
  <c r="P307" i="7"/>
  <c r="P306" i="7"/>
  <c r="P305" i="7"/>
  <c r="P302" i="7"/>
  <c r="P301" i="7"/>
  <c r="P300" i="7"/>
  <c r="P299" i="7"/>
  <c r="P298" i="7"/>
  <c r="P297" i="7"/>
  <c r="P296" i="7"/>
  <c r="P295" i="7"/>
  <c r="P294" i="7"/>
  <c r="P293" i="7"/>
  <c r="P291" i="7"/>
  <c r="P290" i="7"/>
  <c r="P289" i="7"/>
  <c r="P288" i="7"/>
  <c r="P287" i="7"/>
  <c r="P286" i="7"/>
  <c r="P283" i="7"/>
  <c r="P282" i="7"/>
  <c r="P281" i="7"/>
  <c r="P280" i="7"/>
  <c r="P279" i="7"/>
  <c r="P278" i="7"/>
  <c r="P277" i="7"/>
  <c r="P276" i="7"/>
  <c r="P275" i="7"/>
  <c r="M272" i="7"/>
  <c r="P272" i="7" s="1"/>
  <c r="M270" i="7"/>
  <c r="P270" i="7" s="1"/>
  <c r="M267" i="7"/>
  <c r="P267" i="7" s="1"/>
  <c r="M265" i="7"/>
  <c r="P265" i="7" s="1"/>
  <c r="M264" i="7"/>
  <c r="P264" i="7" s="1"/>
  <c r="M261" i="7"/>
  <c r="P261" i="7" s="1"/>
  <c r="M259" i="7"/>
  <c r="P259" i="7" s="1"/>
  <c r="M258" i="7"/>
  <c r="P258" i="7" s="1"/>
  <c r="M257" i="7"/>
  <c r="P257" i="7" s="1"/>
  <c r="M255" i="7"/>
  <c r="P255" i="7" s="1"/>
  <c r="M254" i="7"/>
  <c r="P254" i="7" s="1"/>
  <c r="M253" i="7"/>
  <c r="P253" i="7" s="1"/>
  <c r="M252" i="7"/>
  <c r="P252" i="7" s="1"/>
  <c r="M249" i="7"/>
  <c r="P249" i="7" s="1"/>
  <c r="M248" i="7"/>
  <c r="P248" i="7" s="1"/>
  <c r="M247" i="7"/>
  <c r="P247" i="7" s="1"/>
  <c r="M246" i="7"/>
  <c r="P246" i="7" s="1"/>
  <c r="M243" i="7"/>
  <c r="P243" i="7" s="1"/>
  <c r="M242" i="7"/>
  <c r="P242" i="7" s="1"/>
  <c r="M234" i="7"/>
  <c r="P234" i="7" s="1"/>
  <c r="M232" i="7"/>
  <c r="P232" i="7" s="1"/>
  <c r="M230" i="7"/>
  <c r="P230" i="7" s="1"/>
  <c r="M229" i="7"/>
  <c r="P229" i="7" s="1"/>
  <c r="M228" i="7"/>
  <c r="P228" i="7" s="1"/>
  <c r="M224" i="7"/>
  <c r="P224" i="7" s="1"/>
  <c r="M223" i="7"/>
  <c r="P223" i="7" s="1"/>
  <c r="M222" i="7"/>
  <c r="P222" i="7" s="1"/>
  <c r="M214" i="7"/>
  <c r="P214" i="7" s="1"/>
  <c r="M213" i="7"/>
  <c r="P213" i="7" s="1"/>
  <c r="M212" i="7"/>
  <c r="P212" i="7" s="1"/>
  <c r="M211" i="7"/>
  <c r="P211" i="7" s="1"/>
  <c r="M203" i="7"/>
  <c r="P203" i="7" s="1"/>
  <c r="M202" i="7"/>
  <c r="P202" i="7" s="1"/>
  <c r="M201" i="7"/>
  <c r="P201" i="7" s="1"/>
  <c r="M198" i="7"/>
  <c r="P198" i="7" s="1"/>
  <c r="M197" i="7"/>
  <c r="P197" i="7" s="1"/>
  <c r="M196" i="7"/>
  <c r="P196" i="7" s="1"/>
  <c r="M195" i="7"/>
  <c r="P195" i="7" s="1"/>
  <c r="M194" i="7"/>
  <c r="P194" i="7" s="1"/>
  <c r="M192" i="7"/>
  <c r="P192" i="7" s="1"/>
  <c r="P191" i="7"/>
  <c r="M191" i="7"/>
  <c r="M186" i="7"/>
  <c r="P186" i="7" s="1"/>
  <c r="M185" i="7"/>
  <c r="P185" i="7" s="1"/>
  <c r="M184" i="7"/>
  <c r="P184" i="7" s="1"/>
  <c r="M181" i="7"/>
  <c r="P181" i="7" s="1"/>
  <c r="M180" i="7"/>
  <c r="P180" i="7" s="1"/>
  <c r="M179" i="7"/>
  <c r="P179" i="7" s="1"/>
  <c r="M178" i="7"/>
  <c r="P178" i="7" s="1"/>
  <c r="M175" i="7"/>
  <c r="P175" i="7" s="1"/>
  <c r="M174" i="7"/>
  <c r="P174" i="7" s="1"/>
  <c r="M169" i="7"/>
  <c r="P169" i="7" s="1"/>
  <c r="M168" i="7"/>
  <c r="P168" i="7" s="1"/>
  <c r="M165" i="7"/>
  <c r="P165" i="7" s="1"/>
  <c r="M159" i="7"/>
  <c r="P159" i="7" s="1"/>
  <c r="M158" i="7"/>
  <c r="P158" i="7" s="1"/>
  <c r="M154" i="7"/>
  <c r="P154" i="7" s="1"/>
  <c r="M153" i="7"/>
  <c r="P153" i="7" s="1"/>
  <c r="M147" i="7"/>
  <c r="P147" i="7" s="1"/>
  <c r="M146" i="7"/>
  <c r="P146" i="7" s="1"/>
  <c r="M145" i="7"/>
  <c r="P145" i="7" s="1"/>
  <c r="M142" i="7"/>
  <c r="P142" i="7" s="1"/>
  <c r="M139" i="7"/>
  <c r="P139" i="7" s="1"/>
  <c r="M138" i="7"/>
  <c r="P138" i="7" s="1"/>
  <c r="M137" i="7"/>
  <c r="P137" i="7" s="1"/>
  <c r="M136" i="7"/>
  <c r="P136" i="7" s="1"/>
  <c r="M131" i="7"/>
  <c r="P131" i="7" s="1"/>
  <c r="M130" i="7"/>
  <c r="P130" i="7" s="1"/>
  <c r="M129" i="7"/>
  <c r="P129" i="7" s="1"/>
  <c r="M127" i="7"/>
  <c r="P127" i="7" s="1"/>
  <c r="M126" i="7"/>
  <c r="P126" i="7" s="1"/>
  <c r="M125" i="7"/>
  <c r="P125" i="7" s="1"/>
  <c r="M124" i="7"/>
  <c r="P124" i="7" s="1"/>
  <c r="M121" i="7"/>
  <c r="P121" i="7" s="1"/>
  <c r="M120" i="7"/>
  <c r="P120" i="7" s="1"/>
  <c r="M113" i="7"/>
  <c r="P113" i="7" s="1"/>
  <c r="M112" i="7"/>
  <c r="P112" i="7" s="1"/>
  <c r="M111" i="7"/>
  <c r="P111" i="7" s="1"/>
  <c r="M110" i="7"/>
  <c r="P110" i="7" s="1"/>
  <c r="M109" i="7"/>
  <c r="P109" i="7" s="1"/>
  <c r="M108" i="7"/>
  <c r="P108" i="7" s="1"/>
  <c r="M103" i="7"/>
  <c r="P103" i="7" s="1"/>
  <c r="M98" i="7"/>
  <c r="P98" i="7" s="1"/>
  <c r="M97" i="7"/>
  <c r="P97" i="7" s="1"/>
  <c r="M96" i="7"/>
  <c r="P96" i="7" s="1"/>
  <c r="M94" i="7"/>
  <c r="P94" i="7" s="1"/>
  <c r="M91" i="7"/>
  <c r="P91" i="7" s="1"/>
  <c r="M86" i="7"/>
  <c r="P86" i="7" s="1"/>
  <c r="M85" i="7"/>
  <c r="P85" i="7" s="1"/>
  <c r="M82" i="7"/>
  <c r="P82" i="7" s="1"/>
  <c r="M81" i="7"/>
  <c r="P81" i="7" s="1"/>
  <c r="M80" i="7"/>
  <c r="P80" i="7" s="1"/>
  <c r="M74" i="7"/>
  <c r="P74" i="7" s="1"/>
  <c r="M71" i="7"/>
  <c r="P71" i="7" s="1"/>
  <c r="M70" i="7"/>
  <c r="P70" i="7" s="1"/>
  <c r="M69" i="7"/>
  <c r="P69" i="7" s="1"/>
  <c r="M68" i="7"/>
  <c r="P68" i="7" s="1"/>
  <c r="M65" i="7"/>
  <c r="P65" i="7" s="1"/>
  <c r="M64" i="7"/>
  <c r="P64" i="7" s="1"/>
  <c r="M54" i="7"/>
  <c r="P54" i="7" s="1"/>
  <c r="M53" i="7"/>
  <c r="P53" i="7" s="1"/>
  <c r="M52" i="7"/>
  <c r="P52" i="7" s="1"/>
  <c r="M39" i="7"/>
  <c r="P39" i="7" s="1"/>
  <c r="M38" i="7"/>
  <c r="P38" i="7" s="1"/>
  <c r="M37" i="7"/>
  <c r="P37" i="7" s="1"/>
  <c r="M36" i="7"/>
  <c r="P36" i="7" s="1"/>
  <c r="M32" i="7"/>
  <c r="P32" i="7" s="1"/>
  <c r="M30" i="7"/>
  <c r="P30" i="7" s="1"/>
  <c r="M26" i="7"/>
  <c r="P26" i="7" s="1"/>
  <c r="M25" i="7"/>
  <c r="P25" i="7" s="1"/>
  <c r="M24" i="7"/>
  <c r="P24" i="7" s="1"/>
  <c r="M23" i="7"/>
  <c r="P23" i="7" s="1"/>
  <c r="M21" i="7"/>
  <c r="P21" i="7" s="1"/>
  <c r="M17" i="7"/>
  <c r="P17" i="7" s="1"/>
  <c r="M16" i="7"/>
  <c r="P16" i="7" s="1"/>
  <c r="M366" i="7" l="1"/>
  <c r="P366" i="7" s="1"/>
  <c r="M364" i="7"/>
  <c r="P364" i="7" s="1"/>
  <c r="M363" i="7"/>
  <c r="P363" i="7" s="1"/>
  <c r="M362" i="7"/>
  <c r="P362" i="7" s="1"/>
  <c r="M361" i="7"/>
  <c r="P361" i="7" s="1"/>
  <c r="M360" i="7"/>
  <c r="P360" i="7" s="1"/>
  <c r="M359" i="7"/>
  <c r="P359" i="7" s="1"/>
  <c r="M358" i="7"/>
  <c r="P358" i="7" s="1"/>
  <c r="M357" i="7"/>
  <c r="P357" i="7" s="1"/>
  <c r="M352" i="7"/>
  <c r="P35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tc={183E377E-FBE5-4B84-BA75-88209D167C11}</author>
    <author>tc={087F0974-3C5C-4585-AE01-3E9A3361FB86}</author>
    <author>tc={26292294-BF83-4AB2-8FD1-896B33EFB31D}</author>
  </authors>
  <commentList>
    <comment ref="F2" authorId="0" shapeId="0" xr:uid="{183E377E-FBE5-4B84-BA75-88209D167C11}">
      <text>
        <t>[Threaded comment]
Your version of Excel allows you to read this threaded comment; however, any edits to it will get removed if the file is opened in a newer version of Excel. Learn more: https://go.microsoft.com/fwlink/?linkid=870924
Comment:
    Including base of the whisker</t>
      </text>
    </comment>
    <comment ref="J2" authorId="1" shapeId="0" xr:uid="{087F0974-3C5C-4585-AE01-3E9A3361FB86}">
      <text>
        <t>[Threaded comment]
Your version of Excel allows you to read this threaded comment; however, any edits to it will get removed if the file is opened in a newer version of Excel. Learn more: https://go.microsoft.com/fwlink/?linkid=870924
Comment:
    Linf = Asymptotic length = deployment length</t>
      </text>
    </comment>
    <comment ref="M2" authorId="2" shapeId="0" xr:uid="{26292294-BF83-4AB2-8FD1-896B33EFB31D}">
      <text>
        <t>[Threaded comment]
Your version of Excel allows you to read this threaded comment; however, any edits to it will get removed if the file is opened in a newer version of Excel. Learn more: https://go.microsoft.com/fwlink/?linkid=870924
Comment:
    Not the age of the segment, but of the entire whisker by the date in which this part of the segment grew.</t>
      </text>
    </comment>
  </commentList>
</comments>
</file>

<file path=xl/sharedStrings.xml><?xml version="1.0" encoding="utf-8"?>
<sst xmlns="http://schemas.openxmlformats.org/spreadsheetml/2006/main" count="2174" uniqueCount="73">
  <si>
    <t>G3190</t>
  </si>
  <si>
    <t>GT220</t>
  </si>
  <si>
    <t>GT740</t>
  </si>
  <si>
    <t>G3960</t>
  </si>
  <si>
    <t>G6356</t>
  </si>
  <si>
    <t>GX674</t>
  </si>
  <si>
    <t>GX822</t>
  </si>
  <si>
    <t>Segment</t>
  </si>
  <si>
    <t>Seal</t>
  </si>
  <si>
    <t>d13C(‰)</t>
  </si>
  <si>
    <t>d15N(‰)</t>
  </si>
  <si>
    <t>DistanceFromTip</t>
  </si>
  <si>
    <t>k</t>
  </si>
  <si>
    <t>Linf</t>
  </si>
  <si>
    <t>DeploymentDuration</t>
  </si>
  <si>
    <t>Age</t>
  </si>
  <si>
    <t>DateGrowthStart(forLauraTheseValuesWereListedUnderTime)</t>
  </si>
  <si>
    <t>RecoveryDate</t>
  </si>
  <si>
    <t>Lat</t>
  </si>
  <si>
    <t>Long</t>
  </si>
  <si>
    <t>Weighter</t>
  </si>
  <si>
    <t>Nadja</t>
  </si>
  <si>
    <t>Laura</t>
  </si>
  <si>
    <t>NA</t>
  </si>
  <si>
    <t>MISSING ROW, NO ISOTOPE VALUES AVAILABLE, BUT INCLUDED IN THE SPREADSHEET SUBMITTED FOR SIA</t>
  </si>
  <si>
    <t>U20</t>
  </si>
  <si>
    <t>U398</t>
  </si>
  <si>
    <t>A275</t>
  </si>
  <si>
    <t>VX518</t>
  </si>
  <si>
    <t>X58</t>
  </si>
  <si>
    <t>VX570</t>
  </si>
  <si>
    <t>Y1481</t>
  </si>
  <si>
    <t>X1/X436</t>
  </si>
  <si>
    <t>T269</t>
  </si>
  <si>
    <t>Florencia</t>
  </si>
  <si>
    <t>B66</t>
  </si>
  <si>
    <t xml:space="preserve"> 02/07/2021</t>
  </si>
  <si>
    <t>A278</t>
  </si>
  <si>
    <t xml:space="preserve"> 02/02/2021</t>
  </si>
  <si>
    <t>PM695</t>
  </si>
  <si>
    <t>T=-1/K*ln(1-L(t)/L(inf))+t0</t>
  </si>
  <si>
    <t>L (t) is the length of a whisker at a time t</t>
  </si>
  <si>
    <t>Comments</t>
  </si>
  <si>
    <t>Segment #1 for SIA corresponds to the base. Removed from analysis.</t>
  </si>
  <si>
    <t>Whiskers above were prepped by Laura and run 2018_12_09. No raw data for whiskers below. Corregir en ISOSCAPE Mastersheet una vez los consiga.</t>
  </si>
  <si>
    <t>Nubbin</t>
  </si>
  <si>
    <t>yes</t>
  </si>
  <si>
    <t>no</t>
  </si>
  <si>
    <t>Deployment length was not recorded and the deployment whisker is not available. So the deployment length (Linf) for all recovery whiskers located in RC2 was calculated as the average of eight RC2 deployment whiskers that were measured (9.4 cm)</t>
  </si>
  <si>
    <t>T is the age (or deposition time) of a whisker at a given length</t>
  </si>
  <si>
    <t>asymptote = deployment length = Linf</t>
  </si>
  <si>
    <t>K=-(log(1-(recovery length (includes base)/asymptote))/deployment duration)</t>
  </si>
  <si>
    <t>LengthRecovery</t>
  </si>
  <si>
    <t>Age = -1/K * LN(1-L(t)/L(inf))</t>
  </si>
  <si>
    <r>
      <t>L (t) = L</t>
    </r>
    <r>
      <rPr>
        <vertAlign val="subscript"/>
        <sz val="11"/>
        <rFont val="Calibri"/>
        <family val="2"/>
        <scheme val="minor"/>
      </rPr>
      <t>¥</t>
    </r>
    <r>
      <rPr>
        <sz val="11"/>
        <rFont val="Calibri"/>
        <family val="2"/>
        <scheme val="minor"/>
      </rPr>
      <t>*{1-exp [-k (t-to)]}</t>
    </r>
  </si>
  <si>
    <t>Date when that segment grew</t>
  </si>
  <si>
    <t>Date = deployment date + age</t>
  </si>
  <si>
    <t>A row was added at the beginning of every set of rows for a given seal to represent distance 0 from tip, which corresponds to the deployment date, T0, time of initial growth</t>
  </si>
  <si>
    <t>5) COMPLETAR LAT Y LONG DE MIS WHISKERS</t>
  </si>
  <si>
    <t>6) MAPEAR</t>
  </si>
  <si>
    <t>X59</t>
  </si>
  <si>
    <t>VX571</t>
  </si>
  <si>
    <t>VX519</t>
  </si>
  <si>
    <t>A276</t>
  </si>
  <si>
    <t>U399</t>
  </si>
  <si>
    <t>U21</t>
  </si>
  <si>
    <t xml:space="preserve">Date when that segment grew, as Julian date: Julian date is a date format which includes 5 digit numbers, first two indicate the year, and last three indicate the day of the year. For example, 14001 indicates 1/1/2014 in calendar. </t>
  </si>
  <si>
    <t>Date growth started =TEXT(A1,"yy")&amp;TEXT((A1-DATEVALUE("1/1/"&amp;TEXT(A1,"yy"))+1),"000")</t>
  </si>
  <si>
    <t>DateWhenSegmentGrew</t>
  </si>
  <si>
    <t>References</t>
  </si>
  <si>
    <t>SUMARLE ACTUAL DEPL LENGTH</t>
  </si>
  <si>
    <t>la recovery length&gt;asymptotic length. In this cases, in order to be able to calculate K and Age, we assume asymptotic length=recovery whisker</t>
  </si>
  <si>
    <t>SUMAR DEPL DATE PARA QUE LA DEPL DURATION SE CALCULE SOLA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</si>
</sst>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
    <numFmt numFmtId="167" formatCode="0.0"/>
  </numFmts>
  <fonts count="9" x14ac:knownFonts="1">
    <font>
      <sz val="11"/>
      <color theme="1"/>
      <name val="Calibri"/>
      <family val="2"/>
      <scheme val="minor"/>
    </font>
    <font>
      <strike/>
      <sz val="11"/>
      <color rgb="FFFF0000"/>
      <name val="Calibri"/>
      <family val="2"/>
      <scheme val="minor"/>
    </font>
    <font>
      <sz val="11"/>
      <color rgb="FF000000"/>
      <name val="Calibri"/>
      <family val="2"/>
    </font>
    <font>
      <strike/>
      <sz val="11"/>
      <color rgb="FFFF0000"/>
      <name val="Calibri"/>
      <family val="2"/>
    </font>
    <font>
      <sz val="11"/>
      <color rgb="FFFF0000"/>
      <name val="Calibri"/>
      <family val="2"/>
      <scheme val="minor"/>
    </font>
    <font>
      <sz val="11"/>
      <name val="Calibri"/>
      <family val="2"/>
      <scheme val="minor"/>
    </font>
    <font>
      <vertAlign val="subscript"/>
      <sz val="11"/>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49">
    <xf numFmtId="0" fontId="0" fillId="0" borderId="0" xfId="0"/>
    <xf numFmtId="0" fontId="0" fillId="0" borderId="0" xfId="0" applyAlignment="1">
      <alignment horizontal="left"/>
    </xf>
    <xf numFmtId="14" fontId="0" fillId="0" borderId="0" xfId="0" applyNumberFormat="1"/>
    <xf numFmtId="0" fontId="1" fillId="0" borderId="0" xfId="0" applyFont="1"/>
    <xf numFmtId="14" fontId="1" fillId="0" borderId="0" xfId="0" applyNumberFormat="1" applyFont="1"/>
    <xf numFmtId="2" fontId="2" fillId="0" borderId="0" xfId="0" applyNumberFormat="1" applyFont="1" applyAlignment="1">
      <alignment horizontal="right"/>
    </xf>
    <xf numFmtId="2" fontId="3" fillId="0" borderId="0" xfId="0" applyNumberFormat="1" applyFont="1" applyAlignment="1">
      <alignment horizontal="right"/>
    </xf>
    <xf numFmtId="0" fontId="0" fillId="2" borderId="0" xfId="0" applyFill="1"/>
    <xf numFmtId="0" fontId="4" fillId="0" borderId="0" xfId="0" applyFont="1"/>
    <xf numFmtId="0" fontId="5" fillId="0" borderId="0" xfId="0" applyFont="1"/>
    <xf numFmtId="0" fontId="0" fillId="3" borderId="0" xfId="0" applyFill="1"/>
    <xf numFmtId="165" fontId="0" fillId="0" borderId="0" xfId="0" applyNumberFormat="1"/>
    <xf numFmtId="166" fontId="0" fillId="0" borderId="0" xfId="0" applyNumberFormat="1"/>
    <xf numFmtId="0" fontId="0" fillId="0" borderId="0" xfId="0" applyAlignment="1">
      <alignment wrapText="1"/>
    </xf>
    <xf numFmtId="14" fontId="0" fillId="3" borderId="0" xfId="0" applyNumberFormat="1" applyFill="1"/>
    <xf numFmtId="164" fontId="0" fillId="0" borderId="0" xfId="0" applyNumberFormat="1"/>
    <xf numFmtId="1" fontId="0" fillId="0" borderId="0" xfId="0" applyNumberFormat="1"/>
    <xf numFmtId="165" fontId="0" fillId="3" borderId="0" xfId="0" applyNumberFormat="1" applyFill="1"/>
    <xf numFmtId="166" fontId="0" fillId="3" borderId="0" xfId="0" applyNumberFormat="1" applyFill="1"/>
    <xf numFmtId="0" fontId="1" fillId="3" borderId="0" xfId="0" applyFont="1" applyFill="1"/>
    <xf numFmtId="14" fontId="1" fillId="3" borderId="0" xfId="0" applyNumberFormat="1" applyFont="1" applyFill="1"/>
    <xf numFmtId="0" fontId="0" fillId="4" borderId="0" xfId="0" applyFill="1"/>
    <xf numFmtId="0" fontId="4" fillId="0" borderId="0" xfId="0" applyFont="1" applyAlignment="1">
      <alignment horizontal="left"/>
    </xf>
    <xf numFmtId="0" fontId="1" fillId="0" borderId="0" xfId="0" applyFont="1" applyAlignment="1">
      <alignment horizontal="left"/>
    </xf>
    <xf numFmtId="0" fontId="7" fillId="0" borderId="0" xfId="0" applyFont="1" applyAlignment="1">
      <alignment horizontal="left"/>
    </xf>
    <xf numFmtId="0" fontId="7" fillId="0" borderId="0" xfId="0" applyFont="1"/>
    <xf numFmtId="0" fontId="7" fillId="3" borderId="0" xfId="0" applyFont="1" applyFill="1"/>
    <xf numFmtId="164" fontId="4" fillId="0" borderId="0" xfId="0" applyNumberFormat="1" applyFont="1"/>
    <xf numFmtId="164" fontId="0" fillId="3" borderId="0" xfId="0" applyNumberFormat="1" applyFill="1"/>
    <xf numFmtId="164" fontId="1" fillId="0" borderId="0" xfId="0" applyNumberFormat="1" applyFont="1"/>
    <xf numFmtId="164" fontId="1" fillId="3" borderId="0" xfId="0" applyNumberFormat="1" applyFont="1" applyFill="1"/>
    <xf numFmtId="167" fontId="0" fillId="0" borderId="0" xfId="0" applyNumberFormat="1"/>
    <xf numFmtId="0" fontId="0" fillId="3" borderId="0" xfId="0" applyFill="1" applyAlignment="1">
      <alignment horizontal="left"/>
    </xf>
    <xf numFmtId="0" fontId="8" fillId="0" borderId="0" xfId="0" applyFont="1" applyAlignment="1">
      <alignment horizontal="left"/>
    </xf>
    <xf numFmtId="0" fontId="7" fillId="5" borderId="0" xfId="0" applyFont="1" applyFill="1"/>
    <xf numFmtId="0" fontId="0" fillId="5" borderId="0" xfId="0" applyFill="1"/>
    <xf numFmtId="0" fontId="4" fillId="5" borderId="0" xfId="0" applyFont="1" applyFill="1"/>
    <xf numFmtId="0" fontId="1" fillId="5" borderId="0" xfId="0" applyFont="1" applyFill="1"/>
    <xf numFmtId="167" fontId="0" fillId="5" borderId="0" xfId="0" applyNumberFormat="1" applyFill="1"/>
    <xf numFmtId="2" fontId="3" fillId="5" borderId="0" xfId="0" applyNumberFormat="1" applyFont="1" applyFill="1" applyAlignment="1">
      <alignment horizontal="right"/>
    </xf>
    <xf numFmtId="2" fontId="2" fillId="5" borderId="0" xfId="0" applyNumberFormat="1" applyFont="1" applyFill="1" applyAlignment="1">
      <alignment horizontal="right"/>
    </xf>
    <xf numFmtId="0" fontId="5" fillId="0" borderId="0" xfId="0" applyFont="1" applyAlignment="1">
      <alignment horizontal="left"/>
    </xf>
    <xf numFmtId="0" fontId="5" fillId="4" borderId="0" xfId="0" applyFont="1" applyFill="1"/>
    <xf numFmtId="0" fontId="5" fillId="5" borderId="0" xfId="0" applyFont="1" applyFill="1"/>
    <xf numFmtId="165" fontId="5" fillId="3" borderId="0" xfId="0" applyNumberFormat="1" applyFont="1" applyFill="1"/>
    <xf numFmtId="0" fontId="5" fillId="3" borderId="0" xfId="0" applyFont="1" applyFill="1"/>
    <xf numFmtId="166" fontId="5" fillId="3" borderId="0" xfId="0" applyNumberFormat="1" applyFont="1" applyFill="1"/>
    <xf numFmtId="164" fontId="5" fillId="3" borderId="0" xfId="0" applyNumberFormat="1" applyFont="1" applyFill="1"/>
    <xf numFmtId="14" fontId="5"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lorencia Ornela Vilches" id="{0C73FA4A-20A5-4228-ADA1-CBEBBCBD5507}" userId="Florencia Ornela Vilches" providerId="None"/>
  <person displayName="Florencia Vilches" id="{6D71609B-BB6F-4468-9618-8A9489B88CBC}" userId="S::fvilches@ucsc.edu::9a2492fc-3f76-42db-be42-02697d0765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02-07T03:27:06.15" personId="{6D71609B-BB6F-4468-9618-8A9489B88CBC}" id="{183E377E-FBE5-4B84-BA75-88209D167C11}">
    <text>Including base of the whisker</text>
  </threadedComment>
  <threadedComment ref="J2" dT="2022-07-01T18:45:06.53" personId="{0C73FA4A-20A5-4228-ADA1-CBEBBCBD5507}" id="{087F0974-3C5C-4585-AE01-3E9A3361FB86}">
    <text>Linf = Asymptotic length = deployment length</text>
  </threadedComment>
  <threadedComment ref="M2" dT="2022-07-01T18:43:13.40" personId="{0C73FA4A-20A5-4228-ADA1-CBEBBCBD5507}" id="{26292294-BF83-4AB2-8FD1-896B33EFB31D}">
    <text>Not the age of the segment, but of the entire whisker by the date in which this part of the segment grew.</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1369-EC68-47AB-9856-D90CB77DE234}">
  <dimension ref="A2:X788"/>
  <sheetViews>
    <sheetView tabSelected="1" workbookViewId="0">
      <pane ySplit="2" topLeftCell="A731" activePane="bottomLeft" state="frozen"/>
      <selection activeCell="G1" sqref="G1"/>
      <selection pane="bottomLeft" activeCell="L713" sqref="L713:L747"/>
    </sheetView>
  </sheetViews>
  <sheetFormatPr defaultRowHeight="14.4" x14ac:dyDescent="0.3"/>
  <cols>
    <col min="1" max="1" width="9.109375" style="1"/>
    <col min="7" max="7" width="9.109375" customWidth="1"/>
    <col min="8" max="9" width="9.109375" style="35" customWidth="1"/>
    <col min="11" max="11" width="12.88671875" bestFit="1" customWidth="1"/>
    <col min="13" max="13" width="12" bestFit="1" customWidth="1"/>
    <col min="14" max="14" width="19.109375" customWidth="1"/>
    <col min="15" max="16" width="11.5546875" customWidth="1"/>
    <col min="22" max="22" width="11.33203125" customWidth="1"/>
  </cols>
  <sheetData>
    <row r="2" spans="1:20" s="25" customFormat="1" x14ac:dyDescent="0.3">
      <c r="A2" s="24" t="s">
        <v>8</v>
      </c>
      <c r="B2" s="25" t="s">
        <v>7</v>
      </c>
      <c r="C2" s="25" t="s">
        <v>9</v>
      </c>
      <c r="D2" s="25" t="s">
        <v>10</v>
      </c>
      <c r="E2" s="25" t="s">
        <v>45</v>
      </c>
      <c r="F2" s="25" t="s">
        <v>52</v>
      </c>
      <c r="G2" s="25" t="s">
        <v>11</v>
      </c>
      <c r="H2" s="34" t="s">
        <v>70</v>
      </c>
      <c r="I2" s="34" t="s">
        <v>72</v>
      </c>
      <c r="J2" s="25" t="s">
        <v>13</v>
      </c>
      <c r="K2" s="25" t="s">
        <v>12</v>
      </c>
      <c r="L2" s="25" t="s">
        <v>14</v>
      </c>
      <c r="M2" s="25" t="s">
        <v>15</v>
      </c>
      <c r="N2" s="26" t="s">
        <v>16</v>
      </c>
      <c r="O2" s="25" t="s">
        <v>17</v>
      </c>
      <c r="P2" s="25" t="s">
        <v>68</v>
      </c>
      <c r="Q2" s="25" t="s">
        <v>18</v>
      </c>
      <c r="R2" s="25" t="s">
        <v>19</v>
      </c>
      <c r="S2" s="25" t="s">
        <v>20</v>
      </c>
      <c r="T2" s="25" t="s">
        <v>42</v>
      </c>
    </row>
    <row r="3" spans="1:20" x14ac:dyDescent="0.3">
      <c r="A3" s="1" t="s">
        <v>0</v>
      </c>
      <c r="B3">
        <v>1</v>
      </c>
      <c r="C3">
        <v>-17.12</v>
      </c>
      <c r="D3">
        <v>15.44</v>
      </c>
      <c r="E3" t="s">
        <v>46</v>
      </c>
      <c r="F3">
        <v>8.1999999999999993</v>
      </c>
      <c r="G3">
        <v>7.1</v>
      </c>
      <c r="J3">
        <v>13.5</v>
      </c>
      <c r="K3" s="11">
        <f>-(LN(1-(F3/J3))/L3)</f>
        <v>3.9617918003657096E-3</v>
      </c>
      <c r="L3">
        <v>236</v>
      </c>
      <c r="M3" s="12">
        <f t="shared" ref="M3:M21" si="0">-1/K3*LN(1-G3/J3)</f>
        <v>188.39750615109529</v>
      </c>
      <c r="N3" s="15">
        <v>48.874605959999997</v>
      </c>
      <c r="O3" s="2">
        <v>42027</v>
      </c>
      <c r="P3" s="2">
        <f t="shared" ref="P3:P21" si="1">DATE(YEAR($P$22),MONTH($P$22),DAY($P$22)+M3)</f>
        <v>188</v>
      </c>
      <c r="Q3">
        <v>39.854966820000001</v>
      </c>
      <c r="R3">
        <v>-127.9884965</v>
      </c>
      <c r="S3" t="s">
        <v>21</v>
      </c>
      <c r="T3" t="s">
        <v>48</v>
      </c>
    </row>
    <row r="4" spans="1:20" x14ac:dyDescent="0.3">
      <c r="A4" s="1" t="s">
        <v>0</v>
      </c>
      <c r="B4">
        <v>2</v>
      </c>
      <c r="C4">
        <v>-17.149999999999999</v>
      </c>
      <c r="D4">
        <v>15.46</v>
      </c>
      <c r="E4" t="s">
        <v>46</v>
      </c>
      <c r="F4">
        <v>8.1999999999999993</v>
      </c>
      <c r="G4">
        <v>6.7450000000000001</v>
      </c>
      <c r="J4">
        <v>13.5</v>
      </c>
      <c r="K4" s="11">
        <f t="shared" ref="K4:K21" si="2">-(LOG(1-(F4/J4))/L4)</f>
        <v>1.7205843173483774E-3</v>
      </c>
      <c r="L4">
        <v>236</v>
      </c>
      <c r="M4" s="12">
        <f t="shared" si="0"/>
        <v>402.42533135446786</v>
      </c>
      <c r="N4" s="15">
        <v>62.714545630000003</v>
      </c>
      <c r="O4" s="2">
        <v>42027</v>
      </c>
      <c r="P4" s="2">
        <f t="shared" si="1"/>
        <v>402</v>
      </c>
      <c r="Q4">
        <v>41.749513440000001</v>
      </c>
      <c r="R4">
        <v>-131.88834009999999</v>
      </c>
      <c r="S4" t="s">
        <v>21</v>
      </c>
      <c r="T4" t="s">
        <v>48</v>
      </c>
    </row>
    <row r="5" spans="1:20" x14ac:dyDescent="0.3">
      <c r="A5" s="1" t="s">
        <v>0</v>
      </c>
      <c r="B5">
        <v>3</v>
      </c>
      <c r="C5">
        <v>-17.25</v>
      </c>
      <c r="D5">
        <v>15.51</v>
      </c>
      <c r="E5" t="s">
        <v>46</v>
      </c>
      <c r="F5">
        <v>8.1999999999999993</v>
      </c>
      <c r="G5">
        <v>6.39</v>
      </c>
      <c r="J5">
        <v>13.5</v>
      </c>
      <c r="K5" s="11">
        <f t="shared" si="2"/>
        <v>1.7205843173483774E-3</v>
      </c>
      <c r="L5">
        <v>236</v>
      </c>
      <c r="M5" s="12">
        <f t="shared" si="0"/>
        <v>372.6567975566461</v>
      </c>
      <c r="N5" s="15">
        <v>75.790280530000004</v>
      </c>
      <c r="O5" s="2">
        <v>42027</v>
      </c>
      <c r="P5" s="2">
        <f t="shared" si="1"/>
        <v>372</v>
      </c>
      <c r="Q5">
        <v>42.619398339999996</v>
      </c>
      <c r="R5">
        <v>-135.03660930000001</v>
      </c>
      <c r="S5" t="s">
        <v>21</v>
      </c>
      <c r="T5" t="s">
        <v>48</v>
      </c>
    </row>
    <row r="6" spans="1:20" x14ac:dyDescent="0.3">
      <c r="A6" s="1" t="s">
        <v>0</v>
      </c>
      <c r="B6">
        <v>4</v>
      </c>
      <c r="C6">
        <v>-17.18</v>
      </c>
      <c r="D6">
        <v>15.55</v>
      </c>
      <c r="E6" t="s">
        <v>46</v>
      </c>
      <c r="F6">
        <v>8.1999999999999993</v>
      </c>
      <c r="G6">
        <v>6.0350000000000001</v>
      </c>
      <c r="J6">
        <v>13.5</v>
      </c>
      <c r="K6" s="11">
        <f t="shared" si="2"/>
        <v>1.7205843173483774E-3</v>
      </c>
      <c r="L6">
        <v>236</v>
      </c>
      <c r="M6" s="12">
        <f t="shared" si="0"/>
        <v>344.33898326255076</v>
      </c>
      <c r="N6" s="15">
        <v>88.181807399999997</v>
      </c>
      <c r="O6" s="2">
        <v>42027</v>
      </c>
      <c r="P6" s="2">
        <f t="shared" si="1"/>
        <v>344</v>
      </c>
      <c r="Q6">
        <v>44.058771219999997</v>
      </c>
      <c r="R6">
        <v>-138.5674941</v>
      </c>
      <c r="S6" t="s">
        <v>21</v>
      </c>
      <c r="T6" t="s">
        <v>48</v>
      </c>
    </row>
    <row r="7" spans="1:20" x14ac:dyDescent="0.3">
      <c r="A7" s="1" t="s">
        <v>0</v>
      </c>
      <c r="B7">
        <v>5</v>
      </c>
      <c r="C7">
        <v>-17.39</v>
      </c>
      <c r="D7">
        <v>14.93</v>
      </c>
      <c r="E7" t="s">
        <v>46</v>
      </c>
      <c r="F7">
        <v>8.1999999999999993</v>
      </c>
      <c r="G7">
        <v>5.5</v>
      </c>
      <c r="J7">
        <v>13.5</v>
      </c>
      <c r="K7" s="11">
        <f t="shared" si="2"/>
        <v>1.7205843173483774E-3</v>
      </c>
      <c r="L7">
        <v>236</v>
      </c>
      <c r="M7" s="12">
        <f t="shared" si="0"/>
        <v>304.11072476293094</v>
      </c>
      <c r="N7" s="15">
        <v>105.71135750000001</v>
      </c>
      <c r="O7" s="2">
        <v>42027</v>
      </c>
      <c r="P7" s="2">
        <f t="shared" si="1"/>
        <v>304</v>
      </c>
      <c r="Q7">
        <v>45.955056640000002</v>
      </c>
      <c r="R7">
        <v>-142.32160680000001</v>
      </c>
      <c r="S7" t="s">
        <v>21</v>
      </c>
      <c r="T7" t="s">
        <v>48</v>
      </c>
    </row>
    <row r="8" spans="1:20" x14ac:dyDescent="0.3">
      <c r="A8" s="1" t="s">
        <v>0</v>
      </c>
      <c r="B8">
        <v>6</v>
      </c>
      <c r="C8">
        <v>-17.55</v>
      </c>
      <c r="D8">
        <v>14.48</v>
      </c>
      <c r="E8" t="s">
        <v>46</v>
      </c>
      <c r="F8">
        <v>8.1999999999999993</v>
      </c>
      <c r="G8">
        <v>5.3250000000000002</v>
      </c>
      <c r="J8">
        <v>13.5</v>
      </c>
      <c r="K8" s="11">
        <f t="shared" si="2"/>
        <v>1.7205843173483774E-3</v>
      </c>
      <c r="L8">
        <v>236</v>
      </c>
      <c r="M8" s="12">
        <f t="shared" si="0"/>
        <v>291.53408153464102</v>
      </c>
      <c r="N8" s="15">
        <v>111.1747938</v>
      </c>
      <c r="O8" s="2">
        <v>42027</v>
      </c>
      <c r="P8" s="2">
        <f t="shared" si="1"/>
        <v>291</v>
      </c>
      <c r="Q8">
        <v>47.255650930000002</v>
      </c>
      <c r="R8">
        <v>-142.62087389999999</v>
      </c>
      <c r="S8" t="s">
        <v>21</v>
      </c>
      <c r="T8" t="s">
        <v>48</v>
      </c>
    </row>
    <row r="9" spans="1:20" x14ac:dyDescent="0.3">
      <c r="A9" s="1" t="s">
        <v>0</v>
      </c>
      <c r="B9">
        <v>7</v>
      </c>
      <c r="C9">
        <v>-17.75</v>
      </c>
      <c r="D9">
        <v>14.07</v>
      </c>
      <c r="E9" t="s">
        <v>46</v>
      </c>
      <c r="F9">
        <v>8.1999999999999993</v>
      </c>
      <c r="G9">
        <v>4.5</v>
      </c>
      <c r="J9">
        <v>13.5</v>
      </c>
      <c r="K9" s="11">
        <f t="shared" si="2"/>
        <v>1.7205843173483774E-3</v>
      </c>
      <c r="L9">
        <v>236</v>
      </c>
      <c r="M9" s="12">
        <f t="shared" si="0"/>
        <v>235.65547123725599</v>
      </c>
      <c r="N9" s="15">
        <v>135.3585616</v>
      </c>
      <c r="O9" s="2">
        <v>42027</v>
      </c>
      <c r="P9" s="2">
        <f t="shared" si="1"/>
        <v>235</v>
      </c>
      <c r="Q9">
        <v>45.989835650000003</v>
      </c>
      <c r="R9">
        <v>-141.89477439999999</v>
      </c>
      <c r="S9" t="s">
        <v>21</v>
      </c>
      <c r="T9" t="s">
        <v>48</v>
      </c>
    </row>
    <row r="10" spans="1:20" x14ac:dyDescent="0.3">
      <c r="A10" s="1" t="s">
        <v>0</v>
      </c>
      <c r="B10">
        <v>8</v>
      </c>
      <c r="C10">
        <v>-17.940000000000001</v>
      </c>
      <c r="D10">
        <v>13.7</v>
      </c>
      <c r="E10" t="s">
        <v>46</v>
      </c>
      <c r="F10">
        <v>8.1999999999999993</v>
      </c>
      <c r="G10">
        <v>4.3</v>
      </c>
      <c r="J10">
        <v>13.5</v>
      </c>
      <c r="K10" s="11">
        <f t="shared" si="2"/>
        <v>1.7205843173483774E-3</v>
      </c>
      <c r="L10">
        <v>236</v>
      </c>
      <c r="M10" s="12">
        <f t="shared" si="0"/>
        <v>222.88137670601711</v>
      </c>
      <c r="N10" s="15">
        <v>140.86737930000001</v>
      </c>
      <c r="O10" s="2">
        <v>42027</v>
      </c>
      <c r="P10" s="2">
        <f t="shared" si="1"/>
        <v>222</v>
      </c>
      <c r="Q10">
        <v>45.690549130000001</v>
      </c>
      <c r="R10">
        <v>-141.8788734</v>
      </c>
      <c r="S10" t="s">
        <v>21</v>
      </c>
      <c r="T10" t="s">
        <v>48</v>
      </c>
    </row>
    <row r="11" spans="1:20" x14ac:dyDescent="0.3">
      <c r="A11" s="1" t="s">
        <v>0</v>
      </c>
      <c r="B11">
        <v>9</v>
      </c>
      <c r="C11">
        <v>-18.149999999999999</v>
      </c>
      <c r="D11">
        <v>13.35</v>
      </c>
      <c r="E11" t="s">
        <v>46</v>
      </c>
      <c r="F11">
        <v>8.1999999999999993</v>
      </c>
      <c r="G11">
        <v>4</v>
      </c>
      <c r="J11">
        <v>13.5</v>
      </c>
      <c r="K11" s="11">
        <f t="shared" si="2"/>
        <v>1.7205843173483774E-3</v>
      </c>
      <c r="L11">
        <v>236</v>
      </c>
      <c r="M11" s="12">
        <f t="shared" si="0"/>
        <v>204.2317155252432</v>
      </c>
      <c r="N11" s="15">
        <v>148.89758850000001</v>
      </c>
      <c r="O11" s="2">
        <v>42027</v>
      </c>
      <c r="P11" s="2">
        <f t="shared" si="1"/>
        <v>204</v>
      </c>
      <c r="Q11">
        <v>46.158361790000001</v>
      </c>
      <c r="R11">
        <v>-141.87066290000001</v>
      </c>
      <c r="S11" t="s">
        <v>21</v>
      </c>
      <c r="T11" t="s">
        <v>48</v>
      </c>
    </row>
    <row r="12" spans="1:20" x14ac:dyDescent="0.3">
      <c r="A12" s="1" t="s">
        <v>0</v>
      </c>
      <c r="B12">
        <v>10</v>
      </c>
      <c r="C12">
        <v>-18.16</v>
      </c>
      <c r="D12">
        <v>13.1</v>
      </c>
      <c r="E12" t="s">
        <v>46</v>
      </c>
      <c r="F12">
        <v>8.1999999999999993</v>
      </c>
      <c r="G12">
        <v>3.9049999999999998</v>
      </c>
      <c r="J12">
        <v>13.5</v>
      </c>
      <c r="K12" s="11">
        <f t="shared" si="2"/>
        <v>1.7205843173483774E-3</v>
      </c>
      <c r="L12">
        <v>236</v>
      </c>
      <c r="M12" s="12">
        <f t="shared" si="0"/>
        <v>198.44860408290333</v>
      </c>
      <c r="N12" s="15">
        <v>151.38476309999999</v>
      </c>
      <c r="O12" s="2">
        <v>42027</v>
      </c>
      <c r="P12" s="2">
        <f t="shared" si="1"/>
        <v>198</v>
      </c>
      <c r="Q12">
        <v>46.342509450000001</v>
      </c>
      <c r="R12">
        <v>-141.6043487</v>
      </c>
      <c r="S12" t="s">
        <v>21</v>
      </c>
      <c r="T12" t="s">
        <v>48</v>
      </c>
    </row>
    <row r="13" spans="1:20" x14ac:dyDescent="0.3">
      <c r="A13" s="1" t="s">
        <v>0</v>
      </c>
      <c r="B13">
        <v>11</v>
      </c>
      <c r="C13">
        <v>-18.16</v>
      </c>
      <c r="D13">
        <v>12.84</v>
      </c>
      <c r="E13" t="s">
        <v>46</v>
      </c>
      <c r="F13">
        <v>8.1999999999999993</v>
      </c>
      <c r="G13">
        <v>3.55</v>
      </c>
      <c r="J13">
        <v>13.5</v>
      </c>
      <c r="K13" s="11">
        <f t="shared" si="2"/>
        <v>1.7205843173483774E-3</v>
      </c>
      <c r="L13">
        <v>236</v>
      </c>
      <c r="M13" s="12">
        <f t="shared" si="0"/>
        <v>177.33343910986224</v>
      </c>
      <c r="N13" s="15">
        <v>160.45444069999999</v>
      </c>
      <c r="O13" s="2">
        <v>42027</v>
      </c>
      <c r="P13" s="2">
        <f t="shared" si="1"/>
        <v>177</v>
      </c>
      <c r="Q13">
        <v>46.9119642</v>
      </c>
      <c r="R13">
        <v>-142.4398899</v>
      </c>
      <c r="S13" t="s">
        <v>21</v>
      </c>
      <c r="T13" t="s">
        <v>48</v>
      </c>
    </row>
    <row r="14" spans="1:20" x14ac:dyDescent="0.3">
      <c r="A14" s="1" t="s">
        <v>0</v>
      </c>
      <c r="B14">
        <v>12</v>
      </c>
      <c r="C14">
        <v>-18.190000000000001</v>
      </c>
      <c r="D14">
        <v>12.79</v>
      </c>
      <c r="E14" t="s">
        <v>46</v>
      </c>
      <c r="F14">
        <v>8.1999999999999993</v>
      </c>
      <c r="G14">
        <v>3.4</v>
      </c>
      <c r="J14">
        <v>13.5</v>
      </c>
      <c r="K14" s="11">
        <f t="shared" si="2"/>
        <v>1.7205843173483774E-3</v>
      </c>
      <c r="L14">
        <v>236</v>
      </c>
      <c r="M14" s="12">
        <f t="shared" si="0"/>
        <v>168.63704886275593</v>
      </c>
      <c r="N14" s="15">
        <v>164.18473019999999</v>
      </c>
      <c r="O14" s="2">
        <v>42027</v>
      </c>
      <c r="P14" s="2">
        <f t="shared" si="1"/>
        <v>168</v>
      </c>
      <c r="Q14">
        <v>47.02730287</v>
      </c>
      <c r="R14">
        <v>-143.0357759</v>
      </c>
      <c r="S14" t="s">
        <v>21</v>
      </c>
      <c r="T14" t="s">
        <v>48</v>
      </c>
    </row>
    <row r="15" spans="1:20" x14ac:dyDescent="0.3">
      <c r="A15" s="1" t="s">
        <v>0</v>
      </c>
      <c r="B15">
        <v>13</v>
      </c>
      <c r="C15">
        <v>-18.04</v>
      </c>
      <c r="D15">
        <v>13.13</v>
      </c>
      <c r="E15" t="s">
        <v>46</v>
      </c>
      <c r="F15">
        <v>8.1999999999999993</v>
      </c>
      <c r="G15">
        <v>3.1</v>
      </c>
      <c r="J15">
        <v>13.5</v>
      </c>
      <c r="K15" s="11">
        <f t="shared" si="2"/>
        <v>1.7205843173483774E-3</v>
      </c>
      <c r="L15">
        <v>236</v>
      </c>
      <c r="M15" s="12">
        <f t="shared" si="0"/>
        <v>151.62516400190694</v>
      </c>
      <c r="N15" s="15">
        <v>171.47356629999999</v>
      </c>
      <c r="O15" s="2">
        <v>42027</v>
      </c>
      <c r="P15" s="2">
        <f t="shared" si="1"/>
        <v>151</v>
      </c>
      <c r="Q15">
        <v>46.978287880000003</v>
      </c>
      <c r="R15">
        <v>-143.32036930000001</v>
      </c>
      <c r="S15" t="s">
        <v>21</v>
      </c>
      <c r="T15" t="s">
        <v>48</v>
      </c>
    </row>
    <row r="16" spans="1:20" x14ac:dyDescent="0.3">
      <c r="A16" s="1" t="s">
        <v>0</v>
      </c>
      <c r="B16">
        <v>14</v>
      </c>
      <c r="C16">
        <v>-17.920000000000002</v>
      </c>
      <c r="D16">
        <v>13.41</v>
      </c>
      <c r="E16" t="s">
        <v>46</v>
      </c>
      <c r="F16">
        <v>8.1999999999999993</v>
      </c>
      <c r="G16">
        <v>3</v>
      </c>
      <c r="J16">
        <v>13.5</v>
      </c>
      <c r="K16" s="11">
        <f t="shared" si="2"/>
        <v>1.7205843173483774E-3</v>
      </c>
      <c r="L16">
        <v>236</v>
      </c>
      <c r="M16" s="12">
        <f t="shared" si="0"/>
        <v>146.06341912276122</v>
      </c>
      <c r="N16" s="15">
        <v>173.85417419999999</v>
      </c>
      <c r="O16" s="2">
        <v>42027</v>
      </c>
      <c r="P16" s="2">
        <f t="shared" si="1"/>
        <v>146</v>
      </c>
      <c r="Q16">
        <v>47.294445340000003</v>
      </c>
      <c r="R16">
        <v>-142.5355868</v>
      </c>
      <c r="S16" t="s">
        <v>21</v>
      </c>
      <c r="T16" t="s">
        <v>48</v>
      </c>
    </row>
    <row r="17" spans="1:20" x14ac:dyDescent="0.3">
      <c r="A17" s="1" t="s">
        <v>0</v>
      </c>
      <c r="B17">
        <v>15</v>
      </c>
      <c r="C17">
        <v>-17.739999999999998</v>
      </c>
      <c r="D17">
        <v>13.67</v>
      </c>
      <c r="E17" t="s">
        <v>46</v>
      </c>
      <c r="F17">
        <v>8.1999999999999993</v>
      </c>
      <c r="G17">
        <v>2.7</v>
      </c>
      <c r="J17">
        <v>13.5</v>
      </c>
      <c r="K17" s="11">
        <f t="shared" si="2"/>
        <v>1.7205843173483774E-3</v>
      </c>
      <c r="L17">
        <v>236</v>
      </c>
      <c r="M17" s="12">
        <f t="shared" si="0"/>
        <v>129.69056445783497</v>
      </c>
      <c r="N17" s="15">
        <v>180.85572289999999</v>
      </c>
      <c r="O17" s="2">
        <v>42027</v>
      </c>
      <c r="P17" s="2">
        <f t="shared" si="1"/>
        <v>129</v>
      </c>
      <c r="Q17">
        <v>48.241502670000003</v>
      </c>
      <c r="R17">
        <v>-144.08017950000001</v>
      </c>
      <c r="S17" t="s">
        <v>21</v>
      </c>
      <c r="T17" t="s">
        <v>48</v>
      </c>
    </row>
    <row r="18" spans="1:20" x14ac:dyDescent="0.3">
      <c r="A18" s="1" t="s">
        <v>0</v>
      </c>
      <c r="B18">
        <v>16</v>
      </c>
      <c r="C18">
        <v>-17.5</v>
      </c>
      <c r="D18">
        <v>14.41</v>
      </c>
      <c r="E18" t="s">
        <v>46</v>
      </c>
      <c r="F18">
        <v>8.1999999999999993</v>
      </c>
      <c r="G18">
        <v>1.8</v>
      </c>
      <c r="J18">
        <v>13.5</v>
      </c>
      <c r="K18" s="11">
        <f t="shared" si="2"/>
        <v>1.7205843173483774E-3</v>
      </c>
      <c r="L18">
        <v>236</v>
      </c>
      <c r="M18" s="12">
        <f t="shared" si="0"/>
        <v>83.169910476232005</v>
      </c>
      <c r="N18" s="15">
        <v>200.6981682</v>
      </c>
      <c r="O18" s="2">
        <v>42027</v>
      </c>
      <c r="P18" s="2">
        <f t="shared" si="1"/>
        <v>83</v>
      </c>
      <c r="Q18">
        <v>47.546998539999997</v>
      </c>
      <c r="R18">
        <v>-145.91665860000001</v>
      </c>
      <c r="S18" t="s">
        <v>21</v>
      </c>
      <c r="T18" t="s">
        <v>48</v>
      </c>
    </row>
    <row r="19" spans="1:20" x14ac:dyDescent="0.3">
      <c r="A19" s="1" t="s">
        <v>0</v>
      </c>
      <c r="B19">
        <v>17</v>
      </c>
      <c r="C19">
        <v>-17.399999999999999</v>
      </c>
      <c r="D19">
        <v>14.93</v>
      </c>
      <c r="E19" t="s">
        <v>46</v>
      </c>
      <c r="F19">
        <v>8.1999999999999993</v>
      </c>
      <c r="G19">
        <v>1.42</v>
      </c>
      <c r="J19">
        <v>13.5</v>
      </c>
      <c r="K19" s="11">
        <f t="shared" si="2"/>
        <v>1.7205843173483774E-3</v>
      </c>
      <c r="L19">
        <v>236</v>
      </c>
      <c r="M19" s="12">
        <f t="shared" si="0"/>
        <v>64.593459220291109</v>
      </c>
      <c r="N19" s="15">
        <v>208.6014495</v>
      </c>
      <c r="O19" s="2">
        <v>42027</v>
      </c>
      <c r="P19" s="2">
        <f t="shared" si="1"/>
        <v>64</v>
      </c>
      <c r="Q19">
        <v>44.217226269999998</v>
      </c>
      <c r="R19">
        <v>-142.09004100000001</v>
      </c>
      <c r="S19" t="s">
        <v>21</v>
      </c>
      <c r="T19" t="s">
        <v>48</v>
      </c>
    </row>
    <row r="20" spans="1:20" x14ac:dyDescent="0.3">
      <c r="A20" s="1" t="s">
        <v>0</v>
      </c>
      <c r="B20">
        <v>18</v>
      </c>
      <c r="C20">
        <v>-17.62</v>
      </c>
      <c r="D20">
        <v>15.02</v>
      </c>
      <c r="E20" t="s">
        <v>46</v>
      </c>
      <c r="F20">
        <v>8.1999999999999993</v>
      </c>
      <c r="G20">
        <v>1.0649999999999999</v>
      </c>
      <c r="J20">
        <v>13.5</v>
      </c>
      <c r="K20" s="11">
        <f t="shared" si="2"/>
        <v>1.7205843173483774E-3</v>
      </c>
      <c r="L20">
        <v>236</v>
      </c>
      <c r="M20" s="12">
        <f t="shared" si="0"/>
        <v>47.759710094101351</v>
      </c>
      <c r="N20" s="15">
        <v>215.75388000000001</v>
      </c>
      <c r="O20" s="2">
        <v>42027</v>
      </c>
      <c r="P20" s="2">
        <f t="shared" si="1"/>
        <v>47</v>
      </c>
      <c r="Q20">
        <v>44.786897609999997</v>
      </c>
      <c r="R20">
        <v>-143.50759529999999</v>
      </c>
      <c r="S20" t="s">
        <v>21</v>
      </c>
      <c r="T20" t="s">
        <v>48</v>
      </c>
    </row>
    <row r="21" spans="1:20" x14ac:dyDescent="0.3">
      <c r="A21" s="1" t="s">
        <v>0</v>
      </c>
      <c r="B21">
        <v>19</v>
      </c>
      <c r="C21">
        <v>-17.91</v>
      </c>
      <c r="D21">
        <v>15.17</v>
      </c>
      <c r="E21" t="s">
        <v>46</v>
      </c>
      <c r="F21">
        <v>8.1999999999999993</v>
      </c>
      <c r="G21">
        <v>0.71</v>
      </c>
      <c r="J21">
        <v>13.5</v>
      </c>
      <c r="K21" s="11">
        <f t="shared" si="2"/>
        <v>1.7205843173483774E-3</v>
      </c>
      <c r="L21">
        <v>236</v>
      </c>
      <c r="M21" s="12">
        <f t="shared" si="0"/>
        <v>31.39983859488677</v>
      </c>
      <c r="N21" s="15">
        <v>222.6966525</v>
      </c>
      <c r="O21" s="2">
        <v>42027</v>
      </c>
      <c r="P21" s="2">
        <f t="shared" si="1"/>
        <v>31</v>
      </c>
      <c r="Q21">
        <v>43.871338450000003</v>
      </c>
      <c r="R21">
        <v>-134.5271295</v>
      </c>
      <c r="S21" t="s">
        <v>21</v>
      </c>
      <c r="T21" t="s">
        <v>48</v>
      </c>
    </row>
    <row r="22" spans="1:20" x14ac:dyDescent="0.3">
      <c r="A22" s="1" t="s">
        <v>0</v>
      </c>
      <c r="K22" s="11"/>
      <c r="M22" s="16">
        <v>0</v>
      </c>
      <c r="N22" s="15"/>
      <c r="O22" s="2"/>
      <c r="P22" s="2"/>
      <c r="S22" t="s">
        <v>21</v>
      </c>
    </row>
    <row r="23" spans="1:20" x14ac:dyDescent="0.3">
      <c r="A23" s="1">
        <v>3373</v>
      </c>
      <c r="B23">
        <v>1</v>
      </c>
      <c r="C23">
        <v>-17.11</v>
      </c>
      <c r="D23">
        <v>13.94</v>
      </c>
      <c r="E23" t="s">
        <v>46</v>
      </c>
      <c r="F23">
        <v>8.5</v>
      </c>
      <c r="G23">
        <v>7.4</v>
      </c>
      <c r="J23">
        <v>13.5</v>
      </c>
      <c r="K23" s="11">
        <f>-(LN(1-(F23/J23))/L23)</f>
        <v>4.1213766514949521E-3</v>
      </c>
      <c r="L23">
        <v>241</v>
      </c>
      <c r="M23" s="12">
        <f t="shared" ref="M23:M41" si="3">-1/K23*LN(1-G23/J23)</f>
        <v>192.75135020162844</v>
      </c>
      <c r="N23" s="15">
        <v>49.679964750000003</v>
      </c>
      <c r="O23" s="2">
        <v>42039</v>
      </c>
      <c r="P23" s="2">
        <f t="shared" ref="P23:P41" si="4">DATE(YEAR($P$42),MONTH($P$42),DAY($P$42)+M23)</f>
        <v>41990</v>
      </c>
      <c r="Q23">
        <v>36.837862549999997</v>
      </c>
      <c r="R23">
        <v>-122.9801607</v>
      </c>
      <c r="S23" t="s">
        <v>21</v>
      </c>
      <c r="T23" t="s">
        <v>48</v>
      </c>
    </row>
    <row r="24" spans="1:20" x14ac:dyDescent="0.3">
      <c r="A24" s="1">
        <v>3373</v>
      </c>
      <c r="B24">
        <v>2</v>
      </c>
      <c r="C24">
        <v>-17.190000000000001</v>
      </c>
      <c r="D24">
        <v>13.61</v>
      </c>
      <c r="E24" t="s">
        <v>46</v>
      </c>
      <c r="F24">
        <v>8.5</v>
      </c>
      <c r="G24">
        <v>7.03</v>
      </c>
      <c r="J24">
        <v>13.5</v>
      </c>
      <c r="K24" s="11">
        <f t="shared" ref="K24:K41" si="5">-(LN(1-(F24/J24))/L24)</f>
        <v>4.1213766514949521E-3</v>
      </c>
      <c r="L24">
        <v>241</v>
      </c>
      <c r="M24" s="12">
        <f t="shared" si="3"/>
        <v>178.46308142323772</v>
      </c>
      <c r="N24" s="15">
        <v>64.214480910000006</v>
      </c>
      <c r="O24" s="2">
        <v>42039</v>
      </c>
      <c r="P24" s="2">
        <f t="shared" si="4"/>
        <v>41976</v>
      </c>
      <c r="Q24">
        <v>38.477698660000001</v>
      </c>
      <c r="R24">
        <v>-126.9625211</v>
      </c>
      <c r="S24" t="s">
        <v>21</v>
      </c>
      <c r="T24" t="s">
        <v>48</v>
      </c>
    </row>
    <row r="25" spans="1:20" x14ac:dyDescent="0.3">
      <c r="A25" s="1">
        <v>3373</v>
      </c>
      <c r="B25">
        <v>3</v>
      </c>
      <c r="C25">
        <v>-17.170000000000002</v>
      </c>
      <c r="D25">
        <v>13.33</v>
      </c>
      <c r="E25" t="s">
        <v>46</v>
      </c>
      <c r="F25">
        <v>8.5</v>
      </c>
      <c r="G25">
        <v>6.66</v>
      </c>
      <c r="J25">
        <v>13.5</v>
      </c>
      <c r="K25" s="11">
        <f t="shared" si="5"/>
        <v>4.1213766514949521E-3</v>
      </c>
      <c r="L25">
        <v>241</v>
      </c>
      <c r="M25" s="12">
        <f t="shared" si="3"/>
        <v>164.96962333284998</v>
      </c>
      <c r="N25" s="15">
        <v>77.874729610000003</v>
      </c>
      <c r="O25" s="2">
        <v>42039</v>
      </c>
      <c r="P25" s="2">
        <f t="shared" si="4"/>
        <v>41962</v>
      </c>
      <c r="Q25">
        <v>40.217691209999998</v>
      </c>
      <c r="R25">
        <v>-129.93085629999999</v>
      </c>
      <c r="S25" t="s">
        <v>21</v>
      </c>
      <c r="T25" t="s">
        <v>48</v>
      </c>
    </row>
    <row r="26" spans="1:20" x14ac:dyDescent="0.3">
      <c r="A26" s="1">
        <v>3373</v>
      </c>
      <c r="B26">
        <v>4</v>
      </c>
      <c r="C26">
        <v>-17.3</v>
      </c>
      <c r="D26">
        <v>13</v>
      </c>
      <c r="E26" t="s">
        <v>46</v>
      </c>
      <c r="F26">
        <v>8.5</v>
      </c>
      <c r="G26">
        <v>6.1</v>
      </c>
      <c r="J26">
        <v>13.5</v>
      </c>
      <c r="K26" s="11">
        <f t="shared" si="5"/>
        <v>4.1213766514949521E-3</v>
      </c>
      <c r="L26">
        <v>241</v>
      </c>
      <c r="M26" s="12">
        <f t="shared" si="3"/>
        <v>145.87593808398515</v>
      </c>
      <c r="N26" s="15">
        <v>97.103137320000002</v>
      </c>
      <c r="O26" s="2">
        <v>42039</v>
      </c>
      <c r="P26" s="2">
        <f t="shared" si="4"/>
        <v>41943</v>
      </c>
      <c r="Q26">
        <v>43.255375530000002</v>
      </c>
      <c r="R26">
        <v>-136.75483740000001</v>
      </c>
      <c r="S26" t="s">
        <v>21</v>
      </c>
      <c r="T26" t="s">
        <v>48</v>
      </c>
    </row>
    <row r="27" spans="1:20" x14ac:dyDescent="0.3">
      <c r="A27" s="1">
        <v>3373</v>
      </c>
      <c r="B27">
        <v>5</v>
      </c>
      <c r="C27">
        <v>-17.28</v>
      </c>
      <c r="D27">
        <v>12.63</v>
      </c>
      <c r="E27" t="s">
        <v>46</v>
      </c>
      <c r="F27">
        <v>8.5</v>
      </c>
      <c r="G27">
        <v>5.6</v>
      </c>
      <c r="J27">
        <v>13.5</v>
      </c>
      <c r="K27" s="11">
        <f t="shared" si="5"/>
        <v>4.1213766514949521E-3</v>
      </c>
      <c r="L27">
        <v>241</v>
      </c>
      <c r="M27" s="12">
        <f t="shared" si="3"/>
        <v>130.01163719822759</v>
      </c>
      <c r="N27" s="15">
        <v>112.9957443</v>
      </c>
      <c r="O27" s="2">
        <v>42039</v>
      </c>
      <c r="P27" s="2">
        <f t="shared" si="4"/>
        <v>41928</v>
      </c>
      <c r="Q27">
        <v>45.49725523</v>
      </c>
      <c r="R27">
        <v>-142.88667079999999</v>
      </c>
      <c r="S27" t="s">
        <v>21</v>
      </c>
      <c r="T27" t="s">
        <v>48</v>
      </c>
    </row>
    <row r="28" spans="1:20" x14ac:dyDescent="0.3">
      <c r="A28" s="1">
        <v>3373</v>
      </c>
      <c r="B28">
        <v>6</v>
      </c>
      <c r="C28">
        <v>-17.32</v>
      </c>
      <c r="D28">
        <v>12.62</v>
      </c>
      <c r="E28" t="s">
        <v>46</v>
      </c>
      <c r="F28">
        <v>8.5</v>
      </c>
      <c r="G28">
        <v>5.0999999999999996</v>
      </c>
      <c r="J28">
        <v>13.5</v>
      </c>
      <c r="K28" s="11">
        <f t="shared" si="5"/>
        <v>4.1213766514949521E-3</v>
      </c>
      <c r="L28">
        <v>241</v>
      </c>
      <c r="M28" s="12">
        <f t="shared" si="3"/>
        <v>115.121237323217</v>
      </c>
      <c r="N28" s="15">
        <v>127.84885269999999</v>
      </c>
      <c r="O28" s="2">
        <v>42039</v>
      </c>
      <c r="P28" s="2">
        <f t="shared" si="4"/>
        <v>41913</v>
      </c>
      <c r="Q28">
        <v>46.340899559999997</v>
      </c>
      <c r="R28">
        <v>-149.6887246</v>
      </c>
      <c r="S28" t="s">
        <v>21</v>
      </c>
      <c r="T28" t="s">
        <v>48</v>
      </c>
    </row>
    <row r="29" spans="1:20" x14ac:dyDescent="0.3">
      <c r="A29" s="1">
        <v>3373</v>
      </c>
      <c r="B29">
        <v>7</v>
      </c>
      <c r="C29">
        <v>-17.329999999999998</v>
      </c>
      <c r="D29">
        <v>12.63</v>
      </c>
      <c r="E29" t="s">
        <v>46</v>
      </c>
      <c r="F29">
        <v>8.5</v>
      </c>
      <c r="G29">
        <v>5.05</v>
      </c>
      <c r="J29">
        <v>13.5</v>
      </c>
      <c r="K29" s="11">
        <f t="shared" si="5"/>
        <v>4.1213766514949521E-3</v>
      </c>
      <c r="L29">
        <v>241</v>
      </c>
      <c r="M29" s="12">
        <f t="shared" si="3"/>
        <v>113.68124869280102</v>
      </c>
      <c r="N29" s="15">
        <v>129.282117</v>
      </c>
      <c r="O29" s="2">
        <v>42039</v>
      </c>
      <c r="P29" s="2">
        <f t="shared" si="4"/>
        <v>41911</v>
      </c>
      <c r="Q29">
        <v>46.340899559999997</v>
      </c>
      <c r="R29">
        <v>-149.6887246</v>
      </c>
      <c r="S29" t="s">
        <v>21</v>
      </c>
      <c r="T29" t="s">
        <v>48</v>
      </c>
    </row>
    <row r="30" spans="1:20" x14ac:dyDescent="0.3">
      <c r="A30" s="1">
        <v>3373</v>
      </c>
      <c r="B30">
        <v>8</v>
      </c>
      <c r="C30">
        <v>-17.25</v>
      </c>
      <c r="D30">
        <v>12.76</v>
      </c>
      <c r="E30" t="s">
        <v>46</v>
      </c>
      <c r="F30">
        <v>8.5</v>
      </c>
      <c r="G30">
        <v>4.8099999999999996</v>
      </c>
      <c r="J30">
        <v>13.5</v>
      </c>
      <c r="K30" s="11">
        <f t="shared" si="5"/>
        <v>4.1213766514949521E-3</v>
      </c>
      <c r="L30">
        <v>241</v>
      </c>
      <c r="M30" s="12">
        <f t="shared" si="3"/>
        <v>106.88582563966676</v>
      </c>
      <c r="N30" s="15">
        <v>136.0386488</v>
      </c>
      <c r="O30" s="2">
        <v>42039</v>
      </c>
      <c r="P30" s="2">
        <f t="shared" si="4"/>
        <v>41904</v>
      </c>
      <c r="Q30">
        <v>46.122264819999998</v>
      </c>
      <c r="R30">
        <v>-154.20731290000001</v>
      </c>
      <c r="S30" t="s">
        <v>21</v>
      </c>
      <c r="T30" t="s">
        <v>48</v>
      </c>
    </row>
    <row r="31" spans="1:20" x14ac:dyDescent="0.3">
      <c r="A31" s="1">
        <v>3373</v>
      </c>
      <c r="B31">
        <v>9</v>
      </c>
      <c r="C31">
        <v>-17.350000000000001</v>
      </c>
      <c r="D31">
        <v>12.8</v>
      </c>
      <c r="E31" t="s">
        <v>46</v>
      </c>
      <c r="F31">
        <v>8.5</v>
      </c>
      <c r="G31">
        <v>4.4400000000000004</v>
      </c>
      <c r="J31">
        <v>13.5</v>
      </c>
      <c r="K31" s="11">
        <f t="shared" si="5"/>
        <v>4.1213766514949521E-3</v>
      </c>
      <c r="L31">
        <v>241</v>
      </c>
      <c r="M31" s="12">
        <f t="shared" si="3"/>
        <v>96.768773910734694</v>
      </c>
      <c r="N31" s="15">
        <v>146.07652110000001</v>
      </c>
      <c r="O31" s="2">
        <v>42039</v>
      </c>
      <c r="P31" s="2">
        <f t="shared" si="4"/>
        <v>41894</v>
      </c>
      <c r="Q31">
        <v>45.943097459999997</v>
      </c>
      <c r="R31">
        <v>-160.87445260000001</v>
      </c>
      <c r="S31" t="s">
        <v>21</v>
      </c>
      <c r="T31" t="s">
        <v>48</v>
      </c>
    </row>
    <row r="32" spans="1:20" x14ac:dyDescent="0.3">
      <c r="A32" s="1">
        <v>3373</v>
      </c>
      <c r="B32">
        <v>10</v>
      </c>
      <c r="C32">
        <v>-17.399999999999999</v>
      </c>
      <c r="D32">
        <v>12.93</v>
      </c>
      <c r="E32" t="s">
        <v>46</v>
      </c>
      <c r="F32">
        <v>8.5</v>
      </c>
      <c r="G32">
        <v>4.07</v>
      </c>
      <c r="J32">
        <v>13.5</v>
      </c>
      <c r="K32" s="11">
        <f t="shared" si="5"/>
        <v>4.1213766514949521E-3</v>
      </c>
      <c r="L32">
        <v>241</v>
      </c>
      <c r="M32" s="12">
        <f t="shared" si="3"/>
        <v>87.056733499199098</v>
      </c>
      <c r="N32" s="15">
        <v>155.68956259999999</v>
      </c>
      <c r="O32" s="2">
        <v>42039</v>
      </c>
      <c r="P32" s="2">
        <f t="shared" si="4"/>
        <v>41885</v>
      </c>
      <c r="Q32">
        <v>44.783593770000003</v>
      </c>
      <c r="R32">
        <v>-164.78561569999999</v>
      </c>
      <c r="S32" t="s">
        <v>21</v>
      </c>
      <c r="T32" t="s">
        <v>48</v>
      </c>
    </row>
    <row r="33" spans="1:20" x14ac:dyDescent="0.3">
      <c r="A33" s="1">
        <v>3373</v>
      </c>
      <c r="B33">
        <v>11</v>
      </c>
      <c r="C33">
        <v>-17.54</v>
      </c>
      <c r="D33">
        <v>12.96</v>
      </c>
      <c r="E33" t="s">
        <v>46</v>
      </c>
      <c r="F33">
        <v>8.5</v>
      </c>
      <c r="G33">
        <v>3.7</v>
      </c>
      <c r="J33">
        <v>13.5</v>
      </c>
      <c r="K33" s="11">
        <f t="shared" si="5"/>
        <v>4.1213766514949521E-3</v>
      </c>
      <c r="L33">
        <v>241</v>
      </c>
      <c r="M33" s="12">
        <f t="shared" si="3"/>
        <v>77.718521468226427</v>
      </c>
      <c r="N33" s="15">
        <v>164.9122778</v>
      </c>
      <c r="O33" s="2">
        <v>42039</v>
      </c>
      <c r="P33" s="2">
        <f t="shared" si="4"/>
        <v>41875</v>
      </c>
      <c r="Q33">
        <v>43.811255580000001</v>
      </c>
      <c r="R33">
        <v>-170.3312104</v>
      </c>
      <c r="S33" t="s">
        <v>21</v>
      </c>
      <c r="T33" t="s">
        <v>48</v>
      </c>
    </row>
    <row r="34" spans="1:20" x14ac:dyDescent="0.3">
      <c r="A34" s="1">
        <v>3373</v>
      </c>
      <c r="B34">
        <v>12</v>
      </c>
      <c r="C34">
        <v>-17.309999999999999</v>
      </c>
      <c r="D34">
        <v>13.27</v>
      </c>
      <c r="E34" t="s">
        <v>46</v>
      </c>
      <c r="F34">
        <v>8.5</v>
      </c>
      <c r="G34">
        <v>3.33</v>
      </c>
      <c r="J34">
        <v>13.5</v>
      </c>
      <c r="K34" s="11">
        <f t="shared" si="5"/>
        <v>4.1213766514949521E-3</v>
      </c>
      <c r="L34">
        <v>241</v>
      </c>
      <c r="M34" s="12">
        <f t="shared" si="3"/>
        <v>68.726423070595231</v>
      </c>
      <c r="N34" s="15">
        <v>173.77513139999999</v>
      </c>
      <c r="O34" s="2">
        <v>42039</v>
      </c>
      <c r="P34" s="2">
        <f t="shared" si="4"/>
        <v>41866</v>
      </c>
      <c r="Q34">
        <v>42.427437619999999</v>
      </c>
      <c r="R34">
        <v>-173.48904640000001</v>
      </c>
      <c r="S34" t="s">
        <v>21</v>
      </c>
      <c r="T34" t="s">
        <v>48</v>
      </c>
    </row>
    <row r="35" spans="1:20" x14ac:dyDescent="0.3">
      <c r="A35" s="1">
        <v>3373</v>
      </c>
      <c r="B35">
        <v>13</v>
      </c>
      <c r="C35">
        <v>-17.36</v>
      </c>
      <c r="D35">
        <v>13.31</v>
      </c>
      <c r="E35" t="s">
        <v>46</v>
      </c>
      <c r="F35">
        <v>8.5</v>
      </c>
      <c r="G35">
        <v>2.96</v>
      </c>
      <c r="J35">
        <v>13.5</v>
      </c>
      <c r="K35" s="11">
        <f t="shared" si="5"/>
        <v>4.1213766514949521E-3</v>
      </c>
      <c r="L35">
        <v>241</v>
      </c>
      <c r="M35" s="12">
        <f t="shared" si="3"/>
        <v>60.055695768885165</v>
      </c>
      <c r="N35" s="15">
        <v>182.3051548</v>
      </c>
      <c r="O35" s="2">
        <v>42039</v>
      </c>
      <c r="P35" s="2">
        <f t="shared" si="4"/>
        <v>41858</v>
      </c>
      <c r="Q35">
        <v>43.584593990000002</v>
      </c>
      <c r="R35">
        <v>-172.72266690000001</v>
      </c>
      <c r="S35" t="s">
        <v>21</v>
      </c>
      <c r="T35" t="s">
        <v>48</v>
      </c>
    </row>
    <row r="36" spans="1:20" x14ac:dyDescent="0.3">
      <c r="A36" s="1">
        <v>3373</v>
      </c>
      <c r="B36">
        <v>14</v>
      </c>
      <c r="C36">
        <v>-17.28</v>
      </c>
      <c r="D36">
        <v>13.32</v>
      </c>
      <c r="E36" t="s">
        <v>46</v>
      </c>
      <c r="F36">
        <v>8.5</v>
      </c>
      <c r="G36">
        <v>2.59</v>
      </c>
      <c r="J36">
        <v>13.5</v>
      </c>
      <c r="K36" s="11">
        <f t="shared" si="5"/>
        <v>4.1213766514949521E-3</v>
      </c>
      <c r="L36">
        <v>241</v>
      </c>
      <c r="M36" s="12">
        <f t="shared" si="3"/>
        <v>51.684158865251717</v>
      </c>
      <c r="N36" s="15">
        <v>190.52644369999999</v>
      </c>
      <c r="O36" s="2">
        <v>42039</v>
      </c>
      <c r="P36" s="2">
        <f t="shared" si="4"/>
        <v>41849</v>
      </c>
      <c r="Q36">
        <v>42.84419432</v>
      </c>
      <c r="R36">
        <v>-169.34844050000001</v>
      </c>
      <c r="S36" t="s">
        <v>21</v>
      </c>
      <c r="T36" t="s">
        <v>48</v>
      </c>
    </row>
    <row r="37" spans="1:20" x14ac:dyDescent="0.3">
      <c r="A37" s="1">
        <v>3373</v>
      </c>
      <c r="B37">
        <v>15</v>
      </c>
      <c r="C37">
        <v>-17.52</v>
      </c>
      <c r="D37">
        <v>13.2</v>
      </c>
      <c r="E37" t="s">
        <v>46</v>
      </c>
      <c r="F37">
        <v>8.5</v>
      </c>
      <c r="G37">
        <v>2.2200000000000002</v>
      </c>
      <c r="J37">
        <v>13.5</v>
      </c>
      <c r="K37" s="11">
        <f t="shared" si="5"/>
        <v>4.1213766514949521E-3</v>
      </c>
      <c r="L37">
        <v>241</v>
      </c>
      <c r="M37" s="12">
        <f t="shared" si="3"/>
        <v>43.591851598737797</v>
      </c>
      <c r="N37" s="15">
        <v>198.46056820000001</v>
      </c>
      <c r="O37" s="2">
        <v>42039</v>
      </c>
      <c r="P37" s="2">
        <f t="shared" si="4"/>
        <v>41841</v>
      </c>
      <c r="Q37">
        <v>42.383572389999998</v>
      </c>
      <c r="R37">
        <v>-168.58553789999999</v>
      </c>
      <c r="S37" t="s">
        <v>21</v>
      </c>
      <c r="T37" t="s">
        <v>48</v>
      </c>
    </row>
    <row r="38" spans="1:20" x14ac:dyDescent="0.3">
      <c r="A38" s="1">
        <v>3373</v>
      </c>
      <c r="B38">
        <v>16</v>
      </c>
      <c r="C38">
        <v>-17.53</v>
      </c>
      <c r="D38">
        <v>13.29</v>
      </c>
      <c r="E38" t="s">
        <v>46</v>
      </c>
      <c r="F38">
        <v>8.5</v>
      </c>
      <c r="G38">
        <v>2</v>
      </c>
      <c r="J38">
        <v>13.5</v>
      </c>
      <c r="K38" s="11">
        <f t="shared" si="5"/>
        <v>4.1213766514949521E-3</v>
      </c>
      <c r="L38">
        <v>241</v>
      </c>
      <c r="M38" s="12">
        <f t="shared" si="3"/>
        <v>38.905119243837632</v>
      </c>
      <c r="N38" s="15">
        <v>203.05005030000001</v>
      </c>
      <c r="O38" s="2">
        <v>42039</v>
      </c>
      <c r="P38" s="2">
        <f t="shared" si="4"/>
        <v>41836</v>
      </c>
      <c r="Q38">
        <v>42.158310839999999</v>
      </c>
      <c r="R38">
        <v>-168.05967889999999</v>
      </c>
      <c r="S38" t="s">
        <v>21</v>
      </c>
      <c r="T38" t="s">
        <v>48</v>
      </c>
    </row>
    <row r="39" spans="1:20" x14ac:dyDescent="0.3">
      <c r="A39" s="1">
        <v>3373</v>
      </c>
      <c r="B39">
        <v>17</v>
      </c>
      <c r="C39">
        <v>-17.52</v>
      </c>
      <c r="D39">
        <v>13.14</v>
      </c>
      <c r="E39" t="s">
        <v>46</v>
      </c>
      <c r="F39">
        <v>8.5</v>
      </c>
      <c r="G39">
        <v>1.7</v>
      </c>
      <c r="J39">
        <v>13.5</v>
      </c>
      <c r="K39" s="11">
        <f t="shared" si="5"/>
        <v>4.1213766514949521E-3</v>
      </c>
      <c r="L39">
        <v>241</v>
      </c>
      <c r="M39" s="12">
        <f t="shared" si="3"/>
        <v>32.656601265488455</v>
      </c>
      <c r="N39" s="15">
        <v>209.16266039999999</v>
      </c>
      <c r="O39" s="2">
        <v>42039</v>
      </c>
      <c r="P39" s="2">
        <f t="shared" si="4"/>
        <v>41830</v>
      </c>
      <c r="Q39">
        <v>42.252716509999999</v>
      </c>
      <c r="R39">
        <v>-168.50304249999999</v>
      </c>
      <c r="S39" t="s">
        <v>21</v>
      </c>
      <c r="T39" t="s">
        <v>48</v>
      </c>
    </row>
    <row r="40" spans="1:20" x14ac:dyDescent="0.3">
      <c r="A40" s="1">
        <v>3373</v>
      </c>
      <c r="B40">
        <v>18</v>
      </c>
      <c r="C40">
        <v>-17.73</v>
      </c>
      <c r="D40">
        <v>13.42</v>
      </c>
      <c r="E40" t="s">
        <v>46</v>
      </c>
      <c r="F40">
        <v>8.5</v>
      </c>
      <c r="G40">
        <v>1.1100000000000001</v>
      </c>
      <c r="J40">
        <v>13.5</v>
      </c>
      <c r="K40" s="11">
        <f t="shared" si="5"/>
        <v>4.1213766514949521E-3</v>
      </c>
      <c r="L40">
        <v>241</v>
      </c>
      <c r="M40" s="12">
        <f t="shared" si="3"/>
        <v>20.818284048901553</v>
      </c>
      <c r="N40" s="15">
        <v>220.72455740000001</v>
      </c>
      <c r="O40" s="2">
        <v>42039</v>
      </c>
      <c r="P40" s="2">
        <f t="shared" si="4"/>
        <v>41818</v>
      </c>
      <c r="Q40">
        <v>44.205982419999998</v>
      </c>
      <c r="R40">
        <v>-154.26865810000001</v>
      </c>
      <c r="S40" t="s">
        <v>21</v>
      </c>
      <c r="T40" t="s">
        <v>48</v>
      </c>
    </row>
    <row r="41" spans="1:20" x14ac:dyDescent="0.3">
      <c r="A41" s="1">
        <v>3373</v>
      </c>
      <c r="B41">
        <v>19</v>
      </c>
      <c r="C41">
        <v>-18.09</v>
      </c>
      <c r="D41">
        <v>13.9</v>
      </c>
      <c r="E41" t="s">
        <v>46</v>
      </c>
      <c r="F41">
        <v>8.5</v>
      </c>
      <c r="G41">
        <v>1</v>
      </c>
      <c r="J41">
        <v>13.5</v>
      </c>
      <c r="K41" s="11">
        <f t="shared" si="5"/>
        <v>4.1213766514949521E-3</v>
      </c>
      <c r="L41">
        <v>241</v>
      </c>
      <c r="M41" s="12">
        <f t="shared" si="3"/>
        <v>18.673624772492499</v>
      </c>
      <c r="N41" s="15">
        <v>222.81656720000001</v>
      </c>
      <c r="O41" s="2">
        <v>42039</v>
      </c>
      <c r="P41" s="2">
        <f t="shared" si="4"/>
        <v>41816</v>
      </c>
      <c r="Q41">
        <v>43.535002980000002</v>
      </c>
      <c r="R41">
        <v>-151.14889930000001</v>
      </c>
      <c r="S41" t="s">
        <v>21</v>
      </c>
      <c r="T41" t="s">
        <v>48</v>
      </c>
    </row>
    <row r="42" spans="1:20" x14ac:dyDescent="0.3">
      <c r="A42" s="1">
        <v>3373</v>
      </c>
      <c r="K42" s="11"/>
      <c r="M42" s="16">
        <v>0</v>
      </c>
      <c r="N42" s="15"/>
      <c r="O42" s="2"/>
      <c r="P42" s="2">
        <v>41798</v>
      </c>
      <c r="S42" t="s">
        <v>21</v>
      </c>
    </row>
    <row r="43" spans="1:20" x14ac:dyDescent="0.3">
      <c r="A43" s="1" t="s">
        <v>1</v>
      </c>
      <c r="B43">
        <v>1</v>
      </c>
      <c r="C43">
        <v>-17.21</v>
      </c>
      <c r="D43">
        <v>13.29</v>
      </c>
      <c r="E43" t="s">
        <v>46</v>
      </c>
      <c r="F43">
        <v>9.1</v>
      </c>
      <c r="G43">
        <v>7.9</v>
      </c>
      <c r="J43">
        <v>13.5</v>
      </c>
      <c r="K43" s="11">
        <f>-(LN(1-(F43/J43))/L43)</f>
        <v>4.6518055789218594E-3</v>
      </c>
      <c r="L43">
        <v>241</v>
      </c>
      <c r="M43" s="12">
        <f t="shared" ref="M43:M62" si="6">-1/K43*LN(1-G43/J43)</f>
        <v>189.15732241484147</v>
      </c>
      <c r="N43" s="15">
        <v>49.67530464</v>
      </c>
      <c r="O43" s="2">
        <v>42039</v>
      </c>
      <c r="P43" s="2">
        <f t="shared" ref="P43:P62" si="7">DATE(YEAR($P$63),MONTH($P$63),DAY($P$63)+M43)</f>
        <v>41987</v>
      </c>
      <c r="Q43" t="e">
        <v>#N/A</v>
      </c>
      <c r="R43" t="e">
        <v>#N/A</v>
      </c>
      <c r="S43" t="s">
        <v>21</v>
      </c>
    </row>
    <row r="44" spans="1:20" x14ac:dyDescent="0.3">
      <c r="A44" s="1" t="s">
        <v>1</v>
      </c>
      <c r="B44">
        <v>2</v>
      </c>
      <c r="C44">
        <v>-17.23</v>
      </c>
      <c r="D44">
        <v>13.09</v>
      </c>
      <c r="E44" t="s">
        <v>46</v>
      </c>
      <c r="F44">
        <v>9.1</v>
      </c>
      <c r="G44">
        <v>7.5</v>
      </c>
      <c r="J44">
        <v>13.5</v>
      </c>
      <c r="K44" s="11">
        <f t="shared" ref="K44:K62" si="8">-(LN(1-(F44/J44))/L44)</f>
        <v>4.6518055789218594E-3</v>
      </c>
      <c r="L44">
        <v>241</v>
      </c>
      <c r="M44" s="12">
        <f t="shared" si="6"/>
        <v>174.32590473918231</v>
      </c>
      <c r="N44" s="15">
        <v>65.114359190000002</v>
      </c>
      <c r="O44" s="2">
        <v>42039</v>
      </c>
      <c r="P44" s="2">
        <f t="shared" si="7"/>
        <v>41972</v>
      </c>
      <c r="Q44" t="e">
        <v>#N/A</v>
      </c>
      <c r="R44" t="e">
        <v>#N/A</v>
      </c>
      <c r="S44" t="s">
        <v>21</v>
      </c>
    </row>
    <row r="45" spans="1:20" x14ac:dyDescent="0.3">
      <c r="A45" s="1" t="s">
        <v>1</v>
      </c>
      <c r="B45">
        <v>3</v>
      </c>
      <c r="C45">
        <v>-17.2</v>
      </c>
      <c r="D45">
        <v>12.82</v>
      </c>
      <c r="E45" t="s">
        <v>46</v>
      </c>
      <c r="F45">
        <v>9.1</v>
      </c>
      <c r="G45">
        <v>7.1</v>
      </c>
      <c r="J45">
        <v>13.5</v>
      </c>
      <c r="K45" s="11">
        <f t="shared" si="8"/>
        <v>4.6518055789218594E-3</v>
      </c>
      <c r="L45">
        <v>241</v>
      </c>
      <c r="M45" s="12">
        <f t="shared" si="6"/>
        <v>160.45204005532568</v>
      </c>
      <c r="N45" s="15">
        <v>79.469047470000007</v>
      </c>
      <c r="O45" s="2">
        <v>42039</v>
      </c>
      <c r="P45" s="2">
        <f t="shared" si="7"/>
        <v>41958</v>
      </c>
      <c r="Q45">
        <v>36.941425070000001</v>
      </c>
      <c r="R45">
        <v>-123.4260463</v>
      </c>
      <c r="S45" t="s">
        <v>21</v>
      </c>
    </row>
    <row r="46" spans="1:20" x14ac:dyDescent="0.3">
      <c r="A46" s="1" t="s">
        <v>1</v>
      </c>
      <c r="B46">
        <v>4</v>
      </c>
      <c r="C46">
        <v>-17.25</v>
      </c>
      <c r="D46">
        <v>12.76</v>
      </c>
      <c r="E46" t="s">
        <v>46</v>
      </c>
      <c r="F46">
        <v>9.1</v>
      </c>
      <c r="G46">
        <v>6.6</v>
      </c>
      <c r="J46">
        <v>13.5</v>
      </c>
      <c r="K46" s="11">
        <f t="shared" si="8"/>
        <v>4.6518055789218594E-3</v>
      </c>
      <c r="L46">
        <v>241</v>
      </c>
      <c r="M46" s="12">
        <f t="shared" si="6"/>
        <v>144.28123928531116</v>
      </c>
      <c r="N46" s="15">
        <v>96.101817620000006</v>
      </c>
      <c r="O46" s="2">
        <v>42039</v>
      </c>
      <c r="P46" s="2">
        <f t="shared" si="7"/>
        <v>41942</v>
      </c>
      <c r="Q46">
        <v>38.518164900000002</v>
      </c>
      <c r="R46">
        <v>-128.57675169999999</v>
      </c>
      <c r="S46" t="s">
        <v>21</v>
      </c>
    </row>
    <row r="47" spans="1:20" x14ac:dyDescent="0.3">
      <c r="A47" s="1" t="s">
        <v>1</v>
      </c>
      <c r="B47">
        <v>5</v>
      </c>
      <c r="C47">
        <v>-17.28</v>
      </c>
      <c r="D47">
        <v>12.81</v>
      </c>
      <c r="E47" t="s">
        <v>46</v>
      </c>
      <c r="F47">
        <v>9.1</v>
      </c>
      <c r="G47">
        <v>6.2</v>
      </c>
      <c r="J47">
        <v>13.5</v>
      </c>
      <c r="K47" s="11">
        <f t="shared" si="8"/>
        <v>4.6518055789218594E-3</v>
      </c>
      <c r="L47">
        <v>241</v>
      </c>
      <c r="M47" s="12">
        <f t="shared" si="6"/>
        <v>132.16703210380797</v>
      </c>
      <c r="N47" s="15">
        <v>108.4977543</v>
      </c>
      <c r="O47" s="2">
        <v>42039</v>
      </c>
      <c r="P47" s="2">
        <f t="shared" si="7"/>
        <v>41930</v>
      </c>
      <c r="Q47">
        <v>40.594172639999996</v>
      </c>
      <c r="R47">
        <v>-132.74350620000001</v>
      </c>
      <c r="S47" t="s">
        <v>21</v>
      </c>
    </row>
    <row r="48" spans="1:20" x14ac:dyDescent="0.3">
      <c r="A48" s="1" t="s">
        <v>1</v>
      </c>
      <c r="B48">
        <v>6</v>
      </c>
      <c r="C48">
        <v>-17.38</v>
      </c>
      <c r="D48">
        <v>12.98</v>
      </c>
      <c r="E48" t="s">
        <v>46</v>
      </c>
      <c r="F48">
        <v>9.1</v>
      </c>
      <c r="G48">
        <v>5.8</v>
      </c>
      <c r="J48">
        <v>13.5</v>
      </c>
      <c r="K48" s="11">
        <f t="shared" si="8"/>
        <v>4.6518055789218594E-3</v>
      </c>
      <c r="L48">
        <v>241</v>
      </c>
      <c r="M48" s="12">
        <f t="shared" si="6"/>
        <v>120.69923109617068</v>
      </c>
      <c r="N48" s="15">
        <v>120.1849544</v>
      </c>
      <c r="O48" s="2">
        <v>42039</v>
      </c>
      <c r="P48" s="2">
        <f t="shared" si="7"/>
        <v>41918</v>
      </c>
      <c r="Q48">
        <v>42.369240439999999</v>
      </c>
      <c r="R48">
        <v>-137.32899409999999</v>
      </c>
      <c r="S48" t="s">
        <v>21</v>
      </c>
    </row>
    <row r="49" spans="1:20" x14ac:dyDescent="0.3">
      <c r="A49" s="1" t="s">
        <v>1</v>
      </c>
      <c r="B49">
        <v>7</v>
      </c>
      <c r="C49">
        <v>-17.11</v>
      </c>
      <c r="D49">
        <v>13.5</v>
      </c>
      <c r="E49" t="s">
        <v>46</v>
      </c>
      <c r="F49">
        <v>9.1</v>
      </c>
      <c r="G49">
        <v>5.4</v>
      </c>
      <c r="J49">
        <v>13.5</v>
      </c>
      <c r="K49" s="11">
        <f t="shared" si="8"/>
        <v>4.6518055789218594E-3</v>
      </c>
      <c r="L49">
        <v>241</v>
      </c>
      <c r="M49" s="12">
        <f t="shared" si="6"/>
        <v>109.81233310365131</v>
      </c>
      <c r="N49" s="15">
        <v>131.24009720000001</v>
      </c>
      <c r="O49" s="2">
        <v>42039</v>
      </c>
      <c r="P49" s="2">
        <f t="shared" si="7"/>
        <v>41907</v>
      </c>
      <c r="Q49">
        <v>43.322340019999999</v>
      </c>
      <c r="R49">
        <v>-142.6204338</v>
      </c>
      <c r="S49" t="s">
        <v>21</v>
      </c>
    </row>
    <row r="50" spans="1:20" x14ac:dyDescent="0.3">
      <c r="A50" s="1" t="s">
        <v>1</v>
      </c>
      <c r="B50">
        <v>8</v>
      </c>
      <c r="C50">
        <v>-17.12</v>
      </c>
      <c r="D50">
        <v>13.53</v>
      </c>
      <c r="E50" t="s">
        <v>46</v>
      </c>
      <c r="F50">
        <v>9.1</v>
      </c>
      <c r="G50">
        <v>5</v>
      </c>
      <c r="J50">
        <v>13.5</v>
      </c>
      <c r="K50" s="11">
        <f t="shared" si="8"/>
        <v>4.6518055789218594E-3</v>
      </c>
      <c r="L50">
        <v>241</v>
      </c>
      <c r="M50" s="12">
        <f t="shared" si="6"/>
        <v>99.450313238442433</v>
      </c>
      <c r="N50" s="15">
        <v>141.7280543</v>
      </c>
      <c r="O50" s="2">
        <v>42039</v>
      </c>
      <c r="P50" s="2">
        <f t="shared" si="7"/>
        <v>41897</v>
      </c>
      <c r="Q50">
        <v>44.465930759999999</v>
      </c>
      <c r="R50">
        <v>-148.08107799999999</v>
      </c>
      <c r="S50" t="s">
        <v>21</v>
      </c>
    </row>
    <row r="51" spans="1:20" x14ac:dyDescent="0.3">
      <c r="A51" s="1" t="s">
        <v>1</v>
      </c>
      <c r="B51">
        <v>9</v>
      </c>
      <c r="C51">
        <v>-17.079999999999998</v>
      </c>
      <c r="D51">
        <v>13.64</v>
      </c>
      <c r="E51" t="s">
        <v>46</v>
      </c>
      <c r="F51">
        <v>9.1</v>
      </c>
      <c r="G51">
        <v>4.5999999999999996</v>
      </c>
      <c r="J51">
        <v>13.5</v>
      </c>
      <c r="K51" s="11">
        <f t="shared" si="8"/>
        <v>4.6518055789218594E-3</v>
      </c>
      <c r="L51">
        <v>241</v>
      </c>
      <c r="M51" s="12">
        <f t="shared" si="6"/>
        <v>89.564880053059582</v>
      </c>
      <c r="N51" s="15">
        <v>151.7041955</v>
      </c>
      <c r="O51" s="2">
        <v>42039</v>
      </c>
      <c r="P51" s="2">
        <f t="shared" si="7"/>
        <v>41887</v>
      </c>
      <c r="Q51">
        <v>45.537265220000002</v>
      </c>
      <c r="R51">
        <v>-153.8582285</v>
      </c>
      <c r="S51" t="s">
        <v>21</v>
      </c>
    </row>
    <row r="52" spans="1:20" x14ac:dyDescent="0.3">
      <c r="A52" s="1" t="s">
        <v>1</v>
      </c>
      <c r="B52">
        <v>10</v>
      </c>
      <c r="C52">
        <v>-17.05</v>
      </c>
      <c r="D52">
        <v>13.67</v>
      </c>
      <c r="E52" t="s">
        <v>46</v>
      </c>
      <c r="F52">
        <v>9.1</v>
      </c>
      <c r="G52">
        <v>4.2</v>
      </c>
      <c r="J52">
        <v>13.5</v>
      </c>
      <c r="K52" s="11">
        <f t="shared" si="8"/>
        <v>4.6518055789218594E-3</v>
      </c>
      <c r="L52">
        <v>241</v>
      </c>
      <c r="M52" s="12">
        <f t="shared" si="6"/>
        <v>80.114114608278143</v>
      </c>
      <c r="N52" s="15">
        <v>161.21615869999999</v>
      </c>
      <c r="O52" s="2">
        <v>42039</v>
      </c>
      <c r="P52" s="2">
        <f t="shared" si="7"/>
        <v>41878</v>
      </c>
      <c r="Q52">
        <v>45.384630749999999</v>
      </c>
      <c r="R52">
        <v>-159.49740800000001</v>
      </c>
      <c r="S52" t="s">
        <v>21</v>
      </c>
    </row>
    <row r="53" spans="1:20" x14ac:dyDescent="0.3">
      <c r="A53" s="1" t="s">
        <v>1</v>
      </c>
      <c r="B53">
        <v>11</v>
      </c>
      <c r="C53">
        <v>-17.12</v>
      </c>
      <c r="D53">
        <v>13.78</v>
      </c>
      <c r="E53" t="s">
        <v>46</v>
      </c>
      <c r="F53">
        <v>9.1</v>
      </c>
      <c r="G53">
        <v>3.8</v>
      </c>
      <c r="J53">
        <v>13.5</v>
      </c>
      <c r="K53" s="11">
        <f t="shared" si="8"/>
        <v>4.6518055789218594E-3</v>
      </c>
      <c r="L53">
        <v>241</v>
      </c>
      <c r="M53" s="12">
        <f t="shared" si="6"/>
        <v>71.061396338851452</v>
      </c>
      <c r="N53" s="15">
        <v>170.30522550000001</v>
      </c>
      <c r="O53" s="2">
        <v>42039</v>
      </c>
      <c r="P53" s="2">
        <f t="shared" si="7"/>
        <v>41869</v>
      </c>
      <c r="Q53">
        <v>44.873945110000001</v>
      </c>
      <c r="R53">
        <v>-164.59373930000001</v>
      </c>
      <c r="S53" t="s">
        <v>21</v>
      </c>
    </row>
    <row r="54" spans="1:20" x14ac:dyDescent="0.3">
      <c r="A54" s="1" t="s">
        <v>1</v>
      </c>
      <c r="B54">
        <v>12</v>
      </c>
      <c r="C54">
        <v>-17.14</v>
      </c>
      <c r="D54">
        <v>13.82</v>
      </c>
      <c r="E54" t="s">
        <v>46</v>
      </c>
      <c r="F54">
        <v>9.1</v>
      </c>
      <c r="G54">
        <v>3.4</v>
      </c>
      <c r="J54">
        <v>13.5</v>
      </c>
      <c r="K54" s="11">
        <f t="shared" si="8"/>
        <v>4.6518055789218594E-3</v>
      </c>
      <c r="L54">
        <v>241</v>
      </c>
      <c r="M54" s="12">
        <f t="shared" si="6"/>
        <v>62.37454611428933</v>
      </c>
      <c r="N54" s="15">
        <v>179.0074041</v>
      </c>
      <c r="O54" s="2">
        <v>42039</v>
      </c>
      <c r="P54" s="2">
        <f t="shared" si="7"/>
        <v>41860</v>
      </c>
      <c r="Q54">
        <v>44.118993109999998</v>
      </c>
      <c r="R54">
        <v>-167.60412909999999</v>
      </c>
      <c r="S54" t="s">
        <v>21</v>
      </c>
    </row>
    <row r="55" spans="1:20" x14ac:dyDescent="0.3">
      <c r="A55" s="1" t="s">
        <v>1</v>
      </c>
      <c r="B55">
        <v>13</v>
      </c>
      <c r="C55">
        <v>-17.18</v>
      </c>
      <c r="D55">
        <v>13.88</v>
      </c>
      <c r="E55" t="s">
        <v>46</v>
      </c>
      <c r="F55">
        <v>9.1</v>
      </c>
      <c r="G55">
        <v>3</v>
      </c>
      <c r="J55">
        <v>13.5</v>
      </c>
      <c r="K55" s="11">
        <f t="shared" si="8"/>
        <v>4.6518055789218594E-3</v>
      </c>
      <c r="L55">
        <v>241</v>
      </c>
      <c r="M55" s="12">
        <f t="shared" si="6"/>
        <v>54.025135835352934</v>
      </c>
      <c r="N55" s="15">
        <v>187.35429099999999</v>
      </c>
      <c r="O55" s="2">
        <v>42039</v>
      </c>
      <c r="P55" s="2">
        <f t="shared" si="7"/>
        <v>41852</v>
      </c>
      <c r="Q55">
        <v>43.715872480000002</v>
      </c>
      <c r="R55">
        <v>-168.10061640000001</v>
      </c>
      <c r="S55" t="s">
        <v>21</v>
      </c>
    </row>
    <row r="56" spans="1:20" x14ac:dyDescent="0.3">
      <c r="A56" s="1" t="s">
        <v>1</v>
      </c>
      <c r="B56">
        <v>14</v>
      </c>
      <c r="C56">
        <v>-17.260000000000002</v>
      </c>
      <c r="D56">
        <v>13.86</v>
      </c>
      <c r="E56" t="s">
        <v>46</v>
      </c>
      <c r="F56">
        <v>9.1</v>
      </c>
      <c r="G56">
        <v>2.6</v>
      </c>
      <c r="J56">
        <v>13.5</v>
      </c>
      <c r="K56" s="11">
        <f t="shared" si="8"/>
        <v>4.6518055789218594E-3</v>
      </c>
      <c r="L56">
        <v>241</v>
      </c>
      <c r="M56" s="12">
        <f t="shared" si="6"/>
        <v>45.987927177916852</v>
      </c>
      <c r="N56" s="15">
        <v>195.37376330000001</v>
      </c>
      <c r="O56" s="2">
        <v>42039</v>
      </c>
      <c r="P56" s="2">
        <f t="shared" si="7"/>
        <v>41843</v>
      </c>
      <c r="Q56">
        <v>44.092306129999997</v>
      </c>
      <c r="R56">
        <v>-168.86865470000001</v>
      </c>
      <c r="S56" t="s">
        <v>21</v>
      </c>
    </row>
    <row r="57" spans="1:20" x14ac:dyDescent="0.3">
      <c r="A57" s="1" t="s">
        <v>1</v>
      </c>
      <c r="B57">
        <v>15</v>
      </c>
      <c r="C57">
        <v>-17.3</v>
      </c>
      <c r="D57">
        <v>14.11</v>
      </c>
      <c r="E57" t="s">
        <v>46</v>
      </c>
      <c r="F57">
        <v>9.1</v>
      </c>
      <c r="G57">
        <v>2.2000000000000002</v>
      </c>
      <c r="J57">
        <v>13.5</v>
      </c>
      <c r="K57" s="11">
        <f t="shared" si="8"/>
        <v>4.6518055789218594E-3</v>
      </c>
      <c r="L57">
        <v>241</v>
      </c>
      <c r="M57" s="12">
        <f t="shared" si="6"/>
        <v>38.240411536571017</v>
      </c>
      <c r="N57" s="15">
        <v>203.09054080000001</v>
      </c>
      <c r="O57" s="2">
        <v>42039</v>
      </c>
      <c r="P57" s="2">
        <f t="shared" si="7"/>
        <v>41836</v>
      </c>
      <c r="Q57">
        <v>43.31872774</v>
      </c>
      <c r="R57">
        <v>-166.15323849999999</v>
      </c>
      <c r="S57" t="s">
        <v>21</v>
      </c>
    </row>
    <row r="58" spans="1:20" x14ac:dyDescent="0.3">
      <c r="A58" s="1" t="s">
        <v>1</v>
      </c>
      <c r="B58">
        <v>16</v>
      </c>
      <c r="C58">
        <v>-17.32</v>
      </c>
      <c r="D58">
        <v>14.19</v>
      </c>
      <c r="E58" t="s">
        <v>46</v>
      </c>
      <c r="F58">
        <v>9.1</v>
      </c>
      <c r="G58">
        <v>1.8</v>
      </c>
      <c r="J58">
        <v>13.5</v>
      </c>
      <c r="K58" s="11">
        <f t="shared" si="8"/>
        <v>4.6518055789218594E-3</v>
      </c>
      <c r="L58">
        <v>241</v>
      </c>
      <c r="M58" s="12">
        <f t="shared" si="6"/>
        <v>30.762430031273905</v>
      </c>
      <c r="N58" s="15">
        <v>210.52664519999999</v>
      </c>
      <c r="O58" s="2">
        <v>42039</v>
      </c>
      <c r="P58" s="2">
        <f t="shared" si="7"/>
        <v>41828</v>
      </c>
      <c r="Q58">
        <v>42.90866055</v>
      </c>
      <c r="R58">
        <v>-166.37517120000001</v>
      </c>
      <c r="S58" t="s">
        <v>21</v>
      </c>
    </row>
    <row r="59" spans="1:20" x14ac:dyDescent="0.3">
      <c r="A59" s="1" t="s">
        <v>1</v>
      </c>
      <c r="B59">
        <v>17</v>
      </c>
      <c r="C59">
        <v>-17.38</v>
      </c>
      <c r="D59">
        <v>14.35</v>
      </c>
      <c r="E59" t="s">
        <v>46</v>
      </c>
      <c r="F59">
        <v>9.1</v>
      </c>
      <c r="G59">
        <v>1.4</v>
      </c>
      <c r="J59">
        <v>13.5</v>
      </c>
      <c r="K59" s="11">
        <f t="shared" si="8"/>
        <v>4.6518055789218594E-3</v>
      </c>
      <c r="L59">
        <v>241</v>
      </c>
      <c r="M59" s="12">
        <f t="shared" si="6"/>
        <v>23.535857417984214</v>
      </c>
      <c r="N59" s="15">
        <v>217.70177910000001</v>
      </c>
      <c r="O59" s="2">
        <v>42039</v>
      </c>
      <c r="P59" s="2">
        <f t="shared" si="7"/>
        <v>41821</v>
      </c>
      <c r="Q59">
        <v>39.114646319999999</v>
      </c>
      <c r="R59">
        <v>-157.9925915</v>
      </c>
      <c r="S59" t="s">
        <v>21</v>
      </c>
    </row>
    <row r="60" spans="1:20" x14ac:dyDescent="0.3">
      <c r="A60" s="1" t="s">
        <v>1</v>
      </c>
      <c r="B60">
        <v>18</v>
      </c>
      <c r="C60">
        <v>-17.37</v>
      </c>
      <c r="D60">
        <v>14.88</v>
      </c>
      <c r="E60" t="s">
        <v>46</v>
      </c>
      <c r="F60">
        <v>9.1</v>
      </c>
      <c r="G60">
        <v>1</v>
      </c>
      <c r="J60">
        <v>13.5</v>
      </c>
      <c r="K60" s="11">
        <f t="shared" si="8"/>
        <v>4.6518055789218594E-3</v>
      </c>
      <c r="L60">
        <v>241</v>
      </c>
      <c r="M60" s="12">
        <f t="shared" si="6"/>
        <v>16.54433742563365</v>
      </c>
      <c r="N60" s="15">
        <v>224.63364079999999</v>
      </c>
      <c r="O60" s="2">
        <v>42039</v>
      </c>
      <c r="P60" s="2">
        <f t="shared" si="7"/>
        <v>41814</v>
      </c>
      <c r="Q60">
        <v>37.531760900000002</v>
      </c>
      <c r="R60">
        <v>-146.50386750000001</v>
      </c>
      <c r="S60" t="s">
        <v>21</v>
      </c>
    </row>
    <row r="61" spans="1:20" x14ac:dyDescent="0.3">
      <c r="A61" s="1" t="s">
        <v>1</v>
      </c>
      <c r="B61">
        <v>19</v>
      </c>
      <c r="C61">
        <v>-17.29</v>
      </c>
      <c r="D61">
        <v>15.3</v>
      </c>
      <c r="E61" t="s">
        <v>46</v>
      </c>
      <c r="F61">
        <v>9.1</v>
      </c>
      <c r="G61">
        <v>0.6</v>
      </c>
      <c r="J61">
        <v>13.5</v>
      </c>
      <c r="K61" s="11">
        <f t="shared" si="8"/>
        <v>4.6518055789218594E-3</v>
      </c>
      <c r="L61">
        <v>241</v>
      </c>
      <c r="M61" s="12">
        <f t="shared" si="6"/>
        <v>9.7730597948364863</v>
      </c>
      <c r="N61" s="15">
        <v>231.33818679999999</v>
      </c>
      <c r="O61" s="2">
        <v>42039</v>
      </c>
      <c r="P61" s="2">
        <f t="shared" si="7"/>
        <v>41807</v>
      </c>
      <c r="Q61">
        <v>37.125525600000003</v>
      </c>
      <c r="R61">
        <v>-129.94423420000001</v>
      </c>
      <c r="S61" t="s">
        <v>21</v>
      </c>
    </row>
    <row r="62" spans="1:20" x14ac:dyDescent="0.3">
      <c r="A62" s="1" t="s">
        <v>1</v>
      </c>
      <c r="B62">
        <v>20</v>
      </c>
      <c r="C62">
        <v>-17.32</v>
      </c>
      <c r="D62">
        <v>16.559999999999999</v>
      </c>
      <c r="E62" t="s">
        <v>46</v>
      </c>
      <c r="F62">
        <v>9.1</v>
      </c>
      <c r="G62">
        <v>0.3</v>
      </c>
      <c r="J62">
        <v>13.5</v>
      </c>
      <c r="K62" s="11">
        <f t="shared" si="8"/>
        <v>4.6518055789218594E-3</v>
      </c>
      <c r="L62">
        <v>241</v>
      </c>
      <c r="M62" s="12">
        <f t="shared" si="6"/>
        <v>4.8309963670638023</v>
      </c>
      <c r="N62" s="15">
        <v>236.22615669999999</v>
      </c>
      <c r="O62" s="2">
        <v>42039</v>
      </c>
      <c r="P62" s="2">
        <f t="shared" si="7"/>
        <v>41802</v>
      </c>
      <c r="Q62">
        <v>37.116327949999999</v>
      </c>
      <c r="R62">
        <v>-122.3415785</v>
      </c>
      <c r="S62" t="s">
        <v>21</v>
      </c>
    </row>
    <row r="63" spans="1:20" x14ac:dyDescent="0.3">
      <c r="A63" s="1" t="s">
        <v>1</v>
      </c>
      <c r="K63" s="11"/>
      <c r="M63" s="16">
        <v>0</v>
      </c>
      <c r="N63" s="15"/>
      <c r="O63" s="2"/>
      <c r="P63" s="2">
        <v>41798</v>
      </c>
      <c r="S63" t="s">
        <v>21</v>
      </c>
    </row>
    <row r="64" spans="1:20" x14ac:dyDescent="0.3">
      <c r="A64" s="1" t="s">
        <v>2</v>
      </c>
      <c r="B64">
        <v>1</v>
      </c>
      <c r="C64">
        <v>-17.3</v>
      </c>
      <c r="D64">
        <v>13.87</v>
      </c>
      <c r="E64" t="s">
        <v>46</v>
      </c>
      <c r="F64">
        <v>9</v>
      </c>
      <c r="G64">
        <v>7.8</v>
      </c>
      <c r="J64">
        <v>13.5</v>
      </c>
      <c r="K64" s="11">
        <f>-(LN(1-(F64/J64))/L64)</f>
        <v>4.8397017121943149E-3</v>
      </c>
      <c r="L64">
        <v>227</v>
      </c>
      <c r="M64" s="12">
        <f t="shared" ref="M64:M82" si="9">-1/K64*LN(1-G64/J64)</f>
        <v>178.15633315404227</v>
      </c>
      <c r="N64" s="15">
        <v>46.753236309999998</v>
      </c>
      <c r="O64" s="2">
        <v>42020</v>
      </c>
      <c r="P64" s="2">
        <f t="shared" ref="P64:P82" si="10">DATE(YEAR($P$83),MONTH($P$83),DAY($P$83)+M64)</f>
        <v>41971</v>
      </c>
      <c r="Q64">
        <v>38.262000999999998</v>
      </c>
      <c r="R64">
        <v>-127.46161669999999</v>
      </c>
      <c r="S64" t="s">
        <v>21</v>
      </c>
      <c r="T64" t="s">
        <v>48</v>
      </c>
    </row>
    <row r="65" spans="1:20" x14ac:dyDescent="0.3">
      <c r="A65" s="1" t="s">
        <v>2</v>
      </c>
      <c r="B65">
        <v>2</v>
      </c>
      <c r="C65">
        <v>-17.3</v>
      </c>
      <c r="D65">
        <v>13.35</v>
      </c>
      <c r="E65" t="s">
        <v>46</v>
      </c>
      <c r="F65">
        <v>9</v>
      </c>
      <c r="G65">
        <v>7.4</v>
      </c>
      <c r="J65">
        <v>13.5</v>
      </c>
      <c r="K65" s="11">
        <f t="shared" ref="K65:K82" si="11">-(LN(1-(F65/J65))/L65)</f>
        <v>4.8397017121943149E-3</v>
      </c>
      <c r="L65">
        <v>227</v>
      </c>
      <c r="M65" s="12">
        <f t="shared" si="9"/>
        <v>164.14253635993981</v>
      </c>
      <c r="N65" s="15">
        <v>61.331275439999999</v>
      </c>
      <c r="O65" s="2">
        <v>42020</v>
      </c>
      <c r="P65" s="2">
        <f t="shared" si="10"/>
        <v>41957</v>
      </c>
      <c r="Q65">
        <v>39.599997999999999</v>
      </c>
      <c r="R65">
        <v>-131.59679</v>
      </c>
      <c r="S65" t="s">
        <v>21</v>
      </c>
      <c r="T65" t="s">
        <v>48</v>
      </c>
    </row>
    <row r="66" spans="1:20" x14ac:dyDescent="0.3">
      <c r="A66" s="1" t="s">
        <v>2</v>
      </c>
      <c r="B66">
        <v>3</v>
      </c>
      <c r="C66">
        <v>-17.29</v>
      </c>
      <c r="D66">
        <v>13.28</v>
      </c>
      <c r="E66" t="s">
        <v>46</v>
      </c>
      <c r="F66">
        <v>9</v>
      </c>
      <c r="G66">
        <v>7</v>
      </c>
      <c r="J66">
        <v>13.5</v>
      </c>
      <c r="K66" s="11">
        <f t="shared" si="11"/>
        <v>4.8397017121943149E-3</v>
      </c>
      <c r="L66">
        <v>227</v>
      </c>
      <c r="M66" s="12">
        <f t="shared" si="9"/>
        <v>151.01912307967609</v>
      </c>
      <c r="N66" s="15">
        <v>74.903105179999997</v>
      </c>
      <c r="O66" s="2">
        <v>42020</v>
      </c>
      <c r="P66" s="2">
        <f t="shared" si="10"/>
        <v>41944</v>
      </c>
      <c r="Q66">
        <v>41.294039939999998</v>
      </c>
      <c r="R66">
        <v>-135.45444409999999</v>
      </c>
      <c r="S66" t="s">
        <v>21</v>
      </c>
      <c r="T66" t="s">
        <v>48</v>
      </c>
    </row>
    <row r="67" spans="1:20" x14ac:dyDescent="0.3">
      <c r="A67" s="1" t="s">
        <v>2</v>
      </c>
      <c r="B67">
        <v>4</v>
      </c>
      <c r="C67">
        <v>-17.32</v>
      </c>
      <c r="D67">
        <v>13.17</v>
      </c>
      <c r="E67" t="s">
        <v>46</v>
      </c>
      <c r="F67">
        <v>9</v>
      </c>
      <c r="G67">
        <v>6.6</v>
      </c>
      <c r="J67">
        <v>13.5</v>
      </c>
      <c r="K67" s="11">
        <f t="shared" si="11"/>
        <v>4.8397017121943149E-3</v>
      </c>
      <c r="L67">
        <v>227</v>
      </c>
      <c r="M67" s="12">
        <f t="shared" si="9"/>
        <v>138.67967774750798</v>
      </c>
      <c r="N67" s="15">
        <v>87.598704029999993</v>
      </c>
      <c r="O67" s="2">
        <v>42020</v>
      </c>
      <c r="P67" s="2">
        <f t="shared" si="10"/>
        <v>41931</v>
      </c>
      <c r="Q67">
        <v>43.07389379</v>
      </c>
      <c r="R67">
        <v>-140.02535399999999</v>
      </c>
      <c r="S67" t="s">
        <v>21</v>
      </c>
      <c r="T67" t="s">
        <v>48</v>
      </c>
    </row>
    <row r="68" spans="1:20" x14ac:dyDescent="0.3">
      <c r="A68" s="1" t="s">
        <v>2</v>
      </c>
      <c r="B68">
        <v>5</v>
      </c>
      <c r="C68">
        <v>-17.23</v>
      </c>
      <c r="D68">
        <v>13.06</v>
      </c>
      <c r="E68" t="s">
        <v>46</v>
      </c>
      <c r="F68">
        <v>9</v>
      </c>
      <c r="G68">
        <v>6.2</v>
      </c>
      <c r="J68">
        <v>13.5</v>
      </c>
      <c r="K68" s="11">
        <f t="shared" si="11"/>
        <v>4.8397017121943149E-3</v>
      </c>
      <c r="L68">
        <v>227</v>
      </c>
      <c r="M68" s="12">
        <f t="shared" si="9"/>
        <v>127.03579142923704</v>
      </c>
      <c r="N68" s="15">
        <v>99.524386030000002</v>
      </c>
      <c r="O68" s="2">
        <v>42020</v>
      </c>
      <c r="P68" s="2">
        <f t="shared" si="10"/>
        <v>41920</v>
      </c>
      <c r="Q68">
        <v>43.899006749999998</v>
      </c>
      <c r="R68">
        <v>-145.0248765</v>
      </c>
      <c r="S68" t="s">
        <v>21</v>
      </c>
      <c r="T68" t="s">
        <v>48</v>
      </c>
    </row>
    <row r="69" spans="1:20" x14ac:dyDescent="0.3">
      <c r="A69" s="1" t="s">
        <v>2</v>
      </c>
      <c r="B69">
        <v>6</v>
      </c>
      <c r="C69">
        <v>-17.329999999999998</v>
      </c>
      <c r="D69">
        <v>12.97</v>
      </c>
      <c r="E69" t="s">
        <v>46</v>
      </c>
      <c r="F69">
        <v>9</v>
      </c>
      <c r="G69">
        <v>5.8</v>
      </c>
      <c r="J69">
        <v>13.5</v>
      </c>
      <c r="K69" s="11">
        <f t="shared" si="11"/>
        <v>4.8397017121943149E-3</v>
      </c>
      <c r="L69">
        <v>227</v>
      </c>
      <c r="M69" s="12">
        <f t="shared" si="9"/>
        <v>116.01321527110727</v>
      </c>
      <c r="N69" s="15">
        <v>110.7682181</v>
      </c>
      <c r="O69" s="2">
        <v>42020</v>
      </c>
      <c r="P69" s="2">
        <f t="shared" si="10"/>
        <v>41909</v>
      </c>
      <c r="Q69">
        <v>44.779945849999997</v>
      </c>
      <c r="R69">
        <v>-150.37995609999999</v>
      </c>
      <c r="S69" t="s">
        <v>21</v>
      </c>
      <c r="T69" t="s">
        <v>48</v>
      </c>
    </row>
    <row r="70" spans="1:20" x14ac:dyDescent="0.3">
      <c r="A70" s="1" t="s">
        <v>2</v>
      </c>
      <c r="B70">
        <v>7</v>
      </c>
      <c r="C70">
        <v>-17.43</v>
      </c>
      <c r="D70">
        <v>12.92</v>
      </c>
      <c r="E70" t="s">
        <v>46</v>
      </c>
      <c r="F70">
        <v>9</v>
      </c>
      <c r="G70">
        <v>5.4</v>
      </c>
      <c r="J70">
        <v>13.5</v>
      </c>
      <c r="K70" s="11">
        <f t="shared" si="11"/>
        <v>4.8397017121943149E-3</v>
      </c>
      <c r="L70">
        <v>227</v>
      </c>
      <c r="M70" s="12">
        <f t="shared" si="9"/>
        <v>105.54898920296949</v>
      </c>
      <c r="N70" s="15">
        <v>121.4039708</v>
      </c>
      <c r="O70" s="2">
        <v>42020</v>
      </c>
      <c r="P70" s="2">
        <f t="shared" si="10"/>
        <v>41898</v>
      </c>
      <c r="Q70">
        <v>44.711699629999998</v>
      </c>
      <c r="R70">
        <v>-155.83848320000001</v>
      </c>
      <c r="S70" t="s">
        <v>21</v>
      </c>
      <c r="T70" t="s">
        <v>48</v>
      </c>
    </row>
    <row r="71" spans="1:20" x14ac:dyDescent="0.3">
      <c r="A71" s="1" t="s">
        <v>2</v>
      </c>
      <c r="B71">
        <v>8</v>
      </c>
      <c r="C71">
        <v>-17.399999999999999</v>
      </c>
      <c r="D71">
        <v>12.84</v>
      </c>
      <c r="E71" t="s">
        <v>46</v>
      </c>
      <c r="F71">
        <v>9</v>
      </c>
      <c r="G71">
        <v>5</v>
      </c>
      <c r="J71">
        <v>13.5</v>
      </c>
      <c r="K71" s="11">
        <f t="shared" si="11"/>
        <v>4.8397017121943149E-3</v>
      </c>
      <c r="L71">
        <v>227</v>
      </c>
      <c r="M71" s="12">
        <f t="shared" si="9"/>
        <v>95.589263442097561</v>
      </c>
      <c r="N71" s="15">
        <v>131.49405469999999</v>
      </c>
      <c r="O71" s="2">
        <v>42020</v>
      </c>
      <c r="P71" s="2">
        <f t="shared" si="10"/>
        <v>41888</v>
      </c>
      <c r="Q71">
        <v>44.492097600000001</v>
      </c>
      <c r="R71">
        <v>-162.05063250000001</v>
      </c>
      <c r="S71" t="s">
        <v>21</v>
      </c>
      <c r="T71" t="s">
        <v>48</v>
      </c>
    </row>
    <row r="72" spans="1:20" x14ac:dyDescent="0.3">
      <c r="A72" s="1" t="s">
        <v>2</v>
      </c>
      <c r="B72">
        <v>9</v>
      </c>
      <c r="C72">
        <v>-17.23</v>
      </c>
      <c r="D72">
        <v>12.93</v>
      </c>
      <c r="E72" t="s">
        <v>46</v>
      </c>
      <c r="F72">
        <v>9</v>
      </c>
      <c r="G72">
        <v>4.5999999999999996</v>
      </c>
      <c r="J72">
        <v>13.5</v>
      </c>
      <c r="K72" s="11">
        <f t="shared" si="11"/>
        <v>4.8397017121943149E-3</v>
      </c>
      <c r="L72">
        <v>227</v>
      </c>
      <c r="M72" s="12">
        <f t="shared" si="9"/>
        <v>86.087621403713825</v>
      </c>
      <c r="N72" s="15">
        <v>141.09173899999999</v>
      </c>
      <c r="O72" s="2">
        <v>42020</v>
      </c>
      <c r="P72" s="2">
        <f t="shared" si="10"/>
        <v>41879</v>
      </c>
      <c r="Q72">
        <v>44.624847180000003</v>
      </c>
      <c r="R72">
        <v>-167.55945199999999</v>
      </c>
      <c r="S72" t="s">
        <v>21</v>
      </c>
      <c r="T72" t="s">
        <v>48</v>
      </c>
    </row>
    <row r="73" spans="1:20" x14ac:dyDescent="0.3">
      <c r="A73" s="1" t="s">
        <v>2</v>
      </c>
      <c r="B73">
        <v>10</v>
      </c>
      <c r="C73">
        <v>-17.29</v>
      </c>
      <c r="D73">
        <v>13.16</v>
      </c>
      <c r="E73" t="s">
        <v>46</v>
      </c>
      <c r="F73">
        <v>9</v>
      </c>
      <c r="G73">
        <v>4.2</v>
      </c>
      <c r="J73">
        <v>13.5</v>
      </c>
      <c r="K73" s="11">
        <f t="shared" si="11"/>
        <v>4.8397017121943149E-3</v>
      </c>
      <c r="L73">
        <v>227</v>
      </c>
      <c r="M73" s="12">
        <f t="shared" si="9"/>
        <v>77.003771605627122</v>
      </c>
      <c r="N73" s="15">
        <v>150.2428544</v>
      </c>
      <c r="O73" s="2">
        <v>42020</v>
      </c>
      <c r="P73" s="2">
        <f t="shared" si="10"/>
        <v>41870</v>
      </c>
      <c r="Q73">
        <v>42.384095449999997</v>
      </c>
      <c r="R73">
        <v>-173.37717549999999</v>
      </c>
      <c r="S73" t="s">
        <v>21</v>
      </c>
      <c r="T73" t="s">
        <v>48</v>
      </c>
    </row>
    <row r="74" spans="1:20" x14ac:dyDescent="0.3">
      <c r="A74" s="1" t="s">
        <v>2</v>
      </c>
      <c r="B74">
        <v>11</v>
      </c>
      <c r="C74">
        <v>-17.399999999999999</v>
      </c>
      <c r="D74">
        <v>12.88</v>
      </c>
      <c r="E74" t="s">
        <v>46</v>
      </c>
      <c r="F74">
        <v>9</v>
      </c>
      <c r="G74">
        <v>3.8</v>
      </c>
      <c r="J74">
        <v>13.5</v>
      </c>
      <c r="K74" s="11">
        <f t="shared" si="11"/>
        <v>4.8397017121943149E-3</v>
      </c>
      <c r="L74">
        <v>227</v>
      </c>
      <c r="M74" s="12">
        <f t="shared" si="9"/>
        <v>68.302515236041145</v>
      </c>
      <c r="N74" s="15">
        <v>158.98711660000001</v>
      </c>
      <c r="O74" s="2">
        <v>42020</v>
      </c>
      <c r="P74" s="2">
        <f t="shared" si="10"/>
        <v>41861</v>
      </c>
      <c r="Q74">
        <v>40.976002000000001</v>
      </c>
      <c r="R74">
        <v>-178.62062979999999</v>
      </c>
      <c r="S74" t="s">
        <v>21</v>
      </c>
      <c r="T74" t="s">
        <v>48</v>
      </c>
    </row>
    <row r="75" spans="1:20" x14ac:dyDescent="0.3">
      <c r="A75" s="1" t="s">
        <v>2</v>
      </c>
      <c r="B75">
        <v>12</v>
      </c>
      <c r="C75">
        <v>-17.38</v>
      </c>
      <c r="D75">
        <v>12.79</v>
      </c>
      <c r="E75" t="s">
        <v>46</v>
      </c>
      <c r="F75">
        <v>9</v>
      </c>
      <c r="G75">
        <v>3.4</v>
      </c>
      <c r="J75">
        <v>13.5</v>
      </c>
      <c r="K75" s="11">
        <f t="shared" si="11"/>
        <v>4.8397017121943149E-3</v>
      </c>
      <c r="L75">
        <v>227</v>
      </c>
      <c r="M75" s="12">
        <f t="shared" si="9"/>
        <v>59.952922484062412</v>
      </c>
      <c r="N75" s="15">
        <v>167.35916760000001</v>
      </c>
      <c r="O75" s="2">
        <v>42020</v>
      </c>
      <c r="P75" s="2">
        <f t="shared" si="10"/>
        <v>41852</v>
      </c>
      <c r="Q75">
        <v>41.868000000000002</v>
      </c>
      <c r="R75">
        <v>-177.62217509999999</v>
      </c>
      <c r="S75" t="s">
        <v>21</v>
      </c>
      <c r="T75" t="s">
        <v>48</v>
      </c>
    </row>
    <row r="76" spans="1:20" x14ac:dyDescent="0.3">
      <c r="A76" s="1" t="s">
        <v>2</v>
      </c>
      <c r="B76">
        <v>13</v>
      </c>
      <c r="C76">
        <v>-17.63</v>
      </c>
      <c r="D76">
        <v>12.7</v>
      </c>
      <c r="E76" t="s">
        <v>46</v>
      </c>
      <c r="F76">
        <v>9</v>
      </c>
      <c r="G76">
        <v>3</v>
      </c>
      <c r="J76">
        <v>13.5</v>
      </c>
      <c r="K76" s="11">
        <f t="shared" si="11"/>
        <v>4.8397017121943149E-3</v>
      </c>
      <c r="L76">
        <v>227</v>
      </c>
      <c r="M76" s="12">
        <f t="shared" si="9"/>
        <v>51.927668940357151</v>
      </c>
      <c r="N76" s="15">
        <v>175.38940529999999</v>
      </c>
      <c r="O76" s="2">
        <v>42020</v>
      </c>
      <c r="P76" s="2">
        <f t="shared" si="10"/>
        <v>41844</v>
      </c>
      <c r="Q76">
        <v>44.375741689999998</v>
      </c>
      <c r="R76">
        <v>-175.52170670000001</v>
      </c>
      <c r="S76" t="s">
        <v>21</v>
      </c>
      <c r="T76" t="s">
        <v>48</v>
      </c>
    </row>
    <row r="77" spans="1:20" x14ac:dyDescent="0.3">
      <c r="A77" s="1" t="s">
        <v>2</v>
      </c>
      <c r="B77">
        <v>14</v>
      </c>
      <c r="C77">
        <v>-17.66</v>
      </c>
      <c r="D77">
        <v>12.87</v>
      </c>
      <c r="E77" t="s">
        <v>46</v>
      </c>
      <c r="F77">
        <v>9</v>
      </c>
      <c r="G77">
        <v>2.6</v>
      </c>
      <c r="J77">
        <v>13.5</v>
      </c>
      <c r="K77" s="11">
        <f t="shared" si="11"/>
        <v>4.8397017121943149E-3</v>
      </c>
      <c r="L77">
        <v>227</v>
      </c>
      <c r="M77" s="12">
        <f t="shared" si="9"/>
        <v>44.202496131169958</v>
      </c>
      <c r="N77" s="15">
        <v>183.1046494</v>
      </c>
      <c r="O77" s="2">
        <v>42020</v>
      </c>
      <c r="P77" s="2">
        <f t="shared" si="10"/>
        <v>41837</v>
      </c>
      <c r="Q77">
        <v>41.868200190000003</v>
      </c>
      <c r="R77">
        <v>-176.59572080000001</v>
      </c>
      <c r="S77" t="s">
        <v>21</v>
      </c>
      <c r="T77" t="s">
        <v>48</v>
      </c>
    </row>
    <row r="78" spans="1:20" x14ac:dyDescent="0.3">
      <c r="A78" s="1" t="s">
        <v>2</v>
      </c>
      <c r="B78">
        <v>15</v>
      </c>
      <c r="C78">
        <v>-17.57</v>
      </c>
      <c r="D78">
        <v>13.23</v>
      </c>
      <c r="E78" t="s">
        <v>46</v>
      </c>
      <c r="F78">
        <v>9</v>
      </c>
      <c r="G78">
        <v>2.2000000000000002</v>
      </c>
      <c r="J78">
        <v>13.5</v>
      </c>
      <c r="K78" s="11">
        <f t="shared" si="11"/>
        <v>4.8397017121943149E-3</v>
      </c>
      <c r="L78">
        <v>227</v>
      </c>
      <c r="M78" s="12">
        <f t="shared" si="9"/>
        <v>36.755769323112929</v>
      </c>
      <c r="N78" s="15">
        <v>190.5286816</v>
      </c>
      <c r="O78" s="2">
        <v>42020</v>
      </c>
      <c r="P78" s="2">
        <f t="shared" si="10"/>
        <v>41829</v>
      </c>
      <c r="Q78">
        <v>42.127416330000003</v>
      </c>
      <c r="R78">
        <v>-175.6413484</v>
      </c>
      <c r="S78" t="s">
        <v>21</v>
      </c>
      <c r="T78" t="s">
        <v>48</v>
      </c>
    </row>
    <row r="79" spans="1:20" x14ac:dyDescent="0.3">
      <c r="A79" s="1" t="s">
        <v>2</v>
      </c>
      <c r="B79">
        <v>16</v>
      </c>
      <c r="C79">
        <v>-17.670000000000002</v>
      </c>
      <c r="D79">
        <v>13.51</v>
      </c>
      <c r="E79" t="s">
        <v>46</v>
      </c>
      <c r="F79">
        <v>9</v>
      </c>
      <c r="G79">
        <v>1.8</v>
      </c>
      <c r="J79">
        <v>13.5</v>
      </c>
      <c r="K79" s="11">
        <f t="shared" si="11"/>
        <v>4.8397017121943149E-3</v>
      </c>
      <c r="L79">
        <v>227</v>
      </c>
      <c r="M79" s="12">
        <f t="shared" si="9"/>
        <v>29.568112282645526</v>
      </c>
      <c r="N79" s="15">
        <v>197.68268850000001</v>
      </c>
      <c r="O79" s="2">
        <v>42020</v>
      </c>
      <c r="P79" s="2">
        <f t="shared" si="10"/>
        <v>41822</v>
      </c>
      <c r="Q79">
        <v>44.252655220000001</v>
      </c>
      <c r="R79">
        <v>-169.89246919999999</v>
      </c>
      <c r="S79" t="s">
        <v>21</v>
      </c>
      <c r="T79" t="s">
        <v>48</v>
      </c>
    </row>
    <row r="80" spans="1:20" x14ac:dyDescent="0.3">
      <c r="A80" s="1" t="s">
        <v>2</v>
      </c>
      <c r="B80">
        <v>17</v>
      </c>
      <c r="C80">
        <v>-17.61</v>
      </c>
      <c r="D80">
        <v>13.71</v>
      </c>
      <c r="E80" t="s">
        <v>46</v>
      </c>
      <c r="F80">
        <v>9</v>
      </c>
      <c r="G80">
        <v>1.4</v>
      </c>
      <c r="J80">
        <v>13.5</v>
      </c>
      <c r="K80" s="11">
        <f t="shared" si="11"/>
        <v>4.8397017121943149E-3</v>
      </c>
      <c r="L80">
        <v>227</v>
      </c>
      <c r="M80" s="12">
        <f t="shared" si="9"/>
        <v>22.622103458530791</v>
      </c>
      <c r="N80" s="15">
        <v>204.58562509999999</v>
      </c>
      <c r="O80" s="2">
        <v>42020</v>
      </c>
      <c r="P80" s="2">
        <f t="shared" si="10"/>
        <v>41815</v>
      </c>
      <c r="Q80">
        <v>44.475697220000001</v>
      </c>
      <c r="R80">
        <v>-164.4561401</v>
      </c>
      <c r="S80" t="s">
        <v>21</v>
      </c>
      <c r="T80" t="s">
        <v>48</v>
      </c>
    </row>
    <row r="81" spans="1:20" x14ac:dyDescent="0.3">
      <c r="A81" s="1" t="s">
        <v>2</v>
      </c>
      <c r="B81">
        <v>18</v>
      </c>
      <c r="C81">
        <v>-17.670000000000002</v>
      </c>
      <c r="D81">
        <v>13.93</v>
      </c>
      <c r="E81" t="s">
        <v>46</v>
      </c>
      <c r="F81">
        <v>9</v>
      </c>
      <c r="G81">
        <v>1</v>
      </c>
      <c r="J81">
        <v>13.5</v>
      </c>
      <c r="K81" s="11">
        <f t="shared" si="11"/>
        <v>4.8397017121943149E-3</v>
      </c>
      <c r="L81">
        <v>227</v>
      </c>
      <c r="M81" s="12">
        <f t="shared" si="9"/>
        <v>15.90202159406107</v>
      </c>
      <c r="N81" s="15">
        <v>211.25451820000001</v>
      </c>
      <c r="O81" s="2">
        <v>42020</v>
      </c>
      <c r="P81" s="2">
        <f t="shared" si="10"/>
        <v>41808</v>
      </c>
      <c r="Q81">
        <v>43.495825449999998</v>
      </c>
      <c r="R81">
        <v>-156.99965950000001</v>
      </c>
      <c r="S81" t="s">
        <v>21</v>
      </c>
      <c r="T81" t="s">
        <v>48</v>
      </c>
    </row>
    <row r="82" spans="1:20" x14ac:dyDescent="0.3">
      <c r="A82" s="1" t="s">
        <v>2</v>
      </c>
      <c r="B82">
        <v>19</v>
      </c>
      <c r="C82">
        <v>-17.8</v>
      </c>
      <c r="D82">
        <v>14.57</v>
      </c>
      <c r="E82" t="s">
        <v>46</v>
      </c>
      <c r="F82">
        <v>9</v>
      </c>
      <c r="G82">
        <v>0.6</v>
      </c>
      <c r="J82">
        <v>13.5</v>
      </c>
      <c r="K82" s="11">
        <f t="shared" si="11"/>
        <v>4.8397017121943149E-3</v>
      </c>
      <c r="L82">
        <v>227</v>
      </c>
      <c r="M82" s="12">
        <f t="shared" si="9"/>
        <v>9.3936314219961918</v>
      </c>
      <c r="N82" s="15">
        <v>78.154642140000007</v>
      </c>
      <c r="O82" s="2">
        <v>42020</v>
      </c>
      <c r="P82" s="2">
        <f t="shared" si="10"/>
        <v>41802</v>
      </c>
      <c r="Q82">
        <v>38.9286423</v>
      </c>
      <c r="R82">
        <v>-131.41755040000001</v>
      </c>
      <c r="S82" t="s">
        <v>21</v>
      </c>
      <c r="T82" t="s">
        <v>48</v>
      </c>
    </row>
    <row r="83" spans="1:20" x14ac:dyDescent="0.3">
      <c r="A83" s="1" t="s">
        <v>2</v>
      </c>
      <c r="M83" s="16">
        <v>0</v>
      </c>
      <c r="N83" s="15"/>
      <c r="O83" s="2"/>
      <c r="P83" s="2">
        <v>41793</v>
      </c>
      <c r="S83" t="s">
        <v>21</v>
      </c>
    </row>
    <row r="84" spans="1:20" x14ac:dyDescent="0.3">
      <c r="A84" s="1" t="s">
        <v>3</v>
      </c>
      <c r="B84">
        <v>1</v>
      </c>
      <c r="C84">
        <v>-17.38</v>
      </c>
      <c r="D84">
        <v>14.26</v>
      </c>
      <c r="E84" t="s">
        <v>46</v>
      </c>
      <c r="F84">
        <v>9</v>
      </c>
      <c r="G84">
        <v>7.9</v>
      </c>
      <c r="J84">
        <v>13.5</v>
      </c>
      <c r="K84" s="11">
        <f>-(LN(1-(F84/J84))/L84)</f>
        <v>4.5210382249716444E-3</v>
      </c>
      <c r="L84">
        <v>243</v>
      </c>
      <c r="M84" s="12">
        <f t="shared" ref="M84:M101" si="12">-1/K84*LN(1-G84/J84)</f>
        <v>194.62854413463828</v>
      </c>
      <c r="N84" s="15">
        <v>50.08752999</v>
      </c>
      <c r="O84" s="2">
        <v>42402</v>
      </c>
      <c r="P84" s="2">
        <f t="shared" ref="P84:P101" si="13">DATE(YEAR($P$102),MONTH($P$102),DAY($P$102)+M84)</f>
        <v>42353</v>
      </c>
      <c r="Q84">
        <v>37.906083860000003</v>
      </c>
      <c r="R84">
        <v>-125.2475003</v>
      </c>
      <c r="S84" t="s">
        <v>21</v>
      </c>
    </row>
    <row r="85" spans="1:20" x14ac:dyDescent="0.3">
      <c r="A85" s="1" t="s">
        <v>3</v>
      </c>
      <c r="B85">
        <v>2</v>
      </c>
      <c r="C85">
        <v>-17.61</v>
      </c>
      <c r="D85">
        <v>13.66</v>
      </c>
      <c r="E85" t="s">
        <v>46</v>
      </c>
      <c r="F85">
        <v>9</v>
      </c>
      <c r="G85">
        <v>7.5</v>
      </c>
      <c r="J85">
        <v>13.5</v>
      </c>
      <c r="K85" s="11">
        <f t="shared" ref="K85:K101" si="14">-(LN(1-(F85/J85))/L85)</f>
        <v>4.5210382249716444E-3</v>
      </c>
      <c r="L85">
        <v>243</v>
      </c>
      <c r="M85" s="12">
        <f t="shared" si="12"/>
        <v>179.36813976427169</v>
      </c>
      <c r="N85" s="15">
        <v>65.654710919999999</v>
      </c>
      <c r="O85" s="2">
        <v>42402</v>
      </c>
      <c r="P85" s="2">
        <f t="shared" si="13"/>
        <v>42338</v>
      </c>
      <c r="Q85">
        <v>40.050373700000002</v>
      </c>
      <c r="R85">
        <v>-128.4045931</v>
      </c>
      <c r="S85" t="s">
        <v>21</v>
      </c>
    </row>
    <row r="86" spans="1:20" x14ac:dyDescent="0.3">
      <c r="A86" s="1" t="s">
        <v>3</v>
      </c>
      <c r="B86">
        <v>3</v>
      </c>
      <c r="C86">
        <v>-17.7</v>
      </c>
      <c r="D86">
        <v>13.4</v>
      </c>
      <c r="E86" t="s">
        <v>46</v>
      </c>
      <c r="F86">
        <v>9</v>
      </c>
      <c r="G86">
        <v>7.1</v>
      </c>
      <c r="J86">
        <v>13.5</v>
      </c>
      <c r="K86" s="11">
        <f t="shared" si="14"/>
        <v>4.5210382249716444E-3</v>
      </c>
      <c r="L86">
        <v>243</v>
      </c>
      <c r="M86" s="12">
        <f t="shared" si="12"/>
        <v>165.09298482727138</v>
      </c>
      <c r="N86" s="15">
        <v>80.128526579999999</v>
      </c>
      <c r="O86" s="2">
        <v>42402</v>
      </c>
      <c r="P86" s="2">
        <f t="shared" si="13"/>
        <v>42324</v>
      </c>
      <c r="Q86">
        <v>42.310694959999999</v>
      </c>
      <c r="R86">
        <v>-131.26356060000001</v>
      </c>
      <c r="S86" t="s">
        <v>21</v>
      </c>
    </row>
    <row r="87" spans="1:20" x14ac:dyDescent="0.3">
      <c r="A87" s="1" t="s">
        <v>3</v>
      </c>
      <c r="B87">
        <v>4</v>
      </c>
      <c r="C87">
        <v>-17.68</v>
      </c>
      <c r="D87">
        <v>13.32</v>
      </c>
      <c r="E87" t="s">
        <v>46</v>
      </c>
      <c r="F87">
        <v>9</v>
      </c>
      <c r="G87">
        <v>6.7</v>
      </c>
      <c r="J87">
        <v>13.5</v>
      </c>
      <c r="K87" s="11">
        <f t="shared" si="14"/>
        <v>4.5210382249716444E-3</v>
      </c>
      <c r="L87">
        <v>243</v>
      </c>
      <c r="M87" s="12">
        <f t="shared" si="12"/>
        <v>151.68353797022448</v>
      </c>
      <c r="N87" s="15">
        <v>93.652534849999995</v>
      </c>
      <c r="O87" s="2">
        <v>42402</v>
      </c>
      <c r="P87" s="2">
        <f t="shared" si="13"/>
        <v>42310</v>
      </c>
      <c r="Q87">
        <v>44.103742740000001</v>
      </c>
      <c r="R87">
        <v>-135.48869680000001</v>
      </c>
      <c r="S87" t="s">
        <v>21</v>
      </c>
    </row>
    <row r="88" spans="1:20" x14ac:dyDescent="0.3">
      <c r="A88" s="1" t="s">
        <v>3</v>
      </c>
      <c r="B88">
        <v>5</v>
      </c>
      <c r="C88">
        <v>-17.510000000000002</v>
      </c>
      <c r="D88">
        <v>13.56</v>
      </c>
      <c r="E88" t="s">
        <v>46</v>
      </c>
      <c r="F88">
        <v>9</v>
      </c>
      <c r="G88">
        <v>6.3</v>
      </c>
      <c r="J88">
        <v>13.5</v>
      </c>
      <c r="K88" s="11">
        <f t="shared" si="14"/>
        <v>4.5210382249716444E-3</v>
      </c>
      <c r="L88">
        <v>243</v>
      </c>
      <c r="M88" s="12">
        <f t="shared" si="12"/>
        <v>139.04077518086385</v>
      </c>
      <c r="N88" s="15">
        <v>106.34375350000001</v>
      </c>
      <c r="O88" s="2">
        <v>42402</v>
      </c>
      <c r="P88" s="2">
        <f t="shared" si="13"/>
        <v>42298</v>
      </c>
      <c r="Q88">
        <v>45.205726339999998</v>
      </c>
      <c r="R88">
        <v>-139.97038000000001</v>
      </c>
      <c r="S88" t="s">
        <v>21</v>
      </c>
    </row>
    <row r="89" spans="1:20" x14ac:dyDescent="0.3">
      <c r="A89" s="1" t="s">
        <v>3</v>
      </c>
      <c r="B89">
        <v>6</v>
      </c>
      <c r="C89">
        <v>-17.32</v>
      </c>
      <c r="D89">
        <v>13.71</v>
      </c>
      <c r="E89" t="s">
        <v>46</v>
      </c>
      <c r="F89">
        <v>9</v>
      </c>
      <c r="G89">
        <v>5.9</v>
      </c>
      <c r="J89">
        <v>13.5</v>
      </c>
      <c r="K89" s="11">
        <f t="shared" si="14"/>
        <v>4.5210382249716444E-3</v>
      </c>
      <c r="L89">
        <v>243</v>
      </c>
      <c r="M89" s="12">
        <f t="shared" si="12"/>
        <v>127.0817475018588</v>
      </c>
      <c r="N89" s="15">
        <v>118.2988242</v>
      </c>
      <c r="O89" s="2">
        <v>42402</v>
      </c>
      <c r="P89" s="2">
        <f t="shared" si="13"/>
        <v>42286</v>
      </c>
      <c r="Q89">
        <v>45.247968589999999</v>
      </c>
      <c r="R89">
        <v>-144.42401910000001</v>
      </c>
      <c r="S89" t="s">
        <v>21</v>
      </c>
    </row>
    <row r="90" spans="1:20" x14ac:dyDescent="0.3">
      <c r="A90" s="1" t="s">
        <v>3</v>
      </c>
      <c r="B90">
        <v>7</v>
      </c>
      <c r="C90">
        <v>-17.329999999999998</v>
      </c>
      <c r="D90">
        <v>13.68</v>
      </c>
      <c r="E90" t="s">
        <v>46</v>
      </c>
      <c r="F90">
        <v>9</v>
      </c>
      <c r="G90">
        <v>5.5</v>
      </c>
      <c r="J90">
        <v>13.5</v>
      </c>
      <c r="K90" s="11">
        <f t="shared" si="14"/>
        <v>4.5210382249716444E-3</v>
      </c>
      <c r="L90">
        <v>243</v>
      </c>
      <c r="M90" s="12">
        <f t="shared" si="12"/>
        <v>115.73627952854339</v>
      </c>
      <c r="N90" s="15">
        <v>129.5984851</v>
      </c>
      <c r="O90" s="2">
        <v>42402</v>
      </c>
      <c r="P90" s="2">
        <f t="shared" si="13"/>
        <v>42274</v>
      </c>
      <c r="Q90">
        <v>45.740149719999998</v>
      </c>
      <c r="R90">
        <v>-149.18872540000001</v>
      </c>
      <c r="S90" t="s">
        <v>21</v>
      </c>
    </row>
    <row r="91" spans="1:20" x14ac:dyDescent="0.3">
      <c r="A91" s="1" t="s">
        <v>3</v>
      </c>
      <c r="B91">
        <v>8</v>
      </c>
      <c r="C91">
        <v>-17.32</v>
      </c>
      <c r="D91">
        <v>13.72</v>
      </c>
      <c r="E91" t="s">
        <v>46</v>
      </c>
      <c r="F91">
        <v>9</v>
      </c>
      <c r="G91">
        <v>5.0999999999999996</v>
      </c>
      <c r="J91">
        <v>13.5</v>
      </c>
      <c r="K91" s="11">
        <f t="shared" si="14"/>
        <v>4.5210382249716444E-3</v>
      </c>
      <c r="L91">
        <v>243</v>
      </c>
      <c r="M91" s="12">
        <f t="shared" si="12"/>
        <v>104.94447425250239</v>
      </c>
      <c r="N91" s="15">
        <v>140.31087909999999</v>
      </c>
      <c r="O91" s="2">
        <v>42402</v>
      </c>
      <c r="P91" s="2">
        <f t="shared" si="13"/>
        <v>42263</v>
      </c>
      <c r="Q91">
        <v>45.019292610000001</v>
      </c>
      <c r="R91">
        <v>-154.41273949999999</v>
      </c>
      <c r="S91" t="s">
        <v>21</v>
      </c>
    </row>
    <row r="92" spans="1:20" x14ac:dyDescent="0.3">
      <c r="A92" s="1" t="s">
        <v>3</v>
      </c>
      <c r="B92">
        <v>9</v>
      </c>
      <c r="C92">
        <v>-17.32</v>
      </c>
      <c r="D92">
        <v>13.69</v>
      </c>
      <c r="E92" t="s">
        <v>46</v>
      </c>
      <c r="F92">
        <v>9</v>
      </c>
      <c r="G92">
        <v>4.7</v>
      </c>
      <c r="J92">
        <v>13.5</v>
      </c>
      <c r="K92" s="11">
        <f t="shared" si="14"/>
        <v>4.5210382249716444E-3</v>
      </c>
      <c r="L92">
        <v>243</v>
      </c>
      <c r="M92" s="12">
        <f t="shared" si="12"/>
        <v>94.654798890338256</v>
      </c>
      <c r="N92" s="15">
        <v>150.49404530000001</v>
      </c>
      <c r="O92" s="2">
        <v>42402</v>
      </c>
      <c r="P92" s="2">
        <f t="shared" si="13"/>
        <v>42253</v>
      </c>
      <c r="Q92">
        <v>44.490286730000001</v>
      </c>
      <c r="R92">
        <v>-159.95800800000001</v>
      </c>
      <c r="S92" t="s">
        <v>21</v>
      </c>
    </row>
    <row r="93" spans="1:20" x14ac:dyDescent="0.3">
      <c r="A93" s="1" t="s">
        <v>3</v>
      </c>
      <c r="B93">
        <v>10</v>
      </c>
      <c r="C93">
        <v>-17.32</v>
      </c>
      <c r="D93">
        <v>13.79</v>
      </c>
      <c r="E93" t="s">
        <v>46</v>
      </c>
      <c r="F93">
        <v>9</v>
      </c>
      <c r="G93">
        <v>4.3</v>
      </c>
      <c r="J93">
        <v>13.5</v>
      </c>
      <c r="K93" s="11">
        <f t="shared" si="14"/>
        <v>4.5210382249716444E-3</v>
      </c>
      <c r="L93">
        <v>243</v>
      </c>
      <c r="M93" s="12">
        <f t="shared" si="12"/>
        <v>84.822596560062081</v>
      </c>
      <c r="N93" s="15">
        <v>160.19782240000001</v>
      </c>
      <c r="O93" s="2">
        <v>42402</v>
      </c>
      <c r="P93" s="2">
        <f t="shared" si="13"/>
        <v>42243</v>
      </c>
      <c r="Q93">
        <v>42.983793089999999</v>
      </c>
      <c r="R93">
        <v>-164.2836361</v>
      </c>
      <c r="S93" t="s">
        <v>21</v>
      </c>
    </row>
    <row r="94" spans="1:20" x14ac:dyDescent="0.3">
      <c r="A94" s="1" t="s">
        <v>3</v>
      </c>
      <c r="B94">
        <v>11</v>
      </c>
      <c r="C94">
        <v>-17.34</v>
      </c>
      <c r="D94">
        <v>13.8</v>
      </c>
      <c r="E94" t="s">
        <v>46</v>
      </c>
      <c r="F94">
        <v>9</v>
      </c>
      <c r="G94">
        <v>3.9</v>
      </c>
      <c r="J94">
        <v>13.5</v>
      </c>
      <c r="K94" s="11">
        <f t="shared" si="14"/>
        <v>4.5210382249716444E-3</v>
      </c>
      <c r="L94">
        <v>243</v>
      </c>
      <c r="M94" s="12">
        <f t="shared" si="12"/>
        <v>75.408914945135521</v>
      </c>
      <c r="N94" s="15">
        <v>169.46532429999999</v>
      </c>
      <c r="O94" s="2">
        <v>42402</v>
      </c>
      <c r="P94" s="2">
        <f t="shared" si="13"/>
        <v>42234</v>
      </c>
      <c r="Q94">
        <v>43.609829849999997</v>
      </c>
      <c r="R94">
        <v>-169.08211610000001</v>
      </c>
      <c r="S94" t="s">
        <v>21</v>
      </c>
    </row>
    <row r="95" spans="1:20" x14ac:dyDescent="0.3">
      <c r="A95" s="1" t="s">
        <v>3</v>
      </c>
      <c r="B95">
        <v>12</v>
      </c>
      <c r="C95">
        <v>-17.399999999999999</v>
      </c>
      <c r="D95">
        <v>13.73</v>
      </c>
      <c r="E95" t="s">
        <v>46</v>
      </c>
      <c r="F95">
        <v>9</v>
      </c>
      <c r="G95">
        <v>3.5</v>
      </c>
      <c r="J95">
        <v>13.5</v>
      </c>
      <c r="K95" s="11">
        <f t="shared" si="14"/>
        <v>4.5210382249716444E-3</v>
      </c>
      <c r="L95">
        <v>243</v>
      </c>
      <c r="M95" s="12">
        <f t="shared" si="12"/>
        <v>66.379574229815404</v>
      </c>
      <c r="N95" s="15">
        <v>178.33409829999999</v>
      </c>
      <c r="O95" s="2">
        <v>42402</v>
      </c>
      <c r="P95" s="2">
        <f t="shared" si="13"/>
        <v>42225</v>
      </c>
      <c r="Q95">
        <v>43.052920149999999</v>
      </c>
      <c r="R95">
        <v>-169.29740939999999</v>
      </c>
      <c r="S95" t="s">
        <v>21</v>
      </c>
    </row>
    <row r="96" spans="1:20" x14ac:dyDescent="0.3">
      <c r="A96" s="1" t="s">
        <v>3</v>
      </c>
      <c r="B96">
        <v>13</v>
      </c>
      <c r="C96">
        <v>-17.43</v>
      </c>
      <c r="D96">
        <v>13.75</v>
      </c>
      <c r="E96" t="s">
        <v>46</v>
      </c>
      <c r="F96">
        <v>9</v>
      </c>
      <c r="G96">
        <v>3.1</v>
      </c>
      <c r="J96">
        <v>13.5</v>
      </c>
      <c r="K96" s="11">
        <f t="shared" si="14"/>
        <v>4.5210382249716444E-3</v>
      </c>
      <c r="L96">
        <v>243</v>
      </c>
      <c r="M96" s="12">
        <f t="shared" si="12"/>
        <v>57.704417948975212</v>
      </c>
      <c r="N96" s="15">
        <v>186.83704370000001</v>
      </c>
      <c r="O96" s="2">
        <v>42402</v>
      </c>
      <c r="P96" s="2">
        <f t="shared" si="13"/>
        <v>42216</v>
      </c>
      <c r="Q96">
        <v>44.193789099999996</v>
      </c>
      <c r="R96">
        <v>-168.00745760000001</v>
      </c>
      <c r="S96" t="s">
        <v>21</v>
      </c>
    </row>
    <row r="97" spans="1:20" x14ac:dyDescent="0.3">
      <c r="A97" s="1" t="s">
        <v>3</v>
      </c>
      <c r="B97">
        <v>14</v>
      </c>
      <c r="C97">
        <v>-17.510000000000002</v>
      </c>
      <c r="D97">
        <v>13.81</v>
      </c>
      <c r="E97" t="s">
        <v>46</v>
      </c>
      <c r="F97">
        <v>9</v>
      </c>
      <c r="G97">
        <v>2.7</v>
      </c>
      <c r="J97">
        <v>13.5</v>
      </c>
      <c r="K97" s="11">
        <f t="shared" si="14"/>
        <v>4.5210382249716444E-3</v>
      </c>
      <c r="L97">
        <v>243</v>
      </c>
      <c r="M97" s="12">
        <f t="shared" si="12"/>
        <v>49.356705298727981</v>
      </c>
      <c r="N97" s="15">
        <v>195.00314900000001</v>
      </c>
      <c r="O97" s="2">
        <v>42402</v>
      </c>
      <c r="P97" s="2">
        <f t="shared" si="13"/>
        <v>42208</v>
      </c>
      <c r="Q97">
        <v>44.437463639999997</v>
      </c>
      <c r="R97">
        <v>-166.60454949999999</v>
      </c>
      <c r="S97" t="s">
        <v>21</v>
      </c>
    </row>
    <row r="98" spans="1:20" x14ac:dyDescent="0.3">
      <c r="A98" s="1" t="s">
        <v>3</v>
      </c>
      <c r="B98">
        <v>15</v>
      </c>
      <c r="C98">
        <v>-17.63</v>
      </c>
      <c r="D98">
        <v>13.83</v>
      </c>
      <c r="E98" t="s">
        <v>46</v>
      </c>
      <c r="F98">
        <v>9</v>
      </c>
      <c r="G98">
        <v>2.2999999999999998</v>
      </c>
      <c r="J98">
        <v>13.5</v>
      </c>
      <c r="K98" s="11">
        <f t="shared" si="14"/>
        <v>4.5210382249716444E-3</v>
      </c>
      <c r="L98">
        <v>243</v>
      </c>
      <c r="M98" s="12">
        <f t="shared" si="12"/>
        <v>41.312614016774077</v>
      </c>
      <c r="N98" s="15">
        <v>202.8580877</v>
      </c>
      <c r="O98" s="2">
        <v>42402</v>
      </c>
      <c r="P98" s="2">
        <f t="shared" si="13"/>
        <v>42200</v>
      </c>
      <c r="Q98">
        <v>44.388136170000003</v>
      </c>
      <c r="R98">
        <v>-166.52840420000001</v>
      </c>
      <c r="S98" t="s">
        <v>21</v>
      </c>
    </row>
    <row r="99" spans="1:20" x14ac:dyDescent="0.3">
      <c r="A99" s="1" t="s">
        <v>3</v>
      </c>
      <c r="B99">
        <v>16</v>
      </c>
      <c r="C99">
        <v>-17.7</v>
      </c>
      <c r="D99">
        <v>14.18</v>
      </c>
      <c r="E99" t="s">
        <v>46</v>
      </c>
      <c r="F99">
        <v>9</v>
      </c>
      <c r="G99">
        <v>1.7</v>
      </c>
      <c r="J99">
        <v>13.5</v>
      </c>
      <c r="K99" s="11">
        <f t="shared" si="14"/>
        <v>4.5210382249716444E-3</v>
      </c>
      <c r="L99">
        <v>243</v>
      </c>
      <c r="M99" s="12">
        <f t="shared" si="12"/>
        <v>29.76974475229277</v>
      </c>
      <c r="N99" s="15">
        <v>214.1063609</v>
      </c>
      <c r="O99" s="2">
        <v>42402</v>
      </c>
      <c r="P99" s="2">
        <f t="shared" si="13"/>
        <v>42188</v>
      </c>
      <c r="Q99">
        <v>46.626298269999999</v>
      </c>
      <c r="R99">
        <v>-163.49868950000001</v>
      </c>
      <c r="S99" t="s">
        <v>21</v>
      </c>
    </row>
    <row r="100" spans="1:20" x14ac:dyDescent="0.3">
      <c r="A100" s="1" t="s">
        <v>3</v>
      </c>
      <c r="B100">
        <v>17</v>
      </c>
      <c r="C100">
        <v>-17.7</v>
      </c>
      <c r="D100">
        <v>14.39</v>
      </c>
      <c r="E100" t="s">
        <v>46</v>
      </c>
      <c r="F100">
        <v>9</v>
      </c>
      <c r="G100">
        <v>1.5</v>
      </c>
      <c r="J100">
        <v>13.5</v>
      </c>
      <c r="K100" s="11">
        <f t="shared" si="14"/>
        <v>4.5210382249716444E-3</v>
      </c>
      <c r="L100">
        <v>243</v>
      </c>
      <c r="M100" s="12">
        <f t="shared" si="12"/>
        <v>26.052209646407544</v>
      </c>
      <c r="N100" s="15">
        <v>217.72342209999999</v>
      </c>
      <c r="O100" s="2">
        <v>42402</v>
      </c>
      <c r="P100" s="2">
        <f t="shared" si="13"/>
        <v>42185</v>
      </c>
      <c r="Q100">
        <v>46.294415819999998</v>
      </c>
      <c r="R100">
        <v>-163.85151909999999</v>
      </c>
      <c r="S100" t="s">
        <v>21</v>
      </c>
    </row>
    <row r="101" spans="1:20" x14ac:dyDescent="0.3">
      <c r="A101" s="1" t="s">
        <v>3</v>
      </c>
      <c r="B101">
        <v>18</v>
      </c>
      <c r="C101">
        <v>-17.989999999999998</v>
      </c>
      <c r="D101">
        <v>14.82</v>
      </c>
      <c r="E101" t="s">
        <v>46</v>
      </c>
      <c r="F101">
        <v>9</v>
      </c>
      <c r="G101">
        <v>0.9</v>
      </c>
      <c r="J101">
        <v>13.5</v>
      </c>
      <c r="K101" s="11">
        <f t="shared" si="14"/>
        <v>4.5210382249716444E-3</v>
      </c>
      <c r="L101">
        <v>243</v>
      </c>
      <c r="M101" s="12">
        <f t="shared" si="12"/>
        <v>15.260404370366533</v>
      </c>
      <c r="N101" s="15">
        <v>228.2087598</v>
      </c>
      <c r="O101" s="2">
        <v>42402</v>
      </c>
      <c r="P101" s="2">
        <f t="shared" si="13"/>
        <v>42174</v>
      </c>
      <c r="Q101">
        <v>48.012461739999999</v>
      </c>
      <c r="R101">
        <v>-145.81889140000001</v>
      </c>
      <c r="S101" t="s">
        <v>21</v>
      </c>
    </row>
    <row r="102" spans="1:20" x14ac:dyDescent="0.3">
      <c r="A102" s="1" t="s">
        <v>3</v>
      </c>
      <c r="K102" s="11"/>
      <c r="M102" s="16">
        <v>0</v>
      </c>
      <c r="N102" s="15"/>
      <c r="O102" s="2"/>
      <c r="P102" s="2">
        <v>42159</v>
      </c>
      <c r="S102" t="s">
        <v>21</v>
      </c>
    </row>
    <row r="103" spans="1:20" x14ac:dyDescent="0.3">
      <c r="A103" s="1" t="s">
        <v>4</v>
      </c>
      <c r="B103">
        <v>1</v>
      </c>
      <c r="C103">
        <v>-17.399999999999999</v>
      </c>
      <c r="D103">
        <v>13.57</v>
      </c>
      <c r="E103" t="s">
        <v>46</v>
      </c>
      <c r="F103">
        <v>8.1999999999999993</v>
      </c>
      <c r="G103">
        <v>7.2</v>
      </c>
      <c r="J103">
        <v>13.5</v>
      </c>
      <c r="K103" s="11">
        <f>-(LN(1-(F103/J103))/L103)</f>
        <v>3.8476661106432411E-3</v>
      </c>
      <c r="L103">
        <v>243</v>
      </c>
      <c r="M103" s="12">
        <f t="shared" ref="M103:M121" si="15">-1/K103*LN(1-G103/J103)</f>
        <v>198.07853127866247</v>
      </c>
      <c r="N103" s="15">
        <v>46.155054800000002</v>
      </c>
      <c r="O103" s="2">
        <v>42398</v>
      </c>
      <c r="P103" s="2">
        <f t="shared" ref="P103:P121" si="16">DATE(YEAR($P$122),MONTH($P$122),DAY($P$122)+M103)</f>
        <v>42353</v>
      </c>
      <c r="Q103">
        <v>39.492358420000002</v>
      </c>
      <c r="R103">
        <v>-128.290255</v>
      </c>
      <c r="S103" t="s">
        <v>21</v>
      </c>
      <c r="T103" t="s">
        <v>48</v>
      </c>
    </row>
    <row r="104" spans="1:20" x14ac:dyDescent="0.3">
      <c r="A104" s="1" t="s">
        <v>4</v>
      </c>
      <c r="B104">
        <v>2</v>
      </c>
      <c r="C104">
        <v>-17.52</v>
      </c>
      <c r="D104">
        <v>13.25</v>
      </c>
      <c r="E104" t="s">
        <v>46</v>
      </c>
      <c r="F104">
        <v>8.1999999999999993</v>
      </c>
      <c r="G104">
        <v>6.9</v>
      </c>
      <c r="J104">
        <v>13.5</v>
      </c>
      <c r="K104" s="11">
        <f t="shared" ref="K104:K121" si="17">-(LN(1-(F104/J104))/L104)</f>
        <v>3.8476661106432411E-3</v>
      </c>
      <c r="L104">
        <v>243</v>
      </c>
      <c r="M104" s="12">
        <f t="shared" si="15"/>
        <v>185.988081042814</v>
      </c>
      <c r="N104" s="15">
        <v>58.454849009999997</v>
      </c>
      <c r="O104" s="2">
        <v>42398</v>
      </c>
      <c r="P104" s="2">
        <f t="shared" si="16"/>
        <v>42340</v>
      </c>
      <c r="Q104">
        <v>41.568024389999998</v>
      </c>
      <c r="R104">
        <v>-131.20173070000001</v>
      </c>
      <c r="S104" t="s">
        <v>21</v>
      </c>
      <c r="T104" t="s">
        <v>48</v>
      </c>
    </row>
    <row r="105" spans="1:20" x14ac:dyDescent="0.3">
      <c r="A105" s="1" t="s">
        <v>4</v>
      </c>
      <c r="B105">
        <v>3</v>
      </c>
      <c r="C105">
        <v>-17.649999999999999</v>
      </c>
      <c r="D105">
        <v>13.12</v>
      </c>
      <c r="E105" t="s">
        <v>46</v>
      </c>
      <c r="F105">
        <v>8.1999999999999993</v>
      </c>
      <c r="G105">
        <v>6.6</v>
      </c>
      <c r="J105">
        <v>13.5</v>
      </c>
      <c r="K105" s="11">
        <f t="shared" si="17"/>
        <v>3.8476661106432411E-3</v>
      </c>
      <c r="L105">
        <v>243</v>
      </c>
      <c r="M105" s="12">
        <f t="shared" si="15"/>
        <v>174.43516525111539</v>
      </c>
      <c r="N105" s="15">
        <v>70.164020550000004</v>
      </c>
      <c r="O105" s="2">
        <v>42398</v>
      </c>
      <c r="P105" s="2">
        <f t="shared" si="16"/>
        <v>42329</v>
      </c>
      <c r="Q105">
        <v>43.501302799999998</v>
      </c>
      <c r="R105">
        <v>-132.99852369999999</v>
      </c>
      <c r="S105" t="s">
        <v>21</v>
      </c>
      <c r="T105" t="s">
        <v>48</v>
      </c>
    </row>
    <row r="106" spans="1:20" x14ac:dyDescent="0.3">
      <c r="A106" s="1" t="s">
        <v>4</v>
      </c>
      <c r="B106">
        <v>4</v>
      </c>
      <c r="C106">
        <v>-17.829999999999998</v>
      </c>
      <c r="D106">
        <v>13.03</v>
      </c>
      <c r="E106" t="s">
        <v>46</v>
      </c>
      <c r="F106">
        <v>8.1999999999999993</v>
      </c>
      <c r="G106">
        <v>6.3</v>
      </c>
      <c r="J106">
        <v>13.5</v>
      </c>
      <c r="K106" s="11">
        <f t="shared" si="17"/>
        <v>3.8476661106432411E-3</v>
      </c>
      <c r="L106">
        <v>243</v>
      </c>
      <c r="M106" s="12">
        <f t="shared" si="15"/>
        <v>163.37401462240842</v>
      </c>
      <c r="N106" s="15">
        <v>81.336702070000001</v>
      </c>
      <c r="O106" s="2">
        <v>42398</v>
      </c>
      <c r="P106" s="2">
        <f t="shared" si="16"/>
        <v>42318</v>
      </c>
      <c r="Q106">
        <v>45.452337100000001</v>
      </c>
      <c r="R106">
        <v>-135.4901476</v>
      </c>
      <c r="S106" t="s">
        <v>21</v>
      </c>
      <c r="T106" t="s">
        <v>48</v>
      </c>
    </row>
    <row r="107" spans="1:20" x14ac:dyDescent="0.3">
      <c r="A107" s="1" t="s">
        <v>4</v>
      </c>
      <c r="B107">
        <v>5</v>
      </c>
      <c r="C107">
        <v>-17.95</v>
      </c>
      <c r="D107">
        <v>12.68</v>
      </c>
      <c r="E107" t="s">
        <v>46</v>
      </c>
      <c r="F107">
        <v>8.1999999999999993</v>
      </c>
      <c r="G107">
        <v>6</v>
      </c>
      <c r="J107">
        <v>13.5</v>
      </c>
      <c r="K107" s="11">
        <f t="shared" si="17"/>
        <v>3.8476661106432411E-3</v>
      </c>
      <c r="L107">
        <v>243</v>
      </c>
      <c r="M107" s="12">
        <f t="shared" si="15"/>
        <v>152.76446760185607</v>
      </c>
      <c r="N107" s="15">
        <v>92.019908990000005</v>
      </c>
      <c r="O107" s="2">
        <v>42398</v>
      </c>
      <c r="P107" s="2">
        <f t="shared" si="16"/>
        <v>42307</v>
      </c>
      <c r="Q107">
        <v>47.205478210000003</v>
      </c>
      <c r="R107">
        <v>-138.23755560000001</v>
      </c>
      <c r="S107" t="s">
        <v>21</v>
      </c>
      <c r="T107" t="s">
        <v>48</v>
      </c>
    </row>
    <row r="108" spans="1:20" x14ac:dyDescent="0.3">
      <c r="A108" s="1" t="s">
        <v>4</v>
      </c>
      <c r="B108">
        <v>6</v>
      </c>
      <c r="C108">
        <v>-18.03</v>
      </c>
      <c r="D108">
        <v>12.67</v>
      </c>
      <c r="E108" t="s">
        <v>46</v>
      </c>
      <c r="F108">
        <v>8.1999999999999993</v>
      </c>
      <c r="G108">
        <v>5.7</v>
      </c>
      <c r="J108">
        <v>13.5</v>
      </c>
      <c r="K108" s="11">
        <f t="shared" si="17"/>
        <v>3.8476661106432411E-3</v>
      </c>
      <c r="L108">
        <v>243</v>
      </c>
      <c r="M108" s="12">
        <f t="shared" si="15"/>
        <v>142.5710901035356</v>
      </c>
      <c r="N108" s="15">
        <v>102.254735</v>
      </c>
      <c r="O108" s="2">
        <v>42398</v>
      </c>
      <c r="P108" s="2">
        <f t="shared" si="16"/>
        <v>42297</v>
      </c>
      <c r="Q108">
        <v>48.553709050000002</v>
      </c>
      <c r="R108">
        <v>-141.3470413</v>
      </c>
      <c r="S108" t="s">
        <v>21</v>
      </c>
      <c r="T108" t="s">
        <v>48</v>
      </c>
    </row>
    <row r="109" spans="1:20" x14ac:dyDescent="0.3">
      <c r="A109" s="1" t="s">
        <v>4</v>
      </c>
      <c r="B109">
        <v>7</v>
      </c>
      <c r="C109">
        <v>-18.05</v>
      </c>
      <c r="D109">
        <v>12.55</v>
      </c>
      <c r="E109" t="s">
        <v>46</v>
      </c>
      <c r="F109">
        <v>8.1999999999999993</v>
      </c>
      <c r="G109">
        <v>5.4</v>
      </c>
      <c r="J109">
        <v>13.5</v>
      </c>
      <c r="K109" s="11">
        <f t="shared" si="17"/>
        <v>3.8476661106432411E-3</v>
      </c>
      <c r="L109">
        <v>243</v>
      </c>
      <c r="M109" s="12">
        <f t="shared" si="15"/>
        <v>132.76246147059587</v>
      </c>
      <c r="N109" s="15">
        <v>112.0773066</v>
      </c>
      <c r="O109" s="2">
        <v>42398</v>
      </c>
      <c r="P109" s="2">
        <f t="shared" si="16"/>
        <v>42287</v>
      </c>
      <c r="Q109">
        <v>49.306884050000001</v>
      </c>
      <c r="R109">
        <v>-145.0230991</v>
      </c>
      <c r="S109" t="s">
        <v>21</v>
      </c>
      <c r="T109" t="s">
        <v>48</v>
      </c>
    </row>
    <row r="110" spans="1:20" x14ac:dyDescent="0.3">
      <c r="A110" s="1" t="s">
        <v>4</v>
      </c>
      <c r="B110">
        <v>8</v>
      </c>
      <c r="C110">
        <v>-18</v>
      </c>
      <c r="D110">
        <v>12.81</v>
      </c>
      <c r="E110" t="s">
        <v>46</v>
      </c>
      <c r="F110">
        <v>8.1999999999999993</v>
      </c>
      <c r="G110">
        <v>5.0999999999999996</v>
      </c>
      <c r="J110">
        <v>13.5</v>
      </c>
      <c r="K110" s="11">
        <f t="shared" si="17"/>
        <v>3.8476661106432411E-3</v>
      </c>
      <c r="L110">
        <v>243</v>
      </c>
      <c r="M110" s="12">
        <f t="shared" si="15"/>
        <v>123.31059035572019</v>
      </c>
      <c r="N110" s="15">
        <v>121.5195528</v>
      </c>
      <c r="O110" s="2">
        <v>42398</v>
      </c>
      <c r="P110" s="2">
        <f t="shared" si="16"/>
        <v>42278</v>
      </c>
      <c r="Q110">
        <v>49.430986130000001</v>
      </c>
      <c r="R110">
        <v>-149.63445179999999</v>
      </c>
      <c r="S110" t="s">
        <v>21</v>
      </c>
      <c r="T110" t="s">
        <v>48</v>
      </c>
    </row>
    <row r="111" spans="1:20" x14ac:dyDescent="0.3">
      <c r="A111" s="1" t="s">
        <v>4</v>
      </c>
      <c r="B111">
        <v>10</v>
      </c>
      <c r="C111">
        <v>-18.12</v>
      </c>
      <c r="D111">
        <v>12.56</v>
      </c>
      <c r="E111" t="s">
        <v>46</v>
      </c>
      <c r="F111">
        <v>8.1999999999999993</v>
      </c>
      <c r="G111">
        <v>4.5</v>
      </c>
      <c r="J111">
        <v>13.5</v>
      </c>
      <c r="K111" s="11">
        <f t="shared" si="17"/>
        <v>3.8476661106432411E-3</v>
      </c>
      <c r="L111">
        <v>243</v>
      </c>
      <c r="M111" s="12">
        <f t="shared" si="15"/>
        <v>105.3794940747548</v>
      </c>
      <c r="N111" s="15">
        <v>139.37344060000001</v>
      </c>
      <c r="O111" s="2">
        <v>42398</v>
      </c>
      <c r="P111" s="2">
        <f t="shared" si="16"/>
        <v>42260</v>
      </c>
      <c r="Q111">
        <v>52.590893819999998</v>
      </c>
      <c r="R111">
        <v>-159.06566670000001</v>
      </c>
      <c r="S111" t="s">
        <v>21</v>
      </c>
      <c r="T111" t="s">
        <v>48</v>
      </c>
    </row>
    <row r="112" spans="1:20" x14ac:dyDescent="0.3">
      <c r="A112" s="1" t="s">
        <v>4</v>
      </c>
      <c r="B112">
        <v>11</v>
      </c>
      <c r="C112">
        <v>-18.05</v>
      </c>
      <c r="D112">
        <v>12.95</v>
      </c>
      <c r="E112" t="s">
        <v>46</v>
      </c>
      <c r="F112">
        <v>8.1999999999999993</v>
      </c>
      <c r="G112">
        <v>4.2</v>
      </c>
      <c r="J112">
        <v>13.5</v>
      </c>
      <c r="K112" s="11">
        <f t="shared" si="17"/>
        <v>3.8476661106432411E-3</v>
      </c>
      <c r="L112">
        <v>243</v>
      </c>
      <c r="M112" s="12">
        <f t="shared" si="15"/>
        <v>96.857490896701222</v>
      </c>
      <c r="N112" s="15">
        <v>147.83304810000001</v>
      </c>
      <c r="O112" s="2">
        <v>42398</v>
      </c>
      <c r="P112" s="2">
        <f t="shared" si="16"/>
        <v>42251</v>
      </c>
      <c r="Q112">
        <v>52.337552940000002</v>
      </c>
      <c r="R112">
        <v>-164.62549329999999</v>
      </c>
      <c r="S112" t="s">
        <v>21</v>
      </c>
      <c r="T112" t="s">
        <v>48</v>
      </c>
    </row>
    <row r="113" spans="1:20" x14ac:dyDescent="0.3">
      <c r="A113" s="1" t="s">
        <v>4</v>
      </c>
      <c r="B113">
        <v>12</v>
      </c>
      <c r="C113">
        <v>-18.03</v>
      </c>
      <c r="D113">
        <v>12.99</v>
      </c>
      <c r="E113" t="s">
        <v>46</v>
      </c>
      <c r="F113">
        <v>8.1999999999999993</v>
      </c>
      <c r="G113">
        <v>3.9</v>
      </c>
      <c r="J113">
        <v>13.5</v>
      </c>
      <c r="K113" s="11">
        <f t="shared" si="17"/>
        <v>3.8476661106432411E-3</v>
      </c>
      <c r="L113">
        <v>243</v>
      </c>
      <c r="M113" s="12">
        <f t="shared" si="15"/>
        <v>88.606073699466123</v>
      </c>
      <c r="N113" s="15">
        <v>156.00903919999999</v>
      </c>
      <c r="O113" s="2">
        <v>42398</v>
      </c>
      <c r="P113" s="2">
        <f t="shared" si="16"/>
        <v>42243</v>
      </c>
      <c r="Q113">
        <v>51.66050044</v>
      </c>
      <c r="R113">
        <v>-169.90130529999999</v>
      </c>
      <c r="S113" t="s">
        <v>21</v>
      </c>
      <c r="T113" t="s">
        <v>48</v>
      </c>
    </row>
    <row r="114" spans="1:20" x14ac:dyDescent="0.3">
      <c r="A114" s="1" t="s">
        <v>4</v>
      </c>
      <c r="B114">
        <v>13</v>
      </c>
      <c r="C114">
        <v>-17.98</v>
      </c>
      <c r="D114">
        <v>13.13</v>
      </c>
      <c r="E114" t="s">
        <v>46</v>
      </c>
      <c r="F114">
        <v>8.1999999999999993</v>
      </c>
      <c r="G114">
        <v>3.6</v>
      </c>
      <c r="J114">
        <v>13.5</v>
      </c>
      <c r="K114" s="11">
        <f t="shared" si="17"/>
        <v>3.8476661106432411E-3</v>
      </c>
      <c r="L114">
        <v>243</v>
      </c>
      <c r="M114" s="12">
        <f t="shared" si="15"/>
        <v>80.608586968059114</v>
      </c>
      <c r="N114" s="15">
        <v>163.91981580000001</v>
      </c>
      <c r="O114" s="2">
        <v>42398</v>
      </c>
      <c r="P114" s="2">
        <f t="shared" si="16"/>
        <v>42235</v>
      </c>
      <c r="Q114">
        <v>51.633731920000002</v>
      </c>
      <c r="R114">
        <v>-170.3044189</v>
      </c>
      <c r="S114" t="s">
        <v>21</v>
      </c>
      <c r="T114" t="s">
        <v>48</v>
      </c>
    </row>
    <row r="115" spans="1:20" x14ac:dyDescent="0.3">
      <c r="A115" s="1" t="s">
        <v>4</v>
      </c>
      <c r="B115">
        <v>14</v>
      </c>
      <c r="C115">
        <v>-17.940000000000001</v>
      </c>
      <c r="D115">
        <v>13.12</v>
      </c>
      <c r="E115" t="s">
        <v>46</v>
      </c>
      <c r="F115">
        <v>8.1999999999999993</v>
      </c>
      <c r="G115">
        <v>3.4</v>
      </c>
      <c r="J115">
        <v>13.5</v>
      </c>
      <c r="K115" s="11">
        <f t="shared" si="17"/>
        <v>3.8476661106432411E-3</v>
      </c>
      <c r="L115">
        <v>243</v>
      </c>
      <c r="M115" s="12">
        <f t="shared" si="15"/>
        <v>75.410457470454162</v>
      </c>
      <c r="N115" s="15">
        <v>169.05462080000001</v>
      </c>
      <c r="O115" s="2">
        <v>42398</v>
      </c>
      <c r="P115" s="2">
        <f t="shared" si="16"/>
        <v>42230</v>
      </c>
      <c r="Q115">
        <v>51.423502409999998</v>
      </c>
      <c r="R115">
        <v>-172.44120849999999</v>
      </c>
      <c r="S115" t="s">
        <v>21</v>
      </c>
      <c r="T115" t="s">
        <v>48</v>
      </c>
    </row>
    <row r="116" spans="1:20" x14ac:dyDescent="0.3">
      <c r="A116" s="1" t="s">
        <v>4</v>
      </c>
      <c r="B116">
        <v>15</v>
      </c>
      <c r="C116">
        <v>-17.89</v>
      </c>
      <c r="D116">
        <v>13.08</v>
      </c>
      <c r="E116" t="s">
        <v>46</v>
      </c>
      <c r="F116">
        <v>8.1999999999999993</v>
      </c>
      <c r="G116">
        <v>3.3</v>
      </c>
      <c r="J116">
        <v>13.5</v>
      </c>
      <c r="K116" s="11">
        <f t="shared" si="17"/>
        <v>3.8476661106432411E-3</v>
      </c>
      <c r="L116">
        <v>243</v>
      </c>
      <c r="M116" s="12">
        <f t="shared" si="15"/>
        <v>72.849867190606716</v>
      </c>
      <c r="N116" s="15">
        <v>171.58204480000001</v>
      </c>
      <c r="O116" s="2">
        <v>42398</v>
      </c>
      <c r="P116" s="2">
        <f t="shared" si="16"/>
        <v>42227</v>
      </c>
      <c r="Q116">
        <v>51.694449919999997</v>
      </c>
      <c r="R116">
        <v>-171.38729069999999</v>
      </c>
      <c r="S116" t="s">
        <v>21</v>
      </c>
      <c r="T116" t="s">
        <v>48</v>
      </c>
    </row>
    <row r="117" spans="1:20" x14ac:dyDescent="0.3">
      <c r="A117" s="1" t="s">
        <v>4</v>
      </c>
      <c r="B117">
        <v>16</v>
      </c>
      <c r="C117">
        <v>-17.899999999999999</v>
      </c>
      <c r="D117">
        <v>13.23</v>
      </c>
      <c r="E117" t="s">
        <v>46</v>
      </c>
      <c r="F117">
        <v>8.1999999999999993</v>
      </c>
      <c r="G117">
        <v>3.2</v>
      </c>
      <c r="J117">
        <v>13.5</v>
      </c>
      <c r="K117" s="11">
        <f t="shared" si="17"/>
        <v>3.8476661106432411E-3</v>
      </c>
      <c r="L117">
        <v>243</v>
      </c>
      <c r="M117" s="12">
        <f t="shared" si="15"/>
        <v>70.314258677597337</v>
      </c>
      <c r="N117" s="15">
        <v>174.08354600000001</v>
      </c>
      <c r="O117" s="2">
        <v>42398</v>
      </c>
      <c r="P117" s="2">
        <f t="shared" si="16"/>
        <v>42225</v>
      </c>
      <c r="Q117">
        <v>51.56429747</v>
      </c>
      <c r="R117">
        <v>-171.16342280000001</v>
      </c>
      <c r="S117" t="s">
        <v>21</v>
      </c>
      <c r="T117" t="s">
        <v>48</v>
      </c>
    </row>
    <row r="118" spans="1:20" x14ac:dyDescent="0.3">
      <c r="A118" s="1" t="s">
        <v>4</v>
      </c>
      <c r="B118">
        <v>17</v>
      </c>
      <c r="C118">
        <v>-17.850000000000001</v>
      </c>
      <c r="D118">
        <v>13.29</v>
      </c>
      <c r="E118" t="s">
        <v>46</v>
      </c>
      <c r="F118">
        <v>8.1999999999999993</v>
      </c>
      <c r="G118">
        <v>3</v>
      </c>
      <c r="J118">
        <v>13.5</v>
      </c>
      <c r="K118" s="11">
        <f t="shared" si="17"/>
        <v>3.8476661106432411E-3</v>
      </c>
      <c r="L118">
        <v>243</v>
      </c>
      <c r="M118" s="12">
        <f t="shared" si="15"/>
        <v>65.316069808066615</v>
      </c>
      <c r="N118" s="15">
        <v>179.01086979999999</v>
      </c>
      <c r="O118" s="2">
        <v>42398</v>
      </c>
      <c r="P118" s="2">
        <f t="shared" si="16"/>
        <v>42220</v>
      </c>
      <c r="Q118">
        <v>51.411587330000003</v>
      </c>
      <c r="R118">
        <v>-174.18227210000001</v>
      </c>
      <c r="S118" t="s">
        <v>21</v>
      </c>
      <c r="T118" t="s">
        <v>48</v>
      </c>
    </row>
    <row r="119" spans="1:20" x14ac:dyDescent="0.3">
      <c r="A119" s="1" t="s">
        <v>4</v>
      </c>
      <c r="B119">
        <v>18</v>
      </c>
      <c r="C119">
        <v>-17.79</v>
      </c>
      <c r="D119">
        <v>13.48</v>
      </c>
      <c r="E119" t="s">
        <v>46</v>
      </c>
      <c r="F119">
        <v>8.1999999999999993</v>
      </c>
      <c r="G119">
        <v>2.7</v>
      </c>
      <c r="J119">
        <v>13.5</v>
      </c>
      <c r="K119" s="11">
        <f t="shared" si="17"/>
        <v>3.8476661106432411E-3</v>
      </c>
      <c r="L119">
        <v>243</v>
      </c>
      <c r="M119" s="12">
        <f t="shared" si="15"/>
        <v>57.994520547653565</v>
      </c>
      <c r="N119" s="15">
        <v>186.22009109999999</v>
      </c>
      <c r="O119" s="2">
        <v>42398</v>
      </c>
      <c r="P119" s="2">
        <f t="shared" si="16"/>
        <v>42212</v>
      </c>
      <c r="Q119">
        <v>51.26122488</v>
      </c>
      <c r="R119">
        <v>-173.2958117</v>
      </c>
      <c r="S119" t="s">
        <v>21</v>
      </c>
      <c r="T119" t="s">
        <v>48</v>
      </c>
    </row>
    <row r="120" spans="1:20" x14ac:dyDescent="0.3">
      <c r="A120" s="1" t="s">
        <v>4</v>
      </c>
      <c r="B120">
        <v>19</v>
      </c>
      <c r="C120">
        <v>-17.68</v>
      </c>
      <c r="D120">
        <v>14.25</v>
      </c>
      <c r="E120" t="s">
        <v>46</v>
      </c>
      <c r="F120">
        <v>8.1999999999999993</v>
      </c>
      <c r="G120">
        <v>1.4</v>
      </c>
      <c r="J120">
        <v>13.5</v>
      </c>
      <c r="K120" s="11">
        <f t="shared" si="17"/>
        <v>3.8476661106432411E-3</v>
      </c>
      <c r="L120">
        <v>243</v>
      </c>
      <c r="M120" s="12">
        <f t="shared" si="15"/>
        <v>28.454712465522423</v>
      </c>
      <c r="N120" s="15">
        <v>215.2096526</v>
      </c>
      <c r="O120" s="2">
        <v>42398</v>
      </c>
      <c r="P120" s="2">
        <f t="shared" si="16"/>
        <v>42183</v>
      </c>
      <c r="Q120">
        <v>46.305410889999997</v>
      </c>
      <c r="R120">
        <v>-162.81553679999999</v>
      </c>
      <c r="S120" t="s">
        <v>21</v>
      </c>
      <c r="T120" t="s">
        <v>48</v>
      </c>
    </row>
    <row r="121" spans="1:20" x14ac:dyDescent="0.3">
      <c r="A121" s="1" t="s">
        <v>4</v>
      </c>
      <c r="B121">
        <v>20</v>
      </c>
      <c r="C121">
        <v>-18.37</v>
      </c>
      <c r="D121">
        <v>13.64</v>
      </c>
      <c r="E121" t="s">
        <v>46</v>
      </c>
      <c r="F121">
        <v>8.1999999999999993</v>
      </c>
      <c r="G121">
        <v>1.1000000000000001</v>
      </c>
      <c r="J121">
        <v>13.5</v>
      </c>
      <c r="K121" s="11">
        <f t="shared" si="17"/>
        <v>3.8476661106432411E-3</v>
      </c>
      <c r="L121">
        <v>243</v>
      </c>
      <c r="M121" s="12">
        <f t="shared" si="15"/>
        <v>22.089549973758945</v>
      </c>
      <c r="N121" s="15">
        <v>221.43707760000001</v>
      </c>
      <c r="O121" s="2">
        <v>42398</v>
      </c>
      <c r="P121" s="2">
        <f t="shared" si="16"/>
        <v>42177</v>
      </c>
      <c r="Q121">
        <v>44.461560730000002</v>
      </c>
      <c r="R121">
        <v>-160.2373307</v>
      </c>
      <c r="S121" t="s">
        <v>21</v>
      </c>
      <c r="T121" t="s">
        <v>48</v>
      </c>
    </row>
    <row r="122" spans="1:20" x14ac:dyDescent="0.3">
      <c r="A122" s="1" t="s">
        <v>4</v>
      </c>
      <c r="K122" s="11"/>
      <c r="M122" s="12"/>
      <c r="N122" s="15"/>
      <c r="O122" s="2"/>
      <c r="P122" s="2">
        <v>42155</v>
      </c>
    </row>
    <row r="123" spans="1:20" x14ac:dyDescent="0.3">
      <c r="A123" s="1" t="s">
        <v>5</v>
      </c>
      <c r="B123">
        <v>1</v>
      </c>
      <c r="C123">
        <v>-17.399999999999999</v>
      </c>
      <c r="D123">
        <v>14.13</v>
      </c>
      <c r="E123" t="s">
        <v>46</v>
      </c>
      <c r="F123">
        <v>11.5</v>
      </c>
      <c r="G123">
        <v>9.8000000000000007</v>
      </c>
      <c r="J123">
        <v>16.5</v>
      </c>
      <c r="K123" s="11">
        <f>-(LN(1-(F123/J123))/L123)</f>
        <v>4.9540351388897711E-3</v>
      </c>
      <c r="L123">
        <v>241</v>
      </c>
      <c r="M123" s="12">
        <f t="shared" ref="M123:M142" si="18">-1/K123*LN(1-G123/J123)</f>
        <v>181.92298383890568</v>
      </c>
      <c r="N123" s="15">
        <v>84.558278599999994</v>
      </c>
      <c r="O123" s="2">
        <v>42397</v>
      </c>
      <c r="P123" s="2">
        <f t="shared" ref="P123:P142" si="19">DATE(YEAR($P$143),MONTH($P$143),DAY($P$143)+M123)</f>
        <v>42337</v>
      </c>
      <c r="Q123">
        <v>37.010290740000002</v>
      </c>
      <c r="R123">
        <v>-122.36764030000001</v>
      </c>
      <c r="S123" t="s">
        <v>21</v>
      </c>
    </row>
    <row r="124" spans="1:20" x14ac:dyDescent="0.3">
      <c r="A124" s="1" t="s">
        <v>5</v>
      </c>
      <c r="B124">
        <v>2</v>
      </c>
      <c r="C124">
        <v>-17.829999999999998</v>
      </c>
      <c r="D124">
        <v>13.18</v>
      </c>
      <c r="E124" t="s">
        <v>46</v>
      </c>
      <c r="F124">
        <v>11.5</v>
      </c>
      <c r="G124">
        <v>9.3000000000000007</v>
      </c>
      <c r="J124">
        <v>16.5</v>
      </c>
      <c r="K124" s="11">
        <f t="shared" ref="K124:K142" si="20">-(LN(1-(F124/J124))/L124)</f>
        <v>4.9540351388897711E-3</v>
      </c>
      <c r="L124">
        <v>241</v>
      </c>
      <c r="M124" s="12">
        <f t="shared" si="18"/>
        <v>167.39472604354032</v>
      </c>
      <c r="N124" s="15">
        <v>100.7606948</v>
      </c>
      <c r="O124" s="2">
        <v>42397</v>
      </c>
      <c r="P124" s="2">
        <f t="shared" si="19"/>
        <v>42323</v>
      </c>
      <c r="Q124">
        <v>38.496636950000003</v>
      </c>
      <c r="R124">
        <v>-126.0067878</v>
      </c>
      <c r="S124" t="s">
        <v>21</v>
      </c>
    </row>
    <row r="125" spans="1:20" x14ac:dyDescent="0.3">
      <c r="A125" s="1" t="s">
        <v>5</v>
      </c>
      <c r="B125">
        <v>3</v>
      </c>
      <c r="C125">
        <v>-17.440000000000001</v>
      </c>
      <c r="D125">
        <v>13.25</v>
      </c>
      <c r="E125" t="s">
        <v>46</v>
      </c>
      <c r="F125">
        <v>11.5</v>
      </c>
      <c r="G125">
        <v>8.8000000000000007</v>
      </c>
      <c r="J125">
        <v>16.5</v>
      </c>
      <c r="K125" s="11">
        <f t="shared" si="20"/>
        <v>4.9540351388897711E-3</v>
      </c>
      <c r="L125">
        <v>241</v>
      </c>
      <c r="M125" s="12">
        <f t="shared" si="18"/>
        <v>153.84227819944306</v>
      </c>
      <c r="N125" s="15">
        <v>114.9062759</v>
      </c>
      <c r="O125" s="2">
        <v>42397</v>
      </c>
      <c r="P125" s="2">
        <f t="shared" si="19"/>
        <v>42309</v>
      </c>
      <c r="Q125">
        <v>40.547673240000002</v>
      </c>
      <c r="R125">
        <v>-129.5212856</v>
      </c>
      <c r="S125" t="s">
        <v>21</v>
      </c>
    </row>
    <row r="126" spans="1:20" x14ac:dyDescent="0.3">
      <c r="A126" s="1" t="s">
        <v>5</v>
      </c>
      <c r="B126">
        <v>4</v>
      </c>
      <c r="C126">
        <v>-17.47</v>
      </c>
      <c r="D126">
        <v>13.33</v>
      </c>
      <c r="E126" t="s">
        <v>46</v>
      </c>
      <c r="F126">
        <v>11.5</v>
      </c>
      <c r="G126">
        <v>8.3000000000000007</v>
      </c>
      <c r="J126">
        <v>16.5</v>
      </c>
      <c r="K126" s="11">
        <f t="shared" si="20"/>
        <v>4.9540351388897711E-3</v>
      </c>
      <c r="L126">
        <v>241</v>
      </c>
      <c r="M126" s="12">
        <f t="shared" si="18"/>
        <v>141.14276686237397</v>
      </c>
      <c r="N126" s="15">
        <v>127.45889940000001</v>
      </c>
      <c r="O126" s="2">
        <v>42397</v>
      </c>
      <c r="P126" s="2">
        <f t="shared" si="19"/>
        <v>42297</v>
      </c>
      <c r="Q126">
        <v>42.672532140000001</v>
      </c>
      <c r="R126">
        <v>-132.6412546</v>
      </c>
      <c r="S126" t="s">
        <v>21</v>
      </c>
    </row>
    <row r="127" spans="1:20" x14ac:dyDescent="0.3">
      <c r="A127" s="1" t="s">
        <v>5</v>
      </c>
      <c r="B127">
        <v>5</v>
      </c>
      <c r="C127">
        <v>-17.45</v>
      </c>
      <c r="D127">
        <v>13.34</v>
      </c>
      <c r="E127" t="s">
        <v>46</v>
      </c>
      <c r="F127">
        <v>11.5</v>
      </c>
      <c r="G127">
        <v>7.8</v>
      </c>
      <c r="J127">
        <v>16.5</v>
      </c>
      <c r="K127" s="11">
        <f t="shared" si="20"/>
        <v>4.9540351388897711E-3</v>
      </c>
      <c r="L127">
        <v>241</v>
      </c>
      <c r="M127" s="12">
        <f t="shared" si="18"/>
        <v>129.19515855299989</v>
      </c>
      <c r="N127" s="15">
        <v>138.74129840000001</v>
      </c>
      <c r="O127" s="2">
        <v>42397</v>
      </c>
      <c r="P127" s="2">
        <f t="shared" si="19"/>
        <v>42285</v>
      </c>
      <c r="Q127">
        <v>44.585136429999999</v>
      </c>
      <c r="R127">
        <v>-136.79391849999999</v>
      </c>
      <c r="S127" t="s">
        <v>21</v>
      </c>
    </row>
    <row r="128" spans="1:20" x14ac:dyDescent="0.3">
      <c r="A128" s="1" t="s">
        <v>5</v>
      </c>
      <c r="B128">
        <v>6</v>
      </c>
      <c r="C128">
        <v>-17.48</v>
      </c>
      <c r="D128">
        <v>13.35</v>
      </c>
      <c r="E128" t="s">
        <v>46</v>
      </c>
      <c r="F128">
        <v>11.5</v>
      </c>
      <c r="G128">
        <v>7.3</v>
      </c>
      <c r="J128">
        <v>16.5</v>
      </c>
      <c r="K128" s="11">
        <f t="shared" si="20"/>
        <v>4.9540351388897711E-3</v>
      </c>
      <c r="L128">
        <v>241</v>
      </c>
      <c r="M128" s="12">
        <f t="shared" si="18"/>
        <v>117.91537211067367</v>
      </c>
      <c r="N128" s="15">
        <v>148.9870866</v>
      </c>
      <c r="O128" s="2">
        <v>42397</v>
      </c>
      <c r="P128" s="2">
        <f t="shared" si="19"/>
        <v>42273</v>
      </c>
      <c r="Q128">
        <v>45.925304369999999</v>
      </c>
      <c r="R128">
        <v>-141.14320230000001</v>
      </c>
      <c r="S128" t="s">
        <v>21</v>
      </c>
    </row>
    <row r="129" spans="1:20" x14ac:dyDescent="0.3">
      <c r="A129" s="1" t="s">
        <v>5</v>
      </c>
      <c r="B129">
        <v>7</v>
      </c>
      <c r="C129">
        <v>-17.48</v>
      </c>
      <c r="D129">
        <v>13.47</v>
      </c>
      <c r="E129" t="s">
        <v>46</v>
      </c>
      <c r="F129">
        <v>11.5</v>
      </c>
      <c r="G129">
        <v>6.8</v>
      </c>
      <c r="J129">
        <v>16.5</v>
      </c>
      <c r="K129" s="11">
        <f t="shared" si="20"/>
        <v>4.9540351388897711E-3</v>
      </c>
      <c r="L129">
        <v>241</v>
      </c>
      <c r="M129" s="12">
        <f t="shared" si="18"/>
        <v>107.23268618483208</v>
      </c>
      <c r="N129" s="15">
        <v>158.37082269999999</v>
      </c>
      <c r="O129" s="2">
        <v>42397</v>
      </c>
      <c r="P129" s="2">
        <f t="shared" si="19"/>
        <v>42263</v>
      </c>
      <c r="Q129">
        <v>46.237787419999997</v>
      </c>
      <c r="R129">
        <v>-146.47288810000001</v>
      </c>
      <c r="S129" t="s">
        <v>21</v>
      </c>
    </row>
    <row r="130" spans="1:20" x14ac:dyDescent="0.3">
      <c r="A130" s="1" t="s">
        <v>5</v>
      </c>
      <c r="B130">
        <v>8</v>
      </c>
      <c r="C130">
        <v>-17.45</v>
      </c>
      <c r="D130">
        <v>13.83</v>
      </c>
      <c r="E130" t="s">
        <v>46</v>
      </c>
      <c r="F130">
        <v>11.5</v>
      </c>
      <c r="G130">
        <v>6.3</v>
      </c>
      <c r="J130">
        <v>16.5</v>
      </c>
      <c r="K130" s="11">
        <f t="shared" si="20"/>
        <v>4.9540351388897711E-3</v>
      </c>
      <c r="L130">
        <v>241</v>
      </c>
      <c r="M130" s="12">
        <f t="shared" si="18"/>
        <v>97.087050683313961</v>
      </c>
      <c r="N130" s="15">
        <v>167.02637720000001</v>
      </c>
      <c r="O130" s="2">
        <v>42397</v>
      </c>
      <c r="P130" s="2">
        <f t="shared" si="19"/>
        <v>42253</v>
      </c>
      <c r="Q130">
        <v>45.558143170000001</v>
      </c>
      <c r="R130">
        <v>-152.00393059999999</v>
      </c>
      <c r="S130" t="s">
        <v>21</v>
      </c>
    </row>
    <row r="131" spans="1:20" x14ac:dyDescent="0.3">
      <c r="A131" s="1" t="s">
        <v>5</v>
      </c>
      <c r="B131">
        <v>9</v>
      </c>
      <c r="C131">
        <v>-17.41</v>
      </c>
      <c r="D131">
        <v>13.98</v>
      </c>
      <c r="E131" t="s">
        <v>46</v>
      </c>
      <c r="F131">
        <v>11.5</v>
      </c>
      <c r="G131">
        <v>5.8</v>
      </c>
      <c r="J131">
        <v>16.5</v>
      </c>
      <c r="K131" s="11">
        <f t="shared" si="20"/>
        <v>4.9540351388897711E-3</v>
      </c>
      <c r="L131">
        <v>241</v>
      </c>
      <c r="M131" s="12">
        <f t="shared" si="18"/>
        <v>87.427042258674518</v>
      </c>
      <c r="N131" s="15">
        <v>175.05867119999999</v>
      </c>
      <c r="O131" s="2">
        <v>42397</v>
      </c>
      <c r="P131" s="2">
        <f t="shared" si="19"/>
        <v>42243</v>
      </c>
      <c r="Q131">
        <v>44.804039609999997</v>
      </c>
      <c r="R131">
        <v>-157.12202550000001</v>
      </c>
      <c r="S131" t="s">
        <v>21</v>
      </c>
    </row>
    <row r="132" spans="1:20" x14ac:dyDescent="0.3">
      <c r="A132" s="1" t="s">
        <v>5</v>
      </c>
      <c r="B132">
        <v>10</v>
      </c>
      <c r="C132">
        <v>-17.27</v>
      </c>
      <c r="D132">
        <v>14.07</v>
      </c>
      <c r="E132" t="s">
        <v>46</v>
      </c>
      <c r="F132">
        <v>11.5</v>
      </c>
      <c r="G132">
        <v>5.3</v>
      </c>
      <c r="J132">
        <v>16.5</v>
      </c>
      <c r="K132" s="11">
        <f t="shared" si="20"/>
        <v>4.9540351388897711E-3</v>
      </c>
      <c r="L132">
        <v>241</v>
      </c>
      <c r="M132" s="12">
        <f t="shared" si="18"/>
        <v>78.208287132237686</v>
      </c>
      <c r="N132" s="15">
        <v>182.55146550000001</v>
      </c>
      <c r="O132" s="2">
        <v>42397</v>
      </c>
      <c r="P132" s="2">
        <f t="shared" si="19"/>
        <v>42234</v>
      </c>
      <c r="Q132">
        <v>43.884615070000002</v>
      </c>
      <c r="R132">
        <v>-160.3110599</v>
      </c>
      <c r="S132" t="s">
        <v>21</v>
      </c>
    </row>
    <row r="133" spans="1:20" x14ac:dyDescent="0.3">
      <c r="A133" s="1" t="s">
        <v>5</v>
      </c>
      <c r="B133">
        <v>11</v>
      </c>
      <c r="C133">
        <v>-17.309999999999999</v>
      </c>
      <c r="D133">
        <v>14.08</v>
      </c>
      <c r="E133" t="s">
        <v>46</v>
      </c>
      <c r="F133">
        <v>11.5</v>
      </c>
      <c r="G133">
        <v>4.8</v>
      </c>
      <c r="J133">
        <v>16.5</v>
      </c>
      <c r="K133" s="11">
        <f t="shared" si="20"/>
        <v>4.9540351388897711E-3</v>
      </c>
      <c r="L133">
        <v>241</v>
      </c>
      <c r="M133" s="12">
        <f t="shared" si="18"/>
        <v>69.392228650979192</v>
      </c>
      <c r="N133" s="15">
        <v>189.57269339999999</v>
      </c>
      <c r="O133" s="2">
        <v>42397</v>
      </c>
      <c r="P133" s="2">
        <f t="shared" si="19"/>
        <v>42225</v>
      </c>
      <c r="Q133">
        <v>43.016850419999997</v>
      </c>
      <c r="R133">
        <v>-164.72991579999999</v>
      </c>
      <c r="S133" t="s">
        <v>21</v>
      </c>
    </row>
    <row r="134" spans="1:20" x14ac:dyDescent="0.3">
      <c r="A134" s="1" t="s">
        <v>5</v>
      </c>
      <c r="B134">
        <v>12</v>
      </c>
      <c r="C134">
        <v>-17.29</v>
      </c>
      <c r="D134">
        <v>13.87</v>
      </c>
      <c r="E134" t="s">
        <v>46</v>
      </c>
      <c r="F134">
        <v>11.5</v>
      </c>
      <c r="G134">
        <v>4.3</v>
      </c>
      <c r="J134">
        <v>16.5</v>
      </c>
      <c r="K134" s="11">
        <f t="shared" si="20"/>
        <v>4.9540351388897711E-3</v>
      </c>
      <c r="L134">
        <v>241</v>
      </c>
      <c r="M134" s="12">
        <f t="shared" si="18"/>
        <v>60.945152931431807</v>
      </c>
      <c r="N134" s="15">
        <v>196.1782139</v>
      </c>
      <c r="O134" s="2">
        <v>42397</v>
      </c>
      <c r="P134" s="2">
        <f t="shared" si="19"/>
        <v>42216</v>
      </c>
      <c r="Q134">
        <v>43.577737540000001</v>
      </c>
      <c r="R134">
        <v>-168.2589236</v>
      </c>
      <c r="S134" t="s">
        <v>21</v>
      </c>
    </row>
    <row r="135" spans="1:20" x14ac:dyDescent="0.3">
      <c r="A135" s="1" t="s">
        <v>5</v>
      </c>
      <c r="B135">
        <v>13</v>
      </c>
      <c r="C135">
        <v>-17.25</v>
      </c>
      <c r="D135">
        <v>14.12</v>
      </c>
      <c r="E135" t="s">
        <v>46</v>
      </c>
      <c r="F135">
        <v>11.5</v>
      </c>
      <c r="G135">
        <v>3.8</v>
      </c>
      <c r="J135">
        <v>16.5</v>
      </c>
      <c r="K135" s="11">
        <f t="shared" si="20"/>
        <v>4.9540351388897711E-3</v>
      </c>
      <c r="L135">
        <v>241</v>
      </c>
      <c r="M135" s="12">
        <f t="shared" si="18"/>
        <v>52.837410333882062</v>
      </c>
      <c r="N135" s="15">
        <v>202.414513</v>
      </c>
      <c r="O135" s="2">
        <v>42397</v>
      </c>
      <c r="P135" s="2">
        <f t="shared" si="19"/>
        <v>42208</v>
      </c>
      <c r="Q135">
        <v>43.881654779999998</v>
      </c>
      <c r="R135">
        <v>-167.90237930000001</v>
      </c>
      <c r="S135" t="s">
        <v>21</v>
      </c>
    </row>
    <row r="136" spans="1:20" x14ac:dyDescent="0.3">
      <c r="A136" s="1" t="s">
        <v>5</v>
      </c>
      <c r="B136">
        <v>14</v>
      </c>
      <c r="C136">
        <v>-17.329999999999998</v>
      </c>
      <c r="D136">
        <v>14.22</v>
      </c>
      <c r="E136" t="s">
        <v>46</v>
      </c>
      <c r="F136">
        <v>11.5</v>
      </c>
      <c r="G136">
        <v>3.3</v>
      </c>
      <c r="J136">
        <v>16.5</v>
      </c>
      <c r="K136" s="11">
        <f t="shared" si="20"/>
        <v>4.9540351388897711E-3</v>
      </c>
      <c r="L136">
        <v>241</v>
      </c>
      <c r="M136" s="12">
        <f t="shared" si="18"/>
        <v>45.042787355807391</v>
      </c>
      <c r="N136" s="15">
        <v>208.32069089999999</v>
      </c>
      <c r="O136" s="2">
        <v>42397</v>
      </c>
      <c r="P136" s="2">
        <f t="shared" si="19"/>
        <v>42201</v>
      </c>
      <c r="Q136">
        <v>43.394833890000001</v>
      </c>
      <c r="R136">
        <v>-168.10071350000001</v>
      </c>
      <c r="S136" t="s">
        <v>21</v>
      </c>
    </row>
    <row r="137" spans="1:20" x14ac:dyDescent="0.3">
      <c r="A137" s="1" t="s">
        <v>5</v>
      </c>
      <c r="B137">
        <v>15</v>
      </c>
      <c r="C137">
        <v>-17.309999999999999</v>
      </c>
      <c r="D137">
        <v>14.14</v>
      </c>
      <c r="E137" t="s">
        <v>46</v>
      </c>
      <c r="F137">
        <v>11.5</v>
      </c>
      <c r="G137">
        <v>2.8</v>
      </c>
      <c r="J137">
        <v>16.5</v>
      </c>
      <c r="K137" s="11">
        <f t="shared" si="20"/>
        <v>4.9540351388897711E-3</v>
      </c>
      <c r="L137">
        <v>241</v>
      </c>
      <c r="M137" s="12">
        <f t="shared" si="18"/>
        <v>37.537995363135721</v>
      </c>
      <c r="N137" s="15">
        <v>213.92994770000001</v>
      </c>
      <c r="O137" s="2">
        <v>42397</v>
      </c>
      <c r="P137" s="2">
        <f t="shared" si="19"/>
        <v>42193</v>
      </c>
      <c r="Q137">
        <v>43.467193930000001</v>
      </c>
      <c r="R137">
        <v>-167.81689410000001</v>
      </c>
      <c r="S137" t="s">
        <v>21</v>
      </c>
    </row>
    <row r="138" spans="1:20" x14ac:dyDescent="0.3">
      <c r="A138" s="1" t="s">
        <v>5</v>
      </c>
      <c r="B138">
        <v>16</v>
      </c>
      <c r="C138">
        <v>-17.39</v>
      </c>
      <c r="D138">
        <v>14.13</v>
      </c>
      <c r="E138" t="s">
        <v>46</v>
      </c>
      <c r="F138">
        <v>11.5</v>
      </c>
      <c r="G138">
        <v>2.2999999999999998</v>
      </c>
      <c r="J138">
        <v>16.5</v>
      </c>
      <c r="K138" s="11">
        <f t="shared" si="20"/>
        <v>4.9540351388897711E-3</v>
      </c>
      <c r="L138">
        <v>241</v>
      </c>
      <c r="M138" s="12">
        <f t="shared" si="18"/>
        <v>30.302251011679807</v>
      </c>
      <c r="N138" s="15">
        <v>219.2707139</v>
      </c>
      <c r="O138" s="2">
        <v>42397</v>
      </c>
      <c r="P138" s="2">
        <f t="shared" si="19"/>
        <v>42186</v>
      </c>
      <c r="Q138">
        <v>44.140612390000001</v>
      </c>
      <c r="R138">
        <v>-168.39292180000001</v>
      </c>
      <c r="S138" t="s">
        <v>21</v>
      </c>
    </row>
    <row r="139" spans="1:20" x14ac:dyDescent="0.3">
      <c r="A139" s="1" t="s">
        <v>5</v>
      </c>
      <c r="B139">
        <v>17</v>
      </c>
      <c r="C139">
        <v>-17.46</v>
      </c>
      <c r="D139">
        <v>14.12</v>
      </c>
      <c r="E139" t="s">
        <v>46</v>
      </c>
      <c r="F139">
        <v>11.5</v>
      </c>
      <c r="G139">
        <v>1.8</v>
      </c>
      <c r="J139">
        <v>16.5</v>
      </c>
      <c r="K139" s="11">
        <f t="shared" si="20"/>
        <v>4.9540351388897711E-3</v>
      </c>
      <c r="L139">
        <v>241</v>
      </c>
      <c r="M139" s="12">
        <f t="shared" si="18"/>
        <v>23.316929307798869</v>
      </c>
      <c r="N139" s="15">
        <v>224.36752269999999</v>
      </c>
      <c r="O139" s="2">
        <v>42397</v>
      </c>
      <c r="P139" s="2">
        <f t="shared" si="19"/>
        <v>42179</v>
      </c>
      <c r="Q139">
        <v>43.468281580000003</v>
      </c>
      <c r="R139">
        <v>-166.83027050000001</v>
      </c>
      <c r="S139" t="s">
        <v>21</v>
      </c>
    </row>
    <row r="140" spans="1:20" x14ac:dyDescent="0.3">
      <c r="A140" s="1" t="s">
        <v>5</v>
      </c>
      <c r="B140">
        <v>18</v>
      </c>
      <c r="C140">
        <v>-17.55</v>
      </c>
      <c r="D140">
        <v>14.46</v>
      </c>
      <c r="E140" t="s">
        <v>46</v>
      </c>
      <c r="F140">
        <v>11.5</v>
      </c>
      <c r="G140">
        <v>1.3</v>
      </c>
      <c r="J140">
        <v>16.5</v>
      </c>
      <c r="K140" s="11">
        <f t="shared" si="20"/>
        <v>4.9540351388897711E-3</v>
      </c>
      <c r="L140">
        <v>241</v>
      </c>
      <c r="M140" s="12">
        <f t="shared" si="18"/>
        <v>16.565274721223624</v>
      </c>
      <c r="N140" s="15">
        <v>229.241691</v>
      </c>
      <c r="O140" s="2">
        <v>42397</v>
      </c>
      <c r="P140" s="2">
        <f t="shared" si="19"/>
        <v>42172</v>
      </c>
      <c r="Q140">
        <v>41.51144583</v>
      </c>
      <c r="R140">
        <v>-163.56521280000001</v>
      </c>
      <c r="S140" t="s">
        <v>21</v>
      </c>
    </row>
    <row r="141" spans="1:20" x14ac:dyDescent="0.3">
      <c r="A141" s="1" t="s">
        <v>5</v>
      </c>
      <c r="B141">
        <v>19</v>
      </c>
      <c r="C141">
        <v>-17.55</v>
      </c>
      <c r="D141">
        <v>14.93</v>
      </c>
      <c r="E141" t="s">
        <v>46</v>
      </c>
      <c r="F141">
        <v>11.5</v>
      </c>
      <c r="G141">
        <v>1</v>
      </c>
      <c r="J141">
        <v>16.5</v>
      </c>
      <c r="K141" s="11">
        <f t="shared" si="20"/>
        <v>4.9540351388897711E-3</v>
      </c>
      <c r="L141">
        <v>241</v>
      </c>
      <c r="M141" s="12">
        <f t="shared" si="18"/>
        <v>12.620087510187728</v>
      </c>
      <c r="N141" s="15">
        <v>232.06717649999999</v>
      </c>
      <c r="O141" s="2">
        <v>42397</v>
      </c>
      <c r="P141" s="2">
        <f t="shared" si="19"/>
        <v>42168</v>
      </c>
      <c r="Q141">
        <v>41.032070220000001</v>
      </c>
      <c r="R141">
        <v>-157.96405250000001</v>
      </c>
      <c r="S141" t="s">
        <v>21</v>
      </c>
    </row>
    <row r="142" spans="1:20" x14ac:dyDescent="0.3">
      <c r="A142" s="1" t="s">
        <v>5</v>
      </c>
      <c r="B142">
        <v>20</v>
      </c>
      <c r="C142">
        <v>-17.89</v>
      </c>
      <c r="D142">
        <v>15.69</v>
      </c>
      <c r="E142" t="s">
        <v>46</v>
      </c>
      <c r="F142">
        <v>11.5</v>
      </c>
      <c r="G142">
        <v>0.4</v>
      </c>
      <c r="J142">
        <v>16.5</v>
      </c>
      <c r="K142" s="11">
        <f t="shared" si="20"/>
        <v>4.9540351388897711E-3</v>
      </c>
      <c r="L142">
        <v>241</v>
      </c>
      <c r="M142" s="12">
        <f t="shared" si="18"/>
        <v>4.9537615757843554</v>
      </c>
      <c r="N142" s="15">
        <v>237.51219380000001</v>
      </c>
      <c r="O142" s="2">
        <v>42397</v>
      </c>
      <c r="P142" s="2">
        <f t="shared" si="19"/>
        <v>42160</v>
      </c>
      <c r="Q142">
        <v>37.120688389999998</v>
      </c>
      <c r="R142">
        <v>-122.3205483</v>
      </c>
      <c r="S142" t="s">
        <v>21</v>
      </c>
    </row>
    <row r="143" spans="1:20" x14ac:dyDescent="0.3">
      <c r="A143" s="1" t="s">
        <v>5</v>
      </c>
      <c r="M143" s="16">
        <v>0</v>
      </c>
      <c r="N143" s="15"/>
      <c r="O143" s="2"/>
      <c r="P143" s="2">
        <v>42156</v>
      </c>
    </row>
    <row r="144" spans="1:20" x14ac:dyDescent="0.3">
      <c r="A144" s="1" t="s">
        <v>6</v>
      </c>
      <c r="B144">
        <v>1</v>
      </c>
      <c r="C144">
        <v>-17.29</v>
      </c>
      <c r="D144">
        <v>14.82</v>
      </c>
      <c r="E144" t="s">
        <v>47</v>
      </c>
      <c r="F144">
        <v>8.6</v>
      </c>
      <c r="G144">
        <v>7.4</v>
      </c>
      <c r="J144">
        <v>13.5</v>
      </c>
      <c r="K144" s="11">
        <f>-(LN(1-(F144/J144))/L144)</f>
        <v>4.2052053125634968E-3</v>
      </c>
      <c r="L144">
        <v>241</v>
      </c>
      <c r="M144" s="12">
        <f t="shared" ref="M144:M163" si="21">-1/K144*LN(1-G144/J144)</f>
        <v>188.90894860513976</v>
      </c>
      <c r="N144" s="15">
        <v>49.679964750000003</v>
      </c>
      <c r="O144" s="2">
        <v>42385</v>
      </c>
      <c r="P144" s="2">
        <f t="shared" ref="P144:P163" si="22">DATE(YEAR($P$164),MONTH($P$164),DAY($P$164)+M144)</f>
        <v>42319</v>
      </c>
      <c r="Q144">
        <v>37.455265519999998</v>
      </c>
      <c r="R144">
        <v>-122.65085089999999</v>
      </c>
      <c r="S144" t="s">
        <v>21</v>
      </c>
      <c r="T144" t="s">
        <v>48</v>
      </c>
    </row>
    <row r="145" spans="1:20" x14ac:dyDescent="0.3">
      <c r="A145" s="1" t="s">
        <v>6</v>
      </c>
      <c r="B145">
        <v>2</v>
      </c>
      <c r="C145">
        <v>-17.309999999999999</v>
      </c>
      <c r="D145">
        <v>14.74</v>
      </c>
      <c r="E145" t="s">
        <v>47</v>
      </c>
      <c r="F145">
        <v>8.6</v>
      </c>
      <c r="G145">
        <v>7.05</v>
      </c>
      <c r="J145">
        <v>13.5</v>
      </c>
      <c r="K145" s="11">
        <f t="shared" ref="K145:K163" si="23">-(LN(1-(F145/J145))/L145)</f>
        <v>4.2052053125634968E-3</v>
      </c>
      <c r="L145">
        <v>241</v>
      </c>
      <c r="M145" s="12">
        <f t="shared" si="21"/>
        <v>175.64173440712355</v>
      </c>
      <c r="N145" s="15">
        <v>63.452159270000003</v>
      </c>
      <c r="O145" s="2">
        <v>42385</v>
      </c>
      <c r="P145" s="2">
        <f t="shared" si="22"/>
        <v>42306</v>
      </c>
      <c r="Q145">
        <v>38.295590320000002</v>
      </c>
      <c r="R145">
        <v>-126.76583650000001</v>
      </c>
      <c r="S145" t="s">
        <v>21</v>
      </c>
      <c r="T145" t="s">
        <v>48</v>
      </c>
    </row>
    <row r="146" spans="1:20" x14ac:dyDescent="0.3">
      <c r="A146" s="1" t="s">
        <v>6</v>
      </c>
      <c r="B146">
        <v>3</v>
      </c>
      <c r="C146">
        <v>-17.37</v>
      </c>
      <c r="D146">
        <v>14.76</v>
      </c>
      <c r="E146" t="s">
        <v>47</v>
      </c>
      <c r="F146">
        <v>8.6</v>
      </c>
      <c r="G146">
        <v>6.7</v>
      </c>
      <c r="J146">
        <v>13.5</v>
      </c>
      <c r="K146" s="11">
        <f t="shared" si="23"/>
        <v>4.2052053125634968E-3</v>
      </c>
      <c r="L146">
        <v>241</v>
      </c>
      <c r="M146" s="12">
        <f t="shared" si="21"/>
        <v>163.07576498429717</v>
      </c>
      <c r="N146" s="15">
        <v>76.436929640000002</v>
      </c>
      <c r="O146" s="2">
        <v>42385</v>
      </c>
      <c r="P146" s="2">
        <f t="shared" si="22"/>
        <v>42294</v>
      </c>
      <c r="Q146">
        <v>41.538696100000003</v>
      </c>
      <c r="R146">
        <v>-131.07256279999999</v>
      </c>
      <c r="S146" t="s">
        <v>21</v>
      </c>
      <c r="T146" t="s">
        <v>48</v>
      </c>
    </row>
    <row r="147" spans="1:20" x14ac:dyDescent="0.3">
      <c r="A147" s="1" t="s">
        <v>6</v>
      </c>
      <c r="B147">
        <v>4</v>
      </c>
      <c r="C147">
        <v>-17.420000000000002</v>
      </c>
      <c r="D147">
        <v>15.13</v>
      </c>
      <c r="E147" t="s">
        <v>47</v>
      </c>
      <c r="F147">
        <v>8.6</v>
      </c>
      <c r="G147">
        <v>6.35</v>
      </c>
      <c r="J147">
        <v>13.5</v>
      </c>
      <c r="K147" s="11">
        <f t="shared" si="23"/>
        <v>4.2052053125634968E-3</v>
      </c>
      <c r="L147">
        <v>241</v>
      </c>
      <c r="M147" s="12">
        <f t="shared" si="21"/>
        <v>151.1406177576188</v>
      </c>
      <c r="N147" s="15">
        <v>88.719468750000004</v>
      </c>
      <c r="O147" s="2">
        <v>42385</v>
      </c>
      <c r="P147" s="2">
        <f t="shared" si="22"/>
        <v>42282</v>
      </c>
      <c r="Q147">
        <v>43.703789989999997</v>
      </c>
      <c r="R147">
        <v>-133.90409919999999</v>
      </c>
      <c r="S147" t="s">
        <v>21</v>
      </c>
      <c r="T147" t="s">
        <v>48</v>
      </c>
    </row>
    <row r="148" spans="1:20" x14ac:dyDescent="0.3">
      <c r="A148" s="1" t="s">
        <v>6</v>
      </c>
      <c r="B148">
        <v>5</v>
      </c>
      <c r="C148">
        <v>-17.36</v>
      </c>
      <c r="D148">
        <v>15.16</v>
      </c>
      <c r="E148" t="s">
        <v>47</v>
      </c>
      <c r="F148">
        <v>8.6</v>
      </c>
      <c r="G148">
        <v>6</v>
      </c>
      <c r="J148">
        <v>13.5</v>
      </c>
      <c r="K148" s="11">
        <f t="shared" si="23"/>
        <v>4.2052053125634968E-3</v>
      </c>
      <c r="L148">
        <v>241</v>
      </c>
      <c r="M148" s="12">
        <f t="shared" si="21"/>
        <v>139.7759731602269</v>
      </c>
      <c r="N148" s="15">
        <v>100.37185030000001</v>
      </c>
      <c r="O148" s="2">
        <v>42385</v>
      </c>
      <c r="P148" s="2">
        <f t="shared" si="22"/>
        <v>42270</v>
      </c>
      <c r="Q148">
        <v>45.94413497</v>
      </c>
      <c r="R148">
        <v>-138.11561570000001</v>
      </c>
      <c r="S148" t="s">
        <v>21</v>
      </c>
      <c r="T148" t="s">
        <v>48</v>
      </c>
    </row>
    <row r="149" spans="1:20" x14ac:dyDescent="0.3">
      <c r="A149" s="1" t="s">
        <v>6</v>
      </c>
      <c r="B149">
        <v>6</v>
      </c>
      <c r="C149">
        <v>-17.3</v>
      </c>
      <c r="D149">
        <v>15.11</v>
      </c>
      <c r="E149" t="s">
        <v>47</v>
      </c>
      <c r="F149">
        <v>8.6</v>
      </c>
      <c r="G149">
        <v>5.7</v>
      </c>
      <c r="J149">
        <v>13.5</v>
      </c>
      <c r="K149" s="11">
        <f t="shared" si="23"/>
        <v>4.2052053125634968E-3</v>
      </c>
      <c r="L149">
        <v>241</v>
      </c>
      <c r="M149" s="12">
        <f t="shared" si="21"/>
        <v>130.44926727119335</v>
      </c>
      <c r="N149" s="15">
        <v>109.9049261</v>
      </c>
      <c r="O149" s="2">
        <v>42385</v>
      </c>
      <c r="P149" s="2">
        <f t="shared" si="22"/>
        <v>42261</v>
      </c>
      <c r="Q149">
        <v>46.263065470000001</v>
      </c>
      <c r="R149">
        <v>-141.86939079999999</v>
      </c>
      <c r="S149" t="s">
        <v>21</v>
      </c>
      <c r="T149" t="s">
        <v>48</v>
      </c>
    </row>
    <row r="150" spans="1:20" x14ac:dyDescent="0.3">
      <c r="A150" s="1" t="s">
        <v>6</v>
      </c>
      <c r="B150">
        <v>7</v>
      </c>
      <c r="C150">
        <v>-17.22</v>
      </c>
      <c r="D150">
        <v>14.99</v>
      </c>
      <c r="E150" t="s">
        <v>47</v>
      </c>
      <c r="F150">
        <v>8.6</v>
      </c>
      <c r="G150">
        <v>5.4</v>
      </c>
      <c r="J150">
        <v>13.5</v>
      </c>
      <c r="K150" s="11">
        <f t="shared" si="23"/>
        <v>4.2052053125634968E-3</v>
      </c>
      <c r="L150">
        <v>241</v>
      </c>
      <c r="M150" s="12">
        <f t="shared" si="21"/>
        <v>121.47459774195686</v>
      </c>
      <c r="N150" s="15">
        <v>119.0540137</v>
      </c>
      <c r="O150" s="2">
        <v>42385</v>
      </c>
      <c r="P150" s="2">
        <f t="shared" si="22"/>
        <v>42252</v>
      </c>
      <c r="Q150">
        <v>45.60888533</v>
      </c>
      <c r="R150">
        <v>-145.17242279999999</v>
      </c>
      <c r="S150" t="s">
        <v>21</v>
      </c>
      <c r="T150" t="s">
        <v>48</v>
      </c>
    </row>
    <row r="151" spans="1:20" x14ac:dyDescent="0.3">
      <c r="A151" s="1" t="s">
        <v>6</v>
      </c>
      <c r="B151">
        <v>8</v>
      </c>
      <c r="C151">
        <v>-17.32</v>
      </c>
      <c r="D151">
        <v>15.1</v>
      </c>
      <c r="E151" t="s">
        <v>47</v>
      </c>
      <c r="F151">
        <v>8.6</v>
      </c>
      <c r="G151">
        <v>5.0999999999999996</v>
      </c>
      <c r="J151">
        <v>13.5</v>
      </c>
      <c r="K151" s="11">
        <f t="shared" si="23"/>
        <v>4.2052053125634968E-3</v>
      </c>
      <c r="L151">
        <v>241</v>
      </c>
      <c r="M151" s="12">
        <f t="shared" si="21"/>
        <v>112.82635313372745</v>
      </c>
      <c r="N151" s="15">
        <v>127.84885269999999</v>
      </c>
      <c r="O151" s="2">
        <v>42385</v>
      </c>
      <c r="P151" s="2">
        <f t="shared" si="22"/>
        <v>42243</v>
      </c>
      <c r="Q151">
        <v>44.958003769999998</v>
      </c>
      <c r="R151">
        <v>-148.17747879999999</v>
      </c>
      <c r="S151" t="s">
        <v>21</v>
      </c>
      <c r="T151" t="s">
        <v>48</v>
      </c>
    </row>
    <row r="152" spans="1:20" x14ac:dyDescent="0.3">
      <c r="A152" s="1" t="s">
        <v>6</v>
      </c>
      <c r="B152">
        <v>9</v>
      </c>
      <c r="C152">
        <v>-17.260000000000002</v>
      </c>
      <c r="D152">
        <v>15.05</v>
      </c>
      <c r="E152" t="s">
        <v>47</v>
      </c>
      <c r="F152">
        <v>8.6</v>
      </c>
      <c r="G152">
        <v>4.8</v>
      </c>
      <c r="J152">
        <v>13.5</v>
      </c>
      <c r="K152" s="11">
        <f t="shared" si="23"/>
        <v>4.2052053125634968E-3</v>
      </c>
      <c r="L152">
        <v>241</v>
      </c>
      <c r="M152" s="12">
        <f t="shared" si="21"/>
        <v>104.48161911885522</v>
      </c>
      <c r="N152" s="15">
        <v>136.3158564</v>
      </c>
      <c r="O152" s="2">
        <v>42385</v>
      </c>
      <c r="P152" s="2">
        <f t="shared" si="22"/>
        <v>42235</v>
      </c>
      <c r="Q152">
        <v>45.493964149999996</v>
      </c>
      <c r="R152">
        <v>-148.59557939999999</v>
      </c>
      <c r="S152" t="s">
        <v>21</v>
      </c>
      <c r="T152" t="s">
        <v>48</v>
      </c>
    </row>
    <row r="153" spans="1:20" x14ac:dyDescent="0.3">
      <c r="A153" s="1" t="s">
        <v>6</v>
      </c>
      <c r="B153">
        <v>10</v>
      </c>
      <c r="C153">
        <v>-17.32</v>
      </c>
      <c r="D153">
        <v>15.25</v>
      </c>
      <c r="E153" t="s">
        <v>47</v>
      </c>
      <c r="F153">
        <v>8.6</v>
      </c>
      <c r="G153">
        <v>4.5</v>
      </c>
      <c r="J153">
        <v>13.5</v>
      </c>
      <c r="K153" s="11">
        <f t="shared" si="23"/>
        <v>4.2052053125634968E-3</v>
      </c>
      <c r="L153">
        <v>241</v>
      </c>
      <c r="M153" s="12">
        <f t="shared" si="21"/>
        <v>96.419812582466363</v>
      </c>
      <c r="N153" s="15">
        <v>144.47858980000001</v>
      </c>
      <c r="O153" s="2">
        <v>42385</v>
      </c>
      <c r="P153" s="2">
        <f t="shared" si="22"/>
        <v>42227</v>
      </c>
      <c r="Q153">
        <v>45.16476488</v>
      </c>
      <c r="R153">
        <v>-150.2182473</v>
      </c>
      <c r="S153" t="s">
        <v>21</v>
      </c>
      <c r="T153" t="s">
        <v>48</v>
      </c>
    </row>
    <row r="154" spans="1:20" x14ac:dyDescent="0.3">
      <c r="A154" s="1" t="s">
        <v>6</v>
      </c>
      <c r="B154">
        <v>11</v>
      </c>
      <c r="C154">
        <v>-17.329999999999998</v>
      </c>
      <c r="D154">
        <v>15.28</v>
      </c>
      <c r="E154" t="s">
        <v>47</v>
      </c>
      <c r="F154">
        <v>8.6</v>
      </c>
      <c r="G154">
        <v>4.1500000000000004</v>
      </c>
      <c r="J154">
        <v>13.5</v>
      </c>
      <c r="K154" s="11">
        <f t="shared" si="23"/>
        <v>4.2052053125634968E-3</v>
      </c>
      <c r="L154">
        <v>241</v>
      </c>
      <c r="M154" s="12">
        <f t="shared" si="21"/>
        <v>87.347302888256252</v>
      </c>
      <c r="N154" s="15">
        <v>153.6452596</v>
      </c>
      <c r="O154" s="2">
        <v>42385</v>
      </c>
      <c r="P154" s="2">
        <f t="shared" si="22"/>
        <v>42218</v>
      </c>
      <c r="Q154">
        <v>44.980955999999999</v>
      </c>
      <c r="R154">
        <v>-147.79314880000001</v>
      </c>
      <c r="S154" t="s">
        <v>21</v>
      </c>
      <c r="T154" t="s">
        <v>48</v>
      </c>
    </row>
    <row r="155" spans="1:20" x14ac:dyDescent="0.3">
      <c r="A155" s="1" t="s">
        <v>6</v>
      </c>
      <c r="B155">
        <v>12</v>
      </c>
      <c r="C155">
        <v>-17.329999999999998</v>
      </c>
      <c r="D155">
        <v>15.26</v>
      </c>
      <c r="E155" t="s">
        <v>47</v>
      </c>
      <c r="F155">
        <v>8.6</v>
      </c>
      <c r="G155">
        <v>3.8</v>
      </c>
      <c r="J155">
        <v>13.5</v>
      </c>
      <c r="K155" s="11">
        <f t="shared" si="23"/>
        <v>4.2052053125634968E-3</v>
      </c>
      <c r="L155">
        <v>241</v>
      </c>
      <c r="M155" s="12">
        <f t="shared" si="21"/>
        <v>78.608242728946479</v>
      </c>
      <c r="N155" s="15">
        <v>162.45634430000001</v>
      </c>
      <c r="O155" s="2">
        <v>42385</v>
      </c>
      <c r="P155" s="2">
        <f t="shared" si="22"/>
        <v>42209</v>
      </c>
      <c r="Q155">
        <v>45.213775609999999</v>
      </c>
      <c r="R155">
        <v>-146.3442526</v>
      </c>
      <c r="S155" t="s">
        <v>21</v>
      </c>
      <c r="T155" t="s">
        <v>48</v>
      </c>
    </row>
    <row r="156" spans="1:20" x14ac:dyDescent="0.3">
      <c r="A156" s="1" t="s">
        <v>6</v>
      </c>
      <c r="B156">
        <v>13</v>
      </c>
      <c r="C156">
        <v>-17.39</v>
      </c>
      <c r="D156">
        <v>15.23</v>
      </c>
      <c r="E156" t="s">
        <v>47</v>
      </c>
      <c r="F156">
        <v>8.6</v>
      </c>
      <c r="G156">
        <v>3.5</v>
      </c>
      <c r="J156">
        <v>13.5</v>
      </c>
      <c r="K156" s="11">
        <f t="shared" si="23"/>
        <v>4.2052053125634968E-3</v>
      </c>
      <c r="L156">
        <v>241</v>
      </c>
      <c r="M156" s="12">
        <f t="shared" si="21"/>
        <v>71.365027422975956</v>
      </c>
      <c r="N156" s="15">
        <v>169.7458992</v>
      </c>
      <c r="O156" s="2">
        <v>42385</v>
      </c>
      <c r="P156" s="2">
        <f t="shared" si="22"/>
        <v>42202</v>
      </c>
      <c r="Q156">
        <v>45.481473020000003</v>
      </c>
      <c r="R156">
        <v>-146.53612559999999</v>
      </c>
      <c r="S156" t="s">
        <v>21</v>
      </c>
      <c r="T156" t="s">
        <v>48</v>
      </c>
    </row>
    <row r="157" spans="1:20" x14ac:dyDescent="0.3">
      <c r="A157" s="1" t="s">
        <v>6</v>
      </c>
      <c r="B157">
        <v>14</v>
      </c>
      <c r="C157">
        <v>-17.38</v>
      </c>
      <c r="D157">
        <v>15.25</v>
      </c>
      <c r="E157" t="s">
        <v>47</v>
      </c>
      <c r="F157">
        <v>8.6</v>
      </c>
      <c r="G157">
        <v>3.2</v>
      </c>
      <c r="J157">
        <v>13.5</v>
      </c>
      <c r="K157" s="11">
        <f t="shared" si="23"/>
        <v>4.2052053125634968E-3</v>
      </c>
      <c r="L157">
        <v>241</v>
      </c>
      <c r="M157" s="12">
        <f t="shared" si="21"/>
        <v>64.33592894989205</v>
      </c>
      <c r="N157" s="15">
        <v>176.80879880000001</v>
      </c>
      <c r="O157" s="2">
        <v>42385</v>
      </c>
      <c r="P157" s="2">
        <f t="shared" si="22"/>
        <v>42195</v>
      </c>
      <c r="Q157">
        <v>45.160439160000003</v>
      </c>
      <c r="R157">
        <v>-147.30625499999999</v>
      </c>
      <c r="S157" t="s">
        <v>21</v>
      </c>
      <c r="T157" t="s">
        <v>48</v>
      </c>
    </row>
    <row r="158" spans="1:20" x14ac:dyDescent="0.3">
      <c r="A158" s="1" t="s">
        <v>6</v>
      </c>
      <c r="B158">
        <v>15</v>
      </c>
      <c r="C158">
        <v>-17.45</v>
      </c>
      <c r="D158">
        <v>15.1</v>
      </c>
      <c r="E158" t="s">
        <v>47</v>
      </c>
      <c r="F158">
        <v>8.6</v>
      </c>
      <c r="G158">
        <v>2.9</v>
      </c>
      <c r="J158">
        <v>13.5</v>
      </c>
      <c r="K158" s="11">
        <f t="shared" si="23"/>
        <v>4.2052053125634968E-3</v>
      </c>
      <c r="L158">
        <v>241</v>
      </c>
      <c r="M158" s="12">
        <f t="shared" si="21"/>
        <v>57.508650910302173</v>
      </c>
      <c r="N158" s="15">
        <v>183.65871379999999</v>
      </c>
      <c r="O158" s="2">
        <v>42385</v>
      </c>
      <c r="P158" s="2">
        <f t="shared" si="22"/>
        <v>42188</v>
      </c>
      <c r="Q158">
        <v>45.644254799999999</v>
      </c>
      <c r="R158">
        <v>-149.51955760000001</v>
      </c>
      <c r="S158" t="s">
        <v>21</v>
      </c>
      <c r="T158" t="s">
        <v>48</v>
      </c>
    </row>
    <row r="159" spans="1:20" x14ac:dyDescent="0.3">
      <c r="A159" s="1" t="s">
        <v>6</v>
      </c>
      <c r="B159">
        <v>16</v>
      </c>
      <c r="C159">
        <v>-17.579999999999998</v>
      </c>
      <c r="D159">
        <v>14.86</v>
      </c>
      <c r="E159" t="s">
        <v>47</v>
      </c>
      <c r="F159">
        <v>8.6</v>
      </c>
      <c r="G159">
        <v>2.6</v>
      </c>
      <c r="J159">
        <v>13.5</v>
      </c>
      <c r="K159" s="11">
        <f t="shared" si="23"/>
        <v>4.2052053125634968E-3</v>
      </c>
      <c r="L159">
        <v>241</v>
      </c>
      <c r="M159" s="12">
        <f t="shared" si="21"/>
        <v>50.871926650086863</v>
      </c>
      <c r="N159" s="15">
        <v>190.30811439999999</v>
      </c>
      <c r="O159" s="2">
        <v>42385</v>
      </c>
      <c r="P159" s="2">
        <f t="shared" si="22"/>
        <v>42181</v>
      </c>
      <c r="Q159">
        <v>46.268886459999997</v>
      </c>
      <c r="R159">
        <v>-147.4598713</v>
      </c>
      <c r="S159" t="s">
        <v>21</v>
      </c>
      <c r="T159" t="s">
        <v>48</v>
      </c>
    </row>
    <row r="160" spans="1:20" x14ac:dyDescent="0.3">
      <c r="A160" s="1" t="s">
        <v>6</v>
      </c>
      <c r="B160">
        <v>17</v>
      </c>
      <c r="C160">
        <v>-17.52</v>
      </c>
      <c r="D160">
        <v>14.83</v>
      </c>
      <c r="E160" t="s">
        <v>47</v>
      </c>
      <c r="F160">
        <v>8.6</v>
      </c>
      <c r="G160">
        <v>2.2999999999999998</v>
      </c>
      <c r="J160">
        <v>13.5</v>
      </c>
      <c r="K160" s="11">
        <f t="shared" si="23"/>
        <v>4.2052053125634968E-3</v>
      </c>
      <c r="L160">
        <v>241</v>
      </c>
      <c r="M160" s="12">
        <f t="shared" si="21"/>
        <v>44.415407396476482</v>
      </c>
      <c r="N160" s="15">
        <v>196.76840670000001</v>
      </c>
      <c r="O160" s="2">
        <v>42385</v>
      </c>
      <c r="P160" s="2">
        <f t="shared" si="22"/>
        <v>42175</v>
      </c>
      <c r="Q160">
        <v>46.93202934</v>
      </c>
      <c r="R160">
        <v>-145.37714740000001</v>
      </c>
      <c r="S160" t="s">
        <v>21</v>
      </c>
      <c r="T160" t="s">
        <v>48</v>
      </c>
    </row>
    <row r="161" spans="1:20" x14ac:dyDescent="0.3">
      <c r="A161" s="1" t="s">
        <v>6</v>
      </c>
      <c r="B161">
        <v>18</v>
      </c>
      <c r="C161">
        <v>-17.5</v>
      </c>
      <c r="D161">
        <v>15.01</v>
      </c>
      <c r="E161" t="s">
        <v>47</v>
      </c>
      <c r="F161">
        <v>8.6</v>
      </c>
      <c r="G161">
        <v>1.8</v>
      </c>
      <c r="J161">
        <v>13.5</v>
      </c>
      <c r="K161" s="11">
        <f t="shared" si="23"/>
        <v>4.2052053125634968E-3</v>
      </c>
      <c r="L161">
        <v>241</v>
      </c>
      <c r="M161" s="12">
        <f t="shared" si="21"/>
        <v>34.029454688726936</v>
      </c>
      <c r="N161" s="15">
        <v>207.1433437</v>
      </c>
      <c r="O161" s="2">
        <v>42385</v>
      </c>
      <c r="P161" s="2">
        <f t="shared" si="22"/>
        <v>42165</v>
      </c>
      <c r="Q161">
        <v>48.02943879</v>
      </c>
      <c r="R161">
        <v>-148.7524185</v>
      </c>
      <c r="S161" t="s">
        <v>21</v>
      </c>
      <c r="T161" t="s">
        <v>48</v>
      </c>
    </row>
    <row r="162" spans="1:20" x14ac:dyDescent="0.3">
      <c r="A162" s="1" t="s">
        <v>6</v>
      </c>
      <c r="B162">
        <v>19</v>
      </c>
      <c r="C162">
        <v>-17.559999999999999</v>
      </c>
      <c r="D162">
        <v>15.16</v>
      </c>
      <c r="E162" t="s">
        <v>47</v>
      </c>
      <c r="F162">
        <v>8.6</v>
      </c>
      <c r="G162">
        <v>1.3</v>
      </c>
      <c r="J162">
        <v>13.5</v>
      </c>
      <c r="K162" s="11">
        <f t="shared" si="23"/>
        <v>4.2052053125634968E-3</v>
      </c>
      <c r="L162">
        <v>241</v>
      </c>
      <c r="M162" s="12">
        <f t="shared" si="21"/>
        <v>24.078190285422366</v>
      </c>
      <c r="N162" s="15">
        <v>217.06507930000001</v>
      </c>
      <c r="O162" s="2">
        <v>42385</v>
      </c>
      <c r="P162" s="2">
        <f t="shared" si="22"/>
        <v>42155</v>
      </c>
      <c r="Q162">
        <v>47.342205110000002</v>
      </c>
      <c r="R162">
        <v>-145.30590900000001</v>
      </c>
      <c r="S162" t="s">
        <v>21</v>
      </c>
      <c r="T162" t="s">
        <v>48</v>
      </c>
    </row>
    <row r="163" spans="1:20" x14ac:dyDescent="0.3">
      <c r="A163" s="1" t="s">
        <v>6</v>
      </c>
      <c r="B163">
        <v>20</v>
      </c>
      <c r="C163">
        <v>-17.600000000000001</v>
      </c>
      <c r="D163">
        <v>15.89</v>
      </c>
      <c r="E163" t="s">
        <v>47</v>
      </c>
      <c r="F163">
        <v>8.6</v>
      </c>
      <c r="G163">
        <v>0.9</v>
      </c>
      <c r="J163">
        <v>13.5</v>
      </c>
      <c r="K163" s="11">
        <f t="shared" si="23"/>
        <v>4.2052053125634968E-3</v>
      </c>
      <c r="L163">
        <v>241</v>
      </c>
      <c r="M163" s="12">
        <f t="shared" si="21"/>
        <v>16.406540551261056</v>
      </c>
      <c r="N163" s="15">
        <v>224.70181980000001</v>
      </c>
      <c r="O163" s="2">
        <v>42385</v>
      </c>
      <c r="P163" s="2">
        <f t="shared" si="22"/>
        <v>42147</v>
      </c>
      <c r="Q163">
        <v>48.050182919999997</v>
      </c>
      <c r="R163">
        <v>-138.91704200000001</v>
      </c>
      <c r="S163" t="s">
        <v>21</v>
      </c>
      <c r="T163" t="s">
        <v>48</v>
      </c>
    </row>
    <row r="164" spans="1:20" x14ac:dyDescent="0.3">
      <c r="A164" s="1" t="s">
        <v>6</v>
      </c>
      <c r="K164" s="11"/>
      <c r="M164" s="16">
        <v>0</v>
      </c>
      <c r="N164" s="15"/>
      <c r="O164" s="2"/>
      <c r="P164" s="2">
        <v>42131</v>
      </c>
      <c r="S164" t="s">
        <v>21</v>
      </c>
    </row>
    <row r="165" spans="1:20" x14ac:dyDescent="0.3">
      <c r="A165" s="1">
        <v>5624</v>
      </c>
      <c r="B165">
        <v>1</v>
      </c>
      <c r="C165">
        <v>-16.98</v>
      </c>
      <c r="D165">
        <v>14.95</v>
      </c>
      <c r="E165" t="s">
        <v>46</v>
      </c>
      <c r="F165">
        <v>7.6</v>
      </c>
      <c r="G165">
        <v>6.7</v>
      </c>
      <c r="J165">
        <v>13.5</v>
      </c>
      <c r="K165" s="11">
        <f>-(LN(1-(F165/J165))/L165)</f>
        <v>3.4063264795584766E-3</v>
      </c>
      <c r="L165">
        <v>243</v>
      </c>
      <c r="M165" s="12">
        <f t="shared" ref="M165:M176" si="24">-1/K165*LN(1-G165/J165)</f>
        <v>201.32159303509007</v>
      </c>
      <c r="N165" s="15">
        <v>736114.9</v>
      </c>
      <c r="O165" s="2">
        <v>42394</v>
      </c>
      <c r="P165" s="2">
        <f t="shared" ref="P165:P176" si="25">DATE(YEAR($P$177),MONTH($P$177),DAY($P$177)+M165)</f>
        <v>42352</v>
      </c>
      <c r="Q165" t="s">
        <v>23</v>
      </c>
      <c r="R165" t="s">
        <v>23</v>
      </c>
      <c r="S165" t="s">
        <v>22</v>
      </c>
    </row>
    <row r="166" spans="1:20" x14ac:dyDescent="0.3">
      <c r="A166" s="1">
        <v>5624</v>
      </c>
      <c r="B166">
        <v>2</v>
      </c>
      <c r="C166">
        <v>-17.3</v>
      </c>
      <c r="D166">
        <v>14.03</v>
      </c>
      <c r="E166" t="s">
        <v>46</v>
      </c>
      <c r="F166">
        <v>7.6</v>
      </c>
      <c r="G166">
        <v>6.2</v>
      </c>
      <c r="J166">
        <v>13.5</v>
      </c>
      <c r="K166" s="11">
        <f t="shared" ref="K166:K176" si="26">-(LN(1-(F166/J166))/L166)</f>
        <v>3.4063264795584766E-3</v>
      </c>
      <c r="L166">
        <v>243</v>
      </c>
      <c r="M166" s="12">
        <f t="shared" si="24"/>
        <v>180.49219327024989</v>
      </c>
      <c r="N166" s="15">
        <v>736130.3</v>
      </c>
      <c r="O166" s="2">
        <v>42394</v>
      </c>
      <c r="P166" s="2">
        <f t="shared" si="25"/>
        <v>42331</v>
      </c>
      <c r="Q166">
        <v>40.821696699999997</v>
      </c>
      <c r="R166">
        <v>-125.86753969999999</v>
      </c>
      <c r="S166" t="s">
        <v>22</v>
      </c>
      <c r="T166" t="s">
        <v>48</v>
      </c>
    </row>
    <row r="167" spans="1:20" x14ac:dyDescent="0.3">
      <c r="A167" s="1">
        <v>5624</v>
      </c>
      <c r="B167">
        <v>3</v>
      </c>
      <c r="C167">
        <v>-17.440000000000001</v>
      </c>
      <c r="D167">
        <v>13.76</v>
      </c>
      <c r="E167" t="s">
        <v>46</v>
      </c>
      <c r="F167">
        <v>7.6</v>
      </c>
      <c r="G167">
        <v>5.7</v>
      </c>
      <c r="J167">
        <v>13.5</v>
      </c>
      <c r="K167" s="11">
        <f t="shared" si="26"/>
        <v>3.4063264795584766E-3</v>
      </c>
      <c r="L167">
        <v>243</v>
      </c>
      <c r="M167" s="12">
        <f t="shared" si="24"/>
        <v>161.04326905856138</v>
      </c>
      <c r="N167" s="15">
        <v>736136.7</v>
      </c>
      <c r="O167" s="2">
        <v>42394</v>
      </c>
      <c r="P167" s="2">
        <f t="shared" si="25"/>
        <v>42312</v>
      </c>
      <c r="Q167">
        <v>43.914000999999999</v>
      </c>
      <c r="R167">
        <v>-128.09471629999999</v>
      </c>
      <c r="S167" t="s">
        <v>22</v>
      </c>
      <c r="T167" t="s">
        <v>48</v>
      </c>
    </row>
    <row r="168" spans="1:20" x14ac:dyDescent="0.3">
      <c r="A168" s="1">
        <v>5624</v>
      </c>
      <c r="B168">
        <v>4</v>
      </c>
      <c r="C168">
        <v>-17.440000000000001</v>
      </c>
      <c r="D168">
        <v>13.38</v>
      </c>
      <c r="E168" t="s">
        <v>46</v>
      </c>
      <c r="F168">
        <v>7.6</v>
      </c>
      <c r="G168">
        <v>5.3</v>
      </c>
      <c r="J168">
        <v>13.5</v>
      </c>
      <c r="K168" s="11">
        <f t="shared" si="26"/>
        <v>3.4063264795584766E-3</v>
      </c>
      <c r="L168">
        <v>243</v>
      </c>
      <c r="M168" s="12">
        <f t="shared" si="24"/>
        <v>146.36164036713194</v>
      </c>
      <c r="N168" s="15">
        <v>736142.2</v>
      </c>
      <c r="O168" s="2">
        <v>42394</v>
      </c>
      <c r="P168" s="2">
        <f t="shared" si="25"/>
        <v>42297</v>
      </c>
      <c r="Q168">
        <v>46.672001000000002</v>
      </c>
      <c r="R168">
        <v>-130.93979590000001</v>
      </c>
      <c r="S168" t="s">
        <v>22</v>
      </c>
      <c r="T168" t="s">
        <v>48</v>
      </c>
    </row>
    <row r="169" spans="1:20" x14ac:dyDescent="0.3">
      <c r="A169" s="1">
        <v>5624</v>
      </c>
      <c r="B169">
        <v>5</v>
      </c>
      <c r="C169">
        <v>-17.62</v>
      </c>
      <c r="D169">
        <v>13.5</v>
      </c>
      <c r="E169" t="s">
        <v>46</v>
      </c>
      <c r="F169">
        <v>7.6</v>
      </c>
      <c r="G169">
        <v>5</v>
      </c>
      <c r="J169">
        <v>13.5</v>
      </c>
      <c r="K169" s="11">
        <f t="shared" si="26"/>
        <v>3.4063264795584766E-3</v>
      </c>
      <c r="L169">
        <v>243</v>
      </c>
      <c r="M169" s="12">
        <f t="shared" si="24"/>
        <v>135.81303046679119</v>
      </c>
      <c r="N169" s="15">
        <v>736146.6</v>
      </c>
      <c r="O169" s="2">
        <v>42394</v>
      </c>
      <c r="P169" s="2">
        <f t="shared" si="25"/>
        <v>42286</v>
      </c>
      <c r="Q169">
        <v>47.877997999999998</v>
      </c>
      <c r="R169">
        <v>-133.83569829999999</v>
      </c>
      <c r="S169" t="s">
        <v>22</v>
      </c>
      <c r="T169" t="s">
        <v>48</v>
      </c>
    </row>
    <row r="170" spans="1:20" x14ac:dyDescent="0.3">
      <c r="A170" s="1">
        <v>5624</v>
      </c>
      <c r="B170">
        <v>6</v>
      </c>
      <c r="C170">
        <v>-17.54</v>
      </c>
      <c r="D170">
        <v>13.42</v>
      </c>
      <c r="E170" t="s">
        <v>46</v>
      </c>
      <c r="F170">
        <v>7.6</v>
      </c>
      <c r="G170">
        <v>4.5</v>
      </c>
      <c r="J170">
        <v>13.5</v>
      </c>
      <c r="K170" s="11">
        <f t="shared" si="26"/>
        <v>3.4063264795584766E-3</v>
      </c>
      <c r="L170">
        <v>243</v>
      </c>
      <c r="M170" s="12">
        <f t="shared" si="24"/>
        <v>119.03295545549707</v>
      </c>
      <c r="N170" s="15">
        <v>736154.6</v>
      </c>
      <c r="O170" s="2">
        <v>42394</v>
      </c>
      <c r="P170" s="2">
        <f t="shared" si="25"/>
        <v>42270</v>
      </c>
      <c r="Q170">
        <v>50.0311576</v>
      </c>
      <c r="R170">
        <v>-140.2721019</v>
      </c>
      <c r="S170" t="s">
        <v>22</v>
      </c>
      <c r="T170" t="s">
        <v>48</v>
      </c>
    </row>
    <row r="171" spans="1:20" x14ac:dyDescent="0.3">
      <c r="A171" s="1">
        <v>5624</v>
      </c>
      <c r="B171">
        <v>7</v>
      </c>
      <c r="C171">
        <v>-17.690000000000001</v>
      </c>
      <c r="D171">
        <v>13.58</v>
      </c>
      <c r="E171" t="s">
        <v>46</v>
      </c>
      <c r="F171">
        <v>7.6</v>
      </c>
      <c r="G171">
        <v>4</v>
      </c>
      <c r="J171">
        <v>13.5</v>
      </c>
      <c r="K171" s="11">
        <f t="shared" si="26"/>
        <v>3.4063264795584766E-3</v>
      </c>
      <c r="L171">
        <v>243</v>
      </c>
      <c r="M171" s="12">
        <f t="shared" si="24"/>
        <v>103.16036614418601</v>
      </c>
      <c r="N171" s="15">
        <v>736163.5</v>
      </c>
      <c r="O171" s="2">
        <v>42394</v>
      </c>
      <c r="P171" s="2">
        <f t="shared" si="25"/>
        <v>42254</v>
      </c>
      <c r="Q171">
        <v>49.567273370000002</v>
      </c>
      <c r="R171">
        <v>-148.15604429999999</v>
      </c>
      <c r="S171" t="s">
        <v>22</v>
      </c>
      <c r="T171" t="s">
        <v>48</v>
      </c>
    </row>
    <row r="172" spans="1:20" x14ac:dyDescent="0.3">
      <c r="A172" s="1">
        <v>5624</v>
      </c>
      <c r="B172">
        <v>8</v>
      </c>
      <c r="C172">
        <v>-17.82</v>
      </c>
      <c r="D172">
        <v>13.53</v>
      </c>
      <c r="E172" t="s">
        <v>46</v>
      </c>
      <c r="F172">
        <v>7.6</v>
      </c>
      <c r="G172">
        <v>3.5</v>
      </c>
      <c r="J172">
        <v>13.5</v>
      </c>
      <c r="K172" s="11">
        <f t="shared" si="26"/>
        <v>3.4063264795584766E-3</v>
      </c>
      <c r="L172">
        <v>243</v>
      </c>
      <c r="M172" s="12">
        <f t="shared" si="24"/>
        <v>88.102122404085392</v>
      </c>
      <c r="N172" s="15">
        <v>736173.6</v>
      </c>
      <c r="O172" s="2">
        <v>42394</v>
      </c>
      <c r="P172" s="2">
        <f t="shared" si="25"/>
        <v>42239</v>
      </c>
      <c r="Q172">
        <v>49.301997999999998</v>
      </c>
      <c r="R172">
        <v>-156.4348182</v>
      </c>
      <c r="S172" t="s">
        <v>22</v>
      </c>
      <c r="T172" t="s">
        <v>48</v>
      </c>
    </row>
    <row r="173" spans="1:20" x14ac:dyDescent="0.3">
      <c r="A173" s="1">
        <v>5624</v>
      </c>
      <c r="B173">
        <v>9</v>
      </c>
      <c r="C173">
        <v>-17.670000000000002</v>
      </c>
      <c r="D173">
        <v>13.56</v>
      </c>
      <c r="E173" t="s">
        <v>46</v>
      </c>
      <c r="F173">
        <v>7.6</v>
      </c>
      <c r="G173">
        <v>3</v>
      </c>
      <c r="J173">
        <v>13.5</v>
      </c>
      <c r="K173" s="11">
        <f t="shared" si="26"/>
        <v>3.4063264795584766E-3</v>
      </c>
      <c r="L173">
        <v>243</v>
      </c>
      <c r="M173" s="12">
        <f t="shared" si="24"/>
        <v>73.778726081911302</v>
      </c>
      <c r="N173" s="15">
        <v>736185.3</v>
      </c>
      <c r="O173" s="2">
        <v>42394</v>
      </c>
      <c r="P173" s="2">
        <f t="shared" si="25"/>
        <v>42224</v>
      </c>
      <c r="Q173">
        <v>46.688999000000003</v>
      </c>
      <c r="R173">
        <v>-159.8388008</v>
      </c>
      <c r="S173" t="s">
        <v>22</v>
      </c>
      <c r="T173" t="s">
        <v>48</v>
      </c>
    </row>
    <row r="174" spans="1:20" x14ac:dyDescent="0.3">
      <c r="A174" s="1">
        <v>5624</v>
      </c>
      <c r="B174">
        <v>10</v>
      </c>
      <c r="C174">
        <v>-17.579999999999998</v>
      </c>
      <c r="D174">
        <v>13.87</v>
      </c>
      <c r="E174" t="s">
        <v>46</v>
      </c>
      <c r="F174">
        <v>7.6</v>
      </c>
      <c r="G174">
        <v>2.5</v>
      </c>
      <c r="J174">
        <v>13.5</v>
      </c>
      <c r="K174" s="11">
        <f t="shared" si="26"/>
        <v>3.4063264795584766E-3</v>
      </c>
      <c r="L174">
        <v>243</v>
      </c>
      <c r="M174" s="12">
        <f t="shared" si="24"/>
        <v>60.121780420929689</v>
      </c>
      <c r="N174" s="15">
        <v>736199.1</v>
      </c>
      <c r="O174" s="2">
        <v>42394</v>
      </c>
      <c r="P174" s="2">
        <f t="shared" si="25"/>
        <v>42211</v>
      </c>
      <c r="Q174">
        <v>45.972000000000001</v>
      </c>
      <c r="R174">
        <v>-159.7403008</v>
      </c>
      <c r="S174" t="s">
        <v>22</v>
      </c>
      <c r="T174" t="s">
        <v>48</v>
      </c>
    </row>
    <row r="175" spans="1:20" x14ac:dyDescent="0.3">
      <c r="A175" s="1">
        <v>5624</v>
      </c>
      <c r="B175">
        <v>11</v>
      </c>
      <c r="C175">
        <v>-17.989999999999998</v>
      </c>
      <c r="D175">
        <v>14.4</v>
      </c>
      <c r="E175" t="s">
        <v>46</v>
      </c>
      <c r="F175">
        <v>7.6</v>
      </c>
      <c r="G175">
        <v>1.7</v>
      </c>
      <c r="J175">
        <v>13.5</v>
      </c>
      <c r="K175" s="11">
        <f t="shared" si="26"/>
        <v>3.4063264795584766E-3</v>
      </c>
      <c r="L175">
        <v>243</v>
      </c>
      <c r="M175" s="12">
        <f t="shared" si="24"/>
        <v>39.511818605893012</v>
      </c>
      <c r="N175" s="15">
        <v>736228.3</v>
      </c>
      <c r="O175" s="2">
        <v>42394</v>
      </c>
      <c r="P175" s="2">
        <f t="shared" si="25"/>
        <v>42190</v>
      </c>
      <c r="Q175">
        <v>46.527000000000001</v>
      </c>
      <c r="R175">
        <v>-159.21662280000001</v>
      </c>
      <c r="S175" t="s">
        <v>22</v>
      </c>
      <c r="T175" t="s">
        <v>48</v>
      </c>
    </row>
    <row r="176" spans="1:20" x14ac:dyDescent="0.3">
      <c r="A176" s="1">
        <v>5624</v>
      </c>
      <c r="B176">
        <v>12</v>
      </c>
      <c r="C176">
        <v>-18.04</v>
      </c>
      <c r="D176">
        <v>14.13</v>
      </c>
      <c r="E176" t="s">
        <v>46</v>
      </c>
      <c r="F176">
        <v>7.6</v>
      </c>
      <c r="G176">
        <v>1.1000000000000001</v>
      </c>
      <c r="J176">
        <v>13.5</v>
      </c>
      <c r="K176" s="11">
        <f t="shared" si="26"/>
        <v>3.4063264795584766E-3</v>
      </c>
      <c r="L176">
        <v>243</v>
      </c>
      <c r="M176" s="12">
        <f t="shared" si="24"/>
        <v>24.951575647091026</v>
      </c>
      <c r="N176" s="15">
        <v>736261.3</v>
      </c>
      <c r="O176" s="2">
        <v>42394</v>
      </c>
      <c r="P176" s="2">
        <f t="shared" si="25"/>
        <v>42175</v>
      </c>
      <c r="Q176">
        <v>46.186999999999998</v>
      </c>
      <c r="R176">
        <v>-158.51879629999999</v>
      </c>
      <c r="S176" t="s">
        <v>22</v>
      </c>
      <c r="T176" t="s">
        <v>48</v>
      </c>
    </row>
    <row r="177" spans="1:19" x14ac:dyDescent="0.3">
      <c r="A177" s="1">
        <v>5624</v>
      </c>
      <c r="M177" s="16">
        <v>0</v>
      </c>
      <c r="N177" s="15"/>
      <c r="O177" s="2"/>
      <c r="P177" s="2">
        <v>42151</v>
      </c>
      <c r="S177" t="s">
        <v>22</v>
      </c>
    </row>
    <row r="178" spans="1:19" x14ac:dyDescent="0.3">
      <c r="A178" s="1">
        <v>6118</v>
      </c>
      <c r="B178">
        <v>1</v>
      </c>
      <c r="C178">
        <v>-17.03</v>
      </c>
      <c r="D178">
        <v>15.02</v>
      </c>
      <c r="E178" t="s">
        <v>46</v>
      </c>
      <c r="F178">
        <v>9</v>
      </c>
      <c r="G178">
        <v>8</v>
      </c>
      <c r="J178">
        <v>9.1999999999999993</v>
      </c>
      <c r="K178" s="11">
        <f>-(LN(1-(F178/J178))/L178)</f>
        <v>1.6361715369611542E-2</v>
      </c>
      <c r="L178">
        <v>234</v>
      </c>
      <c r="M178" s="12">
        <f t="shared" ref="M178:M192" si="27">-1/K178*LN(1-G178/J178)</f>
        <v>124.49073225195703</v>
      </c>
      <c r="N178" s="15">
        <v>736499</v>
      </c>
      <c r="O178" s="2">
        <v>42765</v>
      </c>
      <c r="P178" s="2">
        <f t="shared" ref="P178:P192" si="28">DATE(YEAR($P$193),MONTH($P$193),DAY($P$193)+M178)</f>
        <v>42655</v>
      </c>
      <c r="Q178">
        <v>38.52028936</v>
      </c>
      <c r="R178">
        <v>-128.97616830000001</v>
      </c>
      <c r="S178" t="s">
        <v>22</v>
      </c>
    </row>
    <row r="179" spans="1:19" x14ac:dyDescent="0.3">
      <c r="A179" s="1">
        <v>6118</v>
      </c>
      <c r="B179">
        <v>2</v>
      </c>
      <c r="C179">
        <v>-17.14</v>
      </c>
      <c r="D179">
        <v>14.91</v>
      </c>
      <c r="E179" t="s">
        <v>46</v>
      </c>
      <c r="F179">
        <v>9</v>
      </c>
      <c r="G179">
        <v>7.5</v>
      </c>
      <c r="J179">
        <v>9.1999999999999993</v>
      </c>
      <c r="K179" s="11">
        <f t="shared" ref="K179:K192" si="29">-(LN(1-(F179/J179))/L179)</f>
        <v>1.6361715369611542E-2</v>
      </c>
      <c r="L179">
        <v>234</v>
      </c>
      <c r="M179" s="12">
        <f t="shared" si="27"/>
        <v>103.20282408340871</v>
      </c>
      <c r="N179" s="15">
        <v>736512.8</v>
      </c>
      <c r="O179" s="2">
        <v>42765</v>
      </c>
      <c r="P179" s="2">
        <f t="shared" si="28"/>
        <v>42634</v>
      </c>
      <c r="Q179">
        <v>43.546835100000003</v>
      </c>
      <c r="R179">
        <v>-140.35122580000001</v>
      </c>
      <c r="S179" t="s">
        <v>22</v>
      </c>
    </row>
    <row r="180" spans="1:19" x14ac:dyDescent="0.3">
      <c r="A180" s="1">
        <v>6118</v>
      </c>
      <c r="B180">
        <v>3</v>
      </c>
      <c r="C180">
        <v>-17.059999999999999</v>
      </c>
      <c r="D180">
        <v>14.85</v>
      </c>
      <c r="E180" t="s">
        <v>46</v>
      </c>
      <c r="F180">
        <v>9</v>
      </c>
      <c r="G180">
        <v>7.1</v>
      </c>
      <c r="J180">
        <v>9.1999999999999993</v>
      </c>
      <c r="K180" s="11">
        <f t="shared" si="29"/>
        <v>1.6361715369611542E-2</v>
      </c>
      <c r="L180">
        <v>234</v>
      </c>
      <c r="M180" s="12">
        <f t="shared" si="27"/>
        <v>90.287974454642423</v>
      </c>
      <c r="N180" s="15">
        <v>736516.9</v>
      </c>
      <c r="O180" s="2">
        <v>42765</v>
      </c>
      <c r="P180" s="2">
        <f t="shared" si="28"/>
        <v>42621</v>
      </c>
      <c r="Q180">
        <v>44.223668179999997</v>
      </c>
      <c r="R180">
        <v>-143.68292120000001</v>
      </c>
      <c r="S180" t="s">
        <v>22</v>
      </c>
    </row>
    <row r="181" spans="1:19" x14ac:dyDescent="0.3">
      <c r="A181" s="1">
        <v>6118</v>
      </c>
      <c r="B181">
        <v>4</v>
      </c>
      <c r="C181">
        <v>-17.14</v>
      </c>
      <c r="D181">
        <v>14.85</v>
      </c>
      <c r="E181" t="s">
        <v>46</v>
      </c>
      <c r="F181">
        <v>9</v>
      </c>
      <c r="G181">
        <v>6.7</v>
      </c>
      <c r="J181">
        <v>9.1999999999999993</v>
      </c>
      <c r="K181" s="11">
        <f t="shared" si="29"/>
        <v>1.6361715369611542E-2</v>
      </c>
      <c r="L181">
        <v>234</v>
      </c>
      <c r="M181" s="12">
        <f t="shared" si="27"/>
        <v>79.631794267777551</v>
      </c>
      <c r="N181" s="15">
        <v>736521.3</v>
      </c>
      <c r="O181" s="2">
        <v>42765</v>
      </c>
      <c r="P181" s="2">
        <f t="shared" si="28"/>
        <v>42610</v>
      </c>
      <c r="Q181">
        <v>44.445249410000002</v>
      </c>
      <c r="R181">
        <v>-147.4990492</v>
      </c>
      <c r="S181" t="s">
        <v>22</v>
      </c>
    </row>
    <row r="182" spans="1:19" x14ac:dyDescent="0.3">
      <c r="A182" s="1">
        <v>6118</v>
      </c>
      <c r="B182">
        <v>5</v>
      </c>
      <c r="C182">
        <v>-17.170000000000002</v>
      </c>
      <c r="D182">
        <v>14.62</v>
      </c>
      <c r="E182" t="s">
        <v>46</v>
      </c>
      <c r="F182">
        <v>9</v>
      </c>
      <c r="G182">
        <v>6.3</v>
      </c>
      <c r="J182">
        <v>9.1999999999999993</v>
      </c>
      <c r="K182" s="11">
        <f t="shared" si="29"/>
        <v>1.6361715369611542E-2</v>
      </c>
      <c r="L182">
        <v>234</v>
      </c>
      <c r="M182" s="12">
        <f t="shared" si="27"/>
        <v>70.560617941490094</v>
      </c>
      <c r="N182" s="15">
        <v>736526</v>
      </c>
      <c r="O182" s="2">
        <v>42765</v>
      </c>
      <c r="P182" s="2">
        <f t="shared" si="28"/>
        <v>42601</v>
      </c>
      <c r="Q182">
        <v>44.46838838</v>
      </c>
      <c r="R182">
        <v>-150.4751737</v>
      </c>
      <c r="S182" t="s">
        <v>22</v>
      </c>
    </row>
    <row r="183" spans="1:19" x14ac:dyDescent="0.3">
      <c r="A183" s="1">
        <v>6118</v>
      </c>
      <c r="B183">
        <v>6</v>
      </c>
      <c r="C183">
        <v>-17.079999999999998</v>
      </c>
      <c r="D183">
        <v>14.58</v>
      </c>
      <c r="E183" t="s">
        <v>46</v>
      </c>
      <c r="F183">
        <v>9</v>
      </c>
      <c r="G183">
        <v>5.8</v>
      </c>
      <c r="J183">
        <v>9.1999999999999993</v>
      </c>
      <c r="K183" s="11">
        <f t="shared" si="29"/>
        <v>1.6361715369611542E-2</v>
      </c>
      <c r="L183">
        <v>234</v>
      </c>
      <c r="M183" s="12">
        <f t="shared" si="27"/>
        <v>60.838856436879354</v>
      </c>
      <c r="N183" s="15">
        <v>736532.3</v>
      </c>
      <c r="O183" s="2">
        <v>42765</v>
      </c>
      <c r="P183" s="2">
        <f t="shared" si="28"/>
        <v>42591</v>
      </c>
      <c r="Q183">
        <v>43.865756740000002</v>
      </c>
      <c r="R183">
        <v>-154.905866</v>
      </c>
      <c r="S183" t="s">
        <v>22</v>
      </c>
    </row>
    <row r="184" spans="1:19" x14ac:dyDescent="0.3">
      <c r="A184" s="1">
        <v>6118</v>
      </c>
      <c r="B184">
        <v>7</v>
      </c>
      <c r="C184">
        <v>-17.059999999999999</v>
      </c>
      <c r="D184">
        <v>14.94</v>
      </c>
      <c r="E184" t="s">
        <v>46</v>
      </c>
      <c r="F184">
        <v>9</v>
      </c>
      <c r="G184">
        <v>5.3</v>
      </c>
      <c r="J184">
        <v>9.1999999999999993</v>
      </c>
      <c r="K184" s="11">
        <f t="shared" si="29"/>
        <v>1.6361715369611542E-2</v>
      </c>
      <c r="L184">
        <v>234</v>
      </c>
      <c r="M184" s="12">
        <f t="shared" si="27"/>
        <v>52.45335904775429</v>
      </c>
      <c r="N184" s="15">
        <v>736539.1</v>
      </c>
      <c r="O184" s="2">
        <v>42765</v>
      </c>
      <c r="P184" s="2">
        <f t="shared" si="28"/>
        <v>42583</v>
      </c>
      <c r="Q184">
        <v>42.496536890000002</v>
      </c>
      <c r="R184">
        <v>-158.26208020000001</v>
      </c>
      <c r="S184" t="s">
        <v>22</v>
      </c>
    </row>
    <row r="185" spans="1:19" x14ac:dyDescent="0.3">
      <c r="A185" s="1">
        <v>6118</v>
      </c>
      <c r="B185">
        <v>8</v>
      </c>
      <c r="C185">
        <v>-16.98</v>
      </c>
      <c r="D185">
        <v>14.35</v>
      </c>
      <c r="E185" t="s">
        <v>46</v>
      </c>
      <c r="F185">
        <v>9</v>
      </c>
      <c r="G185">
        <v>4.9000000000000004</v>
      </c>
      <c r="J185">
        <v>9.1999999999999993</v>
      </c>
      <c r="K185" s="11">
        <f t="shared" si="29"/>
        <v>1.6361715369611542E-2</v>
      </c>
      <c r="L185">
        <v>234</v>
      </c>
      <c r="M185" s="12">
        <f t="shared" si="27"/>
        <v>46.485863136826822</v>
      </c>
      <c r="N185" s="15">
        <v>736545</v>
      </c>
      <c r="O185" s="2">
        <v>42765</v>
      </c>
      <c r="P185" s="2">
        <f t="shared" si="28"/>
        <v>42577</v>
      </c>
      <c r="Q185">
        <v>41.451110149999998</v>
      </c>
      <c r="R185">
        <v>-160.15366710000001</v>
      </c>
      <c r="S185" t="s">
        <v>22</v>
      </c>
    </row>
    <row r="186" spans="1:19" x14ac:dyDescent="0.3">
      <c r="A186" s="1">
        <v>6118</v>
      </c>
      <c r="B186">
        <v>9</v>
      </c>
      <c r="C186">
        <v>-16.97</v>
      </c>
      <c r="D186">
        <v>14.36</v>
      </c>
      <c r="E186" t="s">
        <v>46</v>
      </c>
      <c r="F186">
        <v>9</v>
      </c>
      <c r="G186">
        <v>4.4000000000000004</v>
      </c>
      <c r="J186">
        <v>9.1999999999999993</v>
      </c>
      <c r="K186" s="11">
        <f t="shared" si="29"/>
        <v>1.6361715369611542E-2</v>
      </c>
      <c r="L186">
        <v>234</v>
      </c>
      <c r="M186" s="12">
        <f t="shared" si="27"/>
        <v>39.762796958898313</v>
      </c>
      <c r="N186" s="15">
        <v>736553.2</v>
      </c>
      <c r="O186" s="2">
        <v>42765</v>
      </c>
      <c r="P186" s="2">
        <f t="shared" si="28"/>
        <v>42570</v>
      </c>
      <c r="Q186">
        <v>41.856972740000003</v>
      </c>
      <c r="R186">
        <v>-162.893058</v>
      </c>
      <c r="S186" t="s">
        <v>22</v>
      </c>
    </row>
    <row r="187" spans="1:19" x14ac:dyDescent="0.3">
      <c r="A187" s="1">
        <v>6118</v>
      </c>
      <c r="B187">
        <v>10</v>
      </c>
      <c r="C187">
        <v>-17</v>
      </c>
      <c r="D187">
        <v>14.19</v>
      </c>
      <c r="E187" t="s">
        <v>46</v>
      </c>
      <c r="F187">
        <v>9</v>
      </c>
      <c r="G187">
        <v>3.9</v>
      </c>
      <c r="J187">
        <v>9.1999999999999993</v>
      </c>
      <c r="K187" s="11">
        <f t="shared" si="29"/>
        <v>1.6361715369611542E-2</v>
      </c>
      <c r="L187">
        <v>234</v>
      </c>
      <c r="M187" s="12">
        <f t="shared" si="27"/>
        <v>33.706530827519963</v>
      </c>
      <c r="N187" s="15">
        <v>736562.3</v>
      </c>
      <c r="O187" s="2">
        <v>42765</v>
      </c>
      <c r="P187" s="2">
        <f t="shared" si="28"/>
        <v>42564</v>
      </c>
      <c r="Q187">
        <v>42.81347564</v>
      </c>
      <c r="R187">
        <v>-163.6274214</v>
      </c>
      <c r="S187" t="s">
        <v>22</v>
      </c>
    </row>
    <row r="188" spans="1:19" x14ac:dyDescent="0.3">
      <c r="A188" s="1">
        <v>6118</v>
      </c>
      <c r="B188">
        <v>11</v>
      </c>
      <c r="C188">
        <v>-16.989999999999998</v>
      </c>
      <c r="D188">
        <v>14.27</v>
      </c>
      <c r="E188" t="s">
        <v>46</v>
      </c>
      <c r="F188">
        <v>9</v>
      </c>
      <c r="G188">
        <v>3.5</v>
      </c>
      <c r="J188">
        <v>9.1999999999999993</v>
      </c>
      <c r="K188" s="11">
        <f t="shared" si="29"/>
        <v>1.6361715369611542E-2</v>
      </c>
      <c r="L188">
        <v>234</v>
      </c>
      <c r="M188" s="12">
        <f t="shared" si="27"/>
        <v>29.259603800689778</v>
      </c>
      <c r="N188" s="15">
        <v>736570.5</v>
      </c>
      <c r="O188" s="2">
        <v>42765</v>
      </c>
      <c r="P188" s="2">
        <f t="shared" si="28"/>
        <v>42560</v>
      </c>
      <c r="Q188">
        <v>43.152689860000002</v>
      </c>
      <c r="R188">
        <v>-165.78720469999999</v>
      </c>
      <c r="S188" t="s">
        <v>22</v>
      </c>
    </row>
    <row r="189" spans="1:19" x14ac:dyDescent="0.3">
      <c r="A189" s="1">
        <v>6118</v>
      </c>
      <c r="B189">
        <v>12</v>
      </c>
      <c r="C189">
        <v>-17.059999999999999</v>
      </c>
      <c r="D189">
        <v>14.5</v>
      </c>
      <c r="E189" t="s">
        <v>46</v>
      </c>
      <c r="F189">
        <v>9</v>
      </c>
      <c r="G189">
        <v>3</v>
      </c>
      <c r="J189">
        <v>9.1999999999999993</v>
      </c>
      <c r="K189" s="11">
        <f t="shared" si="29"/>
        <v>1.6361715369611542E-2</v>
      </c>
      <c r="L189">
        <v>234</v>
      </c>
      <c r="M189" s="12">
        <f t="shared" si="27"/>
        <v>24.120587792215005</v>
      </c>
      <c r="N189" s="15">
        <v>736582.2</v>
      </c>
      <c r="O189" s="2">
        <v>42765</v>
      </c>
      <c r="P189" s="2">
        <f t="shared" si="28"/>
        <v>42555</v>
      </c>
      <c r="Q189">
        <v>43.124051299999998</v>
      </c>
      <c r="R189">
        <v>-162.6031873</v>
      </c>
      <c r="S189" t="s">
        <v>22</v>
      </c>
    </row>
    <row r="190" spans="1:19" x14ac:dyDescent="0.3">
      <c r="A190" s="1">
        <v>6118</v>
      </c>
      <c r="B190">
        <v>13</v>
      </c>
      <c r="C190">
        <v>-17.100000000000001</v>
      </c>
      <c r="D190">
        <v>14.42</v>
      </c>
      <c r="E190" t="s">
        <v>46</v>
      </c>
      <c r="F190">
        <v>9</v>
      </c>
      <c r="G190">
        <v>2.4</v>
      </c>
      <c r="J190">
        <v>9.1999999999999993</v>
      </c>
      <c r="K190" s="11">
        <f t="shared" si="29"/>
        <v>1.6361715369611542E-2</v>
      </c>
      <c r="L190">
        <v>234</v>
      </c>
      <c r="M190" s="12">
        <f t="shared" si="27"/>
        <v>18.474888790350008</v>
      </c>
      <c r="N190" s="15">
        <v>736599.1</v>
      </c>
      <c r="O190" s="2">
        <v>42765</v>
      </c>
      <c r="P190" s="2">
        <f t="shared" si="28"/>
        <v>42549</v>
      </c>
      <c r="Q190">
        <v>42.57522565</v>
      </c>
      <c r="R190">
        <v>-157.36984609999999</v>
      </c>
      <c r="S190" t="s">
        <v>22</v>
      </c>
    </row>
    <row r="191" spans="1:19" x14ac:dyDescent="0.3">
      <c r="A191" s="1">
        <v>6118</v>
      </c>
      <c r="B191">
        <v>14</v>
      </c>
      <c r="C191">
        <v>-17.260000000000002</v>
      </c>
      <c r="D191">
        <v>14.53</v>
      </c>
      <c r="E191" t="s">
        <v>46</v>
      </c>
      <c r="F191">
        <v>9</v>
      </c>
      <c r="G191">
        <v>1.8</v>
      </c>
      <c r="J191">
        <v>9.1999999999999993</v>
      </c>
      <c r="K191" s="11">
        <f t="shared" si="29"/>
        <v>1.6361715369611542E-2</v>
      </c>
      <c r="L191">
        <v>234</v>
      </c>
      <c r="M191" s="12">
        <f t="shared" si="27"/>
        <v>13.3068861623914</v>
      </c>
      <c r="N191" s="15">
        <v>736620.9</v>
      </c>
      <c r="O191" s="2">
        <v>42765</v>
      </c>
      <c r="P191" s="2">
        <f t="shared" si="28"/>
        <v>42544</v>
      </c>
      <c r="Q191">
        <v>41.961318650000003</v>
      </c>
      <c r="R191">
        <v>-153.35225360000001</v>
      </c>
      <c r="S191" t="s">
        <v>22</v>
      </c>
    </row>
    <row r="192" spans="1:19" x14ac:dyDescent="0.3">
      <c r="A192" s="1">
        <v>6118</v>
      </c>
      <c r="B192">
        <v>15</v>
      </c>
      <c r="C192">
        <v>-17.63</v>
      </c>
      <c r="D192">
        <v>15.12</v>
      </c>
      <c r="E192" t="s">
        <v>46</v>
      </c>
      <c r="F192">
        <v>9</v>
      </c>
      <c r="G192">
        <v>1.5</v>
      </c>
      <c r="J192">
        <v>9.1999999999999993</v>
      </c>
      <c r="K192" s="11">
        <f t="shared" si="29"/>
        <v>1.6361715369611542E-2</v>
      </c>
      <c r="L192">
        <v>234</v>
      </c>
      <c r="M192" s="12">
        <f t="shared" si="27"/>
        <v>10.878025388824632</v>
      </c>
      <c r="N192" s="15">
        <v>736634.7</v>
      </c>
      <c r="O192" s="2">
        <v>42765</v>
      </c>
      <c r="P192" s="2">
        <f t="shared" si="28"/>
        <v>42541</v>
      </c>
      <c r="Q192">
        <v>42.19257021</v>
      </c>
      <c r="R192">
        <v>-152.1428487</v>
      </c>
      <c r="S192" t="s">
        <v>22</v>
      </c>
    </row>
    <row r="193" spans="1:20" x14ac:dyDescent="0.3">
      <c r="A193" s="1">
        <v>6118</v>
      </c>
      <c r="K193" s="11"/>
      <c r="M193" s="16">
        <v>0</v>
      </c>
      <c r="N193" s="15"/>
      <c r="O193" s="2"/>
      <c r="P193" s="2">
        <v>42531</v>
      </c>
      <c r="S193" t="s">
        <v>22</v>
      </c>
    </row>
    <row r="194" spans="1:20" x14ac:dyDescent="0.3">
      <c r="A194" s="1">
        <v>4179</v>
      </c>
      <c r="B194">
        <v>1</v>
      </c>
      <c r="C194">
        <v>-17.09</v>
      </c>
      <c r="D194">
        <v>15.77</v>
      </c>
      <c r="E194" t="s">
        <v>46</v>
      </c>
      <c r="F194">
        <v>7.9</v>
      </c>
      <c r="G194">
        <v>6.8</v>
      </c>
      <c r="J194">
        <v>13.5</v>
      </c>
      <c r="K194" s="11">
        <f>-(LN(1-(F194/J194))/L194)</f>
        <v>3.6210826654455987E-3</v>
      </c>
      <c r="L194">
        <v>243</v>
      </c>
      <c r="M194" s="12">
        <f t="shared" ref="M194:M206" si="30">-1/K194*LN(1-G194/J194)</f>
        <v>193.47311944375397</v>
      </c>
      <c r="N194" s="15">
        <v>736119</v>
      </c>
      <c r="O194" s="2">
        <v>42401</v>
      </c>
      <c r="P194" s="2">
        <f t="shared" ref="P194:P206" si="31">DATE(YEAR($P$207),MONTH($P$207),DAY($P$207)+M194)</f>
        <v>42351</v>
      </c>
      <c r="Q194" t="e">
        <v>#N/A</v>
      </c>
      <c r="R194" t="e">
        <v>#N/A</v>
      </c>
      <c r="S194" t="s">
        <v>22</v>
      </c>
    </row>
    <row r="195" spans="1:20" x14ac:dyDescent="0.3">
      <c r="A195" s="1">
        <v>4179</v>
      </c>
      <c r="B195">
        <v>2</v>
      </c>
      <c r="C195">
        <v>-17.13</v>
      </c>
      <c r="D195">
        <v>15.69</v>
      </c>
      <c r="E195" t="s">
        <v>46</v>
      </c>
      <c r="F195">
        <v>7.9</v>
      </c>
      <c r="G195">
        <v>6.3</v>
      </c>
      <c r="J195">
        <v>13.5</v>
      </c>
      <c r="K195" s="11">
        <f t="shared" ref="K195:K206" si="32">-(LN(1-(F195/J195))/L195)</f>
        <v>3.6210826654455987E-3</v>
      </c>
      <c r="L195">
        <v>243</v>
      </c>
      <c r="M195" s="12">
        <f t="shared" si="30"/>
        <v>173.59688178922579</v>
      </c>
      <c r="N195" s="15">
        <v>736136.1</v>
      </c>
      <c r="O195" s="2">
        <v>42401</v>
      </c>
      <c r="P195" s="2">
        <f t="shared" si="31"/>
        <v>42331</v>
      </c>
      <c r="Q195">
        <v>41.021007359999999</v>
      </c>
      <c r="R195">
        <v>-129.25045610000001</v>
      </c>
      <c r="S195" t="s">
        <v>22</v>
      </c>
      <c r="T195" t="s">
        <v>48</v>
      </c>
    </row>
    <row r="196" spans="1:20" x14ac:dyDescent="0.3">
      <c r="A196" s="1">
        <v>4179</v>
      </c>
      <c r="B196">
        <v>3</v>
      </c>
      <c r="C196">
        <v>-17.149999999999999</v>
      </c>
      <c r="D196">
        <v>15.6</v>
      </c>
      <c r="E196" t="s">
        <v>46</v>
      </c>
      <c r="F196">
        <v>7.9</v>
      </c>
      <c r="G196">
        <v>5.9</v>
      </c>
      <c r="J196">
        <v>13.5</v>
      </c>
      <c r="K196" s="11">
        <f t="shared" si="32"/>
        <v>3.6210826654455987E-3</v>
      </c>
      <c r="L196">
        <v>243</v>
      </c>
      <c r="M196" s="12">
        <f t="shared" si="30"/>
        <v>158.66565092111679</v>
      </c>
      <c r="N196" s="15">
        <v>736141.1</v>
      </c>
      <c r="O196" s="2">
        <v>42401</v>
      </c>
      <c r="P196" s="2">
        <f t="shared" si="31"/>
        <v>42316</v>
      </c>
      <c r="Q196">
        <v>43.643683340000003</v>
      </c>
      <c r="R196">
        <v>-131.85887349999999</v>
      </c>
      <c r="S196" t="s">
        <v>22</v>
      </c>
      <c r="T196" t="s">
        <v>48</v>
      </c>
    </row>
    <row r="197" spans="1:20" x14ac:dyDescent="0.3">
      <c r="A197" s="1">
        <v>4179</v>
      </c>
      <c r="B197">
        <v>4</v>
      </c>
      <c r="C197">
        <v>-17.239999999999998</v>
      </c>
      <c r="D197">
        <v>15.52</v>
      </c>
      <c r="E197" t="s">
        <v>46</v>
      </c>
      <c r="F197">
        <v>7.9</v>
      </c>
      <c r="G197">
        <v>5.5</v>
      </c>
      <c r="J197">
        <v>13.5</v>
      </c>
      <c r="K197" s="11">
        <f t="shared" si="32"/>
        <v>3.6210826654455987E-3</v>
      </c>
      <c r="L197">
        <v>243</v>
      </c>
      <c r="M197" s="12">
        <f t="shared" si="30"/>
        <v>144.50046908834065</v>
      </c>
      <c r="N197" s="15">
        <v>736146.4</v>
      </c>
      <c r="O197" s="2">
        <v>42401</v>
      </c>
      <c r="P197" s="2">
        <f t="shared" si="31"/>
        <v>42302</v>
      </c>
      <c r="Q197">
        <v>45.381529299999997</v>
      </c>
      <c r="R197">
        <v>-133.7825464</v>
      </c>
      <c r="S197" t="s">
        <v>22</v>
      </c>
      <c r="T197" t="s">
        <v>48</v>
      </c>
    </row>
    <row r="198" spans="1:20" x14ac:dyDescent="0.3">
      <c r="A198" s="1">
        <v>4179</v>
      </c>
      <c r="B198">
        <v>5</v>
      </c>
      <c r="C198">
        <v>-17.420000000000002</v>
      </c>
      <c r="D198">
        <v>15.61</v>
      </c>
      <c r="E198" t="s">
        <v>46</v>
      </c>
      <c r="F198">
        <v>7.9</v>
      </c>
      <c r="G198">
        <v>5.0999999999999996</v>
      </c>
      <c r="J198">
        <v>13.5</v>
      </c>
      <c r="K198" s="11">
        <f t="shared" si="32"/>
        <v>3.6210826654455987E-3</v>
      </c>
      <c r="L198">
        <v>243</v>
      </c>
      <c r="M198" s="12">
        <f t="shared" si="30"/>
        <v>131.02655294855873</v>
      </c>
      <c r="N198" s="15">
        <v>736152.1</v>
      </c>
      <c r="O198" s="2">
        <v>42401</v>
      </c>
      <c r="P198" s="2">
        <f t="shared" si="31"/>
        <v>42289</v>
      </c>
      <c r="Q198">
        <v>47.061796739999998</v>
      </c>
      <c r="R198">
        <v>-139.69797439999999</v>
      </c>
      <c r="S198" t="s">
        <v>22</v>
      </c>
      <c r="T198" t="s">
        <v>48</v>
      </c>
    </row>
    <row r="199" spans="1:20" s="8" customFormat="1" x14ac:dyDescent="0.3">
      <c r="A199" s="22">
        <v>4179</v>
      </c>
      <c r="B199" s="8">
        <v>6</v>
      </c>
      <c r="E199" t="s">
        <v>46</v>
      </c>
      <c r="F199">
        <v>7.9</v>
      </c>
      <c r="G199" s="8">
        <v>4.5999999999999996</v>
      </c>
      <c r="H199" s="36"/>
      <c r="I199" s="36"/>
      <c r="J199" s="8" t="s">
        <v>23</v>
      </c>
      <c r="K199" s="11" t="e">
        <f t="shared" si="32"/>
        <v>#VALUE!</v>
      </c>
      <c r="M199" s="12" t="e">
        <f t="shared" si="30"/>
        <v>#VALUE!</v>
      </c>
      <c r="N199" s="27"/>
      <c r="P199" s="2" t="e">
        <f t="shared" si="31"/>
        <v>#VALUE!</v>
      </c>
      <c r="S199" s="8" t="s">
        <v>22</v>
      </c>
      <c r="T199" s="8" t="s">
        <v>24</v>
      </c>
    </row>
    <row r="200" spans="1:20" x14ac:dyDescent="0.3">
      <c r="A200" s="1">
        <v>4179</v>
      </c>
      <c r="B200">
        <v>7</v>
      </c>
      <c r="C200">
        <v>-17.37</v>
      </c>
      <c r="D200">
        <v>15.19</v>
      </c>
      <c r="E200" t="s">
        <v>46</v>
      </c>
      <c r="F200">
        <v>7.9</v>
      </c>
      <c r="G200">
        <v>4.0999999999999996</v>
      </c>
      <c r="J200">
        <v>13.5</v>
      </c>
      <c r="K200" s="11">
        <f t="shared" si="32"/>
        <v>3.6210826654455987E-3</v>
      </c>
      <c r="L200">
        <v>243</v>
      </c>
      <c r="M200" s="12">
        <f t="shared" si="30"/>
        <v>99.964576788771396</v>
      </c>
      <c r="N200" s="15">
        <v>736168.6</v>
      </c>
      <c r="O200" s="2">
        <v>42401</v>
      </c>
      <c r="P200" s="2">
        <f t="shared" si="31"/>
        <v>42257</v>
      </c>
      <c r="Q200">
        <v>46.780507249999999</v>
      </c>
      <c r="R200">
        <v>-145.00539470000001</v>
      </c>
      <c r="S200" t="s">
        <v>22</v>
      </c>
      <c r="T200" t="s">
        <v>48</v>
      </c>
    </row>
    <row r="201" spans="1:20" x14ac:dyDescent="0.3">
      <c r="A201" s="1">
        <v>4179</v>
      </c>
      <c r="B201">
        <v>8</v>
      </c>
      <c r="C201">
        <v>-17.399999999999999</v>
      </c>
      <c r="D201">
        <v>15.18</v>
      </c>
      <c r="E201" t="s">
        <v>46</v>
      </c>
      <c r="F201">
        <v>7.9</v>
      </c>
      <c r="G201">
        <v>3.6</v>
      </c>
      <c r="J201">
        <v>13.5</v>
      </c>
      <c r="K201" s="11">
        <f t="shared" si="32"/>
        <v>3.6210826654455987E-3</v>
      </c>
      <c r="L201">
        <v>243</v>
      </c>
      <c r="M201" s="12">
        <f t="shared" si="30"/>
        <v>85.652540126606809</v>
      </c>
      <c r="N201" s="15">
        <v>736178.5</v>
      </c>
      <c r="O201" s="2">
        <v>42401</v>
      </c>
      <c r="P201" s="2">
        <f t="shared" si="31"/>
        <v>42243</v>
      </c>
      <c r="Q201">
        <v>46.132364000000003</v>
      </c>
      <c r="R201">
        <v>-144.857516</v>
      </c>
      <c r="S201" t="s">
        <v>22</v>
      </c>
      <c r="T201" t="s">
        <v>48</v>
      </c>
    </row>
    <row r="202" spans="1:20" x14ac:dyDescent="0.3">
      <c r="A202" s="1">
        <v>4179</v>
      </c>
      <c r="B202">
        <v>9</v>
      </c>
      <c r="C202">
        <v>-17.350000000000001</v>
      </c>
      <c r="D202">
        <v>15.38</v>
      </c>
      <c r="E202" t="s">
        <v>46</v>
      </c>
      <c r="F202">
        <v>7.9</v>
      </c>
      <c r="G202">
        <v>3.1</v>
      </c>
      <c r="J202">
        <v>13.5</v>
      </c>
      <c r="K202" s="11">
        <f t="shared" si="32"/>
        <v>3.6210826654455987E-3</v>
      </c>
      <c r="L202">
        <v>243</v>
      </c>
      <c r="M202" s="12">
        <f t="shared" si="30"/>
        <v>72.045822589624123</v>
      </c>
      <c r="N202" s="15">
        <v>736189.8</v>
      </c>
      <c r="O202" s="2">
        <v>42401</v>
      </c>
      <c r="P202" s="2">
        <f t="shared" si="31"/>
        <v>42230</v>
      </c>
      <c r="Q202">
        <v>47.382467660000003</v>
      </c>
      <c r="R202">
        <v>-144.2309496</v>
      </c>
      <c r="S202" t="s">
        <v>22</v>
      </c>
      <c r="T202" t="s">
        <v>48</v>
      </c>
    </row>
    <row r="203" spans="1:20" x14ac:dyDescent="0.3">
      <c r="A203" s="1">
        <v>4179</v>
      </c>
      <c r="B203">
        <v>10</v>
      </c>
      <c r="C203">
        <v>-17.440000000000001</v>
      </c>
      <c r="D203">
        <v>15.31</v>
      </c>
      <c r="E203" t="s">
        <v>46</v>
      </c>
      <c r="F203">
        <v>7.9</v>
      </c>
      <c r="G203">
        <v>2.6</v>
      </c>
      <c r="J203">
        <v>13.5</v>
      </c>
      <c r="K203" s="11">
        <f t="shared" si="32"/>
        <v>3.6210826654455987E-3</v>
      </c>
      <c r="L203">
        <v>243</v>
      </c>
      <c r="M203" s="12">
        <f t="shared" si="30"/>
        <v>59.078158654232404</v>
      </c>
      <c r="N203" s="15">
        <v>736203.1</v>
      </c>
      <c r="O203" s="2">
        <v>42401</v>
      </c>
      <c r="P203" s="2">
        <f t="shared" si="31"/>
        <v>42217</v>
      </c>
      <c r="Q203">
        <v>47.42592947</v>
      </c>
      <c r="R203">
        <v>-144.2291725</v>
      </c>
      <c r="S203" t="s">
        <v>22</v>
      </c>
      <c r="T203" t="s">
        <v>48</v>
      </c>
    </row>
    <row r="204" spans="1:20" x14ac:dyDescent="0.3">
      <c r="A204" s="1">
        <v>4179</v>
      </c>
      <c r="B204">
        <v>11</v>
      </c>
      <c r="C204">
        <v>-17.489999999999998</v>
      </c>
      <c r="D204">
        <v>15.64</v>
      </c>
      <c r="E204" t="s">
        <v>46</v>
      </c>
      <c r="F204">
        <v>7.9</v>
      </c>
      <c r="G204">
        <v>2.2000000000000002</v>
      </c>
      <c r="J204">
        <v>13.5</v>
      </c>
      <c r="K204" s="11">
        <f t="shared" si="32"/>
        <v>3.6210826654455987E-3</v>
      </c>
      <c r="L204">
        <v>243</v>
      </c>
      <c r="M204" s="12">
        <f t="shared" si="30"/>
        <v>49.125351769399252</v>
      </c>
      <c r="N204" s="15">
        <v>736215.8</v>
      </c>
      <c r="O204" s="2">
        <v>42401</v>
      </c>
      <c r="P204" s="2">
        <f t="shared" si="31"/>
        <v>42207</v>
      </c>
      <c r="Q204">
        <v>48.122684149999998</v>
      </c>
      <c r="R204">
        <v>-144.67427760000001</v>
      </c>
      <c r="S204" t="s">
        <v>22</v>
      </c>
      <c r="T204" t="s">
        <v>48</v>
      </c>
    </row>
    <row r="205" spans="1:20" x14ac:dyDescent="0.3">
      <c r="A205" s="1">
        <v>4179</v>
      </c>
      <c r="B205">
        <v>12</v>
      </c>
      <c r="C205">
        <v>-17.649999999999999</v>
      </c>
      <c r="D205">
        <v>15.99</v>
      </c>
      <c r="E205" t="s">
        <v>46</v>
      </c>
      <c r="F205">
        <v>7.9</v>
      </c>
      <c r="G205">
        <v>1.6</v>
      </c>
      <c r="J205">
        <v>13.5</v>
      </c>
      <c r="K205" s="11">
        <f t="shared" si="32"/>
        <v>3.6210826654455987E-3</v>
      </c>
      <c r="L205">
        <v>243</v>
      </c>
      <c r="M205" s="12">
        <f t="shared" si="30"/>
        <v>34.838002051349541</v>
      </c>
      <c r="N205" s="15">
        <v>736239.9</v>
      </c>
      <c r="O205" s="2">
        <v>42401</v>
      </c>
      <c r="P205" s="2">
        <f t="shared" si="31"/>
        <v>42192</v>
      </c>
      <c r="Q205">
        <v>47.825180520000004</v>
      </c>
      <c r="R205">
        <v>-142.10035139999999</v>
      </c>
      <c r="S205" t="s">
        <v>22</v>
      </c>
      <c r="T205" t="s">
        <v>48</v>
      </c>
    </row>
    <row r="206" spans="1:20" x14ac:dyDescent="0.3">
      <c r="A206" s="1">
        <v>4179</v>
      </c>
      <c r="B206">
        <v>13</v>
      </c>
      <c r="C206">
        <v>-17.95</v>
      </c>
      <c r="D206">
        <v>15.75</v>
      </c>
      <c r="E206" t="s">
        <v>46</v>
      </c>
      <c r="F206">
        <v>7.9</v>
      </c>
      <c r="G206">
        <v>1.3</v>
      </c>
      <c r="J206">
        <v>13.5</v>
      </c>
      <c r="K206" s="11">
        <f t="shared" si="32"/>
        <v>3.6210826654455987E-3</v>
      </c>
      <c r="L206">
        <v>243</v>
      </c>
      <c r="M206" s="12">
        <f t="shared" si="30"/>
        <v>27.962281742803839</v>
      </c>
      <c r="N206" s="15">
        <v>736255.7</v>
      </c>
      <c r="O206" s="2">
        <v>42401</v>
      </c>
      <c r="P206" s="2">
        <f t="shared" si="31"/>
        <v>42185</v>
      </c>
      <c r="Q206">
        <v>47.913560250000003</v>
      </c>
      <c r="R206">
        <v>-142.1565842</v>
      </c>
      <c r="S206" t="s">
        <v>22</v>
      </c>
      <c r="T206" t="s">
        <v>48</v>
      </c>
    </row>
    <row r="207" spans="1:20" x14ac:dyDescent="0.3">
      <c r="A207" s="1">
        <v>4179</v>
      </c>
      <c r="M207" s="16">
        <v>0</v>
      </c>
      <c r="N207" s="15"/>
      <c r="O207" s="2"/>
      <c r="P207" s="2">
        <v>42158</v>
      </c>
      <c r="S207" t="s">
        <v>22</v>
      </c>
    </row>
    <row r="208" spans="1:20" x14ac:dyDescent="0.3">
      <c r="A208" s="1">
        <v>5430</v>
      </c>
      <c r="B208">
        <v>1</v>
      </c>
      <c r="C208">
        <v>-17.260000000000002</v>
      </c>
      <c r="D208">
        <v>15.31</v>
      </c>
      <c r="E208" t="s">
        <v>47</v>
      </c>
      <c r="F208">
        <v>9.8000000000000007</v>
      </c>
      <c r="G208">
        <v>8.6999999999999993</v>
      </c>
      <c r="J208">
        <v>13.5</v>
      </c>
      <c r="K208">
        <f>-(LN(1-(F208/J208))/L208)</f>
        <v>5.4157191037414445E-3</v>
      </c>
      <c r="L208">
        <v>239</v>
      </c>
      <c r="M208" s="12">
        <f t="shared" ref="M208:M224" si="33">-1/K208*LN(1-G208/J208)</f>
        <v>190.93932822626442</v>
      </c>
      <c r="N208" s="15">
        <v>736114.5</v>
      </c>
      <c r="O208" s="2">
        <v>42392</v>
      </c>
      <c r="P208" s="2">
        <f t="shared" ref="P208:P224" si="34">DATE(YEAR($P$225),MONTH($P$225),DAY($P$225)+M208)</f>
        <v>42337</v>
      </c>
      <c r="Q208" t="e">
        <v>#N/A</v>
      </c>
      <c r="R208" t="e">
        <v>#N/A</v>
      </c>
      <c r="S208" t="s">
        <v>22</v>
      </c>
    </row>
    <row r="209" spans="1:20" x14ac:dyDescent="0.3">
      <c r="A209" s="1">
        <v>5430</v>
      </c>
      <c r="B209">
        <v>2</v>
      </c>
      <c r="C209">
        <v>-17.27</v>
      </c>
      <c r="D209">
        <v>15.14</v>
      </c>
      <c r="E209" t="s">
        <v>47</v>
      </c>
      <c r="F209">
        <v>9.8000000000000007</v>
      </c>
      <c r="G209">
        <v>8.3000000000000007</v>
      </c>
      <c r="J209">
        <v>13.5</v>
      </c>
      <c r="K209">
        <f t="shared" ref="K209:K224" si="35">-(LN(1-(F209/J209))/L209)</f>
        <v>5.4157191037414445E-3</v>
      </c>
      <c r="L209">
        <v>239</v>
      </c>
      <c r="M209" s="12">
        <f t="shared" si="33"/>
        <v>176.15962748103215</v>
      </c>
      <c r="N209" s="15">
        <v>736127.1</v>
      </c>
      <c r="O209" s="2">
        <v>42392</v>
      </c>
      <c r="P209" s="2">
        <f t="shared" si="34"/>
        <v>42323</v>
      </c>
      <c r="Q209">
        <v>40.837026309999999</v>
      </c>
      <c r="R209">
        <v>-130.2634884</v>
      </c>
      <c r="S209" t="s">
        <v>22</v>
      </c>
      <c r="T209" t="s">
        <v>48</v>
      </c>
    </row>
    <row r="210" spans="1:20" x14ac:dyDescent="0.3">
      <c r="A210" s="1">
        <v>5430</v>
      </c>
      <c r="B210">
        <v>3</v>
      </c>
      <c r="C210">
        <v>-17.29</v>
      </c>
      <c r="D210">
        <v>15.21</v>
      </c>
      <c r="E210" t="s">
        <v>47</v>
      </c>
      <c r="F210">
        <v>9.8000000000000007</v>
      </c>
      <c r="G210">
        <v>7.8</v>
      </c>
      <c r="J210">
        <v>13.5</v>
      </c>
      <c r="K210">
        <f t="shared" si="35"/>
        <v>5.4157191037414445E-3</v>
      </c>
      <c r="L210">
        <v>239</v>
      </c>
      <c r="M210" s="12">
        <f t="shared" si="33"/>
        <v>159.20757596312794</v>
      </c>
      <c r="N210" s="15">
        <v>736131.8</v>
      </c>
      <c r="O210" s="2">
        <v>42392</v>
      </c>
      <c r="P210" s="2">
        <f t="shared" si="34"/>
        <v>42306</v>
      </c>
      <c r="Q210">
        <v>43.575595710000002</v>
      </c>
      <c r="R210">
        <v>-132.99134860000001</v>
      </c>
      <c r="S210" t="s">
        <v>22</v>
      </c>
      <c r="T210" t="s">
        <v>48</v>
      </c>
    </row>
    <row r="211" spans="1:20" x14ac:dyDescent="0.3">
      <c r="A211" s="1">
        <v>5430</v>
      </c>
      <c r="B211">
        <v>4</v>
      </c>
      <c r="C211">
        <v>-17.2</v>
      </c>
      <c r="D211">
        <v>15.62</v>
      </c>
      <c r="E211" t="s">
        <v>47</v>
      </c>
      <c r="F211">
        <v>9.8000000000000007</v>
      </c>
      <c r="G211">
        <v>7.4</v>
      </c>
      <c r="J211">
        <v>13.5</v>
      </c>
      <c r="K211">
        <f t="shared" si="35"/>
        <v>5.4157191037414445E-3</v>
      </c>
      <c r="L211">
        <v>239</v>
      </c>
      <c r="M211" s="12">
        <f t="shared" si="33"/>
        <v>146.68429049732421</v>
      </c>
      <c r="N211" s="15">
        <v>736135.8</v>
      </c>
      <c r="O211" s="2">
        <v>42392</v>
      </c>
      <c r="P211" s="2">
        <f t="shared" si="34"/>
        <v>42293</v>
      </c>
      <c r="Q211">
        <v>44.782876999999999</v>
      </c>
      <c r="R211">
        <v>-135.64954610000001</v>
      </c>
      <c r="S211" t="s">
        <v>22</v>
      </c>
      <c r="T211" t="s">
        <v>48</v>
      </c>
    </row>
    <row r="212" spans="1:20" x14ac:dyDescent="0.3">
      <c r="A212" s="1">
        <v>5430</v>
      </c>
      <c r="B212">
        <v>5</v>
      </c>
      <c r="C212">
        <v>-17.100000000000001</v>
      </c>
      <c r="D212">
        <v>15.96</v>
      </c>
      <c r="E212" t="s">
        <v>47</v>
      </c>
      <c r="F212">
        <v>9.8000000000000007</v>
      </c>
      <c r="G212">
        <v>7</v>
      </c>
      <c r="J212">
        <v>13.5</v>
      </c>
      <c r="K212">
        <f t="shared" si="35"/>
        <v>5.4157191037414445E-3</v>
      </c>
      <c r="L212">
        <v>239</v>
      </c>
      <c r="M212" s="12">
        <f t="shared" si="33"/>
        <v>134.95668710695489</v>
      </c>
      <c r="N212" s="15">
        <v>736140</v>
      </c>
      <c r="O212" s="2">
        <v>42392</v>
      </c>
      <c r="P212" s="2">
        <f t="shared" si="34"/>
        <v>42281</v>
      </c>
      <c r="Q212">
        <v>44.993171689999997</v>
      </c>
      <c r="R212">
        <v>-139.15673129999999</v>
      </c>
      <c r="S212" t="s">
        <v>22</v>
      </c>
      <c r="T212" t="s">
        <v>48</v>
      </c>
    </row>
    <row r="213" spans="1:20" x14ac:dyDescent="0.3">
      <c r="A213" s="1">
        <v>5430</v>
      </c>
      <c r="B213">
        <v>6</v>
      </c>
      <c r="C213">
        <v>-16.98</v>
      </c>
      <c r="D213">
        <v>15.99</v>
      </c>
      <c r="E213" t="s">
        <v>47</v>
      </c>
      <c r="F213">
        <v>9.8000000000000007</v>
      </c>
      <c r="G213">
        <v>6.6</v>
      </c>
      <c r="J213">
        <v>13.5</v>
      </c>
      <c r="K213">
        <f t="shared" si="35"/>
        <v>5.4157191037414445E-3</v>
      </c>
      <c r="L213">
        <v>239</v>
      </c>
      <c r="M213" s="12">
        <f t="shared" si="33"/>
        <v>123.92966861547421</v>
      </c>
      <c r="N213" s="15">
        <v>736144.5</v>
      </c>
      <c r="O213" s="2">
        <v>42392</v>
      </c>
      <c r="P213" s="2">
        <f t="shared" si="34"/>
        <v>42270</v>
      </c>
      <c r="Q213">
        <v>44.939223990000002</v>
      </c>
      <c r="R213">
        <v>-142.20839409999999</v>
      </c>
      <c r="S213" t="s">
        <v>22</v>
      </c>
      <c r="T213" t="s">
        <v>48</v>
      </c>
    </row>
    <row r="214" spans="1:20" x14ac:dyDescent="0.3">
      <c r="A214" s="1">
        <v>5430</v>
      </c>
      <c r="B214">
        <v>7</v>
      </c>
      <c r="C214">
        <v>-16.98</v>
      </c>
      <c r="D214">
        <v>16.09</v>
      </c>
      <c r="E214" t="s">
        <v>47</v>
      </c>
      <c r="F214">
        <v>9.8000000000000007</v>
      </c>
      <c r="G214">
        <v>6.1</v>
      </c>
      <c r="J214">
        <v>13.5</v>
      </c>
      <c r="K214">
        <f t="shared" si="35"/>
        <v>5.4157191037414445E-3</v>
      </c>
      <c r="L214">
        <v>239</v>
      </c>
      <c r="M214" s="12">
        <f t="shared" si="33"/>
        <v>111.01197712025251</v>
      </c>
      <c r="N214" s="15">
        <v>736150.4</v>
      </c>
      <c r="O214" s="2">
        <v>42392</v>
      </c>
      <c r="P214" s="2">
        <f t="shared" si="34"/>
        <v>42258</v>
      </c>
      <c r="Q214">
        <v>45.275574470000002</v>
      </c>
      <c r="R214">
        <v>-144.00251900000001</v>
      </c>
      <c r="S214" t="s">
        <v>22</v>
      </c>
      <c r="T214" t="s">
        <v>48</v>
      </c>
    </row>
    <row r="215" spans="1:20" x14ac:dyDescent="0.3">
      <c r="A215" s="1">
        <v>5430</v>
      </c>
      <c r="B215">
        <v>8</v>
      </c>
      <c r="C215">
        <v>-16.93</v>
      </c>
      <c r="D215">
        <v>16.32</v>
      </c>
      <c r="E215" t="s">
        <v>47</v>
      </c>
      <c r="F215">
        <v>9.8000000000000007</v>
      </c>
      <c r="G215">
        <v>5.7</v>
      </c>
      <c r="J215">
        <v>13.5</v>
      </c>
      <c r="K215">
        <f t="shared" si="35"/>
        <v>5.4157191037414445E-3</v>
      </c>
      <c r="L215">
        <v>239</v>
      </c>
      <c r="M215" s="12">
        <f t="shared" si="33"/>
        <v>101.29143355493855</v>
      </c>
      <c r="N215" s="15">
        <v>736155.6</v>
      </c>
      <c r="O215" s="2">
        <v>42392</v>
      </c>
      <c r="P215" s="2">
        <f t="shared" si="34"/>
        <v>42248</v>
      </c>
      <c r="Q215">
        <v>45.217909489999997</v>
      </c>
      <c r="R215">
        <v>-145.10182090000001</v>
      </c>
      <c r="S215" t="s">
        <v>22</v>
      </c>
      <c r="T215" t="s">
        <v>48</v>
      </c>
    </row>
    <row r="216" spans="1:20" x14ac:dyDescent="0.3">
      <c r="A216" s="1">
        <v>5430</v>
      </c>
      <c r="B216">
        <v>9</v>
      </c>
      <c r="C216">
        <v>-16.73</v>
      </c>
      <c r="D216">
        <v>17.079999999999998</v>
      </c>
      <c r="E216" t="s">
        <v>47</v>
      </c>
      <c r="F216">
        <v>9.8000000000000007</v>
      </c>
      <c r="G216">
        <v>5.3</v>
      </c>
      <c r="J216">
        <v>13.5</v>
      </c>
      <c r="K216">
        <f t="shared" si="35"/>
        <v>5.4157191037414445E-3</v>
      </c>
      <c r="L216">
        <v>239</v>
      </c>
      <c r="M216" s="12">
        <f t="shared" si="33"/>
        <v>92.057125124851794</v>
      </c>
      <c r="N216" s="15">
        <v>736161.1</v>
      </c>
      <c r="O216" s="2">
        <v>42392</v>
      </c>
      <c r="P216" s="2">
        <f t="shared" si="34"/>
        <v>42239</v>
      </c>
      <c r="Q216">
        <v>44.554186530000003</v>
      </c>
      <c r="R216">
        <v>-143.36332039999999</v>
      </c>
      <c r="S216" t="s">
        <v>22</v>
      </c>
      <c r="T216" t="s">
        <v>48</v>
      </c>
    </row>
    <row r="217" spans="1:20" x14ac:dyDescent="0.3">
      <c r="A217" s="1">
        <v>5430</v>
      </c>
      <c r="B217">
        <v>10</v>
      </c>
      <c r="C217">
        <v>-16.649999999999999</v>
      </c>
      <c r="D217">
        <v>17.73</v>
      </c>
      <c r="E217" t="s">
        <v>47</v>
      </c>
      <c r="F217">
        <v>9.8000000000000007</v>
      </c>
      <c r="G217">
        <v>4.8</v>
      </c>
      <c r="J217">
        <v>13.5</v>
      </c>
      <c r="K217">
        <f t="shared" si="35"/>
        <v>5.4157191037414445E-3</v>
      </c>
      <c r="L217">
        <v>239</v>
      </c>
      <c r="M217" s="12">
        <f t="shared" si="33"/>
        <v>81.128036991488315</v>
      </c>
      <c r="N217" s="15">
        <v>736168.6</v>
      </c>
      <c r="O217" s="2">
        <v>42392</v>
      </c>
      <c r="P217" s="2">
        <f t="shared" si="34"/>
        <v>42228</v>
      </c>
      <c r="Q217">
        <v>44.971690420000002</v>
      </c>
      <c r="R217">
        <v>-143.5648233</v>
      </c>
      <c r="S217" t="s">
        <v>22</v>
      </c>
      <c r="T217" t="s">
        <v>48</v>
      </c>
    </row>
    <row r="218" spans="1:20" x14ac:dyDescent="0.3">
      <c r="A218" s="1">
        <v>5430</v>
      </c>
      <c r="B218">
        <v>11</v>
      </c>
      <c r="C218">
        <v>-16.420000000000002</v>
      </c>
      <c r="D218">
        <v>17.8</v>
      </c>
      <c r="E218" t="s">
        <v>47</v>
      </c>
      <c r="F218">
        <v>9.8000000000000007</v>
      </c>
      <c r="G218">
        <v>4.4000000000000004</v>
      </c>
      <c r="J218">
        <v>13.5</v>
      </c>
      <c r="K218">
        <f t="shared" si="35"/>
        <v>5.4157191037414445E-3</v>
      </c>
      <c r="L218">
        <v>239</v>
      </c>
      <c r="M218" s="12">
        <f t="shared" si="33"/>
        <v>72.827867244646797</v>
      </c>
      <c r="N218" s="15">
        <v>736175.2</v>
      </c>
      <c r="O218" s="2">
        <v>42392</v>
      </c>
      <c r="P218" s="2">
        <f t="shared" si="34"/>
        <v>42219</v>
      </c>
      <c r="Q218">
        <v>44.483451270000003</v>
      </c>
      <c r="R218">
        <v>-143.92319409999999</v>
      </c>
      <c r="S218" t="s">
        <v>22</v>
      </c>
      <c r="T218" t="s">
        <v>48</v>
      </c>
    </row>
    <row r="219" spans="1:20" x14ac:dyDescent="0.3">
      <c r="A219" s="1">
        <v>5430</v>
      </c>
      <c r="B219">
        <v>12</v>
      </c>
      <c r="C219">
        <v>-16.28</v>
      </c>
      <c r="D219">
        <v>17.03</v>
      </c>
      <c r="E219" t="s">
        <v>47</v>
      </c>
      <c r="F219">
        <v>9.8000000000000007</v>
      </c>
      <c r="G219">
        <v>3.9</v>
      </c>
      <c r="J219">
        <v>13.5</v>
      </c>
      <c r="K219">
        <f t="shared" si="35"/>
        <v>5.4157191037414445E-3</v>
      </c>
      <c r="L219">
        <v>239</v>
      </c>
      <c r="M219" s="12">
        <f t="shared" si="33"/>
        <v>62.951305346517032</v>
      </c>
      <c r="N219" s="15">
        <v>736184.3</v>
      </c>
      <c r="O219" s="2">
        <v>42392</v>
      </c>
      <c r="P219" s="2">
        <f t="shared" si="34"/>
        <v>42209</v>
      </c>
      <c r="Q219">
        <v>45.500774329999999</v>
      </c>
      <c r="R219">
        <v>-141.80089860000001</v>
      </c>
      <c r="S219" t="s">
        <v>22</v>
      </c>
      <c r="T219" t="s">
        <v>48</v>
      </c>
    </row>
    <row r="220" spans="1:20" x14ac:dyDescent="0.3">
      <c r="A220" s="1">
        <v>5430</v>
      </c>
      <c r="B220">
        <v>13</v>
      </c>
      <c r="C220">
        <v>-16.899999999999999</v>
      </c>
      <c r="D220">
        <v>17.399999999999999</v>
      </c>
      <c r="E220" t="s">
        <v>47</v>
      </c>
      <c r="F220">
        <v>9.8000000000000007</v>
      </c>
      <c r="G220">
        <v>3.5</v>
      </c>
      <c r="J220">
        <v>13.5</v>
      </c>
      <c r="K220">
        <f t="shared" si="35"/>
        <v>5.4157191037414445E-3</v>
      </c>
      <c r="L220">
        <v>239</v>
      </c>
      <c r="M220" s="12">
        <f t="shared" si="33"/>
        <v>55.41361852445619</v>
      </c>
      <c r="N220" s="15">
        <v>736192.5</v>
      </c>
      <c r="O220" s="2">
        <v>42392</v>
      </c>
      <c r="P220" s="2">
        <f t="shared" si="34"/>
        <v>42202</v>
      </c>
      <c r="Q220">
        <v>46.687253730000002</v>
      </c>
      <c r="R220">
        <v>-142.2115364</v>
      </c>
      <c r="S220" t="s">
        <v>22</v>
      </c>
      <c r="T220" t="s">
        <v>48</v>
      </c>
    </row>
    <row r="221" spans="1:20" x14ac:dyDescent="0.3">
      <c r="A221" s="1">
        <v>5430</v>
      </c>
      <c r="B221">
        <v>14</v>
      </c>
      <c r="C221">
        <v>-17.079999999999998</v>
      </c>
      <c r="D221">
        <v>17.23</v>
      </c>
      <c r="E221" t="s">
        <v>47</v>
      </c>
      <c r="F221">
        <v>9.8000000000000007</v>
      </c>
      <c r="G221">
        <v>3</v>
      </c>
      <c r="J221">
        <v>13.5</v>
      </c>
      <c r="K221">
        <f t="shared" si="35"/>
        <v>5.4157191037414445E-3</v>
      </c>
      <c r="L221">
        <v>239</v>
      </c>
      <c r="M221" s="12">
        <f t="shared" si="33"/>
        <v>46.404627615801886</v>
      </c>
      <c r="N221" s="15">
        <v>736204.2</v>
      </c>
      <c r="O221" s="2">
        <v>42392</v>
      </c>
      <c r="P221" s="2">
        <f t="shared" si="34"/>
        <v>42193</v>
      </c>
      <c r="Q221">
        <v>47.427214390000003</v>
      </c>
      <c r="R221">
        <v>-142.30504060000001</v>
      </c>
      <c r="S221" t="s">
        <v>22</v>
      </c>
      <c r="T221" t="s">
        <v>48</v>
      </c>
    </row>
    <row r="222" spans="1:20" x14ac:dyDescent="0.3">
      <c r="A222" s="1">
        <v>5430</v>
      </c>
      <c r="B222">
        <v>15</v>
      </c>
      <c r="C222">
        <v>-17.079999999999998</v>
      </c>
      <c r="D222">
        <v>16.75</v>
      </c>
      <c r="E222" t="s">
        <v>47</v>
      </c>
      <c r="F222">
        <v>9.8000000000000007</v>
      </c>
      <c r="G222">
        <v>2.4</v>
      </c>
      <c r="J222">
        <v>13.5</v>
      </c>
      <c r="K222">
        <f t="shared" si="35"/>
        <v>5.4157191037414445E-3</v>
      </c>
      <c r="L222">
        <v>239</v>
      </c>
      <c r="M222" s="12">
        <f t="shared" si="33"/>
        <v>36.143783194158907</v>
      </c>
      <c r="N222" s="15">
        <v>736221.1</v>
      </c>
      <c r="O222" s="2">
        <v>42392</v>
      </c>
      <c r="P222" s="2">
        <f t="shared" si="34"/>
        <v>42183</v>
      </c>
      <c r="Q222">
        <v>47.093610869999999</v>
      </c>
      <c r="R222">
        <v>-140.94831629999999</v>
      </c>
      <c r="S222" t="s">
        <v>22</v>
      </c>
      <c r="T222" t="s">
        <v>48</v>
      </c>
    </row>
    <row r="223" spans="1:20" x14ac:dyDescent="0.3">
      <c r="A223" s="1">
        <v>5430</v>
      </c>
      <c r="B223">
        <v>16</v>
      </c>
      <c r="C223">
        <v>-17.670000000000002</v>
      </c>
      <c r="D223">
        <v>16.670000000000002</v>
      </c>
      <c r="E223" t="s">
        <v>47</v>
      </c>
      <c r="F223">
        <v>9.8000000000000007</v>
      </c>
      <c r="G223">
        <v>1.7</v>
      </c>
      <c r="J223">
        <v>13.5</v>
      </c>
      <c r="K223">
        <f t="shared" si="35"/>
        <v>5.4157191037414445E-3</v>
      </c>
      <c r="L223">
        <v>239</v>
      </c>
      <c r="M223" s="12">
        <f t="shared" si="33"/>
        <v>24.851760476237249</v>
      </c>
      <c r="N223" s="15">
        <v>736247.2</v>
      </c>
      <c r="O223" s="2">
        <v>42392</v>
      </c>
      <c r="P223" s="2">
        <f t="shared" si="34"/>
        <v>42171</v>
      </c>
      <c r="Q223">
        <v>45.985288140000002</v>
      </c>
      <c r="R223">
        <v>-138.76065790000001</v>
      </c>
      <c r="S223" t="s">
        <v>22</v>
      </c>
      <c r="T223" t="s">
        <v>48</v>
      </c>
    </row>
    <row r="224" spans="1:20" x14ac:dyDescent="0.3">
      <c r="A224" s="1">
        <v>5430</v>
      </c>
      <c r="B224">
        <v>17</v>
      </c>
      <c r="C224">
        <v>-16.98</v>
      </c>
      <c r="D224">
        <v>16.32</v>
      </c>
      <c r="E224" t="s">
        <v>47</v>
      </c>
      <c r="F224">
        <v>9.8000000000000007</v>
      </c>
      <c r="G224">
        <v>1.1000000000000001</v>
      </c>
      <c r="J224">
        <v>13.5</v>
      </c>
      <c r="K224">
        <f t="shared" si="35"/>
        <v>5.4157191037414445E-3</v>
      </c>
      <c r="L224">
        <v>239</v>
      </c>
      <c r="M224" s="12">
        <f t="shared" si="33"/>
        <v>15.693800067044672</v>
      </c>
      <c r="N224" s="15">
        <v>736280.2</v>
      </c>
      <c r="O224" s="2">
        <v>42392</v>
      </c>
      <c r="P224" s="2">
        <f t="shared" si="34"/>
        <v>42162</v>
      </c>
      <c r="Q224">
        <v>47.294151970000001</v>
      </c>
      <c r="R224">
        <v>-135.50280050000001</v>
      </c>
      <c r="S224" t="s">
        <v>22</v>
      </c>
      <c r="T224" t="s">
        <v>48</v>
      </c>
    </row>
    <row r="225" spans="1:19" x14ac:dyDescent="0.3">
      <c r="A225" s="1">
        <v>5430</v>
      </c>
      <c r="K225" s="11"/>
      <c r="M225" s="16">
        <v>0</v>
      </c>
      <c r="N225" s="15"/>
      <c r="O225" s="2"/>
      <c r="P225" s="2">
        <v>42147</v>
      </c>
      <c r="S225" t="s">
        <v>22</v>
      </c>
    </row>
    <row r="226" spans="1:19" x14ac:dyDescent="0.3">
      <c r="A226" s="1" t="s">
        <v>25</v>
      </c>
      <c r="B226">
        <v>1</v>
      </c>
      <c r="C226">
        <v>-17.3</v>
      </c>
      <c r="D226">
        <v>14.87</v>
      </c>
      <c r="E226" t="s">
        <v>46</v>
      </c>
      <c r="F226">
        <v>8</v>
      </c>
      <c r="G226">
        <v>7</v>
      </c>
      <c r="J226">
        <v>9.8000000000000007</v>
      </c>
      <c r="K226" s="11">
        <f>-(LN(1-(F226/J226))/L226)</f>
        <v>7.1501929146599438E-3</v>
      </c>
      <c r="L226">
        <v>237</v>
      </c>
      <c r="M226" s="12">
        <f t="shared" ref="M226:M238" si="36">-1/K226*LN(1-G226/J226)</f>
        <v>175.20687671612953</v>
      </c>
      <c r="N226" s="15">
        <v>736119</v>
      </c>
      <c r="O226" s="2">
        <v>42396</v>
      </c>
      <c r="P226" s="2">
        <f t="shared" ref="P226:P238" si="37">DATE(YEAR($P$239),MONTH($P$239),DAY($P$239)+M226)</f>
        <v>42334</v>
      </c>
      <c r="Q226" t="e">
        <v>#N/A</v>
      </c>
      <c r="R226" t="e">
        <v>#N/A</v>
      </c>
      <c r="S226" t="s">
        <v>22</v>
      </c>
    </row>
    <row r="227" spans="1:19" x14ac:dyDescent="0.3">
      <c r="A227" s="1" t="s">
        <v>25</v>
      </c>
      <c r="B227">
        <v>2</v>
      </c>
      <c r="C227">
        <v>-17.420000000000002</v>
      </c>
      <c r="D227">
        <v>14.7</v>
      </c>
      <c r="E227" t="s">
        <v>46</v>
      </c>
      <c r="F227">
        <v>8</v>
      </c>
      <c r="G227">
        <v>6.7</v>
      </c>
      <c r="J227">
        <v>9.8000000000000007</v>
      </c>
      <c r="K227" s="11">
        <f t="shared" ref="K227:K238" si="38">-(LN(1-(F227/J227))/L227)</f>
        <v>7.1501929146599438E-3</v>
      </c>
      <c r="L227">
        <v>237</v>
      </c>
      <c r="M227" s="12">
        <f t="shared" si="36"/>
        <v>160.97191892901046</v>
      </c>
      <c r="N227" s="15">
        <v>736132.4</v>
      </c>
      <c r="O227" s="2">
        <v>42396</v>
      </c>
      <c r="P227" s="2">
        <f t="shared" si="37"/>
        <v>42319</v>
      </c>
      <c r="Q227">
        <v>38.901917109999999</v>
      </c>
      <c r="R227">
        <v>-126.7838314</v>
      </c>
      <c r="S227" t="s">
        <v>22</v>
      </c>
    </row>
    <row r="228" spans="1:19" x14ac:dyDescent="0.3">
      <c r="A228" s="1" t="s">
        <v>25</v>
      </c>
      <c r="B228">
        <v>3</v>
      </c>
      <c r="C228">
        <v>-17.3</v>
      </c>
      <c r="D228">
        <v>14.17</v>
      </c>
      <c r="E228" t="s">
        <v>46</v>
      </c>
      <c r="F228">
        <v>8</v>
      </c>
      <c r="G228">
        <v>6.2</v>
      </c>
      <c r="J228">
        <v>9.8000000000000007</v>
      </c>
      <c r="K228" s="11">
        <f t="shared" si="38"/>
        <v>7.1501929146599438E-3</v>
      </c>
      <c r="L228">
        <v>237</v>
      </c>
      <c r="M228" s="12">
        <f t="shared" si="36"/>
        <v>140.05895395650168</v>
      </c>
      <c r="N228" s="15">
        <v>736138.3</v>
      </c>
      <c r="O228" s="2">
        <v>42396</v>
      </c>
      <c r="P228" s="2">
        <f t="shared" si="37"/>
        <v>42299</v>
      </c>
      <c r="Q228">
        <v>41.734888419999997</v>
      </c>
      <c r="R228">
        <v>-131.14852640000001</v>
      </c>
      <c r="S228" t="s">
        <v>22</v>
      </c>
    </row>
    <row r="229" spans="1:19" x14ac:dyDescent="0.3">
      <c r="A229" s="1" t="s">
        <v>25</v>
      </c>
      <c r="B229">
        <v>4</v>
      </c>
      <c r="C229">
        <v>-17.25</v>
      </c>
      <c r="D229">
        <v>14.35</v>
      </c>
      <c r="E229" t="s">
        <v>46</v>
      </c>
      <c r="F229">
        <v>8</v>
      </c>
      <c r="G229">
        <v>5.8</v>
      </c>
      <c r="J229">
        <v>9.8000000000000007</v>
      </c>
      <c r="K229" s="11">
        <f t="shared" si="38"/>
        <v>7.1501929146599438E-3</v>
      </c>
      <c r="L229">
        <v>237</v>
      </c>
      <c r="M229" s="12">
        <f t="shared" si="36"/>
        <v>125.32361507609095</v>
      </c>
      <c r="N229" s="15">
        <v>736143.4</v>
      </c>
      <c r="O229" s="2">
        <v>42396</v>
      </c>
      <c r="P229" s="2">
        <f t="shared" si="37"/>
        <v>42284</v>
      </c>
      <c r="Q229">
        <v>43.665346300000003</v>
      </c>
      <c r="R229">
        <v>-135.6239315</v>
      </c>
      <c r="S229" t="s">
        <v>22</v>
      </c>
    </row>
    <row r="230" spans="1:19" x14ac:dyDescent="0.3">
      <c r="A230" s="1" t="s">
        <v>25</v>
      </c>
      <c r="B230">
        <v>5</v>
      </c>
      <c r="C230">
        <v>-17.399999999999999</v>
      </c>
      <c r="D230">
        <v>13.81</v>
      </c>
      <c r="E230" t="s">
        <v>46</v>
      </c>
      <c r="F230">
        <v>8</v>
      </c>
      <c r="G230">
        <v>5.3</v>
      </c>
      <c r="J230">
        <v>9.8000000000000007</v>
      </c>
      <c r="K230" s="11">
        <f t="shared" si="38"/>
        <v>7.1501929146599438E-3</v>
      </c>
      <c r="L230">
        <v>237</v>
      </c>
      <c r="M230" s="12">
        <f t="shared" si="36"/>
        <v>108.85090768733019</v>
      </c>
      <c r="N230" s="15">
        <v>736150.2</v>
      </c>
      <c r="O230" s="2">
        <v>42396</v>
      </c>
      <c r="P230" s="2">
        <f t="shared" si="37"/>
        <v>42267</v>
      </c>
      <c r="Q230">
        <v>44.819223229999999</v>
      </c>
      <c r="R230">
        <v>-142.27659990000001</v>
      </c>
      <c r="S230" t="s">
        <v>22</v>
      </c>
    </row>
    <row r="231" spans="1:19" x14ac:dyDescent="0.3">
      <c r="A231" s="1" t="s">
        <v>25</v>
      </c>
      <c r="B231">
        <v>6</v>
      </c>
      <c r="C231">
        <v>-17.38</v>
      </c>
      <c r="D231">
        <v>14.1</v>
      </c>
      <c r="E231" t="s">
        <v>46</v>
      </c>
      <c r="F231">
        <v>8</v>
      </c>
      <c r="G231">
        <v>4.9000000000000004</v>
      </c>
      <c r="J231">
        <v>9.8000000000000007</v>
      </c>
      <c r="K231" s="11">
        <f t="shared" si="38"/>
        <v>7.1501929146599438E-3</v>
      </c>
      <c r="L231">
        <v>237</v>
      </c>
      <c r="M231" s="12">
        <f t="shared" si="36"/>
        <v>96.941046043498346</v>
      </c>
      <c r="N231" s="15">
        <v>736156.1</v>
      </c>
      <c r="O231" s="2">
        <v>42396</v>
      </c>
      <c r="P231" s="2">
        <f t="shared" si="37"/>
        <v>42255</v>
      </c>
      <c r="Q231">
        <v>45.21936651</v>
      </c>
      <c r="R231">
        <v>-147.78900290000001</v>
      </c>
      <c r="S231" t="s">
        <v>22</v>
      </c>
    </row>
    <row r="232" spans="1:19" x14ac:dyDescent="0.3">
      <c r="A232" s="1" t="s">
        <v>25</v>
      </c>
      <c r="B232">
        <v>7</v>
      </c>
      <c r="C232">
        <v>-17.170000000000002</v>
      </c>
      <c r="D232">
        <v>14.71</v>
      </c>
      <c r="E232" t="s">
        <v>46</v>
      </c>
      <c r="F232">
        <v>8</v>
      </c>
      <c r="G232">
        <v>4.5</v>
      </c>
      <c r="J232">
        <v>9.8000000000000007</v>
      </c>
      <c r="K232" s="11">
        <f t="shared" si="38"/>
        <v>7.1501929146599438E-3</v>
      </c>
      <c r="L232">
        <v>237</v>
      </c>
      <c r="M232" s="12">
        <f t="shared" si="36"/>
        <v>85.966291043447086</v>
      </c>
      <c r="N232" s="15">
        <v>736162.6</v>
      </c>
      <c r="O232" s="2">
        <v>42396</v>
      </c>
      <c r="P232" s="2">
        <f t="shared" si="37"/>
        <v>42244</v>
      </c>
      <c r="Q232">
        <v>43.683353070000003</v>
      </c>
      <c r="R232">
        <v>-151.3596105</v>
      </c>
      <c r="S232" t="s">
        <v>22</v>
      </c>
    </row>
    <row r="233" spans="1:19" x14ac:dyDescent="0.3">
      <c r="A233" s="1" t="s">
        <v>25</v>
      </c>
      <c r="B233">
        <v>8</v>
      </c>
      <c r="C233">
        <v>-17.09</v>
      </c>
      <c r="D233">
        <v>14.83</v>
      </c>
      <c r="E233" t="s">
        <v>46</v>
      </c>
      <c r="F233">
        <v>8</v>
      </c>
      <c r="G233">
        <v>4</v>
      </c>
      <c r="J233">
        <v>9.8000000000000007</v>
      </c>
      <c r="K233" s="11">
        <f t="shared" si="38"/>
        <v>7.1501929146599438E-3</v>
      </c>
      <c r="L233">
        <v>237</v>
      </c>
      <c r="M233" s="12">
        <f t="shared" si="36"/>
        <v>73.358086192153934</v>
      </c>
      <c r="N233" s="15">
        <v>736171.5</v>
      </c>
      <c r="O233" s="2">
        <v>42396</v>
      </c>
      <c r="P233" s="2">
        <f t="shared" si="37"/>
        <v>42232</v>
      </c>
      <c r="Q233">
        <v>43.819085129999998</v>
      </c>
      <c r="R233">
        <v>-153.6668435</v>
      </c>
      <c r="S233" t="s">
        <v>22</v>
      </c>
    </row>
    <row r="234" spans="1:19" x14ac:dyDescent="0.3">
      <c r="A234" s="1" t="s">
        <v>25</v>
      </c>
      <c r="B234">
        <v>9</v>
      </c>
      <c r="C234">
        <v>-17.03</v>
      </c>
      <c r="D234">
        <v>14.92</v>
      </c>
      <c r="E234" t="s">
        <v>46</v>
      </c>
      <c r="F234">
        <v>8</v>
      </c>
      <c r="G234">
        <v>3.5</v>
      </c>
      <c r="J234">
        <v>9.8000000000000007</v>
      </c>
      <c r="K234" s="11">
        <f t="shared" si="38"/>
        <v>7.1501929146599438E-3</v>
      </c>
      <c r="L234">
        <v>237</v>
      </c>
      <c r="M234" s="12">
        <f t="shared" si="36"/>
        <v>61.793123283870486</v>
      </c>
      <c r="N234" s="15">
        <v>736181.6</v>
      </c>
      <c r="O234" s="2">
        <v>42396</v>
      </c>
      <c r="P234" s="2">
        <f t="shared" si="37"/>
        <v>42220</v>
      </c>
      <c r="Q234">
        <v>43.746249380000002</v>
      </c>
      <c r="R234">
        <v>-152.78285750000001</v>
      </c>
      <c r="S234" t="s">
        <v>22</v>
      </c>
    </row>
    <row r="235" spans="1:19" x14ac:dyDescent="0.3">
      <c r="A235" s="1" t="s">
        <v>25</v>
      </c>
      <c r="B235">
        <v>10</v>
      </c>
      <c r="C235">
        <v>-17.05</v>
      </c>
      <c r="D235">
        <v>15.08</v>
      </c>
      <c r="E235" t="s">
        <v>46</v>
      </c>
      <c r="F235">
        <v>8</v>
      </c>
      <c r="G235">
        <v>3</v>
      </c>
      <c r="J235">
        <v>9.8000000000000007</v>
      </c>
      <c r="K235" s="11">
        <f t="shared" si="38"/>
        <v>7.1501929146599438E-3</v>
      </c>
      <c r="L235">
        <v>237</v>
      </c>
      <c r="M235" s="12">
        <f t="shared" si="36"/>
        <v>51.111875981019729</v>
      </c>
      <c r="N235" s="15">
        <v>736193.3</v>
      </c>
      <c r="O235" s="2">
        <v>42396</v>
      </c>
      <c r="P235" s="2">
        <f t="shared" si="37"/>
        <v>42210</v>
      </c>
      <c r="Q235">
        <v>45.225541579999998</v>
      </c>
      <c r="R235">
        <v>-149.95390190000001</v>
      </c>
      <c r="S235" t="s">
        <v>22</v>
      </c>
    </row>
    <row r="236" spans="1:19" x14ac:dyDescent="0.3">
      <c r="A236" s="1" t="s">
        <v>25</v>
      </c>
      <c r="B236">
        <v>11</v>
      </c>
      <c r="C236">
        <v>-16.98</v>
      </c>
      <c r="D236">
        <v>15.27</v>
      </c>
      <c r="E236" t="s">
        <v>46</v>
      </c>
      <c r="F236">
        <v>8</v>
      </c>
      <c r="G236">
        <v>2.5</v>
      </c>
      <c r="J236">
        <v>9.8000000000000007</v>
      </c>
      <c r="K236" s="11">
        <f t="shared" si="38"/>
        <v>7.1501929146599438E-3</v>
      </c>
      <c r="L236">
        <v>237</v>
      </c>
      <c r="M236" s="12">
        <f t="shared" si="36"/>
        <v>41.188823999189573</v>
      </c>
      <c r="N236" s="15">
        <v>736207.1</v>
      </c>
      <c r="O236" s="2">
        <v>42396</v>
      </c>
      <c r="P236" s="2">
        <f t="shared" si="37"/>
        <v>42200</v>
      </c>
      <c r="Q236">
        <v>48.670954770000002</v>
      </c>
      <c r="R236">
        <v>-148.0835438</v>
      </c>
      <c r="S236" t="s">
        <v>22</v>
      </c>
    </row>
    <row r="237" spans="1:19" x14ac:dyDescent="0.3">
      <c r="A237" s="1" t="s">
        <v>25</v>
      </c>
      <c r="B237">
        <v>12</v>
      </c>
      <c r="C237">
        <v>-17.2</v>
      </c>
      <c r="D237">
        <v>15.34</v>
      </c>
      <c r="E237" t="s">
        <v>46</v>
      </c>
      <c r="F237">
        <v>8</v>
      </c>
      <c r="G237">
        <v>1.9</v>
      </c>
      <c r="J237">
        <v>9.8000000000000007</v>
      </c>
      <c r="K237" s="11">
        <f t="shared" si="38"/>
        <v>7.1501929146599438E-3</v>
      </c>
      <c r="L237">
        <v>237</v>
      </c>
      <c r="M237" s="12">
        <f t="shared" si="36"/>
        <v>30.14179180559918</v>
      </c>
      <c r="N237" s="15">
        <v>736227.9</v>
      </c>
      <c r="O237" s="2">
        <v>42396</v>
      </c>
      <c r="P237" s="2">
        <f t="shared" si="37"/>
        <v>42189</v>
      </c>
      <c r="Q237">
        <v>47.912781959999997</v>
      </c>
      <c r="R237">
        <v>-148.53456589999999</v>
      </c>
      <c r="S237" t="s">
        <v>22</v>
      </c>
    </row>
    <row r="238" spans="1:19" x14ac:dyDescent="0.3">
      <c r="A238" s="1" t="s">
        <v>25</v>
      </c>
      <c r="B238">
        <v>13</v>
      </c>
      <c r="C238">
        <v>-17.350000000000001</v>
      </c>
      <c r="D238">
        <v>16.510000000000002</v>
      </c>
      <c r="E238" t="s">
        <v>46</v>
      </c>
      <c r="F238">
        <v>8</v>
      </c>
      <c r="G238">
        <v>1.4</v>
      </c>
      <c r="J238">
        <v>9.8000000000000007</v>
      </c>
      <c r="K238" s="11">
        <f t="shared" si="38"/>
        <v>7.1501929146599438E-3</v>
      </c>
      <c r="L238">
        <v>237</v>
      </c>
      <c r="M238" s="12">
        <f t="shared" si="36"/>
        <v>21.558953956501671</v>
      </c>
      <c r="N238" s="15">
        <v>736251</v>
      </c>
      <c r="O238" s="2">
        <v>42396</v>
      </c>
      <c r="P238" s="2">
        <f t="shared" si="37"/>
        <v>42180</v>
      </c>
      <c r="Q238">
        <v>47.548760229999999</v>
      </c>
      <c r="R238">
        <v>-148.15884650000001</v>
      </c>
      <c r="S238" t="s">
        <v>22</v>
      </c>
    </row>
    <row r="239" spans="1:19" x14ac:dyDescent="0.3">
      <c r="A239" s="1" t="s">
        <v>65</v>
      </c>
      <c r="M239" s="16">
        <v>0</v>
      </c>
      <c r="N239" s="15"/>
      <c r="O239" s="2"/>
      <c r="P239" s="2">
        <v>42159</v>
      </c>
      <c r="S239" t="s">
        <v>22</v>
      </c>
    </row>
    <row r="240" spans="1:19" x14ac:dyDescent="0.3">
      <c r="A240" s="1" t="s">
        <v>26</v>
      </c>
      <c r="B240">
        <v>1</v>
      </c>
      <c r="C240">
        <v>-17.54</v>
      </c>
      <c r="D240">
        <v>14</v>
      </c>
      <c r="E240" t="s">
        <v>46</v>
      </c>
      <c r="F240">
        <v>8.1999999999999993</v>
      </c>
      <c r="G240">
        <v>7.3</v>
      </c>
      <c r="J240">
        <v>9.3000000000000007</v>
      </c>
      <c r="K240" s="11">
        <f>-(LN(1-(F240/J240))/L240)</f>
        <v>8.6425272079145108E-3</v>
      </c>
      <c r="L240">
        <v>247</v>
      </c>
      <c r="M240" s="12">
        <f t="shared" ref="M240:M255" si="39">-1/K240*LN(1-G240/J240)</f>
        <v>177.8261361088754</v>
      </c>
      <c r="N240" s="15">
        <v>736494.1</v>
      </c>
      <c r="O240" s="2">
        <v>42774</v>
      </c>
      <c r="P240" s="2">
        <f t="shared" ref="P240:P255" si="40">DATE(YEAR($P$256),MONTH($P$256),DAY($P$256)+M240)</f>
        <v>42704</v>
      </c>
      <c r="Q240" t="e">
        <v>#N/A</v>
      </c>
      <c r="R240" t="e">
        <v>#N/A</v>
      </c>
      <c r="S240" t="s">
        <v>22</v>
      </c>
    </row>
    <row r="241" spans="1:19" x14ac:dyDescent="0.3">
      <c r="A241" s="1" t="s">
        <v>26</v>
      </c>
      <c r="B241">
        <v>2</v>
      </c>
      <c r="C241">
        <v>-17.420000000000002</v>
      </c>
      <c r="D241">
        <v>14.06</v>
      </c>
      <c r="E241" t="s">
        <v>46</v>
      </c>
      <c r="F241">
        <v>8.1999999999999993</v>
      </c>
      <c r="G241">
        <v>6.8</v>
      </c>
      <c r="J241">
        <v>9.3000000000000007</v>
      </c>
      <c r="K241" s="11">
        <f t="shared" ref="K241:K255" si="41">-(LN(1-(F241/J241))/L241)</f>
        <v>8.6425272079145108E-3</v>
      </c>
      <c r="L241">
        <v>247</v>
      </c>
      <c r="M241" s="12">
        <f t="shared" si="39"/>
        <v>152.00688834187235</v>
      </c>
      <c r="N241" s="15">
        <v>736508.2</v>
      </c>
      <c r="O241" s="2">
        <v>42774</v>
      </c>
      <c r="P241" s="2">
        <f t="shared" si="40"/>
        <v>42679</v>
      </c>
      <c r="Q241">
        <v>38.676665939999999</v>
      </c>
      <c r="R241">
        <v>-126.38597489999999</v>
      </c>
      <c r="S241" t="s">
        <v>22</v>
      </c>
    </row>
    <row r="242" spans="1:19" x14ac:dyDescent="0.3">
      <c r="A242" s="1" t="s">
        <v>26</v>
      </c>
      <c r="B242">
        <v>3</v>
      </c>
      <c r="C242">
        <v>-17.350000000000001</v>
      </c>
      <c r="D242">
        <v>14.2</v>
      </c>
      <c r="E242" t="s">
        <v>46</v>
      </c>
      <c r="F242">
        <v>8.1999999999999993</v>
      </c>
      <c r="G242">
        <v>6.5</v>
      </c>
      <c r="J242">
        <v>9.3000000000000007</v>
      </c>
      <c r="K242" s="11">
        <f t="shared" si="41"/>
        <v>8.6425272079145108E-3</v>
      </c>
      <c r="L242">
        <v>247</v>
      </c>
      <c r="M242" s="12">
        <f t="shared" si="39"/>
        <v>138.89397789558288</v>
      </c>
      <c r="N242" s="15">
        <v>736511.7</v>
      </c>
      <c r="O242" s="2">
        <v>42774</v>
      </c>
      <c r="P242" s="2">
        <f t="shared" si="40"/>
        <v>42665</v>
      </c>
      <c r="Q242">
        <v>40.480819529999998</v>
      </c>
      <c r="R242">
        <v>-128.23337219999999</v>
      </c>
      <c r="S242" t="s">
        <v>22</v>
      </c>
    </row>
    <row r="243" spans="1:19" x14ac:dyDescent="0.3">
      <c r="A243" s="1" t="s">
        <v>26</v>
      </c>
      <c r="B243">
        <v>4</v>
      </c>
      <c r="C243">
        <v>-17.190000000000001</v>
      </c>
      <c r="D243">
        <v>14.38</v>
      </c>
      <c r="E243" t="s">
        <v>46</v>
      </c>
      <c r="F243">
        <v>8.1999999999999993</v>
      </c>
      <c r="G243">
        <v>6.1</v>
      </c>
      <c r="J243">
        <v>9.3000000000000007</v>
      </c>
      <c r="K243" s="11">
        <f t="shared" si="41"/>
        <v>8.6425272079145108E-3</v>
      </c>
      <c r="L243">
        <v>247</v>
      </c>
      <c r="M243" s="12">
        <f t="shared" si="39"/>
        <v>123.44347488736099</v>
      </c>
      <c r="N243" s="15">
        <v>736516.5</v>
      </c>
      <c r="O243" s="2">
        <v>42774</v>
      </c>
      <c r="P243" s="2">
        <f t="shared" si="40"/>
        <v>42650</v>
      </c>
      <c r="Q243">
        <v>44.313228049999999</v>
      </c>
      <c r="R243">
        <v>-130.4772901</v>
      </c>
      <c r="S243" t="s">
        <v>22</v>
      </c>
    </row>
    <row r="244" spans="1:19" x14ac:dyDescent="0.3">
      <c r="A244" s="1" t="s">
        <v>26</v>
      </c>
      <c r="B244">
        <v>5</v>
      </c>
      <c r="C244">
        <v>-17.21</v>
      </c>
      <c r="D244">
        <v>14.53</v>
      </c>
      <c r="E244" t="s">
        <v>46</v>
      </c>
      <c r="F244">
        <v>8.1999999999999993</v>
      </c>
      <c r="G244">
        <v>5.7</v>
      </c>
      <c r="J244">
        <v>9.3000000000000007</v>
      </c>
      <c r="K244" s="11">
        <f t="shared" si="41"/>
        <v>8.6425272079145108E-3</v>
      </c>
      <c r="L244">
        <v>247</v>
      </c>
      <c r="M244" s="12">
        <f t="shared" si="39"/>
        <v>109.815165386811</v>
      </c>
      <c r="N244" s="15">
        <v>736521.6</v>
      </c>
      <c r="O244" s="2">
        <v>42774</v>
      </c>
      <c r="P244" s="2">
        <f t="shared" si="40"/>
        <v>42636</v>
      </c>
      <c r="Q244">
        <v>47.141871690000002</v>
      </c>
      <c r="R244">
        <v>-132.4310107</v>
      </c>
      <c r="S244" t="s">
        <v>22</v>
      </c>
    </row>
    <row r="245" spans="1:19" x14ac:dyDescent="0.3">
      <c r="A245" s="1" t="s">
        <v>26</v>
      </c>
      <c r="B245">
        <v>6</v>
      </c>
      <c r="C245">
        <v>-17.23</v>
      </c>
      <c r="D245">
        <v>14.39</v>
      </c>
      <c r="E245" t="s">
        <v>46</v>
      </c>
      <c r="F245">
        <v>8.1999999999999993</v>
      </c>
      <c r="G245">
        <v>5.3</v>
      </c>
      <c r="J245">
        <v>9.3000000000000007</v>
      </c>
      <c r="K245" s="11">
        <f t="shared" si="41"/>
        <v>8.6425272079145108E-3</v>
      </c>
      <c r="L245">
        <v>247</v>
      </c>
      <c r="M245" s="12">
        <f t="shared" si="39"/>
        <v>97.624227120357972</v>
      </c>
      <c r="N245" s="15">
        <v>736527.1</v>
      </c>
      <c r="O245" s="2">
        <v>42774</v>
      </c>
      <c r="P245" s="2">
        <f t="shared" si="40"/>
        <v>42624</v>
      </c>
      <c r="Q245">
        <v>49.940288279999997</v>
      </c>
      <c r="R245">
        <v>-134.20611</v>
      </c>
      <c r="S245" t="s">
        <v>22</v>
      </c>
    </row>
    <row r="246" spans="1:19" x14ac:dyDescent="0.3">
      <c r="A246" s="1" t="s">
        <v>26</v>
      </c>
      <c r="B246">
        <v>7</v>
      </c>
      <c r="C246">
        <v>-17.59</v>
      </c>
      <c r="D246">
        <v>14.84</v>
      </c>
      <c r="E246" t="s">
        <v>46</v>
      </c>
      <c r="F246">
        <v>8.1999999999999993</v>
      </c>
      <c r="G246">
        <v>4.9000000000000004</v>
      </c>
      <c r="J246">
        <v>9.3000000000000007</v>
      </c>
      <c r="K246" s="11">
        <f t="shared" si="41"/>
        <v>8.6425272079145108E-3</v>
      </c>
      <c r="L246">
        <v>247</v>
      </c>
      <c r="M246" s="12">
        <f t="shared" si="39"/>
        <v>86.596182022965252</v>
      </c>
      <c r="N246" s="15">
        <v>736533.1</v>
      </c>
      <c r="O246" s="2">
        <v>42774</v>
      </c>
      <c r="P246" s="2">
        <f t="shared" si="40"/>
        <v>42613</v>
      </c>
      <c r="Q246">
        <v>54.149325400000002</v>
      </c>
      <c r="R246">
        <v>-136.90576999999999</v>
      </c>
      <c r="S246" t="s">
        <v>22</v>
      </c>
    </row>
    <row r="247" spans="1:19" x14ac:dyDescent="0.3">
      <c r="A247" s="1" t="s">
        <v>26</v>
      </c>
      <c r="B247">
        <v>8</v>
      </c>
      <c r="C247">
        <v>-17.489999999999998</v>
      </c>
      <c r="D247">
        <v>14.19</v>
      </c>
      <c r="E247" t="s">
        <v>46</v>
      </c>
      <c r="F247">
        <v>8.1999999999999993</v>
      </c>
      <c r="G247">
        <v>4.5</v>
      </c>
      <c r="J247">
        <v>9.3000000000000007</v>
      </c>
      <c r="K247" s="11">
        <f t="shared" si="41"/>
        <v>8.6425272079145108E-3</v>
      </c>
      <c r="L247">
        <v>247</v>
      </c>
      <c r="M247" s="12">
        <f t="shared" si="39"/>
        <v>76.528365642827296</v>
      </c>
      <c r="N247" s="15">
        <v>736539.5</v>
      </c>
      <c r="O247" s="2">
        <v>42774</v>
      </c>
      <c r="P247" s="2">
        <f t="shared" si="40"/>
        <v>42603</v>
      </c>
      <c r="Q247">
        <v>56.863203489999997</v>
      </c>
      <c r="R247">
        <v>-142.22218359999999</v>
      </c>
      <c r="S247" t="s">
        <v>22</v>
      </c>
    </row>
    <row r="248" spans="1:19" x14ac:dyDescent="0.3">
      <c r="A248" s="1" t="s">
        <v>26</v>
      </c>
      <c r="B248">
        <v>9</v>
      </c>
      <c r="C248">
        <v>-17.68</v>
      </c>
      <c r="D248">
        <v>13.98</v>
      </c>
      <c r="E248" t="s">
        <v>46</v>
      </c>
      <c r="F248">
        <v>8.1999999999999993</v>
      </c>
      <c r="G248">
        <v>4</v>
      </c>
      <c r="J248">
        <v>9.3000000000000007</v>
      </c>
      <c r="K248" s="11">
        <f t="shared" si="41"/>
        <v>8.6425272079145108E-3</v>
      </c>
      <c r="L248">
        <v>247</v>
      </c>
      <c r="M248" s="12">
        <f t="shared" si="39"/>
        <v>65.06286483960308</v>
      </c>
      <c r="N248" s="15">
        <v>736548.4</v>
      </c>
      <c r="O248" s="2">
        <v>42774</v>
      </c>
      <c r="P248" s="2">
        <f t="shared" si="40"/>
        <v>42592</v>
      </c>
      <c r="Q248">
        <v>56.248402470000002</v>
      </c>
      <c r="R248">
        <v>-149.56892859999999</v>
      </c>
      <c r="S248" t="s">
        <v>22</v>
      </c>
    </row>
    <row r="249" spans="1:19" x14ac:dyDescent="0.3">
      <c r="A249" s="1" t="s">
        <v>26</v>
      </c>
      <c r="B249">
        <v>10</v>
      </c>
      <c r="C249">
        <v>-17.79</v>
      </c>
      <c r="D249">
        <v>13.99</v>
      </c>
      <c r="E249" t="s">
        <v>46</v>
      </c>
      <c r="F249">
        <v>8.1999999999999993</v>
      </c>
      <c r="G249">
        <v>3.7</v>
      </c>
      <c r="J249">
        <v>9.3000000000000007</v>
      </c>
      <c r="K249" s="11">
        <f t="shared" si="41"/>
        <v>8.6425272079145108E-3</v>
      </c>
      <c r="L249">
        <v>247</v>
      </c>
      <c r="M249" s="12">
        <f t="shared" si="39"/>
        <v>58.692068907065469</v>
      </c>
      <c r="N249" s="15">
        <v>736554.3</v>
      </c>
      <c r="O249" s="2">
        <v>42774</v>
      </c>
      <c r="P249" s="2">
        <f t="shared" si="40"/>
        <v>42585</v>
      </c>
      <c r="Q249">
        <v>55.043286969999997</v>
      </c>
      <c r="R249">
        <v>-143.7292807</v>
      </c>
      <c r="S249" t="s">
        <v>22</v>
      </c>
    </row>
    <row r="250" spans="1:19" x14ac:dyDescent="0.3">
      <c r="A250" s="1" t="s">
        <v>26</v>
      </c>
      <c r="B250">
        <v>11</v>
      </c>
      <c r="C250">
        <v>-17.690000000000001</v>
      </c>
      <c r="D250">
        <v>14</v>
      </c>
      <c r="E250" t="s">
        <v>46</v>
      </c>
      <c r="F250">
        <v>8.1999999999999993</v>
      </c>
      <c r="G250">
        <v>3.2</v>
      </c>
      <c r="J250">
        <v>9.3000000000000007</v>
      </c>
      <c r="K250" s="11">
        <f t="shared" si="41"/>
        <v>8.6425272079145108E-3</v>
      </c>
      <c r="L250">
        <v>247</v>
      </c>
      <c r="M250" s="12">
        <f t="shared" si="39"/>
        <v>48.796563647927378</v>
      </c>
      <c r="N250" s="15">
        <v>736565.3</v>
      </c>
      <c r="O250" s="2">
        <v>42774</v>
      </c>
      <c r="P250" s="2">
        <f t="shared" si="40"/>
        <v>42575</v>
      </c>
      <c r="Q250">
        <v>56.736087380000001</v>
      </c>
      <c r="R250">
        <v>-137.9908131</v>
      </c>
      <c r="S250" t="s">
        <v>22</v>
      </c>
    </row>
    <row r="251" spans="1:19" x14ac:dyDescent="0.3">
      <c r="A251" s="1" t="s">
        <v>26</v>
      </c>
      <c r="B251">
        <v>12</v>
      </c>
      <c r="C251">
        <v>-17.86</v>
      </c>
      <c r="D251">
        <v>13.86</v>
      </c>
      <c r="E251" t="s">
        <v>46</v>
      </c>
      <c r="F251">
        <v>8.1999999999999993</v>
      </c>
      <c r="G251">
        <v>2.7</v>
      </c>
      <c r="J251">
        <v>9.3000000000000007</v>
      </c>
      <c r="K251" s="11">
        <f t="shared" si="41"/>
        <v>8.6425272079145108E-3</v>
      </c>
      <c r="L251">
        <v>247</v>
      </c>
      <c r="M251" s="12">
        <f t="shared" si="39"/>
        <v>39.681072778431528</v>
      </c>
      <c r="N251" s="15">
        <v>736578.2</v>
      </c>
      <c r="O251" s="2">
        <v>42774</v>
      </c>
      <c r="P251" s="2">
        <f t="shared" si="40"/>
        <v>42566</v>
      </c>
      <c r="Q251">
        <v>55.989457459999997</v>
      </c>
      <c r="R251">
        <v>-138.0654615</v>
      </c>
      <c r="S251" t="s">
        <v>22</v>
      </c>
    </row>
    <row r="252" spans="1:19" x14ac:dyDescent="0.3">
      <c r="A252" s="1" t="s">
        <v>26</v>
      </c>
      <c r="B252">
        <v>13</v>
      </c>
      <c r="C252">
        <v>-18.12</v>
      </c>
      <c r="D252">
        <v>13.34</v>
      </c>
      <c r="E252" t="s">
        <v>46</v>
      </c>
      <c r="F252">
        <v>8.1999999999999993</v>
      </c>
      <c r="G252">
        <v>2.2000000000000002</v>
      </c>
      <c r="J252">
        <v>9.3000000000000007</v>
      </c>
      <c r="K252" s="11">
        <f t="shared" si="41"/>
        <v>8.6425272079145108E-3</v>
      </c>
      <c r="L252">
        <v>247</v>
      </c>
      <c r="M252" s="12">
        <f t="shared" si="39"/>
        <v>31.231561049036443</v>
      </c>
      <c r="N252" s="15">
        <v>736593.7</v>
      </c>
      <c r="O252" s="2">
        <v>42774</v>
      </c>
      <c r="P252" s="2">
        <f t="shared" si="40"/>
        <v>42558</v>
      </c>
      <c r="Q252">
        <v>57.795177119999998</v>
      </c>
      <c r="R252">
        <v>-143.2494556</v>
      </c>
      <c r="S252" t="s">
        <v>22</v>
      </c>
    </row>
    <row r="253" spans="1:19" x14ac:dyDescent="0.3">
      <c r="A253" s="1" t="s">
        <v>26</v>
      </c>
      <c r="B253">
        <v>14</v>
      </c>
      <c r="C253">
        <v>-18.05</v>
      </c>
      <c r="D253">
        <v>13.81</v>
      </c>
      <c r="E253" t="s">
        <v>46</v>
      </c>
      <c r="F253">
        <v>8.1999999999999993</v>
      </c>
      <c r="G253">
        <v>1.7</v>
      </c>
      <c r="J253">
        <v>9.3000000000000007</v>
      </c>
      <c r="K253" s="11">
        <f t="shared" si="41"/>
        <v>8.6425272079145108E-3</v>
      </c>
      <c r="L253">
        <v>247</v>
      </c>
      <c r="M253" s="12">
        <f t="shared" si="39"/>
        <v>23.357306029891713</v>
      </c>
      <c r="N253" s="15">
        <v>736613.3</v>
      </c>
      <c r="O253" s="2">
        <v>42774</v>
      </c>
      <c r="P253" s="2">
        <f t="shared" si="40"/>
        <v>42550</v>
      </c>
      <c r="Q253">
        <v>56.26400512</v>
      </c>
      <c r="R253">
        <v>-142.6572779</v>
      </c>
      <c r="S253" t="s">
        <v>22</v>
      </c>
    </row>
    <row r="254" spans="1:19" x14ac:dyDescent="0.3">
      <c r="A254" s="1" t="s">
        <v>26</v>
      </c>
      <c r="B254">
        <v>15</v>
      </c>
      <c r="C254">
        <v>-17.739999999999998</v>
      </c>
      <c r="D254">
        <v>14.98</v>
      </c>
      <c r="E254" t="s">
        <v>46</v>
      </c>
      <c r="F254">
        <v>8.1999999999999993</v>
      </c>
      <c r="G254">
        <v>1</v>
      </c>
      <c r="J254">
        <v>9.3000000000000007</v>
      </c>
      <c r="K254" s="11">
        <f t="shared" si="41"/>
        <v>8.6425272079145108E-3</v>
      </c>
      <c r="L254">
        <v>247</v>
      </c>
      <c r="M254" s="12">
        <f t="shared" si="39"/>
        <v>13.162687558852205</v>
      </c>
      <c r="N254" s="15">
        <v>736653.5</v>
      </c>
      <c r="O254" s="2">
        <v>42774</v>
      </c>
      <c r="P254" s="2">
        <f t="shared" si="40"/>
        <v>42540</v>
      </c>
      <c r="Q254">
        <v>58.256145799999999</v>
      </c>
      <c r="R254">
        <v>-145.75017790000001</v>
      </c>
      <c r="S254" t="s">
        <v>22</v>
      </c>
    </row>
    <row r="255" spans="1:19" x14ac:dyDescent="0.3">
      <c r="A255" s="1" t="s">
        <v>26</v>
      </c>
      <c r="B255">
        <v>16</v>
      </c>
      <c r="C255">
        <v>-16.89</v>
      </c>
      <c r="D255">
        <v>14.83</v>
      </c>
      <c r="E255" t="s">
        <v>46</v>
      </c>
      <c r="F255">
        <v>8.1999999999999993</v>
      </c>
      <c r="G255">
        <v>0.3</v>
      </c>
      <c r="J255">
        <v>9.3000000000000007</v>
      </c>
      <c r="K255" s="11">
        <f t="shared" si="41"/>
        <v>8.6425272079145108E-3</v>
      </c>
      <c r="L255">
        <v>247</v>
      </c>
      <c r="M255" s="12">
        <f t="shared" si="39"/>
        <v>3.7940086312905228</v>
      </c>
      <c r="N255" s="15">
        <v>736744.7</v>
      </c>
      <c r="O255" s="2">
        <v>42774</v>
      </c>
      <c r="P255" s="2">
        <f t="shared" si="40"/>
        <v>42530</v>
      </c>
      <c r="Q255">
        <v>37.159448730000001</v>
      </c>
      <c r="R255">
        <v>-122.3307748</v>
      </c>
      <c r="S255" t="s">
        <v>22</v>
      </c>
    </row>
    <row r="256" spans="1:19" x14ac:dyDescent="0.3">
      <c r="A256" s="1" t="s">
        <v>64</v>
      </c>
      <c r="K256" s="11"/>
      <c r="M256" s="16">
        <v>0</v>
      </c>
      <c r="N256" s="15"/>
      <c r="O256" s="2"/>
      <c r="P256" s="2">
        <v>42527</v>
      </c>
    </row>
    <row r="257" spans="1:19" x14ac:dyDescent="0.3">
      <c r="A257" s="1">
        <v>9678</v>
      </c>
      <c r="B257">
        <v>1</v>
      </c>
      <c r="C257">
        <v>-17.440000000000001</v>
      </c>
      <c r="D257">
        <v>13.29</v>
      </c>
      <c r="E257" t="s">
        <v>46</v>
      </c>
      <c r="F257">
        <v>8.9</v>
      </c>
      <c r="G257">
        <v>7.6</v>
      </c>
      <c r="J257">
        <v>10.1</v>
      </c>
      <c r="K257" s="11">
        <f>-(LN(1-(F257/J257))/L257)</f>
        <v>9.2617994219706973E-3</v>
      </c>
      <c r="L257">
        <v>230</v>
      </c>
      <c r="M257" s="12">
        <f t="shared" ref="M257:M272" si="42">-1/K257*LN(1-G257/J257)</f>
        <v>150.75306950190571</v>
      </c>
      <c r="N257" s="15">
        <v>736488.8</v>
      </c>
      <c r="O257" s="2">
        <v>42758</v>
      </c>
      <c r="P257" s="2">
        <f t="shared" ref="P257:P272" si="43">DATE(YEAR($P$273),MONTH($P$273),DAY($P$273)+M257)</f>
        <v>42678</v>
      </c>
      <c r="Q257" t="e">
        <v>#N/A</v>
      </c>
      <c r="R257" t="e">
        <v>#N/A</v>
      </c>
      <c r="S257" t="s">
        <v>22</v>
      </c>
    </row>
    <row r="258" spans="1:19" x14ac:dyDescent="0.3">
      <c r="A258" s="1">
        <v>9678</v>
      </c>
      <c r="B258">
        <v>2</v>
      </c>
      <c r="C258">
        <v>-17.54</v>
      </c>
      <c r="D258">
        <v>13.21</v>
      </c>
      <c r="E258" t="s">
        <v>46</v>
      </c>
      <c r="F258">
        <v>8.9</v>
      </c>
      <c r="G258">
        <v>7.1</v>
      </c>
      <c r="J258">
        <v>10.1</v>
      </c>
      <c r="K258" s="11">
        <f t="shared" ref="K258:K272" si="44">-(LN(1-(F258/J258))/L258)</f>
        <v>9.2617994219706973E-3</v>
      </c>
      <c r="L258">
        <v>230</v>
      </c>
      <c r="M258" s="12">
        <f t="shared" si="42"/>
        <v>131.06774179318268</v>
      </c>
      <c r="N258" s="15">
        <v>736506</v>
      </c>
      <c r="O258" s="2">
        <v>42758</v>
      </c>
      <c r="P258" s="2">
        <f t="shared" si="43"/>
        <v>42659</v>
      </c>
      <c r="Q258">
        <v>42.472366880000003</v>
      </c>
      <c r="R258">
        <v>-136.79076810000001</v>
      </c>
      <c r="S258" t="s">
        <v>22</v>
      </c>
    </row>
    <row r="259" spans="1:19" x14ac:dyDescent="0.3">
      <c r="A259" s="1">
        <v>9678</v>
      </c>
      <c r="B259">
        <v>3</v>
      </c>
      <c r="C259">
        <v>-17.489999999999998</v>
      </c>
      <c r="D259">
        <v>13.2</v>
      </c>
      <c r="E259" t="s">
        <v>46</v>
      </c>
      <c r="F259">
        <v>8.9</v>
      </c>
      <c r="G259">
        <v>6.7</v>
      </c>
      <c r="J259">
        <v>10.1</v>
      </c>
      <c r="K259" s="11">
        <f t="shared" si="44"/>
        <v>9.2617994219706973E-3</v>
      </c>
      <c r="L259">
        <v>230</v>
      </c>
      <c r="M259" s="12">
        <f t="shared" si="42"/>
        <v>117.55382972798553</v>
      </c>
      <c r="N259" s="15">
        <v>736499.8</v>
      </c>
      <c r="O259" s="2">
        <v>42758</v>
      </c>
      <c r="P259" s="2">
        <f t="shared" si="43"/>
        <v>42645</v>
      </c>
      <c r="Q259">
        <v>40.025850470000002</v>
      </c>
      <c r="R259">
        <v>-130.95178730000001</v>
      </c>
      <c r="S259" t="s">
        <v>22</v>
      </c>
    </row>
    <row r="260" spans="1:19" x14ac:dyDescent="0.3">
      <c r="A260" s="1">
        <v>9678</v>
      </c>
      <c r="B260">
        <v>4</v>
      </c>
      <c r="C260">
        <v>-17.41</v>
      </c>
      <c r="D260">
        <v>13.34</v>
      </c>
      <c r="E260" t="s">
        <v>46</v>
      </c>
      <c r="F260">
        <v>8.9</v>
      </c>
      <c r="G260">
        <v>6.3</v>
      </c>
      <c r="J260">
        <v>10.1</v>
      </c>
      <c r="K260" s="11">
        <f t="shared" si="44"/>
        <v>9.2617994219706973E-3</v>
      </c>
      <c r="L260">
        <v>230</v>
      </c>
      <c r="M260" s="12">
        <f t="shared" si="42"/>
        <v>105.54475567630863</v>
      </c>
      <c r="N260" s="15">
        <v>736515</v>
      </c>
      <c r="O260" s="2">
        <v>42758</v>
      </c>
      <c r="P260" s="2">
        <f t="shared" si="43"/>
        <v>42633</v>
      </c>
      <c r="Q260">
        <v>45.988699949999997</v>
      </c>
      <c r="R260">
        <v>-144.45438379999999</v>
      </c>
      <c r="S260" t="s">
        <v>22</v>
      </c>
    </row>
    <row r="261" spans="1:19" x14ac:dyDescent="0.3">
      <c r="A261" s="1">
        <v>9678</v>
      </c>
      <c r="B261">
        <v>5</v>
      </c>
      <c r="C261">
        <v>-17.399999999999999</v>
      </c>
      <c r="D261">
        <v>13.29</v>
      </c>
      <c r="E261" t="s">
        <v>46</v>
      </c>
      <c r="F261">
        <v>8.9</v>
      </c>
      <c r="G261">
        <v>6</v>
      </c>
      <c r="J261">
        <v>10.1</v>
      </c>
      <c r="K261" s="11">
        <f t="shared" si="44"/>
        <v>9.2617994219706973E-3</v>
      </c>
      <c r="L261">
        <v>230</v>
      </c>
      <c r="M261" s="12">
        <f t="shared" si="42"/>
        <v>97.340528450477166</v>
      </c>
      <c r="N261" s="15">
        <v>736518.7</v>
      </c>
      <c r="O261" s="2">
        <v>42758</v>
      </c>
      <c r="P261" s="2">
        <f t="shared" si="43"/>
        <v>42625</v>
      </c>
      <c r="Q261">
        <v>46.714163640000002</v>
      </c>
      <c r="R261">
        <v>-148.32209130000001</v>
      </c>
      <c r="S261" t="s">
        <v>22</v>
      </c>
    </row>
    <row r="262" spans="1:19" x14ac:dyDescent="0.3">
      <c r="A262" s="1">
        <v>9678</v>
      </c>
      <c r="B262">
        <v>6</v>
      </c>
      <c r="C262">
        <v>-17.39</v>
      </c>
      <c r="D262">
        <v>13.48</v>
      </c>
      <c r="E262" t="s">
        <v>46</v>
      </c>
      <c r="F262">
        <v>8.9</v>
      </c>
      <c r="G262">
        <v>5.6</v>
      </c>
      <c r="J262">
        <v>10.1</v>
      </c>
      <c r="K262" s="11">
        <f t="shared" si="44"/>
        <v>9.2617994219706973E-3</v>
      </c>
      <c r="L262">
        <v>230</v>
      </c>
      <c r="M262" s="12">
        <f t="shared" si="42"/>
        <v>87.289520128575433</v>
      </c>
      <c r="N262" s="15">
        <v>736523.9</v>
      </c>
      <c r="O262" s="2">
        <v>42758</v>
      </c>
      <c r="P262" s="2">
        <f t="shared" si="43"/>
        <v>42615</v>
      </c>
      <c r="Q262">
        <v>47.310910630000002</v>
      </c>
      <c r="R262">
        <v>-152.75103770000001</v>
      </c>
      <c r="S262" t="s">
        <v>22</v>
      </c>
    </row>
    <row r="263" spans="1:19" x14ac:dyDescent="0.3">
      <c r="A263" s="1">
        <v>9678</v>
      </c>
      <c r="B263">
        <v>7</v>
      </c>
      <c r="C263">
        <v>-17.32</v>
      </c>
      <c r="D263">
        <v>13.65</v>
      </c>
      <c r="E263" t="s">
        <v>46</v>
      </c>
      <c r="F263">
        <v>8.9</v>
      </c>
      <c r="G263">
        <v>5.2</v>
      </c>
      <c r="J263">
        <v>10.1</v>
      </c>
      <c r="K263" s="11">
        <f t="shared" si="44"/>
        <v>9.2617994219706973E-3</v>
      </c>
      <c r="L263">
        <v>230</v>
      </c>
      <c r="M263" s="12">
        <f t="shared" si="42"/>
        <v>78.094999230368913</v>
      </c>
      <c r="N263" s="15">
        <v>736529.6</v>
      </c>
      <c r="O263" s="2">
        <v>42758</v>
      </c>
      <c r="P263" s="2">
        <f t="shared" si="43"/>
        <v>42606</v>
      </c>
      <c r="Q263">
        <v>47.684960369999999</v>
      </c>
      <c r="R263">
        <v>-157.05286709999999</v>
      </c>
      <c r="S263" t="s">
        <v>22</v>
      </c>
    </row>
    <row r="264" spans="1:19" x14ac:dyDescent="0.3">
      <c r="A264" s="1">
        <v>9678</v>
      </c>
      <c r="B264">
        <v>8</v>
      </c>
      <c r="C264">
        <v>-17.29</v>
      </c>
      <c r="D264">
        <v>13.75</v>
      </c>
      <c r="E264" t="s">
        <v>46</v>
      </c>
      <c r="F264">
        <v>8.9</v>
      </c>
      <c r="G264">
        <v>4.8</v>
      </c>
      <c r="J264">
        <v>10.1</v>
      </c>
      <c r="K264" s="11">
        <f t="shared" si="44"/>
        <v>9.2617994219706973E-3</v>
      </c>
      <c r="L264">
        <v>230</v>
      </c>
      <c r="M264" s="12">
        <f t="shared" si="42"/>
        <v>69.622389117981243</v>
      </c>
      <c r="N264" s="15">
        <v>736535.6</v>
      </c>
      <c r="O264" s="2">
        <v>42758</v>
      </c>
      <c r="P264" s="2">
        <f t="shared" si="43"/>
        <v>42597</v>
      </c>
      <c r="Q264">
        <v>47.487242819999999</v>
      </c>
      <c r="R264">
        <v>-162.61042570000001</v>
      </c>
      <c r="S264" t="s">
        <v>22</v>
      </c>
    </row>
    <row r="265" spans="1:19" x14ac:dyDescent="0.3">
      <c r="A265" s="1">
        <v>9678</v>
      </c>
      <c r="B265">
        <v>9</v>
      </c>
      <c r="C265">
        <v>-17.32</v>
      </c>
      <c r="D265">
        <v>13.63</v>
      </c>
      <c r="E265" t="s">
        <v>46</v>
      </c>
      <c r="F265">
        <v>8.9</v>
      </c>
      <c r="G265">
        <v>4.4000000000000004</v>
      </c>
      <c r="J265">
        <v>10.1</v>
      </c>
      <c r="K265" s="11">
        <f t="shared" si="44"/>
        <v>9.2617994219706973E-3</v>
      </c>
      <c r="L265">
        <v>230</v>
      </c>
      <c r="M265" s="12">
        <f t="shared" si="42"/>
        <v>61.766534011701395</v>
      </c>
      <c r="N265" s="15">
        <v>736542.2</v>
      </c>
      <c r="O265" s="2">
        <v>42758</v>
      </c>
      <c r="P265" s="2">
        <f t="shared" si="43"/>
        <v>42589</v>
      </c>
      <c r="Q265">
        <v>45.733157300000002</v>
      </c>
      <c r="R265">
        <v>-167.0099803</v>
      </c>
      <c r="S265" t="s">
        <v>22</v>
      </c>
    </row>
    <row r="266" spans="1:19" x14ac:dyDescent="0.3">
      <c r="A266" s="1">
        <v>9678</v>
      </c>
      <c r="B266">
        <v>10</v>
      </c>
      <c r="C266">
        <v>-17.3</v>
      </c>
      <c r="D266">
        <v>14.16</v>
      </c>
      <c r="E266" t="s">
        <v>46</v>
      </c>
      <c r="F266">
        <v>8.9</v>
      </c>
      <c r="G266">
        <v>3.9</v>
      </c>
      <c r="J266">
        <v>10.1</v>
      </c>
      <c r="K266" s="11">
        <f t="shared" si="44"/>
        <v>9.2617994219706973E-3</v>
      </c>
      <c r="L266">
        <v>230</v>
      </c>
      <c r="M266" s="12">
        <f t="shared" si="42"/>
        <v>52.688047922801559</v>
      </c>
      <c r="N266" s="15">
        <v>736551.4</v>
      </c>
      <c r="O266" s="2">
        <v>42758</v>
      </c>
      <c r="P266" s="2">
        <f t="shared" si="43"/>
        <v>42580</v>
      </c>
      <c r="Q266">
        <v>44.757639470000001</v>
      </c>
      <c r="R266">
        <v>-169.15642009999999</v>
      </c>
      <c r="S266" t="s">
        <v>22</v>
      </c>
    </row>
    <row r="267" spans="1:19" x14ac:dyDescent="0.3">
      <c r="A267" s="1">
        <v>9678</v>
      </c>
      <c r="B267">
        <v>11</v>
      </c>
      <c r="C267">
        <v>-17.32</v>
      </c>
      <c r="D267">
        <v>14</v>
      </c>
      <c r="E267" t="s">
        <v>46</v>
      </c>
      <c r="F267">
        <v>8.9</v>
      </c>
      <c r="G267">
        <v>3.5</v>
      </c>
      <c r="J267">
        <v>10.1</v>
      </c>
      <c r="K267" s="11">
        <f t="shared" si="44"/>
        <v>9.2617994219706973E-3</v>
      </c>
      <c r="L267">
        <v>230</v>
      </c>
      <c r="M267" s="12">
        <f t="shared" si="42"/>
        <v>45.937701242541564</v>
      </c>
      <c r="N267" s="15">
        <v>736559.6</v>
      </c>
      <c r="O267" s="2">
        <v>42758</v>
      </c>
      <c r="P267" s="2">
        <f t="shared" si="43"/>
        <v>42573</v>
      </c>
      <c r="Q267">
        <v>44.597682290000002</v>
      </c>
      <c r="R267">
        <v>-169.28616529999999</v>
      </c>
      <c r="S267" t="s">
        <v>22</v>
      </c>
    </row>
    <row r="268" spans="1:19" x14ac:dyDescent="0.3">
      <c r="A268" s="1">
        <v>9678</v>
      </c>
      <c r="B268">
        <v>12</v>
      </c>
      <c r="C268">
        <v>-17.36</v>
      </c>
      <c r="D268">
        <v>14.12</v>
      </c>
      <c r="E268" t="s">
        <v>46</v>
      </c>
      <c r="F268">
        <v>8.9</v>
      </c>
      <c r="G268">
        <v>3</v>
      </c>
      <c r="J268">
        <v>10.1</v>
      </c>
      <c r="K268" s="11">
        <f t="shared" si="44"/>
        <v>9.2617994219706973E-3</v>
      </c>
      <c r="L268">
        <v>230</v>
      </c>
      <c r="M268" s="12">
        <f t="shared" si="42"/>
        <v>38.053149689669361</v>
      </c>
      <c r="N268" s="15">
        <v>736571.2</v>
      </c>
      <c r="O268" s="2">
        <v>42758</v>
      </c>
      <c r="P268" s="2">
        <f t="shared" si="43"/>
        <v>42566</v>
      </c>
      <c r="Q268">
        <v>44.818133170000003</v>
      </c>
      <c r="R268">
        <v>-169.70447189999999</v>
      </c>
      <c r="S268" t="s">
        <v>22</v>
      </c>
    </row>
    <row r="269" spans="1:19" x14ac:dyDescent="0.3">
      <c r="A269" s="1">
        <v>9678</v>
      </c>
      <c r="B269">
        <v>13</v>
      </c>
      <c r="C269">
        <v>-17.489999999999998</v>
      </c>
      <c r="D269">
        <v>14.23</v>
      </c>
      <c r="E269" t="s">
        <v>46</v>
      </c>
      <c r="F269">
        <v>8.9</v>
      </c>
      <c r="G269">
        <v>2.5</v>
      </c>
      <c r="J269">
        <v>10.1</v>
      </c>
      <c r="K269" s="11">
        <f t="shared" si="44"/>
        <v>9.2617994219706973E-3</v>
      </c>
      <c r="L269">
        <v>230</v>
      </c>
      <c r="M269" s="12">
        <f t="shared" si="42"/>
        <v>30.705391425375666</v>
      </c>
      <c r="N269" s="15">
        <v>736585</v>
      </c>
      <c r="O269" s="2">
        <v>42758</v>
      </c>
      <c r="P269" s="2">
        <f t="shared" si="43"/>
        <v>42558</v>
      </c>
      <c r="Q269">
        <v>45.016888620000003</v>
      </c>
      <c r="R269">
        <v>-169.0904281</v>
      </c>
      <c r="S269" t="s">
        <v>22</v>
      </c>
    </row>
    <row r="270" spans="1:19" x14ac:dyDescent="0.3">
      <c r="A270" s="1">
        <v>9678</v>
      </c>
      <c r="B270">
        <v>14</v>
      </c>
      <c r="C270">
        <v>-17.690000000000001</v>
      </c>
      <c r="D270">
        <v>14.11</v>
      </c>
      <c r="E270" t="s">
        <v>46</v>
      </c>
      <c r="F270">
        <v>8.9</v>
      </c>
      <c r="G270">
        <v>2</v>
      </c>
      <c r="J270">
        <v>10.1</v>
      </c>
      <c r="K270" s="11">
        <f t="shared" si="44"/>
        <v>9.2617994219706973E-3</v>
      </c>
      <c r="L270">
        <v>230</v>
      </c>
      <c r="M270" s="12">
        <f t="shared" si="42"/>
        <v>23.825970755245191</v>
      </c>
      <c r="N270" s="15">
        <v>736601.9</v>
      </c>
      <c r="O270" s="2">
        <v>42758</v>
      </c>
      <c r="P270" s="2">
        <f t="shared" si="43"/>
        <v>42551</v>
      </c>
      <c r="Q270">
        <v>45.345580769999998</v>
      </c>
      <c r="R270">
        <v>-167.79881119999999</v>
      </c>
      <c r="S270" t="s">
        <v>22</v>
      </c>
    </row>
    <row r="271" spans="1:19" x14ac:dyDescent="0.3">
      <c r="A271" s="1">
        <v>9678</v>
      </c>
      <c r="B271">
        <v>15</v>
      </c>
      <c r="C271">
        <v>-17.75</v>
      </c>
      <c r="D271">
        <v>14.34</v>
      </c>
      <c r="E271" t="s">
        <v>46</v>
      </c>
      <c r="F271">
        <v>8.9</v>
      </c>
      <c r="G271">
        <v>1.4</v>
      </c>
      <c r="J271">
        <v>10.1</v>
      </c>
      <c r="K271" s="11">
        <f t="shared" si="44"/>
        <v>9.2617994219706973E-3</v>
      </c>
      <c r="L271">
        <v>230</v>
      </c>
      <c r="M271" s="12">
        <f t="shared" si="42"/>
        <v>16.110519283403654</v>
      </c>
      <c r="N271" s="15">
        <v>736629</v>
      </c>
      <c r="O271" s="2">
        <v>42758</v>
      </c>
      <c r="P271" s="2">
        <f t="shared" si="43"/>
        <v>42544</v>
      </c>
      <c r="Q271">
        <v>44.587842719999998</v>
      </c>
      <c r="R271">
        <v>-166.22593929999999</v>
      </c>
      <c r="S271" t="s">
        <v>22</v>
      </c>
    </row>
    <row r="272" spans="1:19" x14ac:dyDescent="0.3">
      <c r="A272" s="1">
        <v>9678</v>
      </c>
      <c r="B272">
        <v>16</v>
      </c>
      <c r="C272">
        <v>-17.86</v>
      </c>
      <c r="D272">
        <v>14.83</v>
      </c>
      <c r="E272" t="s">
        <v>46</v>
      </c>
      <c r="F272">
        <v>8.9</v>
      </c>
      <c r="G272">
        <v>0.8</v>
      </c>
      <c r="J272">
        <v>10.1</v>
      </c>
      <c r="K272" s="11">
        <f t="shared" si="44"/>
        <v>9.2617994219706973E-3</v>
      </c>
      <c r="L272">
        <v>230</v>
      </c>
      <c r="M272" s="12">
        <f t="shared" si="42"/>
        <v>8.9098262581943182</v>
      </c>
      <c r="N272" s="15">
        <v>736671.4</v>
      </c>
      <c r="O272" s="2">
        <v>42758</v>
      </c>
      <c r="P272" s="2">
        <f t="shared" si="43"/>
        <v>42536</v>
      </c>
      <c r="Q272">
        <v>46.460267940000001</v>
      </c>
      <c r="R272">
        <v>-140.5341512</v>
      </c>
      <c r="S272" t="s">
        <v>22</v>
      </c>
    </row>
    <row r="273" spans="1:19" x14ac:dyDescent="0.3">
      <c r="A273" s="1">
        <v>9678</v>
      </c>
      <c r="K273" s="11"/>
      <c r="M273" s="16">
        <v>0</v>
      </c>
      <c r="N273" s="15"/>
      <c r="O273" s="2"/>
      <c r="P273" s="2">
        <v>42528</v>
      </c>
      <c r="S273" t="s">
        <v>22</v>
      </c>
    </row>
    <row r="274" spans="1:19" x14ac:dyDescent="0.3">
      <c r="A274" s="1" t="s">
        <v>27</v>
      </c>
      <c r="B274">
        <v>1</v>
      </c>
      <c r="C274">
        <v>-17.09</v>
      </c>
      <c r="D274">
        <v>15.72</v>
      </c>
      <c r="E274" t="s">
        <v>46</v>
      </c>
      <c r="F274" s="21">
        <v>10.199999999999999</v>
      </c>
      <c r="G274">
        <v>9.1999999999999993</v>
      </c>
      <c r="J274" s="21">
        <v>4</v>
      </c>
      <c r="K274" s="17">
        <f>-(LN(1-(F274/(F274+0.000001)))/L274)</f>
        <v>6.7522587352728244E-2</v>
      </c>
      <c r="L274" s="10">
        <v>239</v>
      </c>
      <c r="M274" s="18">
        <f>-1/K274*LN(1-G274/F274)</f>
        <v>34.394234749305554</v>
      </c>
      <c r="N274" s="28">
        <v>736480.7</v>
      </c>
      <c r="O274" s="14">
        <v>42754</v>
      </c>
      <c r="P274" s="14">
        <f t="shared" ref="P274:P291" si="45">DATE(YEAR($P$292),MONTH($P$292),DAY($P$292)+M274)</f>
        <v>42549</v>
      </c>
      <c r="Q274">
        <v>37.835747519999998</v>
      </c>
      <c r="R274">
        <v>-125.8623509</v>
      </c>
      <c r="S274" t="s">
        <v>22</v>
      </c>
    </row>
    <row r="275" spans="1:19" x14ac:dyDescent="0.3">
      <c r="A275" s="1" t="s">
        <v>27</v>
      </c>
      <c r="B275">
        <v>2</v>
      </c>
      <c r="C275">
        <v>-17.100000000000001</v>
      </c>
      <c r="D275">
        <v>15.58</v>
      </c>
      <c r="E275" t="s">
        <v>46</v>
      </c>
      <c r="F275" s="21">
        <v>10.199999999999999</v>
      </c>
      <c r="G275">
        <v>8.8000000000000007</v>
      </c>
      <c r="J275" s="21">
        <v>4</v>
      </c>
      <c r="K275" s="17">
        <f t="shared" ref="K275:K291" si="46">-(LN(1-(F275/(F275+0.000001)))/L275)</f>
        <v>6.7522587352728244E-2</v>
      </c>
      <c r="L275" s="10">
        <v>239</v>
      </c>
      <c r="M275" s="18">
        <f t="shared" ref="M275:M291" si="47">-1/K275*LN(1-G275/F275)</f>
        <v>29.411128357609847</v>
      </c>
      <c r="N275" s="28">
        <v>736491.9</v>
      </c>
      <c r="O275" s="14">
        <v>42754</v>
      </c>
      <c r="P275" s="14">
        <f t="shared" si="45"/>
        <v>42544</v>
      </c>
      <c r="Q275">
        <v>42.080672890000002</v>
      </c>
      <c r="R275">
        <v>-133.92262690000001</v>
      </c>
      <c r="S275" t="s">
        <v>22</v>
      </c>
    </row>
    <row r="276" spans="1:19" x14ac:dyDescent="0.3">
      <c r="A276" s="1" t="s">
        <v>27</v>
      </c>
      <c r="B276">
        <v>3</v>
      </c>
      <c r="C276">
        <v>-17.239999999999998</v>
      </c>
      <c r="D276">
        <v>15.26</v>
      </c>
      <c r="E276" t="s">
        <v>46</v>
      </c>
      <c r="F276" s="21">
        <v>10.199999999999999</v>
      </c>
      <c r="G276">
        <v>8.4</v>
      </c>
      <c r="J276" s="21">
        <v>4</v>
      </c>
      <c r="K276" s="17">
        <f t="shared" si="46"/>
        <v>6.7522587352728244E-2</v>
      </c>
      <c r="L276" s="10">
        <v>239</v>
      </c>
      <c r="M276" s="18">
        <f t="shared" si="47"/>
        <v>25.689197102693967</v>
      </c>
      <c r="N276" s="28">
        <v>736495.4</v>
      </c>
      <c r="O276" s="14">
        <v>42754</v>
      </c>
      <c r="P276" s="14">
        <f t="shared" si="45"/>
        <v>42540</v>
      </c>
      <c r="Q276">
        <v>42.129979300000002</v>
      </c>
      <c r="R276">
        <v>-136.55061670000001</v>
      </c>
      <c r="S276" t="s">
        <v>22</v>
      </c>
    </row>
    <row r="277" spans="1:19" x14ac:dyDescent="0.3">
      <c r="A277" s="1" t="s">
        <v>27</v>
      </c>
      <c r="B277">
        <v>4</v>
      </c>
      <c r="C277">
        <v>-17.3</v>
      </c>
      <c r="D277">
        <v>15.38</v>
      </c>
      <c r="E277" t="s">
        <v>46</v>
      </c>
      <c r="F277" s="21">
        <v>10.199999999999999</v>
      </c>
      <c r="G277">
        <v>8</v>
      </c>
      <c r="J277" s="21">
        <v>4</v>
      </c>
      <c r="K277" s="17">
        <f t="shared" si="46"/>
        <v>6.7522587352728244E-2</v>
      </c>
      <c r="L277" s="10">
        <v>239</v>
      </c>
      <c r="M277" s="18">
        <f t="shared" si="47"/>
        <v>22.717292391550771</v>
      </c>
      <c r="N277" s="28">
        <v>736499.1</v>
      </c>
      <c r="O277" s="14">
        <v>42754</v>
      </c>
      <c r="P277" s="14">
        <f t="shared" si="45"/>
        <v>42537</v>
      </c>
      <c r="Q277">
        <v>41.818571660000003</v>
      </c>
      <c r="R277">
        <v>-139.15570410000001</v>
      </c>
      <c r="S277" t="s">
        <v>22</v>
      </c>
    </row>
    <row r="278" spans="1:19" x14ac:dyDescent="0.3">
      <c r="A278" s="1" t="s">
        <v>27</v>
      </c>
      <c r="B278">
        <v>5</v>
      </c>
      <c r="C278">
        <v>-17.32</v>
      </c>
      <c r="D278">
        <v>15.29</v>
      </c>
      <c r="E278" t="s">
        <v>46</v>
      </c>
      <c r="F278" s="21">
        <v>10.199999999999999</v>
      </c>
      <c r="G278">
        <v>7.6</v>
      </c>
      <c r="J278" s="21">
        <v>4</v>
      </c>
      <c r="K278" s="17">
        <f t="shared" si="46"/>
        <v>6.7522587352728244E-2</v>
      </c>
      <c r="L278" s="10">
        <v>239</v>
      </c>
      <c r="M278" s="18">
        <f t="shared" si="47"/>
        <v>20.243244947389606</v>
      </c>
      <c r="N278" s="28">
        <v>736503</v>
      </c>
      <c r="O278" s="14">
        <v>42754</v>
      </c>
      <c r="P278" s="14">
        <f t="shared" si="45"/>
        <v>42535</v>
      </c>
      <c r="Q278">
        <v>41.489064210000002</v>
      </c>
      <c r="R278">
        <v>-141.89511970000001</v>
      </c>
      <c r="S278" t="s">
        <v>22</v>
      </c>
    </row>
    <row r="279" spans="1:19" x14ac:dyDescent="0.3">
      <c r="A279" s="1" t="s">
        <v>27</v>
      </c>
      <c r="B279">
        <v>6</v>
      </c>
      <c r="C279">
        <v>-17.260000000000002</v>
      </c>
      <c r="D279">
        <v>15.41</v>
      </c>
      <c r="E279" t="s">
        <v>46</v>
      </c>
      <c r="F279" s="21">
        <v>10.199999999999999</v>
      </c>
      <c r="G279">
        <v>7.3</v>
      </c>
      <c r="J279" s="21">
        <v>4</v>
      </c>
      <c r="K279" s="17">
        <f t="shared" si="46"/>
        <v>6.7522587352728244E-2</v>
      </c>
      <c r="L279" s="10">
        <v>239</v>
      </c>
      <c r="M279" s="18">
        <f t="shared" si="47"/>
        <v>18.626018827268485</v>
      </c>
      <c r="N279" s="28">
        <v>736506.1</v>
      </c>
      <c r="O279" s="14">
        <v>42754</v>
      </c>
      <c r="P279" s="14">
        <f t="shared" si="45"/>
        <v>42533</v>
      </c>
      <c r="Q279">
        <v>41.226498599999999</v>
      </c>
      <c r="R279">
        <v>-144.07779289999999</v>
      </c>
      <c r="S279" t="s">
        <v>22</v>
      </c>
    </row>
    <row r="280" spans="1:19" x14ac:dyDescent="0.3">
      <c r="A280" s="1" t="s">
        <v>27</v>
      </c>
      <c r="B280">
        <v>7</v>
      </c>
      <c r="C280">
        <v>-17.32</v>
      </c>
      <c r="D280">
        <v>15.38</v>
      </c>
      <c r="E280" t="s">
        <v>46</v>
      </c>
      <c r="F280" s="21">
        <v>10.199999999999999</v>
      </c>
      <c r="G280">
        <v>6.9</v>
      </c>
      <c r="J280" s="21">
        <v>4</v>
      </c>
      <c r="K280" s="17">
        <f t="shared" si="46"/>
        <v>6.7522587352728244E-2</v>
      </c>
      <c r="L280" s="10">
        <v>239</v>
      </c>
      <c r="M280" s="18">
        <f t="shared" si="47"/>
        <v>16.712411299093908</v>
      </c>
      <c r="N280" s="28">
        <v>736510.3</v>
      </c>
      <c r="O280" s="14">
        <v>42754</v>
      </c>
      <c r="P280" s="14">
        <f t="shared" si="45"/>
        <v>42531</v>
      </c>
      <c r="Q280">
        <v>40.870569109999998</v>
      </c>
      <c r="R280">
        <v>-147.0448614</v>
      </c>
      <c r="S280" t="s">
        <v>22</v>
      </c>
    </row>
    <row r="281" spans="1:19" x14ac:dyDescent="0.3">
      <c r="A281" s="1" t="s">
        <v>27</v>
      </c>
      <c r="B281">
        <v>8</v>
      </c>
      <c r="C281">
        <v>-17.32</v>
      </c>
      <c r="D281">
        <v>15.07</v>
      </c>
      <c r="E281" t="s">
        <v>46</v>
      </c>
      <c r="F281" s="21">
        <v>10.199999999999999</v>
      </c>
      <c r="G281">
        <v>6.4</v>
      </c>
      <c r="J281" s="21">
        <v>4</v>
      </c>
      <c r="K281" s="17">
        <f t="shared" si="46"/>
        <v>6.7522587352728244E-2</v>
      </c>
      <c r="L281" s="10">
        <v>239</v>
      </c>
      <c r="M281" s="18">
        <f t="shared" si="47"/>
        <v>14.623057146787346</v>
      </c>
      <c r="N281" s="28">
        <v>736516</v>
      </c>
      <c r="O281" s="14">
        <v>42754</v>
      </c>
      <c r="P281" s="14">
        <f t="shared" si="45"/>
        <v>42529</v>
      </c>
      <c r="Q281">
        <v>39.939818619999997</v>
      </c>
      <c r="R281">
        <v>-150.41134299999999</v>
      </c>
      <c r="S281" t="s">
        <v>22</v>
      </c>
    </row>
    <row r="282" spans="1:19" x14ac:dyDescent="0.3">
      <c r="A282" s="1" t="s">
        <v>27</v>
      </c>
      <c r="B282">
        <v>9</v>
      </c>
      <c r="C282">
        <v>-17.29</v>
      </c>
      <c r="D282">
        <v>15.01</v>
      </c>
      <c r="E282" t="s">
        <v>46</v>
      </c>
      <c r="F282" s="21">
        <v>10.199999999999999</v>
      </c>
      <c r="G282">
        <v>6</v>
      </c>
      <c r="J282" s="21">
        <v>4</v>
      </c>
      <c r="K282" s="17">
        <f t="shared" si="46"/>
        <v>6.7522587352728244E-2</v>
      </c>
      <c r="L282" s="10">
        <v>239</v>
      </c>
      <c r="M282" s="18">
        <f t="shared" si="47"/>
        <v>13.140835234375114</v>
      </c>
      <c r="N282" s="28">
        <v>736520.9</v>
      </c>
      <c r="O282" s="14">
        <v>42754</v>
      </c>
      <c r="P282" s="14">
        <f t="shared" si="45"/>
        <v>42528</v>
      </c>
      <c r="Q282">
        <v>39.768306440000003</v>
      </c>
      <c r="R282">
        <v>-152.50419439999999</v>
      </c>
      <c r="S282" t="s">
        <v>22</v>
      </c>
    </row>
    <row r="283" spans="1:19" x14ac:dyDescent="0.3">
      <c r="A283" s="1" t="s">
        <v>27</v>
      </c>
      <c r="B283">
        <v>10</v>
      </c>
      <c r="C283">
        <v>-17.39</v>
      </c>
      <c r="D283">
        <v>14.58</v>
      </c>
      <c r="E283" t="s">
        <v>46</v>
      </c>
      <c r="F283" s="21">
        <v>10.199999999999999</v>
      </c>
      <c r="G283">
        <v>5.6</v>
      </c>
      <c r="J283" s="21">
        <v>4</v>
      </c>
      <c r="K283" s="17">
        <f t="shared" si="46"/>
        <v>6.7522587352728244E-2</v>
      </c>
      <c r="L283" s="10">
        <v>239</v>
      </c>
      <c r="M283" s="18">
        <f t="shared" si="47"/>
        <v>11.793556023486717</v>
      </c>
      <c r="N283" s="28">
        <v>736526.1</v>
      </c>
      <c r="O283" s="14">
        <v>42754</v>
      </c>
      <c r="P283" s="14">
        <f t="shared" si="45"/>
        <v>42526</v>
      </c>
      <c r="Q283">
        <v>39.344066169999998</v>
      </c>
      <c r="R283">
        <v>-153.29228929999999</v>
      </c>
      <c r="S283" t="s">
        <v>22</v>
      </c>
    </row>
    <row r="284" spans="1:19" x14ac:dyDescent="0.3">
      <c r="A284" s="1" t="s">
        <v>27</v>
      </c>
      <c r="B284">
        <v>11</v>
      </c>
      <c r="C284">
        <v>-17.309999999999999</v>
      </c>
      <c r="D284">
        <v>14.32</v>
      </c>
      <c r="E284" t="s">
        <v>46</v>
      </c>
      <c r="F284" s="21">
        <v>10.199999999999999</v>
      </c>
      <c r="G284">
        <v>5.2</v>
      </c>
      <c r="J284" s="21">
        <v>4</v>
      </c>
      <c r="K284" s="17">
        <f t="shared" si="46"/>
        <v>6.7522587352728244E-2</v>
      </c>
      <c r="L284" s="10">
        <v>239</v>
      </c>
      <c r="M284" s="18">
        <f t="shared" si="47"/>
        <v>10.558686149447714</v>
      </c>
      <c r="N284" s="28">
        <v>736531.8</v>
      </c>
      <c r="O284" s="14">
        <v>42754</v>
      </c>
      <c r="P284" s="14">
        <f t="shared" si="45"/>
        <v>42525</v>
      </c>
      <c r="Q284">
        <v>39.296455889999997</v>
      </c>
      <c r="R284">
        <v>-153.072002</v>
      </c>
      <c r="S284" t="s">
        <v>22</v>
      </c>
    </row>
    <row r="285" spans="1:19" x14ac:dyDescent="0.3">
      <c r="A285" s="1" t="s">
        <v>27</v>
      </c>
      <c r="B285">
        <v>12</v>
      </c>
      <c r="C285">
        <v>-17.309999999999999</v>
      </c>
      <c r="D285">
        <v>14.27</v>
      </c>
      <c r="E285" t="s">
        <v>46</v>
      </c>
      <c r="F285" s="21">
        <v>10.199999999999999</v>
      </c>
      <c r="G285">
        <v>4.7</v>
      </c>
      <c r="J285" s="21">
        <v>4</v>
      </c>
      <c r="K285" s="17">
        <f t="shared" si="46"/>
        <v>6.7522587352728244E-2</v>
      </c>
      <c r="L285" s="10">
        <v>239</v>
      </c>
      <c r="M285" s="18">
        <f t="shared" si="47"/>
        <v>9.1471558224707827</v>
      </c>
      <c r="N285" s="28">
        <v>736539.4</v>
      </c>
      <c r="O285" s="14">
        <v>42754</v>
      </c>
      <c r="P285" s="14">
        <f t="shared" si="45"/>
        <v>42524</v>
      </c>
      <c r="Q285">
        <v>39.273432270000001</v>
      </c>
      <c r="R285">
        <v>-153.72950829999999</v>
      </c>
      <c r="S285" t="s">
        <v>22</v>
      </c>
    </row>
    <row r="286" spans="1:19" x14ac:dyDescent="0.3">
      <c r="A286" s="1" t="s">
        <v>27</v>
      </c>
      <c r="B286">
        <v>13</v>
      </c>
      <c r="C286">
        <v>-17.32</v>
      </c>
      <c r="D286">
        <v>14.16</v>
      </c>
      <c r="E286" t="s">
        <v>46</v>
      </c>
      <c r="F286" s="21">
        <v>10.199999999999999</v>
      </c>
      <c r="G286">
        <v>4.2</v>
      </c>
      <c r="J286" s="21">
        <v>4</v>
      </c>
      <c r="K286" s="17">
        <f t="shared" si="46"/>
        <v>6.7522587352728244E-2</v>
      </c>
      <c r="L286" s="10">
        <v>239</v>
      </c>
      <c r="M286" s="18">
        <f t="shared" si="47"/>
        <v>7.8585295952929837</v>
      </c>
      <c r="N286" s="28">
        <v>736547.9</v>
      </c>
      <c r="O286" s="14">
        <v>42754</v>
      </c>
      <c r="P286" s="14">
        <f t="shared" si="45"/>
        <v>42522</v>
      </c>
      <c r="Q286">
        <v>39.18313448</v>
      </c>
      <c r="R286">
        <v>-153.8486303</v>
      </c>
      <c r="S286" t="s">
        <v>22</v>
      </c>
    </row>
    <row r="287" spans="1:19" x14ac:dyDescent="0.3">
      <c r="A287" s="1" t="s">
        <v>27</v>
      </c>
      <c r="B287">
        <v>14</v>
      </c>
      <c r="C287">
        <v>-17.149999999999999</v>
      </c>
      <c r="D287">
        <v>14.35</v>
      </c>
      <c r="E287" t="s">
        <v>46</v>
      </c>
      <c r="F287" s="21">
        <v>10.199999999999999</v>
      </c>
      <c r="G287">
        <v>3.7</v>
      </c>
      <c r="J287" s="21">
        <v>4</v>
      </c>
      <c r="K287" s="17">
        <f t="shared" si="46"/>
        <v>6.7522587352728244E-2</v>
      </c>
      <c r="L287" s="10">
        <v>239</v>
      </c>
      <c r="M287" s="18">
        <f t="shared" si="47"/>
        <v>6.6731083783096201</v>
      </c>
      <c r="N287" s="28">
        <v>736557.5</v>
      </c>
      <c r="O287" s="14">
        <v>42754</v>
      </c>
      <c r="P287" s="14">
        <f t="shared" si="45"/>
        <v>42521</v>
      </c>
      <c r="Q287">
        <v>39.191454350000001</v>
      </c>
      <c r="R287">
        <v>-153.82579670000001</v>
      </c>
      <c r="S287" t="s">
        <v>22</v>
      </c>
    </row>
    <row r="288" spans="1:19" x14ac:dyDescent="0.3">
      <c r="A288" s="1" t="s">
        <v>27</v>
      </c>
      <c r="B288">
        <v>15</v>
      </c>
      <c r="C288">
        <v>-17.18</v>
      </c>
      <c r="D288">
        <v>14.43</v>
      </c>
      <c r="E288" t="s">
        <v>46</v>
      </c>
      <c r="F288" s="21">
        <v>10.199999999999999</v>
      </c>
      <c r="G288">
        <v>3.2</v>
      </c>
      <c r="J288" s="21">
        <v>4</v>
      </c>
      <c r="K288" s="17">
        <f t="shared" si="46"/>
        <v>6.7522587352728244E-2</v>
      </c>
      <c r="L288" s="10">
        <v>239</v>
      </c>
      <c r="M288" s="18">
        <f t="shared" si="47"/>
        <v>5.5755797577519894</v>
      </c>
      <c r="N288" s="28">
        <v>736568.5</v>
      </c>
      <c r="O288" s="14">
        <v>42754</v>
      </c>
      <c r="P288" s="14">
        <f t="shared" si="45"/>
        <v>42520</v>
      </c>
      <c r="Q288">
        <v>39.782753149999998</v>
      </c>
      <c r="R288">
        <v>-154.48184380000001</v>
      </c>
      <c r="S288" t="s">
        <v>22</v>
      </c>
    </row>
    <row r="289" spans="1:19" x14ac:dyDescent="0.3">
      <c r="A289" s="1" t="s">
        <v>27</v>
      </c>
      <c r="B289">
        <v>16</v>
      </c>
      <c r="C289">
        <v>-17.16</v>
      </c>
      <c r="D289">
        <v>14.78</v>
      </c>
      <c r="E289" t="s">
        <v>46</v>
      </c>
      <c r="F289" s="21">
        <v>10.199999999999999</v>
      </c>
      <c r="G289">
        <v>2.6</v>
      </c>
      <c r="J289" s="21">
        <v>4</v>
      </c>
      <c r="K289" s="17">
        <f t="shared" si="46"/>
        <v>6.7522587352728244E-2</v>
      </c>
      <c r="L289" s="10">
        <v>239</v>
      </c>
      <c r="M289" s="18">
        <f t="shared" si="47"/>
        <v>4.3576451160094836</v>
      </c>
      <c r="N289" s="28">
        <v>736584.3</v>
      </c>
      <c r="O289" s="14">
        <v>42754</v>
      </c>
      <c r="P289" s="14">
        <f t="shared" si="45"/>
        <v>42519</v>
      </c>
      <c r="Q289">
        <v>41.870624059999997</v>
      </c>
      <c r="R289">
        <v>-150.84218899999999</v>
      </c>
      <c r="S289" t="s">
        <v>22</v>
      </c>
    </row>
    <row r="290" spans="1:19" x14ac:dyDescent="0.3">
      <c r="A290" s="1" t="s">
        <v>27</v>
      </c>
      <c r="B290">
        <v>17</v>
      </c>
      <c r="C290">
        <v>-17.239999999999998</v>
      </c>
      <c r="D290">
        <v>14.92</v>
      </c>
      <c r="E290" t="s">
        <v>46</v>
      </c>
      <c r="F290" s="21">
        <v>10.199999999999999</v>
      </c>
      <c r="G290">
        <v>2</v>
      </c>
      <c r="J290" s="21">
        <v>4</v>
      </c>
      <c r="K290" s="17">
        <f t="shared" si="46"/>
        <v>6.7522587352728244E-2</v>
      </c>
      <c r="L290" s="10">
        <v>239</v>
      </c>
      <c r="M290" s="18">
        <f t="shared" si="47"/>
        <v>3.2323045454388888</v>
      </c>
      <c r="N290" s="28">
        <v>736604.1</v>
      </c>
      <c r="O290" s="14">
        <v>42754</v>
      </c>
      <c r="P290" s="14">
        <f t="shared" si="45"/>
        <v>42518</v>
      </c>
      <c r="Q290">
        <v>43.395394600000003</v>
      </c>
      <c r="R290">
        <v>-144.42736769999999</v>
      </c>
      <c r="S290" t="s">
        <v>22</v>
      </c>
    </row>
    <row r="291" spans="1:19" x14ac:dyDescent="0.3">
      <c r="A291" s="1" t="s">
        <v>27</v>
      </c>
      <c r="B291">
        <v>18</v>
      </c>
      <c r="C291">
        <v>-17.12</v>
      </c>
      <c r="D291">
        <v>14.83</v>
      </c>
      <c r="E291" t="s">
        <v>46</v>
      </c>
      <c r="F291" s="21">
        <v>10.199999999999999</v>
      </c>
      <c r="G291">
        <v>1.2</v>
      </c>
      <c r="J291" s="21">
        <v>4</v>
      </c>
      <c r="K291" s="17">
        <f t="shared" si="46"/>
        <v>6.7522587352728244E-2</v>
      </c>
      <c r="L291" s="10">
        <v>239</v>
      </c>
      <c r="M291" s="18">
        <f t="shared" si="47"/>
        <v>1.8536485028361231</v>
      </c>
      <c r="N291" s="28">
        <v>736642.8</v>
      </c>
      <c r="O291" s="14">
        <v>42754</v>
      </c>
      <c r="P291" s="14">
        <f t="shared" si="45"/>
        <v>42516</v>
      </c>
      <c r="Q291">
        <v>41.053479750000001</v>
      </c>
      <c r="R291">
        <v>-144.40732070000001</v>
      </c>
      <c r="S291" t="s">
        <v>22</v>
      </c>
    </row>
    <row r="292" spans="1:19" x14ac:dyDescent="0.3">
      <c r="A292" s="1" t="s">
        <v>63</v>
      </c>
      <c r="M292" s="16">
        <v>0</v>
      </c>
      <c r="N292" s="15"/>
      <c r="O292" s="2"/>
      <c r="P292" s="2">
        <v>42515</v>
      </c>
      <c r="S292" t="s">
        <v>22</v>
      </c>
    </row>
    <row r="293" spans="1:19" x14ac:dyDescent="0.3">
      <c r="A293" s="1" t="s">
        <v>28</v>
      </c>
      <c r="B293">
        <v>1</v>
      </c>
      <c r="C293">
        <v>-17.399999999999999</v>
      </c>
      <c r="D293">
        <v>14.18</v>
      </c>
      <c r="E293" t="s">
        <v>46</v>
      </c>
      <c r="F293" s="21">
        <v>8.4</v>
      </c>
      <c r="G293">
        <v>7.4</v>
      </c>
      <c r="J293" s="21">
        <v>8</v>
      </c>
      <c r="K293" s="10">
        <f>-(LN(1-(F293/(F293+0.000001)))/L293)</f>
        <v>5.1765397349711313E-2</v>
      </c>
      <c r="L293" s="10">
        <v>308</v>
      </c>
      <c r="M293" s="18">
        <f>-1/K293*LN(1-G293/F293)</f>
        <v>41.113017861556834</v>
      </c>
      <c r="N293" s="28">
        <v>736494.2</v>
      </c>
      <c r="O293" s="14">
        <v>42837</v>
      </c>
      <c r="P293" s="14">
        <f t="shared" ref="P293:P307" si="48">DATE(YEAR($P$308),MONTH($P$308),DAY($P$308)+M293)</f>
        <v>42570</v>
      </c>
      <c r="Q293">
        <v>38.617802050000002</v>
      </c>
      <c r="R293">
        <v>-124.710615</v>
      </c>
      <c r="S293" t="s">
        <v>22</v>
      </c>
    </row>
    <row r="294" spans="1:19" x14ac:dyDescent="0.3">
      <c r="A294" s="1" t="s">
        <v>28</v>
      </c>
      <c r="B294">
        <v>2</v>
      </c>
      <c r="C294">
        <v>-17.36</v>
      </c>
      <c r="D294">
        <v>14.1</v>
      </c>
      <c r="E294" t="s">
        <v>46</v>
      </c>
      <c r="F294" s="21">
        <v>8.4</v>
      </c>
      <c r="G294">
        <v>7</v>
      </c>
      <c r="J294" s="21">
        <v>8</v>
      </c>
      <c r="K294" s="10">
        <f t="shared" ref="K294:K307" si="49">-(LN(1-(F294/(F294+0.000001)))/L294)</f>
        <v>5.1765397349711313E-2</v>
      </c>
      <c r="L294" s="10">
        <v>308</v>
      </c>
      <c r="M294" s="18">
        <f t="shared" ref="M294:M307" si="50">-1/K294*LN(1-G294/F294)</f>
        <v>34.613072843302476</v>
      </c>
      <c r="N294" s="28">
        <v>736508</v>
      </c>
      <c r="O294" s="14">
        <v>42837</v>
      </c>
      <c r="P294" s="14">
        <f t="shared" si="48"/>
        <v>42563</v>
      </c>
      <c r="Q294">
        <v>41.962164629999997</v>
      </c>
      <c r="R294">
        <v>-129.46389339999999</v>
      </c>
      <c r="S294" t="s">
        <v>22</v>
      </c>
    </row>
    <row r="295" spans="1:19" x14ac:dyDescent="0.3">
      <c r="A295" s="1" t="s">
        <v>28</v>
      </c>
      <c r="B295">
        <v>3</v>
      </c>
      <c r="C295">
        <v>-17.34</v>
      </c>
      <c r="D295">
        <v>13.98</v>
      </c>
      <c r="E295" t="s">
        <v>46</v>
      </c>
      <c r="F295" s="21">
        <v>8.4</v>
      </c>
      <c r="G295">
        <v>6.7</v>
      </c>
      <c r="J295" s="21">
        <v>8</v>
      </c>
      <c r="K295" s="10">
        <f t="shared" si="49"/>
        <v>5.1765397349711313E-2</v>
      </c>
      <c r="L295" s="10">
        <v>308</v>
      </c>
      <c r="M295" s="18">
        <f t="shared" si="50"/>
        <v>30.862381756565551</v>
      </c>
      <c r="N295" s="28">
        <v>736511.4</v>
      </c>
      <c r="O295" s="14">
        <v>42837</v>
      </c>
      <c r="P295" s="14">
        <f t="shared" si="48"/>
        <v>42559</v>
      </c>
      <c r="Q295">
        <v>42.840798849999999</v>
      </c>
      <c r="R295">
        <v>-130.4847681</v>
      </c>
      <c r="S295" t="s">
        <v>22</v>
      </c>
    </row>
    <row r="296" spans="1:19" x14ac:dyDescent="0.3">
      <c r="A296" s="1" t="s">
        <v>28</v>
      </c>
      <c r="B296">
        <v>4</v>
      </c>
      <c r="C296">
        <v>-17.350000000000001</v>
      </c>
      <c r="D296">
        <v>14.4</v>
      </c>
      <c r="E296" t="s">
        <v>46</v>
      </c>
      <c r="F296" s="21">
        <v>8.4</v>
      </c>
      <c r="G296">
        <v>6.3</v>
      </c>
      <c r="J296" s="21">
        <v>8</v>
      </c>
      <c r="K296" s="10">
        <f t="shared" si="49"/>
        <v>5.1765397349711313E-2</v>
      </c>
      <c r="L296" s="10">
        <v>308</v>
      </c>
      <c r="M296" s="18">
        <f t="shared" si="50"/>
        <v>26.780328792890483</v>
      </c>
      <c r="N296" s="28">
        <v>736516</v>
      </c>
      <c r="O296" s="14">
        <v>42837</v>
      </c>
      <c r="P296" s="14">
        <f t="shared" si="48"/>
        <v>42555</v>
      </c>
      <c r="Q296">
        <v>44.93861252</v>
      </c>
      <c r="R296">
        <v>-131.95866480000001</v>
      </c>
      <c r="S296" t="s">
        <v>22</v>
      </c>
    </row>
    <row r="297" spans="1:19" x14ac:dyDescent="0.3">
      <c r="A297" s="1" t="s">
        <v>28</v>
      </c>
      <c r="B297">
        <v>5</v>
      </c>
      <c r="C297">
        <v>-17.3</v>
      </c>
      <c r="D297">
        <v>14.32</v>
      </c>
      <c r="E297" t="s">
        <v>46</v>
      </c>
      <c r="F297" s="21">
        <v>8.4</v>
      </c>
      <c r="G297">
        <v>5.9</v>
      </c>
      <c r="J297" s="21">
        <v>8</v>
      </c>
      <c r="K297" s="10">
        <f t="shared" si="49"/>
        <v>5.1765397349711313E-2</v>
      </c>
      <c r="L297" s="10">
        <v>308</v>
      </c>
      <c r="M297" s="18">
        <f t="shared" si="50"/>
        <v>23.41218335073539</v>
      </c>
      <c r="N297" s="28">
        <v>736521</v>
      </c>
      <c r="O297" s="14">
        <v>42837</v>
      </c>
      <c r="P297" s="14">
        <f t="shared" si="48"/>
        <v>42552</v>
      </c>
      <c r="Q297">
        <v>46.431826559999998</v>
      </c>
      <c r="R297">
        <v>-135.1298678</v>
      </c>
      <c r="S297" t="s">
        <v>22</v>
      </c>
    </row>
    <row r="298" spans="1:19" x14ac:dyDescent="0.3">
      <c r="A298" s="1" t="s">
        <v>28</v>
      </c>
      <c r="B298">
        <v>6</v>
      </c>
      <c r="C298">
        <v>-17.309999999999999</v>
      </c>
      <c r="D298">
        <v>14.25</v>
      </c>
      <c r="E298" t="s">
        <v>46</v>
      </c>
      <c r="F298" s="21">
        <v>8.4</v>
      </c>
      <c r="G298">
        <v>5.5</v>
      </c>
      <c r="J298" s="21">
        <v>8</v>
      </c>
      <c r="K298" s="10">
        <f t="shared" si="49"/>
        <v>5.1765397349711313E-2</v>
      </c>
      <c r="L298" s="10">
        <v>308</v>
      </c>
      <c r="M298" s="18">
        <f t="shared" si="50"/>
        <v>20.545017005703922</v>
      </c>
      <c r="N298" s="28">
        <v>736526.3</v>
      </c>
      <c r="O298" s="14">
        <v>42837</v>
      </c>
      <c r="P298" s="14">
        <f t="shared" si="48"/>
        <v>42549</v>
      </c>
      <c r="Q298">
        <v>47.771752769999999</v>
      </c>
      <c r="R298">
        <v>-137.46383280000001</v>
      </c>
      <c r="S298" t="s">
        <v>22</v>
      </c>
    </row>
    <row r="299" spans="1:19" x14ac:dyDescent="0.3">
      <c r="A299" s="1" t="s">
        <v>28</v>
      </c>
      <c r="B299">
        <v>7</v>
      </c>
      <c r="C299">
        <v>-17.309999999999999</v>
      </c>
      <c r="D299">
        <v>14.24</v>
      </c>
      <c r="E299" t="s">
        <v>46</v>
      </c>
      <c r="F299" s="21">
        <v>8.4</v>
      </c>
      <c r="G299">
        <v>5.0999999999999996</v>
      </c>
      <c r="J299" s="21">
        <v>8</v>
      </c>
      <c r="K299" s="10">
        <f t="shared" si="49"/>
        <v>5.1765397349711313E-2</v>
      </c>
      <c r="L299" s="10">
        <v>308</v>
      </c>
      <c r="M299" s="18">
        <f t="shared" si="50"/>
        <v>18.048914626597448</v>
      </c>
      <c r="N299" s="28">
        <v>736532</v>
      </c>
      <c r="O299" s="14">
        <v>42837</v>
      </c>
      <c r="P299" s="14">
        <f t="shared" si="48"/>
        <v>42547</v>
      </c>
      <c r="Q299">
        <v>48.174561879999999</v>
      </c>
      <c r="R299">
        <v>-141.5100037</v>
      </c>
      <c r="S299" t="s">
        <v>22</v>
      </c>
    </row>
    <row r="300" spans="1:19" x14ac:dyDescent="0.3">
      <c r="A300" s="1" t="s">
        <v>28</v>
      </c>
      <c r="B300">
        <v>8</v>
      </c>
      <c r="C300">
        <v>-17.38</v>
      </c>
      <c r="D300">
        <v>14.19</v>
      </c>
      <c r="E300" t="s">
        <v>46</v>
      </c>
      <c r="F300" s="21">
        <v>8.4</v>
      </c>
      <c r="G300">
        <v>4.7</v>
      </c>
      <c r="J300" s="21">
        <v>8</v>
      </c>
      <c r="K300" s="10">
        <f t="shared" si="49"/>
        <v>5.1765397349711313E-2</v>
      </c>
      <c r="L300" s="10">
        <v>308</v>
      </c>
      <c r="M300" s="18">
        <f t="shared" si="50"/>
        <v>15.838744183882163</v>
      </c>
      <c r="N300" s="28">
        <v>736538.2</v>
      </c>
      <c r="O300" s="14">
        <v>42837</v>
      </c>
      <c r="P300" s="14">
        <f t="shared" si="48"/>
        <v>42544</v>
      </c>
      <c r="Q300">
        <v>47.180189519999999</v>
      </c>
      <c r="R300">
        <v>-146.2132986</v>
      </c>
      <c r="S300" t="s">
        <v>22</v>
      </c>
    </row>
    <row r="301" spans="1:19" x14ac:dyDescent="0.3">
      <c r="A301" s="1" t="s">
        <v>28</v>
      </c>
      <c r="B301">
        <v>9</v>
      </c>
      <c r="C301">
        <v>-17.45</v>
      </c>
      <c r="D301">
        <v>14.28</v>
      </c>
      <c r="E301" t="s">
        <v>46</v>
      </c>
      <c r="F301" s="21">
        <v>8.4</v>
      </c>
      <c r="G301">
        <v>4.2</v>
      </c>
      <c r="J301" s="21">
        <v>8</v>
      </c>
      <c r="K301" s="10">
        <f t="shared" si="49"/>
        <v>5.1765397349711313E-2</v>
      </c>
      <c r="L301" s="10">
        <v>308</v>
      </c>
      <c r="M301" s="18">
        <f t="shared" si="50"/>
        <v>13.390164396445241</v>
      </c>
      <c r="N301" s="28">
        <v>736546.7</v>
      </c>
      <c r="O301" s="14">
        <v>42837</v>
      </c>
      <c r="P301" s="14">
        <f t="shared" si="48"/>
        <v>42542</v>
      </c>
      <c r="Q301">
        <v>46.981354949999997</v>
      </c>
      <c r="R301">
        <v>-148.52197559999999</v>
      </c>
      <c r="S301" t="s">
        <v>22</v>
      </c>
    </row>
    <row r="302" spans="1:19" x14ac:dyDescent="0.3">
      <c r="A302" s="1" t="s">
        <v>28</v>
      </c>
      <c r="B302">
        <v>10</v>
      </c>
      <c r="C302">
        <v>-17.59</v>
      </c>
      <c r="D302">
        <v>14.26</v>
      </c>
      <c r="E302" t="s">
        <v>46</v>
      </c>
      <c r="F302" s="21">
        <v>8.4</v>
      </c>
      <c r="G302">
        <v>3.8</v>
      </c>
      <c r="J302" s="21">
        <v>8</v>
      </c>
      <c r="K302" s="10">
        <f t="shared" si="49"/>
        <v>5.1765397349711313E-2</v>
      </c>
      <c r="L302" s="10">
        <v>308</v>
      </c>
      <c r="M302" s="18">
        <f t="shared" si="50"/>
        <v>11.632778519714709</v>
      </c>
      <c r="N302" s="28">
        <v>736554.3</v>
      </c>
      <c r="O302" s="14">
        <v>42837</v>
      </c>
      <c r="P302" s="14">
        <f t="shared" si="48"/>
        <v>42540</v>
      </c>
      <c r="Q302">
        <v>47.11229737</v>
      </c>
      <c r="R302">
        <v>-149.59599600000001</v>
      </c>
      <c r="S302" t="s">
        <v>22</v>
      </c>
    </row>
    <row r="303" spans="1:19" x14ac:dyDescent="0.3">
      <c r="A303" s="1" t="s">
        <v>28</v>
      </c>
      <c r="B303">
        <v>11</v>
      </c>
      <c r="C303">
        <v>-17.829999999999998</v>
      </c>
      <c r="D303">
        <v>14.03</v>
      </c>
      <c r="E303" t="s">
        <v>46</v>
      </c>
      <c r="F303" s="21">
        <v>8.4</v>
      </c>
      <c r="G303">
        <v>3.3</v>
      </c>
      <c r="J303" s="21">
        <v>8</v>
      </c>
      <c r="K303" s="10">
        <f t="shared" si="49"/>
        <v>5.1765397349711313E-2</v>
      </c>
      <c r="L303" s="10">
        <v>308</v>
      </c>
      <c r="M303" s="18">
        <f t="shared" si="50"/>
        <v>9.6394733097083147</v>
      </c>
      <c r="N303" s="28">
        <v>736565</v>
      </c>
      <c r="O303" s="14">
        <v>42837</v>
      </c>
      <c r="P303" s="14">
        <f t="shared" si="48"/>
        <v>42538</v>
      </c>
      <c r="Q303">
        <v>47.116145940000003</v>
      </c>
      <c r="R303">
        <v>-154.53437159999999</v>
      </c>
      <c r="S303" t="s">
        <v>22</v>
      </c>
    </row>
    <row r="304" spans="1:19" x14ac:dyDescent="0.3">
      <c r="A304" s="1" t="s">
        <v>28</v>
      </c>
      <c r="B304">
        <v>12</v>
      </c>
      <c r="C304">
        <v>-18.25</v>
      </c>
      <c r="D304">
        <v>13.4</v>
      </c>
      <c r="E304" t="s">
        <v>46</v>
      </c>
      <c r="F304" s="21">
        <v>8.4</v>
      </c>
      <c r="G304">
        <v>2.9</v>
      </c>
      <c r="J304" s="21">
        <v>8</v>
      </c>
      <c r="K304" s="10">
        <f t="shared" si="49"/>
        <v>5.1765397349711313E-2</v>
      </c>
      <c r="L304" s="10">
        <v>308</v>
      </c>
      <c r="M304" s="18">
        <f t="shared" si="50"/>
        <v>8.1808241661880032</v>
      </c>
      <c r="N304" s="28">
        <v>736574.8</v>
      </c>
      <c r="O304" s="14">
        <v>42837</v>
      </c>
      <c r="P304" s="14">
        <f t="shared" si="48"/>
        <v>42537</v>
      </c>
      <c r="Q304">
        <v>45.959905169999999</v>
      </c>
      <c r="R304">
        <v>-158.7551479</v>
      </c>
      <c r="S304" t="s">
        <v>22</v>
      </c>
    </row>
    <row r="305" spans="1:19" x14ac:dyDescent="0.3">
      <c r="A305" s="1" t="s">
        <v>28</v>
      </c>
      <c r="B305">
        <v>13</v>
      </c>
      <c r="C305">
        <v>-17.920000000000002</v>
      </c>
      <c r="D305">
        <v>13.87</v>
      </c>
      <c r="E305" t="s">
        <v>46</v>
      </c>
      <c r="F305" s="21">
        <v>8.4</v>
      </c>
      <c r="G305">
        <v>2.4</v>
      </c>
      <c r="J305" s="21">
        <v>8</v>
      </c>
      <c r="K305" s="10">
        <f t="shared" si="49"/>
        <v>5.1765397349711313E-2</v>
      </c>
      <c r="L305" s="10">
        <v>308</v>
      </c>
      <c r="M305" s="18">
        <f t="shared" si="50"/>
        <v>6.4999450182543486</v>
      </c>
      <c r="N305" s="28">
        <v>736589.1</v>
      </c>
      <c r="O305" s="14">
        <v>42837</v>
      </c>
      <c r="P305" s="14">
        <f t="shared" si="48"/>
        <v>42535</v>
      </c>
      <c r="Q305">
        <v>45.406655669999999</v>
      </c>
      <c r="R305">
        <v>-159.94120340000001</v>
      </c>
      <c r="S305" t="s">
        <v>22</v>
      </c>
    </row>
    <row r="306" spans="1:19" x14ac:dyDescent="0.3">
      <c r="A306" s="1" t="s">
        <v>28</v>
      </c>
      <c r="B306">
        <v>14</v>
      </c>
      <c r="C306">
        <v>-17.89</v>
      </c>
      <c r="D306">
        <v>14.21</v>
      </c>
      <c r="E306" t="s">
        <v>46</v>
      </c>
      <c r="F306" s="21">
        <v>8.4</v>
      </c>
      <c r="G306">
        <v>1.8</v>
      </c>
      <c r="J306" s="21">
        <v>8</v>
      </c>
      <c r="K306" s="10">
        <f t="shared" si="49"/>
        <v>5.1765397349711313E-2</v>
      </c>
      <c r="L306" s="10">
        <v>308</v>
      </c>
      <c r="M306" s="18">
        <f t="shared" si="50"/>
        <v>4.6587502301522079</v>
      </c>
      <c r="N306" s="28">
        <v>736610.9</v>
      </c>
      <c r="O306" s="14">
        <v>42837</v>
      </c>
      <c r="P306" s="14">
        <f t="shared" si="48"/>
        <v>42533</v>
      </c>
      <c r="Q306">
        <v>45.989167510000001</v>
      </c>
      <c r="R306">
        <v>-154.84098739999999</v>
      </c>
      <c r="S306" t="s">
        <v>22</v>
      </c>
    </row>
    <row r="307" spans="1:19" x14ac:dyDescent="0.3">
      <c r="A307" s="1" t="s">
        <v>28</v>
      </c>
      <c r="B307">
        <v>15</v>
      </c>
      <c r="C307">
        <v>-17.579999999999998</v>
      </c>
      <c r="D307">
        <v>16.03</v>
      </c>
      <c r="E307" t="s">
        <v>46</v>
      </c>
      <c r="F307" s="21">
        <v>8.4</v>
      </c>
      <c r="G307">
        <v>1.1000000000000001</v>
      </c>
      <c r="J307" s="21">
        <v>8</v>
      </c>
      <c r="K307" s="10">
        <f t="shared" si="49"/>
        <v>5.1765397349711313E-2</v>
      </c>
      <c r="L307" s="10">
        <v>308</v>
      </c>
      <c r="M307" s="18">
        <f t="shared" si="50"/>
        <v>2.7114127367111811</v>
      </c>
      <c r="N307" s="28">
        <v>736648.2</v>
      </c>
      <c r="O307" s="14">
        <v>42837</v>
      </c>
      <c r="P307" s="14">
        <f t="shared" si="48"/>
        <v>42531</v>
      </c>
      <c r="Q307">
        <v>46.410935000000002</v>
      </c>
      <c r="R307">
        <v>-152.94558910000001</v>
      </c>
      <c r="S307" t="s">
        <v>22</v>
      </c>
    </row>
    <row r="308" spans="1:19" x14ac:dyDescent="0.3">
      <c r="A308" s="1" t="s">
        <v>62</v>
      </c>
      <c r="K308" s="11"/>
      <c r="M308" s="16">
        <v>0</v>
      </c>
      <c r="N308" s="15"/>
      <c r="O308" s="2"/>
      <c r="P308" s="2">
        <v>42529</v>
      </c>
      <c r="S308" t="s">
        <v>22</v>
      </c>
    </row>
    <row r="309" spans="1:19" x14ac:dyDescent="0.3">
      <c r="A309" s="1">
        <v>7589</v>
      </c>
      <c r="B309">
        <v>1</v>
      </c>
      <c r="C309">
        <v>-17.38</v>
      </c>
      <c r="D309">
        <v>14.57</v>
      </c>
      <c r="E309" t="s">
        <v>46</v>
      </c>
      <c r="F309">
        <v>8.1999999999999993</v>
      </c>
      <c r="G309">
        <v>7.2</v>
      </c>
      <c r="J309">
        <v>9.5</v>
      </c>
      <c r="K309" s="11">
        <f>-(LN(1-(F309/J309))/L309)</f>
        <v>8.4996903168333485E-3</v>
      </c>
      <c r="L309">
        <v>234</v>
      </c>
      <c r="M309" s="12">
        <f t="shared" ref="M309:M323" si="51">-1/K309*LN(1-G309/J309)</f>
        <v>166.87462987472998</v>
      </c>
      <c r="N309" s="15">
        <v>736494.1</v>
      </c>
      <c r="O309" s="2">
        <v>42770</v>
      </c>
      <c r="P309" s="2">
        <f t="shared" ref="P309:P323" si="52">DATE(YEAR($P$324),MONTH($P$324),DAY($P$324)+M309)</f>
        <v>42702</v>
      </c>
      <c r="Q309" t="e">
        <v>#N/A</v>
      </c>
      <c r="R309" t="e">
        <v>#N/A</v>
      </c>
      <c r="S309" t="s">
        <v>22</v>
      </c>
    </row>
    <row r="310" spans="1:19" x14ac:dyDescent="0.3">
      <c r="A310" s="1">
        <v>7589</v>
      </c>
      <c r="B310">
        <v>2</v>
      </c>
      <c r="C310">
        <v>-17.52</v>
      </c>
      <c r="D310">
        <v>14.2</v>
      </c>
      <c r="E310" t="s">
        <v>46</v>
      </c>
      <c r="F310">
        <v>8.1999999999999993</v>
      </c>
      <c r="G310">
        <v>6.8</v>
      </c>
      <c r="J310">
        <v>9.5</v>
      </c>
      <c r="K310" s="11">
        <f t="shared" ref="K310:K323" si="53">-(LN(1-(F310/J310))/L310)</f>
        <v>8.4996903168333485E-3</v>
      </c>
      <c r="L310">
        <v>234</v>
      </c>
      <c r="M310" s="12">
        <f t="shared" si="51"/>
        <v>148.01010139213028</v>
      </c>
      <c r="N310" s="15">
        <v>736508.3</v>
      </c>
      <c r="O310" s="2">
        <v>42770</v>
      </c>
      <c r="P310" s="2">
        <f t="shared" si="52"/>
        <v>42684</v>
      </c>
      <c r="Q310">
        <v>39.89564979</v>
      </c>
      <c r="R310">
        <v>-126.89568130000001</v>
      </c>
      <c r="S310" t="s">
        <v>22</v>
      </c>
    </row>
    <row r="311" spans="1:19" x14ac:dyDescent="0.3">
      <c r="A311" s="1">
        <v>7589</v>
      </c>
      <c r="B311">
        <v>3</v>
      </c>
      <c r="C311">
        <v>-17.61</v>
      </c>
      <c r="D311">
        <v>13.8</v>
      </c>
      <c r="E311" t="s">
        <v>46</v>
      </c>
      <c r="F311">
        <v>8.1999999999999993</v>
      </c>
      <c r="G311">
        <v>6.4</v>
      </c>
      <c r="J311">
        <v>9.5</v>
      </c>
      <c r="K311" s="11">
        <f t="shared" si="53"/>
        <v>8.4996903168333485E-3</v>
      </c>
      <c r="L311">
        <v>234</v>
      </c>
      <c r="M311" s="12">
        <f t="shared" si="51"/>
        <v>131.75652822285664</v>
      </c>
      <c r="N311" s="15">
        <v>736512.9</v>
      </c>
      <c r="O311" s="2">
        <v>42770</v>
      </c>
      <c r="P311" s="2">
        <f t="shared" si="52"/>
        <v>42667</v>
      </c>
      <c r="Q311">
        <v>42.026462680000002</v>
      </c>
      <c r="R311">
        <v>-130.39309890000001</v>
      </c>
      <c r="S311" t="s">
        <v>22</v>
      </c>
    </row>
    <row r="312" spans="1:19" x14ac:dyDescent="0.3">
      <c r="A312" s="1">
        <v>7589</v>
      </c>
      <c r="B312">
        <v>4</v>
      </c>
      <c r="C312">
        <v>-17.649999999999999</v>
      </c>
      <c r="D312">
        <v>13.67</v>
      </c>
      <c r="E312" t="s">
        <v>46</v>
      </c>
      <c r="F312">
        <v>8.1999999999999993</v>
      </c>
      <c r="G312">
        <v>6.1</v>
      </c>
      <c r="J312">
        <v>9.5</v>
      </c>
      <c r="K312" s="11">
        <f t="shared" si="53"/>
        <v>8.4996903168333485E-3</v>
      </c>
      <c r="L312">
        <v>234</v>
      </c>
      <c r="M312" s="12">
        <f t="shared" si="51"/>
        <v>120.88868284405822</v>
      </c>
      <c r="N312" s="15">
        <v>736516.5</v>
      </c>
      <c r="O312" s="2">
        <v>42770</v>
      </c>
      <c r="P312" s="2">
        <f t="shared" si="52"/>
        <v>42656</v>
      </c>
      <c r="Q312">
        <v>43.947304719999998</v>
      </c>
      <c r="R312">
        <v>-132.76995840000001</v>
      </c>
      <c r="S312" t="s">
        <v>22</v>
      </c>
    </row>
    <row r="313" spans="1:19" x14ac:dyDescent="0.3">
      <c r="A313" s="1">
        <v>7589</v>
      </c>
      <c r="B313">
        <v>5</v>
      </c>
      <c r="C313">
        <v>-17.84</v>
      </c>
      <c r="D313">
        <v>13.43</v>
      </c>
      <c r="E313" t="s">
        <v>46</v>
      </c>
      <c r="F313">
        <v>8.1999999999999993</v>
      </c>
      <c r="G313">
        <v>5.7</v>
      </c>
      <c r="J313">
        <v>9.5</v>
      </c>
      <c r="K313" s="11">
        <f t="shared" si="53"/>
        <v>8.4996903168333485E-3</v>
      </c>
      <c r="L313">
        <v>234</v>
      </c>
      <c r="M313" s="12">
        <f t="shared" si="51"/>
        <v>107.80283724684325</v>
      </c>
      <c r="N313" s="15">
        <v>736521.7</v>
      </c>
      <c r="O313" s="2">
        <v>42770</v>
      </c>
      <c r="P313" s="2">
        <f t="shared" si="52"/>
        <v>42643</v>
      </c>
      <c r="Q313">
        <v>46.056019970000001</v>
      </c>
      <c r="R313">
        <v>-136.94127</v>
      </c>
      <c r="S313" t="s">
        <v>22</v>
      </c>
    </row>
    <row r="314" spans="1:19" x14ac:dyDescent="0.3">
      <c r="A314" s="1">
        <v>7589</v>
      </c>
      <c r="B314">
        <v>6</v>
      </c>
      <c r="C314">
        <v>-17.89</v>
      </c>
      <c r="D314">
        <v>13.51</v>
      </c>
      <c r="E314" t="s">
        <v>46</v>
      </c>
      <c r="F314">
        <v>8.1999999999999993</v>
      </c>
      <c r="G314">
        <v>5.2</v>
      </c>
      <c r="J314">
        <v>9.5</v>
      </c>
      <c r="K314" s="11">
        <f t="shared" si="53"/>
        <v>8.4996903168333485E-3</v>
      </c>
      <c r="L314">
        <v>234</v>
      </c>
      <c r="M314" s="12">
        <f t="shared" si="51"/>
        <v>93.259489035395674</v>
      </c>
      <c r="N314" s="15">
        <v>736528.6</v>
      </c>
      <c r="O314" s="2">
        <v>42770</v>
      </c>
      <c r="P314" s="2">
        <f t="shared" si="52"/>
        <v>42629</v>
      </c>
      <c r="Q314">
        <v>47.964322299999999</v>
      </c>
      <c r="R314">
        <v>-141.60245889999999</v>
      </c>
      <c r="S314" t="s">
        <v>22</v>
      </c>
    </row>
    <row r="315" spans="1:19" x14ac:dyDescent="0.3">
      <c r="A315" s="1">
        <v>7589</v>
      </c>
      <c r="B315">
        <v>7</v>
      </c>
      <c r="C315">
        <v>-17.91</v>
      </c>
      <c r="D315">
        <v>13.67</v>
      </c>
      <c r="E315" t="s">
        <v>46</v>
      </c>
      <c r="F315">
        <v>8.1999999999999993</v>
      </c>
      <c r="G315">
        <v>4.9000000000000004</v>
      </c>
      <c r="J315">
        <v>9.5</v>
      </c>
      <c r="K315" s="11">
        <f t="shared" si="53"/>
        <v>8.4996903168333485E-3</v>
      </c>
      <c r="L315">
        <v>234</v>
      </c>
      <c r="M315" s="12">
        <f t="shared" si="51"/>
        <v>85.324931624290073</v>
      </c>
      <c r="N315" s="15">
        <v>736533.1</v>
      </c>
      <c r="O315" s="2">
        <v>42770</v>
      </c>
      <c r="P315" s="2">
        <f t="shared" si="52"/>
        <v>42621</v>
      </c>
      <c r="Q315">
        <v>48.497823969999999</v>
      </c>
      <c r="R315">
        <v>-145.546573</v>
      </c>
      <c r="S315" t="s">
        <v>22</v>
      </c>
    </row>
    <row r="316" spans="1:19" x14ac:dyDescent="0.3">
      <c r="A316" s="1">
        <v>7589</v>
      </c>
      <c r="B316">
        <v>8</v>
      </c>
      <c r="C316">
        <v>-17.989999999999998</v>
      </c>
      <c r="D316">
        <v>13.72</v>
      </c>
      <c r="E316" t="s">
        <v>46</v>
      </c>
      <c r="F316">
        <v>8.1999999999999993</v>
      </c>
      <c r="G316">
        <v>4.5</v>
      </c>
      <c r="J316">
        <v>9.5</v>
      </c>
      <c r="K316" s="11">
        <f t="shared" si="53"/>
        <v>8.4996903168333485E-3</v>
      </c>
      <c r="L316">
        <v>234</v>
      </c>
      <c r="M316" s="12">
        <f t="shared" si="51"/>
        <v>75.514973163342759</v>
      </c>
      <c r="N316" s="15">
        <v>736539.6</v>
      </c>
      <c r="O316" s="2">
        <v>42770</v>
      </c>
      <c r="P316" s="2">
        <f t="shared" si="52"/>
        <v>42611</v>
      </c>
      <c r="Q316">
        <v>48.108105379999998</v>
      </c>
      <c r="R316">
        <v>-148.49412480000001</v>
      </c>
      <c r="S316" t="s">
        <v>22</v>
      </c>
    </row>
    <row r="317" spans="1:19" x14ac:dyDescent="0.3">
      <c r="A317" s="1">
        <v>7589</v>
      </c>
      <c r="B317">
        <v>9</v>
      </c>
      <c r="C317">
        <v>-18.010000000000002</v>
      </c>
      <c r="D317">
        <v>13.86</v>
      </c>
      <c r="E317" t="s">
        <v>46</v>
      </c>
      <c r="F317">
        <v>8.1999999999999993</v>
      </c>
      <c r="G317">
        <v>4</v>
      </c>
      <c r="J317">
        <v>9.5</v>
      </c>
      <c r="K317" s="11">
        <f t="shared" si="53"/>
        <v>8.4996903168333485E-3</v>
      </c>
      <c r="L317">
        <v>234</v>
      </c>
      <c r="M317" s="12">
        <f t="shared" si="51"/>
        <v>64.301602293163398</v>
      </c>
      <c r="N317" s="15">
        <v>736548.5</v>
      </c>
      <c r="O317" s="2">
        <v>42770</v>
      </c>
      <c r="P317" s="2">
        <f t="shared" si="52"/>
        <v>42600</v>
      </c>
      <c r="Q317">
        <v>48.21316006</v>
      </c>
      <c r="R317">
        <v>-150.58745819999999</v>
      </c>
      <c r="S317" t="s">
        <v>22</v>
      </c>
    </row>
    <row r="318" spans="1:19" x14ac:dyDescent="0.3">
      <c r="A318" s="1">
        <v>7589</v>
      </c>
      <c r="B318">
        <v>10</v>
      </c>
      <c r="C318">
        <v>-17.98</v>
      </c>
      <c r="D318">
        <v>13.97</v>
      </c>
      <c r="E318" t="s">
        <v>46</v>
      </c>
      <c r="F318">
        <v>8.1999999999999993</v>
      </c>
      <c r="G318">
        <v>3.6</v>
      </c>
      <c r="J318">
        <v>9.5</v>
      </c>
      <c r="K318" s="11">
        <f t="shared" si="53"/>
        <v>8.4996903168333485E-3</v>
      </c>
      <c r="L318">
        <v>234</v>
      </c>
      <c r="M318" s="12">
        <f t="shared" si="51"/>
        <v>56.041976817843278</v>
      </c>
      <c r="N318" s="15">
        <v>736556.5</v>
      </c>
      <c r="O318" s="2">
        <v>42770</v>
      </c>
      <c r="P318" s="2">
        <f t="shared" si="52"/>
        <v>42592</v>
      </c>
      <c r="Q318">
        <v>48.431628310000001</v>
      </c>
      <c r="R318">
        <v>-150.87728680000001</v>
      </c>
      <c r="S318" t="s">
        <v>22</v>
      </c>
    </row>
    <row r="319" spans="1:19" x14ac:dyDescent="0.3">
      <c r="A319" s="1">
        <v>7589</v>
      </c>
      <c r="B319">
        <v>11</v>
      </c>
      <c r="C319">
        <v>-17.89</v>
      </c>
      <c r="D319">
        <v>13.98</v>
      </c>
      <c r="E319" t="s">
        <v>46</v>
      </c>
      <c r="F319">
        <v>8.1999999999999993</v>
      </c>
      <c r="G319">
        <v>3.2</v>
      </c>
      <c r="J319">
        <v>9.5</v>
      </c>
      <c r="K319" s="11">
        <f t="shared" si="53"/>
        <v>8.4996903168333485E-3</v>
      </c>
      <c r="L319">
        <v>234</v>
      </c>
      <c r="M319" s="12">
        <f t="shared" si="51"/>
        <v>48.324368288518357</v>
      </c>
      <c r="N319" s="15">
        <v>736565.4</v>
      </c>
      <c r="O319" s="2">
        <v>42770</v>
      </c>
      <c r="P319" s="2">
        <f t="shared" si="52"/>
        <v>42584</v>
      </c>
      <c r="Q319">
        <v>48.11083738</v>
      </c>
      <c r="R319">
        <v>-150.7849276</v>
      </c>
      <c r="S319" t="s">
        <v>22</v>
      </c>
    </row>
    <row r="320" spans="1:19" x14ac:dyDescent="0.3">
      <c r="A320" s="1">
        <v>7589</v>
      </c>
      <c r="B320">
        <v>12</v>
      </c>
      <c r="C320">
        <v>-17.82</v>
      </c>
      <c r="D320">
        <v>14.3</v>
      </c>
      <c r="E320" t="s">
        <v>46</v>
      </c>
      <c r="F320">
        <v>8.1999999999999993</v>
      </c>
      <c r="G320">
        <v>2.7</v>
      </c>
      <c r="J320">
        <v>9.5</v>
      </c>
      <c r="K320" s="11">
        <f t="shared" si="53"/>
        <v>8.4996903168333485E-3</v>
      </c>
      <c r="L320">
        <v>234</v>
      </c>
      <c r="M320" s="12">
        <f t="shared" si="51"/>
        <v>39.338984593618349</v>
      </c>
      <c r="N320" s="15">
        <v>736578.3</v>
      </c>
      <c r="O320" s="2">
        <v>42770</v>
      </c>
      <c r="P320" s="2">
        <f t="shared" si="52"/>
        <v>42575</v>
      </c>
      <c r="Q320">
        <v>48.409419990000004</v>
      </c>
      <c r="R320">
        <v>-151.8581168</v>
      </c>
      <c r="S320" t="s">
        <v>22</v>
      </c>
    </row>
    <row r="321" spans="1:20" x14ac:dyDescent="0.3">
      <c r="A321" s="1">
        <v>7589</v>
      </c>
      <c r="B321">
        <v>13</v>
      </c>
      <c r="C321">
        <v>-17.79</v>
      </c>
      <c r="D321">
        <v>14.31</v>
      </c>
      <c r="E321" t="s">
        <v>46</v>
      </c>
      <c r="F321">
        <v>8.1999999999999993</v>
      </c>
      <c r="G321">
        <v>2.2000000000000002</v>
      </c>
      <c r="J321">
        <v>9.5</v>
      </c>
      <c r="K321" s="11">
        <f t="shared" si="53"/>
        <v>8.4996903168333485E-3</v>
      </c>
      <c r="L321">
        <v>234</v>
      </c>
      <c r="M321" s="12">
        <f t="shared" si="51"/>
        <v>30.991417408521393</v>
      </c>
      <c r="N321" s="15">
        <v>736593.8</v>
      </c>
      <c r="O321" s="2">
        <v>42770</v>
      </c>
      <c r="P321" s="2">
        <f t="shared" si="52"/>
        <v>42566</v>
      </c>
      <c r="Q321">
        <v>48.675817379999998</v>
      </c>
      <c r="R321">
        <v>-149.9766036</v>
      </c>
      <c r="S321" t="s">
        <v>22</v>
      </c>
    </row>
    <row r="322" spans="1:20" x14ac:dyDescent="0.3">
      <c r="A322" s="1">
        <v>7589</v>
      </c>
      <c r="B322">
        <v>14</v>
      </c>
      <c r="C322">
        <v>-18.11</v>
      </c>
      <c r="D322">
        <v>14.06</v>
      </c>
      <c r="E322" t="s">
        <v>46</v>
      </c>
      <c r="F322">
        <v>8.1999999999999993</v>
      </c>
      <c r="G322">
        <v>1.6</v>
      </c>
      <c r="J322">
        <v>9.5</v>
      </c>
      <c r="K322" s="11">
        <f t="shared" si="53"/>
        <v>8.4996903168333485E-3</v>
      </c>
      <c r="L322">
        <v>234</v>
      </c>
      <c r="M322" s="12">
        <f t="shared" si="51"/>
        <v>21.698324557574036</v>
      </c>
      <c r="N322" s="15">
        <v>736617.9</v>
      </c>
      <c r="O322" s="2">
        <v>42770</v>
      </c>
      <c r="P322" s="2">
        <f t="shared" si="52"/>
        <v>42557</v>
      </c>
      <c r="Q322">
        <v>48.332585850000001</v>
      </c>
      <c r="R322">
        <v>-149.49248</v>
      </c>
      <c r="S322" t="s">
        <v>22</v>
      </c>
    </row>
    <row r="323" spans="1:20" x14ac:dyDescent="0.3">
      <c r="A323" s="1">
        <v>7589</v>
      </c>
      <c r="B323">
        <v>15</v>
      </c>
      <c r="C323">
        <v>-18.41</v>
      </c>
      <c r="D323">
        <v>14.04</v>
      </c>
      <c r="E323" t="s">
        <v>46</v>
      </c>
      <c r="F323">
        <v>8.1999999999999993</v>
      </c>
      <c r="G323">
        <v>1.2</v>
      </c>
      <c r="J323">
        <v>9.5</v>
      </c>
      <c r="K323" s="11">
        <f t="shared" si="53"/>
        <v>8.4996903168333485E-3</v>
      </c>
      <c r="L323">
        <v>234</v>
      </c>
      <c r="M323" s="12">
        <f t="shared" si="51"/>
        <v>15.887200447351368</v>
      </c>
      <c r="N323" s="15">
        <v>736639.7</v>
      </c>
      <c r="O323" s="2">
        <v>42770</v>
      </c>
      <c r="P323" s="2">
        <f t="shared" si="52"/>
        <v>42551</v>
      </c>
      <c r="Q323">
        <v>48.890494930000003</v>
      </c>
      <c r="R323">
        <v>-147.3420189</v>
      </c>
      <c r="S323" t="s">
        <v>22</v>
      </c>
    </row>
    <row r="324" spans="1:20" x14ac:dyDescent="0.3">
      <c r="A324" s="1">
        <v>7589</v>
      </c>
      <c r="M324" s="16">
        <v>0</v>
      </c>
      <c r="N324" s="15"/>
      <c r="O324" s="2"/>
      <c r="P324" s="2">
        <v>42536</v>
      </c>
      <c r="S324" t="s">
        <v>22</v>
      </c>
    </row>
    <row r="325" spans="1:20" x14ac:dyDescent="0.3">
      <c r="A325" s="1" t="s">
        <v>29</v>
      </c>
      <c r="B325">
        <v>1</v>
      </c>
      <c r="C325">
        <v>-17.489999999999998</v>
      </c>
      <c r="D325">
        <v>14.51</v>
      </c>
      <c r="E325" t="s">
        <v>47</v>
      </c>
      <c r="F325">
        <v>12.6</v>
      </c>
      <c r="G325">
        <v>11.3</v>
      </c>
      <c r="J325">
        <v>16.5</v>
      </c>
      <c r="K325" s="11">
        <f>-(LN(1-(F325/J325))/L325)</f>
        <v>5.7927061356262419E-3</v>
      </c>
      <c r="L325">
        <v>249</v>
      </c>
      <c r="M325" s="12">
        <f t="shared" ref="M325:M349" si="54">-1/K325*LN(1-G325/J325)</f>
        <v>199.33718857539111</v>
      </c>
      <c r="N325" s="15">
        <v>736108</v>
      </c>
      <c r="O325" s="2">
        <v>42394</v>
      </c>
      <c r="P325" s="2">
        <f t="shared" ref="P325:P349" si="55">DATE(YEAR($P$350),MONTH($P$350),DAY($P$350)+M325)</f>
        <v>42337</v>
      </c>
      <c r="Q325" t="e">
        <v>#N/A</v>
      </c>
      <c r="R325" t="e">
        <v>#N/A</v>
      </c>
      <c r="S325" t="s">
        <v>22</v>
      </c>
      <c r="T325" t="s">
        <v>44</v>
      </c>
    </row>
    <row r="326" spans="1:20" x14ac:dyDescent="0.3">
      <c r="A326" s="1" t="s">
        <v>29</v>
      </c>
      <c r="B326">
        <v>2</v>
      </c>
      <c r="C326">
        <v>-17.38</v>
      </c>
      <c r="D326">
        <v>14.65</v>
      </c>
      <c r="E326" t="s">
        <v>47</v>
      </c>
      <c r="F326">
        <v>12.6</v>
      </c>
      <c r="G326">
        <v>11</v>
      </c>
      <c r="J326">
        <v>16.5</v>
      </c>
      <c r="K326" s="11">
        <f t="shared" ref="K326:K349" si="56">-(LN(1-(F326/J326))/L326)</f>
        <v>5.7927061356262419E-3</v>
      </c>
      <c r="L326">
        <v>249</v>
      </c>
      <c r="M326" s="12">
        <f t="shared" si="54"/>
        <v>189.65441417983132</v>
      </c>
      <c r="N326" s="15">
        <v>736117.7</v>
      </c>
      <c r="O326" s="2">
        <v>42394</v>
      </c>
      <c r="P326" s="2">
        <f t="shared" si="55"/>
        <v>42327</v>
      </c>
      <c r="Q326" t="e">
        <v>#N/A</v>
      </c>
      <c r="R326" t="e">
        <v>#N/A</v>
      </c>
      <c r="S326" t="s">
        <v>22</v>
      </c>
    </row>
    <row r="327" spans="1:20" x14ac:dyDescent="0.3">
      <c r="A327" s="1" t="s">
        <v>29</v>
      </c>
      <c r="B327">
        <v>3</v>
      </c>
      <c r="C327">
        <v>-17.149999999999999</v>
      </c>
      <c r="D327">
        <v>14.97</v>
      </c>
      <c r="E327" t="s">
        <v>47</v>
      </c>
      <c r="F327">
        <v>12.6</v>
      </c>
      <c r="G327">
        <v>10.6</v>
      </c>
      <c r="J327">
        <v>16.5</v>
      </c>
      <c r="K327" s="11">
        <f t="shared" si="56"/>
        <v>5.7927061356262419E-3</v>
      </c>
      <c r="L327">
        <v>249</v>
      </c>
      <c r="M327" s="12">
        <f t="shared" si="54"/>
        <v>177.53499071357282</v>
      </c>
      <c r="N327" s="15">
        <v>736120.5</v>
      </c>
      <c r="O327" s="2">
        <v>42394</v>
      </c>
      <c r="P327" s="2">
        <f t="shared" si="55"/>
        <v>42315</v>
      </c>
      <c r="Q327">
        <v>37.539763630000003</v>
      </c>
      <c r="R327">
        <v>-122.8470682</v>
      </c>
      <c r="S327" t="s">
        <v>22</v>
      </c>
    </row>
    <row r="328" spans="1:20" x14ac:dyDescent="0.3">
      <c r="A328" s="1" t="s">
        <v>29</v>
      </c>
      <c r="B328">
        <v>4</v>
      </c>
      <c r="C328">
        <v>-17.18</v>
      </c>
      <c r="D328">
        <v>14.97</v>
      </c>
      <c r="E328" t="s">
        <v>47</v>
      </c>
      <c r="F328">
        <v>12.6</v>
      </c>
      <c r="G328">
        <v>10.199999999999999</v>
      </c>
      <c r="J328">
        <v>16.5</v>
      </c>
      <c r="K328" s="11">
        <f t="shared" si="56"/>
        <v>5.7927061356262419E-3</v>
      </c>
      <c r="L328">
        <v>249</v>
      </c>
      <c r="M328" s="12">
        <f t="shared" si="54"/>
        <v>166.21087363427242</v>
      </c>
      <c r="N328" s="15">
        <v>736123.4</v>
      </c>
      <c r="O328" s="2">
        <v>42394</v>
      </c>
      <c r="P328" s="2">
        <f t="shared" si="55"/>
        <v>42304</v>
      </c>
      <c r="Q328">
        <v>38.364891540000002</v>
      </c>
      <c r="R328">
        <v>-126.81148760000001</v>
      </c>
      <c r="S328" t="s">
        <v>22</v>
      </c>
    </row>
    <row r="329" spans="1:20" x14ac:dyDescent="0.3">
      <c r="A329" s="1" t="s">
        <v>29</v>
      </c>
      <c r="B329">
        <v>5</v>
      </c>
      <c r="C329">
        <v>-17</v>
      </c>
      <c r="D329">
        <v>15.15</v>
      </c>
      <c r="E329" t="s">
        <v>47</v>
      </c>
      <c r="F329">
        <v>12.6</v>
      </c>
      <c r="G329">
        <v>9.8000000000000007</v>
      </c>
      <c r="J329">
        <v>16.5</v>
      </c>
      <c r="K329" s="11">
        <f t="shared" si="56"/>
        <v>5.7927061356262419E-3</v>
      </c>
      <c r="L329">
        <v>249</v>
      </c>
      <c r="M329" s="12">
        <f t="shared" si="54"/>
        <v>155.58407994611338</v>
      </c>
      <c r="N329" s="15">
        <v>736126.4</v>
      </c>
      <c r="O329" s="2">
        <v>42394</v>
      </c>
      <c r="P329" s="2">
        <f t="shared" si="55"/>
        <v>42293</v>
      </c>
      <c r="Q329">
        <v>39.881265460000002</v>
      </c>
      <c r="R329">
        <v>-130.32399699999999</v>
      </c>
      <c r="S329" t="s">
        <v>22</v>
      </c>
    </row>
    <row r="330" spans="1:20" x14ac:dyDescent="0.3">
      <c r="A330" s="1" t="s">
        <v>29</v>
      </c>
      <c r="B330">
        <v>6</v>
      </c>
      <c r="C330">
        <v>-17</v>
      </c>
      <c r="D330">
        <v>15.19</v>
      </c>
      <c r="E330" t="s">
        <v>47</v>
      </c>
      <c r="F330">
        <v>12.6</v>
      </c>
      <c r="G330">
        <v>9.4</v>
      </c>
      <c r="J330">
        <v>16.5</v>
      </c>
      <c r="K330" s="11">
        <f t="shared" si="56"/>
        <v>5.7927061356262419E-3</v>
      </c>
      <c r="L330">
        <v>249</v>
      </c>
      <c r="M330" s="12">
        <f t="shared" si="54"/>
        <v>145.57368820645357</v>
      </c>
      <c r="N330" s="15">
        <v>736129.6</v>
      </c>
      <c r="O330" s="2">
        <v>42394</v>
      </c>
      <c r="P330" s="2">
        <f t="shared" si="55"/>
        <v>42283</v>
      </c>
      <c r="Q330">
        <v>41.851461860000001</v>
      </c>
      <c r="R330">
        <v>-133.25111369999999</v>
      </c>
      <c r="S330" t="s">
        <v>22</v>
      </c>
    </row>
    <row r="331" spans="1:20" x14ac:dyDescent="0.3">
      <c r="A331" s="1" t="s">
        <v>29</v>
      </c>
      <c r="B331">
        <v>7</v>
      </c>
      <c r="C331">
        <v>-16.989999999999998</v>
      </c>
      <c r="D331">
        <v>15.14</v>
      </c>
      <c r="E331" t="s">
        <v>47</v>
      </c>
      <c r="F331">
        <v>12.6</v>
      </c>
      <c r="G331">
        <v>9</v>
      </c>
      <c r="J331">
        <v>16.5</v>
      </c>
      <c r="K331" s="11">
        <f t="shared" si="56"/>
        <v>5.7927061356262419E-3</v>
      </c>
      <c r="L331">
        <v>249</v>
      </c>
      <c r="M331" s="12">
        <f t="shared" si="54"/>
        <v>136.11209370955444</v>
      </c>
      <c r="N331" s="15">
        <v>736132.9</v>
      </c>
      <c r="O331" s="2">
        <v>42394</v>
      </c>
      <c r="P331" s="2">
        <f t="shared" si="55"/>
        <v>42274</v>
      </c>
      <c r="Q331">
        <v>43.283305859999999</v>
      </c>
      <c r="R331">
        <v>-136.2479415</v>
      </c>
      <c r="S331" t="s">
        <v>22</v>
      </c>
    </row>
    <row r="332" spans="1:20" x14ac:dyDescent="0.3">
      <c r="A332" s="1" t="s">
        <v>29</v>
      </c>
      <c r="B332">
        <v>8</v>
      </c>
      <c r="C332">
        <v>-16.98</v>
      </c>
      <c r="D332">
        <v>15.1</v>
      </c>
      <c r="E332" t="s">
        <v>47</v>
      </c>
      <c r="F332">
        <v>12.6</v>
      </c>
      <c r="G332">
        <v>8.6999999999999993</v>
      </c>
      <c r="J332">
        <v>16.5</v>
      </c>
      <c r="K332" s="11">
        <f t="shared" si="56"/>
        <v>5.7927061356262419E-3</v>
      </c>
      <c r="L332">
        <v>249</v>
      </c>
      <c r="M332" s="12">
        <f t="shared" si="54"/>
        <v>129.34138719777985</v>
      </c>
      <c r="N332" s="15">
        <v>736135.4</v>
      </c>
      <c r="O332" s="2">
        <v>42394</v>
      </c>
      <c r="P332" s="2">
        <f t="shared" si="55"/>
        <v>42267</v>
      </c>
      <c r="Q332">
        <v>43.976115729999997</v>
      </c>
      <c r="R332">
        <v>-138.55464309999999</v>
      </c>
      <c r="S332" t="s">
        <v>22</v>
      </c>
    </row>
    <row r="333" spans="1:20" x14ac:dyDescent="0.3">
      <c r="A333" s="1" t="s">
        <v>29</v>
      </c>
      <c r="B333">
        <v>9</v>
      </c>
      <c r="C333">
        <v>-17.02</v>
      </c>
      <c r="D333">
        <v>15.01</v>
      </c>
      <c r="E333" t="s">
        <v>47</v>
      </c>
      <c r="F333">
        <v>12.6</v>
      </c>
      <c r="G333">
        <v>8.4</v>
      </c>
      <c r="J333">
        <v>16.5</v>
      </c>
      <c r="K333" s="11">
        <f t="shared" si="56"/>
        <v>5.7927061356262419E-3</v>
      </c>
      <c r="L333">
        <v>249</v>
      </c>
      <c r="M333" s="12">
        <f t="shared" si="54"/>
        <v>122.82624089150742</v>
      </c>
      <c r="N333" s="15">
        <v>736138.1</v>
      </c>
      <c r="O333" s="2">
        <v>42394</v>
      </c>
      <c r="P333" s="2">
        <f t="shared" si="55"/>
        <v>42260</v>
      </c>
      <c r="Q333">
        <v>44.397752140000001</v>
      </c>
      <c r="R333">
        <v>-141.11183320000001</v>
      </c>
      <c r="S333" t="s">
        <v>22</v>
      </c>
    </row>
    <row r="334" spans="1:20" x14ac:dyDescent="0.3">
      <c r="A334" s="1" t="s">
        <v>29</v>
      </c>
      <c r="B334">
        <v>10</v>
      </c>
      <c r="C334">
        <v>-16.97</v>
      </c>
      <c r="D334">
        <v>15.03</v>
      </c>
      <c r="E334" t="s">
        <v>47</v>
      </c>
      <c r="F334">
        <v>12.6</v>
      </c>
      <c r="G334">
        <v>8</v>
      </c>
      <c r="J334">
        <v>16.5</v>
      </c>
      <c r="K334" s="11">
        <f t="shared" si="56"/>
        <v>5.7927061356262419E-3</v>
      </c>
      <c r="L334">
        <v>249</v>
      </c>
      <c r="M334" s="12">
        <f t="shared" si="54"/>
        <v>114.50506928547244</v>
      </c>
      <c r="N334" s="15">
        <v>736141.8</v>
      </c>
      <c r="O334" s="2">
        <v>42394</v>
      </c>
      <c r="P334" s="2">
        <f t="shared" si="55"/>
        <v>42252</v>
      </c>
      <c r="Q334">
        <v>44.553154669999998</v>
      </c>
      <c r="R334">
        <v>-144.63612330000001</v>
      </c>
      <c r="S334" t="s">
        <v>22</v>
      </c>
    </row>
    <row r="335" spans="1:20" x14ac:dyDescent="0.3">
      <c r="A335" s="1" t="s">
        <v>29</v>
      </c>
      <c r="B335">
        <v>11</v>
      </c>
      <c r="C335">
        <v>-17.010000000000002</v>
      </c>
      <c r="D335">
        <v>14.97</v>
      </c>
      <c r="E335" t="s">
        <v>47</v>
      </c>
      <c r="F335">
        <v>12.6</v>
      </c>
      <c r="G335">
        <v>7.6</v>
      </c>
      <c r="J335">
        <v>16.5</v>
      </c>
      <c r="K335" s="11">
        <f t="shared" si="56"/>
        <v>5.7927061356262419E-3</v>
      </c>
      <c r="L335">
        <v>249</v>
      </c>
      <c r="M335" s="12">
        <f t="shared" si="54"/>
        <v>106.5666183844322</v>
      </c>
      <c r="N335" s="15">
        <v>736145.7</v>
      </c>
      <c r="O335" s="2">
        <v>42394</v>
      </c>
      <c r="P335" s="2">
        <f t="shared" si="55"/>
        <v>42244</v>
      </c>
      <c r="Q335">
        <v>44.081972829999998</v>
      </c>
      <c r="R335">
        <v>-147.97966600000001</v>
      </c>
      <c r="S335" t="s">
        <v>22</v>
      </c>
    </row>
    <row r="336" spans="1:20" x14ac:dyDescent="0.3">
      <c r="A336" s="1" t="s">
        <v>29</v>
      </c>
      <c r="B336">
        <v>12</v>
      </c>
      <c r="C336">
        <v>-17.059999999999999</v>
      </c>
      <c r="D336">
        <v>15.31</v>
      </c>
      <c r="E336" t="s">
        <v>47</v>
      </c>
      <c r="F336">
        <v>12.6</v>
      </c>
      <c r="G336">
        <v>7.3</v>
      </c>
      <c r="J336">
        <v>16.5</v>
      </c>
      <c r="K336" s="11">
        <f t="shared" si="56"/>
        <v>5.7927061356262419E-3</v>
      </c>
      <c r="L336">
        <v>249</v>
      </c>
      <c r="M336" s="12">
        <f t="shared" si="54"/>
        <v>100.84352341971302</v>
      </c>
      <c r="N336" s="15">
        <v>736148.7</v>
      </c>
      <c r="O336" s="2">
        <v>42394</v>
      </c>
      <c r="P336" s="2">
        <f t="shared" si="55"/>
        <v>42238</v>
      </c>
      <c r="Q336">
        <v>43.596596699999999</v>
      </c>
      <c r="R336">
        <v>-149.88918709999999</v>
      </c>
      <c r="S336" t="s">
        <v>22</v>
      </c>
    </row>
    <row r="337" spans="1:21" x14ac:dyDescent="0.3">
      <c r="A337" s="1" t="s">
        <v>29</v>
      </c>
      <c r="B337">
        <v>13</v>
      </c>
      <c r="C337">
        <v>-16.989999999999998</v>
      </c>
      <c r="D337">
        <v>15.54</v>
      </c>
      <c r="E337" t="s">
        <v>47</v>
      </c>
      <c r="F337">
        <v>12.6</v>
      </c>
      <c r="G337">
        <v>6.8</v>
      </c>
      <c r="J337">
        <v>16.5</v>
      </c>
      <c r="K337" s="11">
        <f t="shared" si="56"/>
        <v>5.7927061356262419E-3</v>
      </c>
      <c r="L337">
        <v>249</v>
      </c>
      <c r="M337" s="12">
        <f t="shared" si="54"/>
        <v>91.707482299163217</v>
      </c>
      <c r="N337" s="15">
        <v>736154.1</v>
      </c>
      <c r="O337" s="2">
        <v>42394</v>
      </c>
      <c r="P337" s="2">
        <f t="shared" si="55"/>
        <v>42229</v>
      </c>
      <c r="Q337">
        <v>43.13880434</v>
      </c>
      <c r="R337">
        <v>-154.0206987</v>
      </c>
      <c r="S337" t="s">
        <v>22</v>
      </c>
    </row>
    <row r="338" spans="1:21" x14ac:dyDescent="0.3">
      <c r="A338" s="1" t="s">
        <v>29</v>
      </c>
      <c r="B338">
        <v>14</v>
      </c>
      <c r="C338">
        <v>-16.82</v>
      </c>
      <c r="D338">
        <v>16.34</v>
      </c>
      <c r="E338" t="s">
        <v>47</v>
      </c>
      <c r="F338">
        <v>12.6</v>
      </c>
      <c r="G338">
        <v>6.4</v>
      </c>
      <c r="J338">
        <v>16.5</v>
      </c>
      <c r="K338" s="11">
        <f t="shared" si="56"/>
        <v>5.7927061356262419E-3</v>
      </c>
      <c r="L338">
        <v>249</v>
      </c>
      <c r="M338" s="12">
        <f t="shared" si="54"/>
        <v>84.731547840939939</v>
      </c>
      <c r="N338" s="15">
        <v>736158.7</v>
      </c>
      <c r="O338" s="2">
        <v>42394</v>
      </c>
      <c r="P338" s="2">
        <f t="shared" si="55"/>
        <v>42222</v>
      </c>
      <c r="Q338">
        <v>41.874121799999998</v>
      </c>
      <c r="R338">
        <v>-155.88723419999999</v>
      </c>
      <c r="S338" t="s">
        <v>22</v>
      </c>
    </row>
    <row r="339" spans="1:21" x14ac:dyDescent="0.3">
      <c r="A339" s="1" t="s">
        <v>29</v>
      </c>
      <c r="B339">
        <v>15</v>
      </c>
      <c r="C339">
        <v>-16.68</v>
      </c>
      <c r="D339">
        <v>17.14</v>
      </c>
      <c r="E339" t="s">
        <v>47</v>
      </c>
      <c r="F339">
        <v>12.6</v>
      </c>
      <c r="G339">
        <v>6</v>
      </c>
      <c r="J339">
        <v>16.5</v>
      </c>
      <c r="K339" s="11">
        <f t="shared" si="56"/>
        <v>5.7927061356262419E-3</v>
      </c>
      <c r="L339">
        <v>249</v>
      </c>
      <c r="M339" s="12">
        <f t="shared" si="54"/>
        <v>78.026592953380288</v>
      </c>
      <c r="N339" s="15">
        <v>736163.6</v>
      </c>
      <c r="O339" s="2">
        <v>42394</v>
      </c>
      <c r="P339" s="2">
        <f t="shared" si="55"/>
        <v>42216</v>
      </c>
      <c r="Q339">
        <v>41.650554739999997</v>
      </c>
      <c r="R339">
        <v>-157.6121205</v>
      </c>
      <c r="S339" t="s">
        <v>22</v>
      </c>
    </row>
    <row r="340" spans="1:21" x14ac:dyDescent="0.3">
      <c r="A340" s="1" t="s">
        <v>29</v>
      </c>
      <c r="B340">
        <v>16</v>
      </c>
      <c r="C340">
        <v>-16.61</v>
      </c>
      <c r="D340">
        <v>17.010000000000002</v>
      </c>
      <c r="E340" t="s">
        <v>47</v>
      </c>
      <c r="F340">
        <v>12.6</v>
      </c>
      <c r="G340">
        <v>5.6</v>
      </c>
      <c r="J340">
        <v>16.5</v>
      </c>
      <c r="K340" s="11">
        <f t="shared" si="56"/>
        <v>5.7927061356262419E-3</v>
      </c>
      <c r="L340">
        <v>249</v>
      </c>
      <c r="M340" s="12">
        <f t="shared" si="54"/>
        <v>71.572350118294963</v>
      </c>
      <c r="N340" s="15">
        <v>736168.8</v>
      </c>
      <c r="O340" s="2">
        <v>42394</v>
      </c>
      <c r="P340" s="2">
        <f t="shared" si="55"/>
        <v>42209</v>
      </c>
      <c r="Q340">
        <v>42.408487200000003</v>
      </c>
      <c r="R340">
        <v>-157.85138409999999</v>
      </c>
      <c r="S340" t="s">
        <v>22</v>
      </c>
    </row>
    <row r="341" spans="1:21" x14ac:dyDescent="0.3">
      <c r="A341" s="1" t="s">
        <v>29</v>
      </c>
      <c r="B341">
        <v>17</v>
      </c>
      <c r="C341">
        <v>-16.850000000000001</v>
      </c>
      <c r="D341">
        <v>17.2</v>
      </c>
      <c r="E341" t="s">
        <v>47</v>
      </c>
      <c r="F341">
        <v>12.6</v>
      </c>
      <c r="G341">
        <v>5.2</v>
      </c>
      <c r="J341">
        <v>16.5</v>
      </c>
      <c r="K341" s="11">
        <f t="shared" si="56"/>
        <v>5.7927061356262419E-3</v>
      </c>
      <c r="L341">
        <v>249</v>
      </c>
      <c r="M341" s="12">
        <f t="shared" si="54"/>
        <v>65.350743905346533</v>
      </c>
      <c r="N341" s="15">
        <v>736174.4</v>
      </c>
      <c r="O341" s="2">
        <v>42394</v>
      </c>
      <c r="P341" s="2">
        <f t="shared" si="55"/>
        <v>42203</v>
      </c>
      <c r="Q341">
        <v>42.217484570000003</v>
      </c>
      <c r="R341">
        <v>-158.87677840000001</v>
      </c>
      <c r="S341" t="s">
        <v>22</v>
      </c>
    </row>
    <row r="342" spans="1:21" x14ac:dyDescent="0.3">
      <c r="A342" s="1" t="s">
        <v>29</v>
      </c>
      <c r="B342">
        <v>18</v>
      </c>
      <c r="C342">
        <v>-17.010000000000002</v>
      </c>
      <c r="D342">
        <v>17.28</v>
      </c>
      <c r="E342" t="s">
        <v>47</v>
      </c>
      <c r="F342">
        <v>12.6</v>
      </c>
      <c r="G342">
        <v>4.8</v>
      </c>
      <c r="J342">
        <v>16.5</v>
      </c>
      <c r="K342" s="11">
        <f t="shared" si="56"/>
        <v>5.7927061356262419E-3</v>
      </c>
      <c r="L342">
        <v>249</v>
      </c>
      <c r="M342" s="12">
        <f t="shared" si="54"/>
        <v>59.345585820168623</v>
      </c>
      <c r="N342" s="15">
        <v>736180.5</v>
      </c>
      <c r="O342" s="2">
        <v>42394</v>
      </c>
      <c r="P342" s="2">
        <f t="shared" si="55"/>
        <v>42197</v>
      </c>
      <c r="Q342">
        <v>40.784165199999997</v>
      </c>
      <c r="R342">
        <v>-155.56268750000001</v>
      </c>
      <c r="S342" t="s">
        <v>22</v>
      </c>
    </row>
    <row r="343" spans="1:21" x14ac:dyDescent="0.3">
      <c r="A343" s="1" t="s">
        <v>29</v>
      </c>
      <c r="B343">
        <v>19</v>
      </c>
      <c r="C343">
        <v>-17.12</v>
      </c>
      <c r="D343">
        <v>17.28</v>
      </c>
      <c r="E343" t="s">
        <v>47</v>
      </c>
      <c r="F343">
        <v>12.6</v>
      </c>
      <c r="G343">
        <v>4.4000000000000004</v>
      </c>
      <c r="J343">
        <v>16.5</v>
      </c>
      <c r="K343" s="11">
        <f t="shared" si="56"/>
        <v>5.7927061356262419E-3</v>
      </c>
      <c r="L343">
        <v>249</v>
      </c>
      <c r="M343" s="12">
        <f t="shared" si="54"/>
        <v>53.542320470276884</v>
      </c>
      <c r="N343" s="15">
        <v>736187.1</v>
      </c>
      <c r="O343" s="2">
        <v>42394</v>
      </c>
      <c r="P343" s="2">
        <f t="shared" si="55"/>
        <v>42191</v>
      </c>
      <c r="Q343">
        <v>40.716916380000001</v>
      </c>
      <c r="R343">
        <v>-154.52116430000001</v>
      </c>
      <c r="S343" t="s">
        <v>22</v>
      </c>
    </row>
    <row r="344" spans="1:21" x14ac:dyDescent="0.3">
      <c r="A344" s="1" t="s">
        <v>29</v>
      </c>
      <c r="B344">
        <v>20</v>
      </c>
      <c r="C344">
        <v>-17.149999999999999</v>
      </c>
      <c r="D344">
        <v>17.11</v>
      </c>
      <c r="E344" t="s">
        <v>47</v>
      </c>
      <c r="F344">
        <v>12.6</v>
      </c>
      <c r="G344">
        <v>4</v>
      </c>
      <c r="J344">
        <v>16.5</v>
      </c>
      <c r="K344" s="11">
        <f t="shared" si="56"/>
        <v>5.7927061356262419E-3</v>
      </c>
      <c r="L344">
        <v>249</v>
      </c>
      <c r="M344" s="12">
        <f t="shared" si="54"/>
        <v>47.927813028662307</v>
      </c>
      <c r="N344" s="15">
        <v>736194.3</v>
      </c>
      <c r="O344" s="2">
        <v>42394</v>
      </c>
      <c r="P344" s="2">
        <f t="shared" si="55"/>
        <v>42185</v>
      </c>
      <c r="Q344">
        <v>41.317070659999999</v>
      </c>
      <c r="R344">
        <v>-153.50869449999999</v>
      </c>
      <c r="S344" t="s">
        <v>22</v>
      </c>
    </row>
    <row r="345" spans="1:21" x14ac:dyDescent="0.3">
      <c r="A345" s="1" t="s">
        <v>29</v>
      </c>
      <c r="B345">
        <v>21</v>
      </c>
      <c r="C345">
        <v>-17.13</v>
      </c>
      <c r="D345">
        <v>16.809999999999999</v>
      </c>
      <c r="E345" t="s">
        <v>47</v>
      </c>
      <c r="F345">
        <v>12.6</v>
      </c>
      <c r="G345">
        <v>3.5</v>
      </c>
      <c r="J345">
        <v>16.5</v>
      </c>
      <c r="K345" s="11">
        <f t="shared" si="56"/>
        <v>5.7927061356262419E-3</v>
      </c>
      <c r="L345">
        <v>249</v>
      </c>
      <c r="M345" s="12">
        <f t="shared" si="54"/>
        <v>41.157106516887708</v>
      </c>
      <c r="N345" s="15">
        <v>736204.4</v>
      </c>
      <c r="O345" s="2">
        <v>42394</v>
      </c>
      <c r="P345" s="2">
        <f t="shared" si="55"/>
        <v>42179</v>
      </c>
      <c r="Q345">
        <v>43.71860581</v>
      </c>
      <c r="R345">
        <v>-154.01899030000001</v>
      </c>
      <c r="S345" t="s">
        <v>22</v>
      </c>
    </row>
    <row r="346" spans="1:21" x14ac:dyDescent="0.3">
      <c r="A346" s="1" t="s">
        <v>29</v>
      </c>
      <c r="B346">
        <v>22</v>
      </c>
      <c r="C346">
        <v>-17.05</v>
      </c>
      <c r="D346">
        <v>16.7</v>
      </c>
      <c r="E346" t="s">
        <v>47</v>
      </c>
      <c r="F346">
        <v>12.6</v>
      </c>
      <c r="G346">
        <v>3</v>
      </c>
      <c r="J346">
        <v>16.5</v>
      </c>
      <c r="K346" s="11">
        <f t="shared" si="56"/>
        <v>5.7927061356262419E-3</v>
      </c>
      <c r="L346">
        <v>249</v>
      </c>
      <c r="M346" s="12">
        <f t="shared" si="54"/>
        <v>34.641960210615274</v>
      </c>
      <c r="N346" s="15">
        <v>736216.1</v>
      </c>
      <c r="O346" s="2">
        <v>42394</v>
      </c>
      <c r="P346" s="2">
        <f t="shared" si="55"/>
        <v>42172</v>
      </c>
      <c r="Q346">
        <v>46.794993730000002</v>
      </c>
      <c r="R346">
        <v>-157.70188630000001</v>
      </c>
      <c r="S346" t="s">
        <v>22</v>
      </c>
    </row>
    <row r="347" spans="1:21" x14ac:dyDescent="0.3">
      <c r="A347" s="1" t="s">
        <v>29</v>
      </c>
      <c r="B347">
        <v>23</v>
      </c>
      <c r="C347">
        <v>-17.100000000000001</v>
      </c>
      <c r="D347">
        <v>16.57</v>
      </c>
      <c r="E347" t="s">
        <v>47</v>
      </c>
      <c r="F347">
        <v>12.6</v>
      </c>
      <c r="G347">
        <v>2.6</v>
      </c>
      <c r="J347">
        <v>16.5</v>
      </c>
      <c r="K347" s="11">
        <f t="shared" si="56"/>
        <v>5.7927061356262419E-3</v>
      </c>
      <c r="L347">
        <v>249</v>
      </c>
      <c r="M347" s="12">
        <f t="shared" si="54"/>
        <v>29.601284227989119</v>
      </c>
      <c r="N347" s="15">
        <v>736226.9</v>
      </c>
      <c r="O347" s="2">
        <v>42394</v>
      </c>
      <c r="P347" s="2">
        <f t="shared" si="55"/>
        <v>42167</v>
      </c>
      <c r="Q347">
        <v>46.731706350000003</v>
      </c>
      <c r="R347">
        <v>-160.15198129999999</v>
      </c>
      <c r="S347" t="s">
        <v>22</v>
      </c>
    </row>
    <row r="348" spans="1:21" x14ac:dyDescent="0.3">
      <c r="A348" s="1" t="s">
        <v>29</v>
      </c>
      <c r="B348">
        <v>24</v>
      </c>
      <c r="C348">
        <v>-17.13</v>
      </c>
      <c r="D348">
        <v>16.399999999999999</v>
      </c>
      <c r="E348" t="s">
        <v>47</v>
      </c>
      <c r="F348">
        <v>12.6</v>
      </c>
      <c r="G348">
        <v>2.1</v>
      </c>
      <c r="J348">
        <v>16.5</v>
      </c>
      <c r="K348" s="11">
        <f t="shared" si="56"/>
        <v>5.7927061356262419E-3</v>
      </c>
      <c r="L348">
        <v>249</v>
      </c>
      <c r="M348" s="12">
        <f t="shared" si="54"/>
        <v>23.500618042289656</v>
      </c>
      <c r="N348" s="15">
        <v>736243.1</v>
      </c>
      <c r="O348" s="2">
        <v>42394</v>
      </c>
      <c r="P348" s="2">
        <f t="shared" si="55"/>
        <v>42161</v>
      </c>
      <c r="Q348">
        <v>46.975345969999999</v>
      </c>
      <c r="R348">
        <v>-162.0396136</v>
      </c>
      <c r="S348" t="s">
        <v>22</v>
      </c>
    </row>
    <row r="349" spans="1:21" x14ac:dyDescent="0.3">
      <c r="A349" s="1" t="s">
        <v>29</v>
      </c>
      <c r="B349">
        <v>25</v>
      </c>
      <c r="C349">
        <v>-17.239999999999998</v>
      </c>
      <c r="D349">
        <v>16.62</v>
      </c>
      <c r="E349" t="s">
        <v>47</v>
      </c>
      <c r="F349">
        <v>12.6</v>
      </c>
      <c r="G349">
        <v>1.5</v>
      </c>
      <c r="J349">
        <v>16.5</v>
      </c>
      <c r="K349" s="11">
        <f t="shared" si="56"/>
        <v>5.7927061356262419E-3</v>
      </c>
      <c r="L349">
        <v>249</v>
      </c>
      <c r="M349" s="12">
        <f t="shared" si="54"/>
        <v>16.453480907334345</v>
      </c>
      <c r="N349" s="15">
        <v>736268.6</v>
      </c>
      <c r="O349" s="2">
        <v>42394</v>
      </c>
      <c r="P349" s="2">
        <f t="shared" si="55"/>
        <v>42154</v>
      </c>
      <c r="Q349">
        <v>46.924673409999997</v>
      </c>
      <c r="R349">
        <v>-158.80782959999999</v>
      </c>
      <c r="S349" t="s">
        <v>22</v>
      </c>
    </row>
    <row r="350" spans="1:21" x14ac:dyDescent="0.3">
      <c r="A350" s="1" t="s">
        <v>60</v>
      </c>
      <c r="M350" s="16">
        <v>0</v>
      </c>
      <c r="N350" s="15"/>
      <c r="O350" s="2"/>
      <c r="P350" s="2">
        <v>42138</v>
      </c>
      <c r="S350" t="s">
        <v>22</v>
      </c>
    </row>
    <row r="351" spans="1:21" x14ac:dyDescent="0.3">
      <c r="A351" s="23" t="s">
        <v>30</v>
      </c>
      <c r="B351" s="3">
        <v>1</v>
      </c>
      <c r="C351" s="3">
        <v>-16.97</v>
      </c>
      <c r="D351" s="3">
        <v>14.39</v>
      </c>
      <c r="E351" s="3"/>
      <c r="F351" s="3"/>
      <c r="G351" s="3"/>
      <c r="H351" s="37"/>
      <c r="I351" s="37"/>
      <c r="J351" s="3">
        <v>4</v>
      </c>
      <c r="L351" s="3">
        <v>298</v>
      </c>
      <c r="M351" s="12" t="e">
        <f t="shared" ref="M351" si="57">-1/K351*LN(1-G351/J351)</f>
        <v>#DIV/0!</v>
      </c>
      <c r="N351" s="29">
        <v>736487</v>
      </c>
      <c r="O351" s="4">
        <v>42820</v>
      </c>
      <c r="P351" s="3"/>
      <c r="Q351" s="3" t="e">
        <v>#N/A</v>
      </c>
      <c r="R351" s="3" t="e">
        <v>#N/A</v>
      </c>
      <c r="S351" s="3" t="s">
        <v>22</v>
      </c>
      <c r="T351" s="3">
        <v>10.3</v>
      </c>
      <c r="U351" s="3" t="s">
        <v>43</v>
      </c>
    </row>
    <row r="352" spans="1:21" x14ac:dyDescent="0.3">
      <c r="A352" s="1" t="s">
        <v>30</v>
      </c>
      <c r="B352">
        <v>2</v>
      </c>
      <c r="C352">
        <v>-16.989999999999998</v>
      </c>
      <c r="D352">
        <v>13.7</v>
      </c>
      <c r="E352" t="s">
        <v>46</v>
      </c>
      <c r="F352" s="21">
        <v>10.3</v>
      </c>
      <c r="G352" s="31">
        <v>8.9</v>
      </c>
      <c r="H352" s="38"/>
      <c r="I352" s="38"/>
      <c r="J352" s="21">
        <v>4</v>
      </c>
      <c r="K352" s="10">
        <f>-(LN(1-(F352/(F352+0.000001)))/L352)</f>
        <v>5.4186760238305605E-2</v>
      </c>
      <c r="L352" s="10">
        <v>298</v>
      </c>
      <c r="M352" s="18">
        <f>-1/K352*LN(1-G352/F352)</f>
        <v>36.829506872854161</v>
      </c>
      <c r="N352" s="28">
        <v>736498</v>
      </c>
      <c r="O352" s="14">
        <v>42820</v>
      </c>
      <c r="P352" s="14">
        <f t="shared" ref="P352:P367" si="58">DATE(YEAR($P$368),MONTH($P$368),DAY($P$368)+M352)</f>
        <v>42558</v>
      </c>
      <c r="Q352">
        <v>36.861758450000004</v>
      </c>
      <c r="R352">
        <v>-129.9165793</v>
      </c>
      <c r="S352" t="s">
        <v>22</v>
      </c>
    </row>
    <row r="353" spans="1:19" x14ac:dyDescent="0.3">
      <c r="A353" s="1" t="s">
        <v>30</v>
      </c>
      <c r="B353">
        <v>3</v>
      </c>
      <c r="C353">
        <v>-17.23</v>
      </c>
      <c r="D353">
        <v>13.2</v>
      </c>
      <c r="E353" t="s">
        <v>46</v>
      </c>
      <c r="F353" s="21">
        <v>10.3</v>
      </c>
      <c r="G353">
        <v>8.6</v>
      </c>
      <c r="J353" s="21">
        <v>4</v>
      </c>
      <c r="K353" s="10">
        <f t="shared" ref="K353:K367" si="59">-(LN(1-(F353/(F353+0.000001)))/L353)</f>
        <v>5.4186760238305605E-2</v>
      </c>
      <c r="L353" s="10">
        <v>298</v>
      </c>
      <c r="M353" s="18">
        <f t="shared" ref="M353:M367" si="60">-1/K353*LN(1-G353/F353)</f>
        <v>33.246417321327421</v>
      </c>
      <c r="N353" s="28">
        <v>736500.6</v>
      </c>
      <c r="O353" s="14">
        <v>42820</v>
      </c>
      <c r="P353" s="14">
        <f t="shared" si="58"/>
        <v>42555</v>
      </c>
      <c r="Q353">
        <v>37.699621139999998</v>
      </c>
      <c r="R353">
        <v>-133.18744659999999</v>
      </c>
      <c r="S353" t="s">
        <v>22</v>
      </c>
    </row>
    <row r="354" spans="1:19" x14ac:dyDescent="0.3">
      <c r="A354" s="1" t="s">
        <v>30</v>
      </c>
      <c r="B354">
        <v>4</v>
      </c>
      <c r="C354">
        <v>-17.37</v>
      </c>
      <c r="D354">
        <v>12.83</v>
      </c>
      <c r="E354" t="s">
        <v>46</v>
      </c>
      <c r="F354" s="21">
        <v>10.3</v>
      </c>
      <c r="G354">
        <v>8.1999999999999993</v>
      </c>
      <c r="J354" s="21">
        <v>4</v>
      </c>
      <c r="K354" s="10">
        <f t="shared" si="59"/>
        <v>5.4186760238305605E-2</v>
      </c>
      <c r="L354" s="10">
        <v>298</v>
      </c>
      <c r="M354" s="18">
        <f t="shared" si="60"/>
        <v>29.34677296654592</v>
      </c>
      <c r="N354" s="28">
        <v>736504.3</v>
      </c>
      <c r="O354" s="14">
        <v>42820</v>
      </c>
      <c r="P354" s="14">
        <f t="shared" si="58"/>
        <v>42551</v>
      </c>
      <c r="Q354">
        <v>38.942167130000001</v>
      </c>
      <c r="R354">
        <v>-137.86149320000001</v>
      </c>
      <c r="S354" t="s">
        <v>22</v>
      </c>
    </row>
    <row r="355" spans="1:19" x14ac:dyDescent="0.3">
      <c r="A355" s="1" t="s">
        <v>30</v>
      </c>
      <c r="B355">
        <v>5</v>
      </c>
      <c r="C355">
        <v>-17.579999999999998</v>
      </c>
      <c r="D355">
        <v>12.9</v>
      </c>
      <c r="E355" t="s">
        <v>46</v>
      </c>
      <c r="F355" s="21">
        <v>10.3</v>
      </c>
      <c r="G355">
        <v>7.9</v>
      </c>
      <c r="J355" s="21">
        <v>4</v>
      </c>
      <c r="K355" s="10">
        <f t="shared" si="59"/>
        <v>5.4186760238305605E-2</v>
      </c>
      <c r="L355" s="10">
        <v>298</v>
      </c>
      <c r="M355" s="18">
        <f t="shared" si="60"/>
        <v>26.882492171066172</v>
      </c>
      <c r="N355" s="28">
        <v>736507.1</v>
      </c>
      <c r="O355" s="14">
        <v>42820</v>
      </c>
      <c r="P355" s="14">
        <f t="shared" si="58"/>
        <v>42548</v>
      </c>
      <c r="Q355">
        <v>39.881297500000002</v>
      </c>
      <c r="R355">
        <v>-141.38513420000001</v>
      </c>
      <c r="S355" t="s">
        <v>22</v>
      </c>
    </row>
    <row r="356" spans="1:19" x14ac:dyDescent="0.3">
      <c r="A356" s="1" t="s">
        <v>30</v>
      </c>
      <c r="B356">
        <v>6</v>
      </c>
      <c r="C356">
        <v>-17.38</v>
      </c>
      <c r="D356">
        <v>13.12</v>
      </c>
      <c r="E356" t="s">
        <v>46</v>
      </c>
      <c r="F356" s="21">
        <v>10.3</v>
      </c>
      <c r="G356">
        <v>7.5</v>
      </c>
      <c r="J356" s="21">
        <v>4</v>
      </c>
      <c r="K356" s="10">
        <f t="shared" si="59"/>
        <v>5.4186760238305605E-2</v>
      </c>
      <c r="L356" s="10">
        <v>298</v>
      </c>
      <c r="M356" s="18">
        <f t="shared" si="60"/>
        <v>24.037688769841846</v>
      </c>
      <c r="N356" s="28">
        <v>736511</v>
      </c>
      <c r="O356" s="14">
        <v>42820</v>
      </c>
      <c r="P356" s="14">
        <f t="shared" si="58"/>
        <v>42546</v>
      </c>
      <c r="Q356">
        <v>41.143375319999997</v>
      </c>
      <c r="R356">
        <v>-146.27703500000001</v>
      </c>
      <c r="S356" t="s">
        <v>22</v>
      </c>
    </row>
    <row r="357" spans="1:19" x14ac:dyDescent="0.3">
      <c r="A357" s="1" t="s">
        <v>30</v>
      </c>
      <c r="B357">
        <v>7</v>
      </c>
      <c r="C357">
        <v>-17.440000000000001</v>
      </c>
      <c r="D357">
        <v>13.11</v>
      </c>
      <c r="E357" t="s">
        <v>46</v>
      </c>
      <c r="F357" s="21">
        <v>10.3</v>
      </c>
      <c r="G357">
        <v>7</v>
      </c>
      <c r="J357" s="21">
        <v>4</v>
      </c>
      <c r="K357" s="10">
        <f t="shared" si="59"/>
        <v>5.4186760238305605E-2</v>
      </c>
      <c r="L357" s="10">
        <v>298</v>
      </c>
      <c r="M357" s="18">
        <f t="shared" si="60"/>
        <v>21.00552647468534</v>
      </c>
      <c r="N357" s="28">
        <v>736516.2</v>
      </c>
      <c r="O357" s="14">
        <v>42820</v>
      </c>
      <c r="P357" s="14">
        <f t="shared" si="58"/>
        <v>42543</v>
      </c>
      <c r="Q357">
        <v>41.387425880000002</v>
      </c>
      <c r="R357">
        <v>-152.22547</v>
      </c>
      <c r="S357" t="s">
        <v>22</v>
      </c>
    </row>
    <row r="358" spans="1:19" x14ac:dyDescent="0.3">
      <c r="A358" s="1" t="s">
        <v>30</v>
      </c>
      <c r="B358">
        <v>8</v>
      </c>
      <c r="C358">
        <v>-17.48</v>
      </c>
      <c r="D358">
        <v>13.24</v>
      </c>
      <c r="E358" t="s">
        <v>46</v>
      </c>
      <c r="F358" s="21">
        <v>10.3</v>
      </c>
      <c r="G358">
        <v>6.6</v>
      </c>
      <c r="J358" s="21">
        <v>4</v>
      </c>
      <c r="K358" s="10">
        <f t="shared" si="59"/>
        <v>5.4186760238305605E-2</v>
      </c>
      <c r="L358" s="10">
        <v>298</v>
      </c>
      <c r="M358" s="18">
        <f t="shared" si="60"/>
        <v>18.894118620172836</v>
      </c>
      <c r="N358" s="28">
        <v>736520.7</v>
      </c>
      <c r="O358" s="14">
        <v>42820</v>
      </c>
      <c r="P358" s="14">
        <f t="shared" si="58"/>
        <v>42540</v>
      </c>
      <c r="Q358">
        <v>41.052730369999999</v>
      </c>
      <c r="R358">
        <v>-156.7369473</v>
      </c>
      <c r="S358" t="s">
        <v>22</v>
      </c>
    </row>
    <row r="359" spans="1:19" x14ac:dyDescent="0.3">
      <c r="A359" s="1" t="s">
        <v>30</v>
      </c>
      <c r="B359">
        <v>9</v>
      </c>
      <c r="C359">
        <v>-17.5</v>
      </c>
      <c r="D359">
        <v>13.19</v>
      </c>
      <c r="E359" t="s">
        <v>46</v>
      </c>
      <c r="F359" s="21">
        <v>10.3</v>
      </c>
      <c r="G359">
        <v>6.2</v>
      </c>
      <c r="J359" s="21">
        <v>4</v>
      </c>
      <c r="K359" s="10">
        <f t="shared" si="59"/>
        <v>5.4186760238305605E-2</v>
      </c>
      <c r="L359" s="10">
        <v>298</v>
      </c>
      <c r="M359" s="18">
        <f t="shared" si="60"/>
        <v>16.999667768920151</v>
      </c>
      <c r="N359" s="28">
        <v>736525.4</v>
      </c>
      <c r="O359" s="14">
        <v>42820</v>
      </c>
      <c r="P359" s="14">
        <f t="shared" si="58"/>
        <v>42538</v>
      </c>
      <c r="Q359">
        <v>41.296112569999998</v>
      </c>
      <c r="R359">
        <v>-161.2397584</v>
      </c>
      <c r="S359" t="s">
        <v>22</v>
      </c>
    </row>
    <row r="360" spans="1:19" x14ac:dyDescent="0.3">
      <c r="A360" s="1" t="s">
        <v>30</v>
      </c>
      <c r="B360">
        <v>10</v>
      </c>
      <c r="C360">
        <v>-17.489999999999998</v>
      </c>
      <c r="D360">
        <v>13.27</v>
      </c>
      <c r="E360" t="s">
        <v>46</v>
      </c>
      <c r="F360" s="21">
        <v>10.3</v>
      </c>
      <c r="G360">
        <v>5.8</v>
      </c>
      <c r="J360" s="21">
        <v>4</v>
      </c>
      <c r="K360" s="10">
        <f t="shared" si="59"/>
        <v>5.4186760238305605E-2</v>
      </c>
      <c r="L360" s="10">
        <v>298</v>
      </c>
      <c r="M360" s="18">
        <f t="shared" si="60"/>
        <v>15.281712632709507</v>
      </c>
      <c r="N360" s="28">
        <v>736530.5</v>
      </c>
      <c r="O360" s="14">
        <v>42820</v>
      </c>
      <c r="P360" s="14">
        <f t="shared" si="58"/>
        <v>42537</v>
      </c>
      <c r="Q360">
        <v>41.424440320000002</v>
      </c>
      <c r="R360">
        <v>-165.49460869999999</v>
      </c>
      <c r="S360" t="s">
        <v>22</v>
      </c>
    </row>
    <row r="361" spans="1:19" x14ac:dyDescent="0.3">
      <c r="A361" s="1" t="s">
        <v>30</v>
      </c>
      <c r="B361">
        <v>11</v>
      </c>
      <c r="C361">
        <v>-17.48</v>
      </c>
      <c r="D361">
        <v>13.42</v>
      </c>
      <c r="E361" t="s">
        <v>46</v>
      </c>
      <c r="F361" s="21">
        <v>10.3</v>
      </c>
      <c r="G361">
        <v>5.4</v>
      </c>
      <c r="J361" s="21">
        <v>4</v>
      </c>
      <c r="K361" s="10">
        <f t="shared" si="59"/>
        <v>5.4186760238305605E-2</v>
      </c>
      <c r="L361" s="10">
        <v>298</v>
      </c>
      <c r="M361" s="18">
        <f t="shared" si="60"/>
        <v>13.710151462309303</v>
      </c>
      <c r="N361" s="28">
        <v>736535.9</v>
      </c>
      <c r="O361" s="14">
        <v>42820</v>
      </c>
      <c r="P361" s="14">
        <f t="shared" si="58"/>
        <v>42535</v>
      </c>
      <c r="Q361">
        <v>41.196607870000001</v>
      </c>
      <c r="R361">
        <v>-167.87011179999999</v>
      </c>
      <c r="S361" t="s">
        <v>22</v>
      </c>
    </row>
    <row r="362" spans="1:19" x14ac:dyDescent="0.3">
      <c r="A362" s="1" t="s">
        <v>30</v>
      </c>
      <c r="B362">
        <v>12</v>
      </c>
      <c r="C362">
        <v>-17.57</v>
      </c>
      <c r="D362">
        <v>13.4</v>
      </c>
      <c r="E362" t="s">
        <v>46</v>
      </c>
      <c r="F362" s="21">
        <v>10.3</v>
      </c>
      <c r="G362">
        <v>5</v>
      </c>
      <c r="J362" s="21">
        <v>4</v>
      </c>
      <c r="K362" s="10">
        <f t="shared" si="59"/>
        <v>5.4186760238305605E-2</v>
      </c>
      <c r="L362" s="10">
        <v>298</v>
      </c>
      <c r="M362" s="18">
        <f t="shared" si="60"/>
        <v>12.261981926127616</v>
      </c>
      <c r="N362" s="28">
        <v>736541.7</v>
      </c>
      <c r="O362" s="14">
        <v>42820</v>
      </c>
      <c r="P362" s="14">
        <f t="shared" si="58"/>
        <v>42534</v>
      </c>
      <c r="Q362">
        <v>42.126853959999998</v>
      </c>
      <c r="R362">
        <v>-171.09265450000001</v>
      </c>
      <c r="S362" t="s">
        <v>22</v>
      </c>
    </row>
    <row r="363" spans="1:19" x14ac:dyDescent="0.3">
      <c r="A363" s="1" t="s">
        <v>30</v>
      </c>
      <c r="B363">
        <v>13</v>
      </c>
      <c r="C363">
        <v>-17.600000000000001</v>
      </c>
      <c r="D363">
        <v>13.29</v>
      </c>
      <c r="E363" t="s">
        <v>46</v>
      </c>
      <c r="F363" s="21">
        <v>10.3</v>
      </c>
      <c r="G363">
        <v>4.5999999999999996</v>
      </c>
      <c r="J363" s="21">
        <v>4</v>
      </c>
      <c r="K363" s="10">
        <f t="shared" si="59"/>
        <v>5.4186760238305605E-2</v>
      </c>
      <c r="L363" s="10">
        <v>298</v>
      </c>
      <c r="M363" s="18">
        <f t="shared" si="60"/>
        <v>10.919230413351373</v>
      </c>
      <c r="N363" s="28">
        <v>736548</v>
      </c>
      <c r="O363" s="14">
        <v>42820</v>
      </c>
      <c r="P363" s="14">
        <f t="shared" si="58"/>
        <v>42532</v>
      </c>
      <c r="Q363">
        <v>41.84237753</v>
      </c>
      <c r="R363">
        <v>-175.3505625</v>
      </c>
      <c r="S363" t="s">
        <v>22</v>
      </c>
    </row>
    <row r="364" spans="1:19" x14ac:dyDescent="0.3">
      <c r="A364" s="1" t="s">
        <v>30</v>
      </c>
      <c r="B364">
        <v>14</v>
      </c>
      <c r="C364">
        <v>-17.57</v>
      </c>
      <c r="D364">
        <v>13.6</v>
      </c>
      <c r="E364" t="s">
        <v>46</v>
      </c>
      <c r="F364" s="21">
        <v>10.3</v>
      </c>
      <c r="G364">
        <v>4</v>
      </c>
      <c r="J364" s="21">
        <v>4</v>
      </c>
      <c r="K364" s="10">
        <f t="shared" si="59"/>
        <v>5.4186760238305605E-2</v>
      </c>
      <c r="L364" s="10">
        <v>298</v>
      </c>
      <c r="M364" s="18">
        <f t="shared" si="60"/>
        <v>9.0722209572253831</v>
      </c>
      <c r="N364" s="28">
        <v>736558.6</v>
      </c>
      <c r="O364" s="14">
        <v>42820</v>
      </c>
      <c r="P364" s="14">
        <f t="shared" si="58"/>
        <v>42531</v>
      </c>
      <c r="Q364">
        <v>41.3913346</v>
      </c>
      <c r="R364">
        <v>-177.89093779999999</v>
      </c>
      <c r="S364" t="s">
        <v>22</v>
      </c>
    </row>
    <row r="365" spans="1:19" x14ac:dyDescent="0.3">
      <c r="A365" s="1" t="s">
        <v>30</v>
      </c>
      <c r="B365">
        <v>15</v>
      </c>
      <c r="C365">
        <v>-17.690000000000001</v>
      </c>
      <c r="D365">
        <v>13.51</v>
      </c>
      <c r="E365" t="s">
        <v>46</v>
      </c>
      <c r="F365" s="21">
        <v>10.3</v>
      </c>
      <c r="G365">
        <v>3.5</v>
      </c>
      <c r="J365" s="21">
        <v>4</v>
      </c>
      <c r="K365" s="10">
        <f t="shared" si="59"/>
        <v>5.4186760238305605E-2</v>
      </c>
      <c r="L365" s="10">
        <v>298</v>
      </c>
      <c r="M365" s="18">
        <f t="shared" si="60"/>
        <v>7.6627811153028036</v>
      </c>
      <c r="N365" s="28">
        <v>736568.8</v>
      </c>
      <c r="O365" s="14">
        <v>42820</v>
      </c>
      <c r="P365" s="14">
        <f t="shared" si="58"/>
        <v>42529</v>
      </c>
      <c r="Q365">
        <v>41.20594827</v>
      </c>
      <c r="R365">
        <v>-178.1585164</v>
      </c>
      <c r="S365" t="s">
        <v>22</v>
      </c>
    </row>
    <row r="366" spans="1:19" x14ac:dyDescent="0.3">
      <c r="A366" s="1" t="s">
        <v>30</v>
      </c>
      <c r="B366">
        <v>16</v>
      </c>
      <c r="C366">
        <v>-17.57</v>
      </c>
      <c r="D366">
        <v>13.74</v>
      </c>
      <c r="E366" t="s">
        <v>46</v>
      </c>
      <c r="F366" s="21">
        <v>10.3</v>
      </c>
      <c r="G366">
        <v>3</v>
      </c>
      <c r="J366" s="21">
        <v>4</v>
      </c>
      <c r="K366" s="10">
        <f t="shared" si="59"/>
        <v>5.4186760238305605E-2</v>
      </c>
      <c r="L366" s="10">
        <v>298</v>
      </c>
      <c r="M366" s="18">
        <f t="shared" si="60"/>
        <v>6.3533886426720567</v>
      </c>
      <c r="N366" s="28">
        <v>736580.4</v>
      </c>
      <c r="O366" s="14">
        <v>42820</v>
      </c>
      <c r="P366" s="14">
        <f t="shared" si="58"/>
        <v>42528</v>
      </c>
      <c r="Q366">
        <v>42.024874570000001</v>
      </c>
      <c r="R366">
        <v>-178.82252539999999</v>
      </c>
      <c r="S366" t="s">
        <v>22</v>
      </c>
    </row>
    <row r="367" spans="1:19" x14ac:dyDescent="0.3">
      <c r="A367" s="1" t="s">
        <v>30</v>
      </c>
      <c r="B367">
        <v>17</v>
      </c>
      <c r="C367">
        <v>-17.96</v>
      </c>
      <c r="D367">
        <v>13.73</v>
      </c>
      <c r="E367" t="s">
        <v>46</v>
      </c>
      <c r="F367" s="21">
        <v>10.3</v>
      </c>
      <c r="G367">
        <v>2.2999999999999998</v>
      </c>
      <c r="J367" s="21">
        <v>4</v>
      </c>
      <c r="K367" s="10">
        <f t="shared" si="59"/>
        <v>5.4186760238305605E-2</v>
      </c>
      <c r="L367" s="10">
        <v>298</v>
      </c>
      <c r="M367" s="18">
        <f t="shared" si="60"/>
        <v>4.6635442393013591</v>
      </c>
      <c r="N367" s="28">
        <v>736600.6</v>
      </c>
      <c r="O367" s="14">
        <v>42820</v>
      </c>
      <c r="P367" s="14">
        <f t="shared" si="58"/>
        <v>42526</v>
      </c>
      <c r="Q367">
        <v>41.897358769999997</v>
      </c>
      <c r="R367">
        <v>-179.32876899999999</v>
      </c>
      <c r="S367" t="s">
        <v>22</v>
      </c>
    </row>
    <row r="368" spans="1:19" x14ac:dyDescent="0.3">
      <c r="A368" s="1" t="s">
        <v>61</v>
      </c>
      <c r="K368" s="11"/>
      <c r="M368" s="16">
        <v>0</v>
      </c>
      <c r="N368" s="15"/>
      <c r="O368" s="2"/>
      <c r="P368" s="2">
        <v>42522</v>
      </c>
      <c r="S368" t="s">
        <v>22</v>
      </c>
    </row>
    <row r="369" spans="1:21" x14ac:dyDescent="0.3">
      <c r="A369" s="23">
        <v>4209</v>
      </c>
      <c r="B369" s="3">
        <v>1</v>
      </c>
      <c r="C369" s="3">
        <v>-17.2</v>
      </c>
      <c r="D369" s="3">
        <v>15.11</v>
      </c>
      <c r="E369" s="3" t="s">
        <v>46</v>
      </c>
      <c r="F369" s="3"/>
      <c r="G369" s="6">
        <v>8.4</v>
      </c>
      <c r="H369" s="39"/>
      <c r="I369" s="39"/>
      <c r="J369" s="3">
        <v>8.9</v>
      </c>
      <c r="K369" s="11"/>
      <c r="L369" s="3">
        <v>239</v>
      </c>
      <c r="M369" s="12" t="e">
        <f t="shared" ref="M369:M383" si="61">-1/K369*LN(1-G369/J369)</f>
        <v>#DIV/0!</v>
      </c>
      <c r="N369" s="29">
        <v>736479.3</v>
      </c>
      <c r="O369" s="4">
        <v>42762</v>
      </c>
      <c r="P369" s="3"/>
      <c r="Q369" s="3" t="e">
        <v>#N/A</v>
      </c>
      <c r="R369" s="3" t="e">
        <v>#N/A</v>
      </c>
      <c r="S369" s="3" t="s">
        <v>22</v>
      </c>
      <c r="T369" s="3">
        <v>8.4</v>
      </c>
      <c r="U369" s="3" t="s">
        <v>43</v>
      </c>
    </row>
    <row r="370" spans="1:21" x14ac:dyDescent="0.3">
      <c r="A370" s="1">
        <v>4209</v>
      </c>
      <c r="B370">
        <v>2</v>
      </c>
      <c r="C370">
        <v>-17.18</v>
      </c>
      <c r="D370">
        <v>15.1</v>
      </c>
      <c r="E370" s="9" t="s">
        <v>46</v>
      </c>
      <c r="F370">
        <v>8.4</v>
      </c>
      <c r="G370" s="5">
        <v>6.9</v>
      </c>
      <c r="H370" s="40"/>
      <c r="I370" s="40"/>
      <c r="J370">
        <v>8.9</v>
      </c>
      <c r="K370" s="11">
        <f>-(LN(1-(F370/J370))/L370)</f>
        <v>1.2046855469866273E-2</v>
      </c>
      <c r="L370">
        <v>239</v>
      </c>
      <c r="M370" s="12">
        <f t="shared" si="61"/>
        <v>123.92479513948389</v>
      </c>
      <c r="N370" s="15">
        <v>736494.2</v>
      </c>
      <c r="O370" s="2">
        <v>42762</v>
      </c>
      <c r="P370" s="2">
        <f t="shared" ref="P370:P383" si="62">DATE(YEAR($P$384),MONTH($P$384),DAY($P$384)+M370)</f>
        <v>42646</v>
      </c>
      <c r="Q370" t="e">
        <v>#N/A</v>
      </c>
      <c r="R370" t="e">
        <v>#N/A</v>
      </c>
      <c r="S370" t="s">
        <v>22</v>
      </c>
      <c r="T370">
        <v>6.9</v>
      </c>
    </row>
    <row r="371" spans="1:21" x14ac:dyDescent="0.3">
      <c r="A371" s="1">
        <v>4209</v>
      </c>
      <c r="B371">
        <v>3</v>
      </c>
      <c r="C371">
        <v>-17.13</v>
      </c>
      <c r="D371">
        <v>15.14</v>
      </c>
      <c r="E371" s="9" t="s">
        <v>46</v>
      </c>
      <c r="F371">
        <v>8.4</v>
      </c>
      <c r="G371" s="5">
        <v>6.5</v>
      </c>
      <c r="H371" s="40"/>
      <c r="I371" s="40"/>
      <c r="J371">
        <v>8.9</v>
      </c>
      <c r="K371" s="11">
        <f t="shared" ref="K371:K383" si="63">-(LN(1-(F371/J371))/L371)</f>
        <v>1.2046855469866273E-2</v>
      </c>
      <c r="L371">
        <v>239</v>
      </c>
      <c r="M371" s="12">
        <f t="shared" si="61"/>
        <v>108.79042607113992</v>
      </c>
      <c r="N371" s="15">
        <v>736498.7</v>
      </c>
      <c r="O371" s="2">
        <v>42762</v>
      </c>
      <c r="P371" s="2">
        <f t="shared" si="62"/>
        <v>42631</v>
      </c>
      <c r="Q371">
        <v>36.898081429999998</v>
      </c>
      <c r="R371">
        <v>-123.9835156</v>
      </c>
      <c r="S371" t="s">
        <v>22</v>
      </c>
      <c r="T371">
        <v>6.5</v>
      </c>
    </row>
    <row r="372" spans="1:21" x14ac:dyDescent="0.3">
      <c r="A372" s="1">
        <v>4209</v>
      </c>
      <c r="B372">
        <v>4</v>
      </c>
      <c r="C372">
        <v>-17.22</v>
      </c>
      <c r="D372">
        <v>15.18</v>
      </c>
      <c r="E372" s="9" t="s">
        <v>46</v>
      </c>
      <c r="F372">
        <v>8.4</v>
      </c>
      <c r="G372" s="5">
        <v>6.1</v>
      </c>
      <c r="H372" s="40"/>
      <c r="I372" s="40"/>
      <c r="J372">
        <v>8.9</v>
      </c>
      <c r="K372" s="11">
        <f t="shared" si="63"/>
        <v>1.2046855469866273E-2</v>
      </c>
      <c r="L372">
        <v>239</v>
      </c>
      <c r="M372" s="12">
        <f t="shared" si="61"/>
        <v>95.994499348780906</v>
      </c>
      <c r="N372" s="15">
        <v>736503.5</v>
      </c>
      <c r="O372" s="2">
        <v>42762</v>
      </c>
      <c r="P372" s="2">
        <f t="shared" si="62"/>
        <v>42618</v>
      </c>
      <c r="Q372">
        <v>40.03177342</v>
      </c>
      <c r="R372">
        <v>-127.0043773</v>
      </c>
      <c r="S372" t="s">
        <v>22</v>
      </c>
      <c r="T372">
        <v>6.1</v>
      </c>
    </row>
    <row r="373" spans="1:21" x14ac:dyDescent="0.3">
      <c r="A373" s="1">
        <v>4209</v>
      </c>
      <c r="B373">
        <v>5</v>
      </c>
      <c r="C373">
        <v>-17.239999999999998</v>
      </c>
      <c r="D373">
        <v>14.99</v>
      </c>
      <c r="E373" s="9" t="s">
        <v>46</v>
      </c>
      <c r="F373">
        <v>8.4</v>
      </c>
      <c r="G373" s="5">
        <v>5.7</v>
      </c>
      <c r="H373" s="40"/>
      <c r="I373" s="40"/>
      <c r="J373">
        <v>8.9</v>
      </c>
      <c r="K373" s="11">
        <f t="shared" si="63"/>
        <v>1.2046855469866273E-2</v>
      </c>
      <c r="L373">
        <v>239</v>
      </c>
      <c r="M373" s="12">
        <f t="shared" si="61"/>
        <v>84.910163443985283</v>
      </c>
      <c r="N373" s="15">
        <v>736508.7</v>
      </c>
      <c r="O373" s="2">
        <v>42762</v>
      </c>
      <c r="P373" s="2">
        <f t="shared" si="62"/>
        <v>42607</v>
      </c>
      <c r="Q373">
        <v>44.138624919999998</v>
      </c>
      <c r="R373">
        <v>-127.0601695</v>
      </c>
      <c r="S373" t="s">
        <v>22</v>
      </c>
      <c r="T373">
        <v>5.7</v>
      </c>
    </row>
    <row r="374" spans="1:21" x14ac:dyDescent="0.3">
      <c r="A374" s="1">
        <v>4209</v>
      </c>
      <c r="B374">
        <v>6</v>
      </c>
      <c r="C374">
        <v>-17.399999999999999</v>
      </c>
      <c r="D374">
        <v>14.89</v>
      </c>
      <c r="E374" s="9" t="s">
        <v>46</v>
      </c>
      <c r="F374">
        <v>8.4</v>
      </c>
      <c r="G374" s="5">
        <v>5.3</v>
      </c>
      <c r="H374" s="40"/>
      <c r="I374" s="40"/>
      <c r="J374">
        <v>8.9</v>
      </c>
      <c r="K374" s="11">
        <f t="shared" si="63"/>
        <v>1.2046855469866273E-2</v>
      </c>
      <c r="L374">
        <v>239</v>
      </c>
      <c r="M374" s="12">
        <f t="shared" si="61"/>
        <v>75.133086268036479</v>
      </c>
      <c r="N374" s="15">
        <v>736514.2</v>
      </c>
      <c r="O374" s="2">
        <v>42762</v>
      </c>
      <c r="P374" s="2">
        <f t="shared" si="62"/>
        <v>42598</v>
      </c>
      <c r="Q374">
        <v>47.321503329999999</v>
      </c>
      <c r="R374">
        <v>-125.735557</v>
      </c>
      <c r="S374" t="s">
        <v>22</v>
      </c>
      <c r="T374">
        <v>5.3</v>
      </c>
    </row>
    <row r="375" spans="1:21" x14ac:dyDescent="0.3">
      <c r="A375" s="1">
        <v>4209</v>
      </c>
      <c r="B375">
        <v>7</v>
      </c>
      <c r="C375">
        <v>-17.16</v>
      </c>
      <c r="D375">
        <v>15.19</v>
      </c>
      <c r="E375" s="9" t="s">
        <v>46</v>
      </c>
      <c r="F375">
        <v>8.4</v>
      </c>
      <c r="G375" s="5">
        <v>4.9000000000000004</v>
      </c>
      <c r="H375" s="40"/>
      <c r="I375" s="40"/>
      <c r="J375">
        <v>8.9</v>
      </c>
      <c r="K375" s="11">
        <f t="shared" si="63"/>
        <v>1.2046855469866273E-2</v>
      </c>
      <c r="L375">
        <v>239</v>
      </c>
      <c r="M375" s="12">
        <f t="shared" si="61"/>
        <v>66.387192709225829</v>
      </c>
      <c r="N375" s="15">
        <v>736520.1</v>
      </c>
      <c r="O375" s="2">
        <v>42762</v>
      </c>
      <c r="P375" s="2">
        <f t="shared" si="62"/>
        <v>42589</v>
      </c>
      <c r="Q375">
        <v>49.889484940000003</v>
      </c>
      <c r="R375">
        <v>-129.8664507</v>
      </c>
      <c r="S375" t="s">
        <v>22</v>
      </c>
      <c r="T375">
        <v>4.9000000000000004</v>
      </c>
    </row>
    <row r="376" spans="1:21" x14ac:dyDescent="0.3">
      <c r="A376" s="1">
        <v>4209</v>
      </c>
      <c r="B376">
        <v>8</v>
      </c>
      <c r="C376">
        <v>-17.010000000000002</v>
      </c>
      <c r="D376">
        <v>15.28</v>
      </c>
      <c r="E376" s="9" t="s">
        <v>46</v>
      </c>
      <c r="F376">
        <v>8.4</v>
      </c>
      <c r="G376" s="5">
        <v>4.5</v>
      </c>
      <c r="H376" s="40"/>
      <c r="I376" s="40"/>
      <c r="J376">
        <v>8.9</v>
      </c>
      <c r="K376" s="11">
        <f t="shared" si="63"/>
        <v>1.2046855469866273E-2</v>
      </c>
      <c r="L376">
        <v>239</v>
      </c>
      <c r="M376" s="12">
        <f t="shared" si="61"/>
        <v>58.47556962694253</v>
      </c>
      <c r="N376" s="15">
        <v>736526.6</v>
      </c>
      <c r="O376" s="2">
        <v>42762</v>
      </c>
      <c r="P376" s="2">
        <f t="shared" si="62"/>
        <v>42581</v>
      </c>
      <c r="Q376">
        <v>51.24230197</v>
      </c>
      <c r="R376">
        <v>-135.37045789999999</v>
      </c>
      <c r="S376" t="s">
        <v>22</v>
      </c>
      <c r="T376">
        <v>4.5</v>
      </c>
    </row>
    <row r="377" spans="1:21" x14ac:dyDescent="0.3">
      <c r="A377" s="1">
        <v>4209</v>
      </c>
      <c r="B377">
        <v>9</v>
      </c>
      <c r="C377">
        <v>-16.809999999999999</v>
      </c>
      <c r="D377">
        <v>15.48</v>
      </c>
      <c r="E377" s="9" t="s">
        <v>46</v>
      </c>
      <c r="F377">
        <v>8.4</v>
      </c>
      <c r="G377" s="5">
        <v>4.0999999999999996</v>
      </c>
      <c r="H377" s="40"/>
      <c r="I377" s="40"/>
      <c r="J377">
        <v>8.9</v>
      </c>
      <c r="K377" s="11">
        <f t="shared" si="63"/>
        <v>1.2046855469866273E-2</v>
      </c>
      <c r="L377">
        <v>239</v>
      </c>
      <c r="M377" s="12">
        <f t="shared" si="61"/>
        <v>51.25282364088185</v>
      </c>
      <c r="N377" s="15">
        <v>736533.6</v>
      </c>
      <c r="O377" s="2">
        <v>42762</v>
      </c>
      <c r="P377" s="2">
        <f t="shared" si="62"/>
        <v>42574</v>
      </c>
      <c r="Q377">
        <v>51.208536420000001</v>
      </c>
      <c r="R377">
        <v>-132.74698559999999</v>
      </c>
      <c r="S377" t="s">
        <v>22</v>
      </c>
      <c r="T377">
        <v>4.0999999999999996</v>
      </c>
    </row>
    <row r="378" spans="1:21" x14ac:dyDescent="0.3">
      <c r="A378" s="1">
        <v>4209</v>
      </c>
      <c r="B378">
        <v>10</v>
      </c>
      <c r="C378">
        <v>-16.920000000000002</v>
      </c>
      <c r="D378">
        <v>15.45</v>
      </c>
      <c r="E378" s="9" t="s">
        <v>46</v>
      </c>
      <c r="F378">
        <v>8.4</v>
      </c>
      <c r="G378" s="5">
        <v>3.6</v>
      </c>
      <c r="H378" s="40"/>
      <c r="I378" s="40"/>
      <c r="J378">
        <v>8.9</v>
      </c>
      <c r="K378" s="11">
        <f t="shared" si="63"/>
        <v>1.2046855469866273E-2</v>
      </c>
      <c r="L378">
        <v>239</v>
      </c>
      <c r="M378" s="12">
        <f t="shared" si="61"/>
        <v>43.027365728475196</v>
      </c>
      <c r="N378" s="15">
        <v>736543.5</v>
      </c>
      <c r="O378" s="2">
        <v>42762</v>
      </c>
      <c r="P378" s="2">
        <f t="shared" si="62"/>
        <v>42566</v>
      </c>
      <c r="Q378">
        <v>46.561762909999999</v>
      </c>
      <c r="R378">
        <v>-128.18852949999999</v>
      </c>
      <c r="S378" t="s">
        <v>22</v>
      </c>
      <c r="T378">
        <v>3.6</v>
      </c>
    </row>
    <row r="379" spans="1:21" x14ac:dyDescent="0.3">
      <c r="A379" s="1">
        <v>4209</v>
      </c>
      <c r="B379">
        <v>11</v>
      </c>
      <c r="C379">
        <v>-16.55</v>
      </c>
      <c r="D379">
        <v>16.18</v>
      </c>
      <c r="E379" s="9" t="s">
        <v>46</v>
      </c>
      <c r="F379">
        <v>8.4</v>
      </c>
      <c r="G379" s="5">
        <v>3.2</v>
      </c>
      <c r="H379" s="40"/>
      <c r="I379" s="40"/>
      <c r="J379">
        <v>8.9</v>
      </c>
      <c r="K379" s="11">
        <f t="shared" si="63"/>
        <v>1.2046855469866273E-2</v>
      </c>
      <c r="L379">
        <v>239</v>
      </c>
      <c r="M379" s="12">
        <f t="shared" si="61"/>
        <v>36.987668940842362</v>
      </c>
      <c r="N379" s="15">
        <v>736552.4</v>
      </c>
      <c r="O379" s="2">
        <v>42762</v>
      </c>
      <c r="P379" s="2">
        <f t="shared" si="62"/>
        <v>42559</v>
      </c>
      <c r="Q379">
        <v>45.144960419999997</v>
      </c>
      <c r="R379">
        <v>-126.5778818</v>
      </c>
      <c r="S379" t="s">
        <v>22</v>
      </c>
      <c r="T379">
        <v>3.2</v>
      </c>
    </row>
    <row r="380" spans="1:21" x14ac:dyDescent="0.3">
      <c r="A380" s="1">
        <v>4209</v>
      </c>
      <c r="B380">
        <v>12</v>
      </c>
      <c r="C380">
        <v>-16.78</v>
      </c>
      <c r="D380">
        <v>16.05</v>
      </c>
      <c r="E380" s="9" t="s">
        <v>46</v>
      </c>
      <c r="F380">
        <v>8.4</v>
      </c>
      <c r="G380" s="5">
        <v>2.7</v>
      </c>
      <c r="H380" s="40"/>
      <c r="I380" s="40"/>
      <c r="J380">
        <v>8.9</v>
      </c>
      <c r="K380" s="11">
        <f t="shared" si="63"/>
        <v>1.2046855469866273E-2</v>
      </c>
      <c r="L380">
        <v>239</v>
      </c>
      <c r="M380" s="12">
        <f t="shared" si="61"/>
        <v>30.007995496526139</v>
      </c>
      <c r="N380" s="15">
        <v>736565.3</v>
      </c>
      <c r="O380" s="2">
        <v>42762</v>
      </c>
      <c r="P380" s="2">
        <f t="shared" si="62"/>
        <v>42553</v>
      </c>
      <c r="Q380">
        <v>49.202347119999999</v>
      </c>
      <c r="R380">
        <v>-127.7560259</v>
      </c>
      <c r="S380" t="s">
        <v>22</v>
      </c>
      <c r="T380">
        <v>2.7</v>
      </c>
    </row>
    <row r="381" spans="1:21" x14ac:dyDescent="0.3">
      <c r="A381" s="1">
        <v>4209</v>
      </c>
      <c r="B381">
        <v>13</v>
      </c>
      <c r="C381">
        <v>-18.37</v>
      </c>
      <c r="D381">
        <v>15.76</v>
      </c>
      <c r="E381" s="9" t="s">
        <v>46</v>
      </c>
      <c r="F381">
        <v>8.4</v>
      </c>
      <c r="G381" s="5">
        <v>2.2000000000000002</v>
      </c>
      <c r="H381" s="40"/>
      <c r="I381" s="40"/>
      <c r="J381">
        <v>8.9</v>
      </c>
      <c r="K381" s="11">
        <f t="shared" si="63"/>
        <v>1.2046855469866273E-2</v>
      </c>
      <c r="L381">
        <v>239</v>
      </c>
      <c r="M381" s="12">
        <f t="shared" si="61"/>
        <v>23.569947448230305</v>
      </c>
      <c r="N381" s="15">
        <v>736580.8</v>
      </c>
      <c r="O381" s="2">
        <v>42762</v>
      </c>
      <c r="P381" s="2">
        <f t="shared" si="62"/>
        <v>42546</v>
      </c>
      <c r="Q381">
        <v>49.40212648</v>
      </c>
      <c r="R381">
        <v>-136.3862479</v>
      </c>
      <c r="S381" t="s">
        <v>22</v>
      </c>
      <c r="T381">
        <v>2.2000000000000002</v>
      </c>
    </row>
    <row r="382" spans="1:21" x14ac:dyDescent="0.3">
      <c r="A382" s="1">
        <v>4209</v>
      </c>
      <c r="B382">
        <v>14</v>
      </c>
      <c r="C382">
        <v>-17.57</v>
      </c>
      <c r="D382">
        <v>15.09</v>
      </c>
      <c r="E382" s="9" t="s">
        <v>46</v>
      </c>
      <c r="F382">
        <v>8.4</v>
      </c>
      <c r="G382" s="5">
        <v>1.7</v>
      </c>
      <c r="H382" s="40"/>
      <c r="I382" s="40"/>
      <c r="J382">
        <v>8.9</v>
      </c>
      <c r="K382" s="11">
        <f t="shared" si="63"/>
        <v>1.2046855469866273E-2</v>
      </c>
      <c r="L382">
        <v>239</v>
      </c>
      <c r="M382" s="12">
        <f t="shared" si="61"/>
        <v>17.595483837778421</v>
      </c>
      <c r="N382" s="15">
        <v>736600.3</v>
      </c>
      <c r="O382" s="2">
        <v>42762</v>
      </c>
      <c r="P382" s="2">
        <f t="shared" si="62"/>
        <v>42540</v>
      </c>
      <c r="Q382">
        <v>49.600108460000001</v>
      </c>
      <c r="R382">
        <v>-134.27187789999999</v>
      </c>
      <c r="S382" t="s">
        <v>22</v>
      </c>
      <c r="T382">
        <v>1.7</v>
      </c>
    </row>
    <row r="383" spans="1:21" x14ac:dyDescent="0.3">
      <c r="A383" s="1">
        <v>4209</v>
      </c>
      <c r="B383">
        <v>15</v>
      </c>
      <c r="C383">
        <v>-17.63</v>
      </c>
      <c r="D383">
        <v>15.36</v>
      </c>
      <c r="E383" s="9" t="s">
        <v>46</v>
      </c>
      <c r="F383">
        <v>8.4</v>
      </c>
      <c r="G383" s="5">
        <v>1.3</v>
      </c>
      <c r="H383" s="40"/>
      <c r="I383" s="40"/>
      <c r="J383">
        <v>8.9</v>
      </c>
      <c r="K383" s="11">
        <f t="shared" si="63"/>
        <v>1.2046855469866273E-2</v>
      </c>
      <c r="L383">
        <v>239</v>
      </c>
      <c r="M383" s="12">
        <f t="shared" si="61"/>
        <v>13.107406313687733</v>
      </c>
      <c r="N383" s="15">
        <v>736620.7</v>
      </c>
      <c r="O383" s="2">
        <v>42762</v>
      </c>
      <c r="P383" s="14">
        <f t="shared" si="62"/>
        <v>42536</v>
      </c>
      <c r="Q383">
        <v>50.378350500000003</v>
      </c>
      <c r="R383">
        <v>-131.64294870000001</v>
      </c>
      <c r="S383" t="s">
        <v>22</v>
      </c>
      <c r="T383">
        <v>1.3</v>
      </c>
    </row>
    <row r="384" spans="1:21" x14ac:dyDescent="0.3">
      <c r="E384" s="9"/>
      <c r="G384" s="5"/>
      <c r="H384" s="40"/>
      <c r="I384" s="40"/>
      <c r="M384" s="16">
        <v>0</v>
      </c>
      <c r="N384" s="15"/>
      <c r="O384" s="2"/>
      <c r="P384" s="14">
        <v>42523</v>
      </c>
      <c r="S384" t="s">
        <v>22</v>
      </c>
    </row>
    <row r="385" spans="1:21" s="3" customFormat="1" x14ac:dyDescent="0.3">
      <c r="A385" s="23" t="s">
        <v>31</v>
      </c>
      <c r="B385" s="3">
        <v>1</v>
      </c>
      <c r="C385" s="3">
        <v>-18.45</v>
      </c>
      <c r="D385" s="3">
        <v>11.57</v>
      </c>
      <c r="G385" s="6">
        <v>9.1999999999999993</v>
      </c>
      <c r="H385" s="39"/>
      <c r="I385" s="39"/>
      <c r="J385" s="3">
        <v>10</v>
      </c>
      <c r="K385"/>
      <c r="L385" s="3">
        <v>247</v>
      </c>
      <c r="M385" s="12" t="e">
        <f t="shared" ref="M385:M400" si="64">-1/K385*LN(1-G385/J385)</f>
        <v>#DIV/0!</v>
      </c>
      <c r="N385" s="29">
        <v>736497.3</v>
      </c>
      <c r="O385" s="4">
        <v>42778</v>
      </c>
      <c r="Q385" s="3" t="e">
        <v>#N/A</v>
      </c>
      <c r="R385" s="3" t="e">
        <v>#N/A</v>
      </c>
      <c r="S385" s="3" t="s">
        <v>22</v>
      </c>
      <c r="T385" s="3">
        <v>9.1999999999999993</v>
      </c>
      <c r="U385" s="3" t="s">
        <v>43</v>
      </c>
    </row>
    <row r="386" spans="1:21" x14ac:dyDescent="0.3">
      <c r="A386" s="1" t="s">
        <v>31</v>
      </c>
      <c r="B386">
        <v>2</v>
      </c>
      <c r="C386">
        <v>-18.73</v>
      </c>
      <c r="D386">
        <v>11.18</v>
      </c>
      <c r="E386" s="9" t="s">
        <v>46</v>
      </c>
      <c r="F386">
        <v>9.1999999999999993</v>
      </c>
      <c r="G386" s="5">
        <v>7.8</v>
      </c>
      <c r="H386" s="40"/>
      <c r="I386" s="40"/>
      <c r="J386">
        <v>10</v>
      </c>
      <c r="K386" s="11">
        <f>-(LN(1-(F386/J386))/L386)</f>
        <v>1.0225622041733825E-2</v>
      </c>
      <c r="L386">
        <v>247</v>
      </c>
      <c r="M386" s="12">
        <f t="shared" si="64"/>
        <v>148.07194383384868</v>
      </c>
      <c r="N386" s="15">
        <v>736509.8</v>
      </c>
      <c r="O386" s="2">
        <v>42778</v>
      </c>
      <c r="P386" s="2">
        <f t="shared" ref="P386:P400" si="65">DATE(YEAR($P$424),MONTH($P$424),DAY($P$424)+M386)</f>
        <v>42295</v>
      </c>
      <c r="Q386">
        <v>42.477720269999999</v>
      </c>
      <c r="R386">
        <v>-129.87838389999999</v>
      </c>
      <c r="S386" t="s">
        <v>22</v>
      </c>
      <c r="T386">
        <v>7.8</v>
      </c>
    </row>
    <row r="387" spans="1:21" x14ac:dyDescent="0.3">
      <c r="A387" s="1" t="s">
        <v>31</v>
      </c>
      <c r="B387">
        <v>3</v>
      </c>
      <c r="C387">
        <v>-18.809999999999999</v>
      </c>
      <c r="D387">
        <v>11.24</v>
      </c>
      <c r="E387" s="9" t="s">
        <v>46</v>
      </c>
      <c r="F387">
        <v>9.1999999999999993</v>
      </c>
      <c r="G387" s="5">
        <v>7.4</v>
      </c>
      <c r="H387" s="40"/>
      <c r="I387" s="40"/>
      <c r="J387">
        <v>10</v>
      </c>
      <c r="K387" s="11">
        <f t="shared" ref="K387:K400" si="66">-(LN(1-(F387/J387))/L387)</f>
        <v>1.0225622041733825E-2</v>
      </c>
      <c r="L387">
        <v>247</v>
      </c>
      <c r="M387" s="12">
        <f t="shared" si="64"/>
        <v>131.73512989907101</v>
      </c>
      <c r="N387" s="15">
        <v>736513.8</v>
      </c>
      <c r="O387" s="2">
        <v>42778</v>
      </c>
      <c r="P387" s="2">
        <f t="shared" si="65"/>
        <v>42278</v>
      </c>
      <c r="Q387">
        <v>45.22198324</v>
      </c>
      <c r="R387">
        <v>-132.1749021</v>
      </c>
      <c r="S387" t="s">
        <v>22</v>
      </c>
      <c r="T387">
        <v>7.4</v>
      </c>
    </row>
    <row r="388" spans="1:21" x14ac:dyDescent="0.3">
      <c r="A388" s="1" t="s">
        <v>31</v>
      </c>
      <c r="B388">
        <v>4</v>
      </c>
      <c r="C388">
        <v>-18.63</v>
      </c>
      <c r="D388">
        <v>11.98</v>
      </c>
      <c r="E388" s="9" t="s">
        <v>46</v>
      </c>
      <c r="F388">
        <v>9.1999999999999993</v>
      </c>
      <c r="G388" s="5">
        <v>7</v>
      </c>
      <c r="H388" s="40"/>
      <c r="I388" s="40"/>
      <c r="J388">
        <v>10</v>
      </c>
      <c r="K388" s="11">
        <f t="shared" si="66"/>
        <v>1.0225622041733825E-2</v>
      </c>
      <c r="L388">
        <v>247</v>
      </c>
      <c r="M388" s="12">
        <f t="shared" si="64"/>
        <v>117.74078871800292</v>
      </c>
      <c r="N388" s="15">
        <v>736518</v>
      </c>
      <c r="O388" s="2">
        <v>42778</v>
      </c>
      <c r="P388" s="2">
        <f t="shared" si="65"/>
        <v>42264</v>
      </c>
      <c r="Q388">
        <v>45.742532259999997</v>
      </c>
      <c r="R388">
        <v>-133.05498710000001</v>
      </c>
      <c r="S388" t="s">
        <v>22</v>
      </c>
      <c r="T388">
        <v>7</v>
      </c>
    </row>
    <row r="389" spans="1:21" x14ac:dyDescent="0.3">
      <c r="A389" s="1" t="s">
        <v>31</v>
      </c>
      <c r="B389">
        <v>5</v>
      </c>
      <c r="C389">
        <v>-18.14</v>
      </c>
      <c r="D389">
        <v>13.17</v>
      </c>
      <c r="E389" s="9" t="s">
        <v>46</v>
      </c>
      <c r="F389">
        <v>9.1999999999999993</v>
      </c>
      <c r="G389" s="5">
        <v>6.6</v>
      </c>
      <c r="H389" s="40"/>
      <c r="I389" s="40"/>
      <c r="J389">
        <v>10</v>
      </c>
      <c r="K389" s="11">
        <f t="shared" si="66"/>
        <v>1.0225622041733825E-2</v>
      </c>
      <c r="L389">
        <v>247</v>
      </c>
      <c r="M389" s="12">
        <f t="shared" si="64"/>
        <v>105.50063917568875</v>
      </c>
      <c r="N389" s="15">
        <v>736522.5</v>
      </c>
      <c r="O389" s="2">
        <v>42778</v>
      </c>
      <c r="P389" s="2">
        <f t="shared" si="65"/>
        <v>42252</v>
      </c>
      <c r="Q389">
        <v>45.59784544</v>
      </c>
      <c r="R389">
        <v>-133.23924700000001</v>
      </c>
      <c r="S389" t="s">
        <v>22</v>
      </c>
      <c r="T389">
        <v>6.6</v>
      </c>
    </row>
    <row r="390" spans="1:21" x14ac:dyDescent="0.3">
      <c r="A390" s="1" t="s">
        <v>31</v>
      </c>
      <c r="B390">
        <v>6</v>
      </c>
      <c r="C390">
        <v>-17.579999999999998</v>
      </c>
      <c r="D390">
        <v>14.39</v>
      </c>
      <c r="E390" s="9" t="s">
        <v>46</v>
      </c>
      <c r="F390">
        <v>9.1999999999999993</v>
      </c>
      <c r="G390" s="5">
        <v>6.2</v>
      </c>
      <c r="H390" s="40"/>
      <c r="I390" s="40"/>
      <c r="J390">
        <v>10</v>
      </c>
      <c r="K390" s="11">
        <f t="shared" si="66"/>
        <v>1.0225622041733825E-2</v>
      </c>
      <c r="L390">
        <v>247</v>
      </c>
      <c r="M390" s="12">
        <f t="shared" si="64"/>
        <v>94.623488166559014</v>
      </c>
      <c r="N390" s="15">
        <v>736527.2</v>
      </c>
      <c r="O390" s="2">
        <v>42778</v>
      </c>
      <c r="P390" s="2">
        <f t="shared" si="65"/>
        <v>42241</v>
      </c>
      <c r="Q390">
        <v>46.130542890000001</v>
      </c>
      <c r="R390">
        <v>-134.84009270000001</v>
      </c>
      <c r="S390" t="s">
        <v>22</v>
      </c>
      <c r="T390">
        <v>6.2</v>
      </c>
    </row>
    <row r="391" spans="1:21" x14ac:dyDescent="0.3">
      <c r="A391" s="1" t="s">
        <v>31</v>
      </c>
      <c r="B391">
        <v>7</v>
      </c>
      <c r="C391">
        <v>-17.55</v>
      </c>
      <c r="D391">
        <v>14.77</v>
      </c>
      <c r="E391" s="9" t="s">
        <v>46</v>
      </c>
      <c r="F391">
        <v>9.1999999999999993</v>
      </c>
      <c r="G391" s="5">
        <v>5.8</v>
      </c>
      <c r="H391" s="40"/>
      <c r="I391" s="40"/>
      <c r="J391">
        <v>10</v>
      </c>
      <c r="K391" s="11">
        <f t="shared" si="66"/>
        <v>1.0225622041733825E-2</v>
      </c>
      <c r="L391">
        <v>247</v>
      </c>
      <c r="M391" s="12">
        <f t="shared" si="64"/>
        <v>84.835970287596538</v>
      </c>
      <c r="N391" s="15">
        <v>736532.3</v>
      </c>
      <c r="O391" s="2">
        <v>42778</v>
      </c>
      <c r="P391" s="2">
        <f t="shared" si="65"/>
        <v>42231</v>
      </c>
      <c r="Q391">
        <v>48.67475546</v>
      </c>
      <c r="R391">
        <v>-138.41272599999999</v>
      </c>
      <c r="S391" t="s">
        <v>22</v>
      </c>
      <c r="T391">
        <v>5.8</v>
      </c>
    </row>
    <row r="392" spans="1:21" x14ac:dyDescent="0.3">
      <c r="A392" s="1" t="s">
        <v>31</v>
      </c>
      <c r="B392">
        <v>8</v>
      </c>
      <c r="C392">
        <v>-18.11</v>
      </c>
      <c r="D392">
        <v>13.27</v>
      </c>
      <c r="E392" s="9" t="s">
        <v>46</v>
      </c>
      <c r="F392">
        <v>9.1999999999999993</v>
      </c>
      <c r="G392" s="5">
        <v>5.4</v>
      </c>
      <c r="H392" s="40"/>
      <c r="I392" s="40"/>
      <c r="J392">
        <v>10</v>
      </c>
      <c r="K392" s="11">
        <f t="shared" si="66"/>
        <v>1.0225622041733825E-2</v>
      </c>
      <c r="L392">
        <v>247</v>
      </c>
      <c r="M392" s="12">
        <f t="shared" si="64"/>
        <v>75.939516083202562</v>
      </c>
      <c r="N392" s="15">
        <v>736537.7</v>
      </c>
      <c r="O392" s="2">
        <v>42778</v>
      </c>
      <c r="P392" s="2">
        <f t="shared" si="65"/>
        <v>42222</v>
      </c>
      <c r="Q392">
        <v>51.448853890000002</v>
      </c>
      <c r="R392">
        <v>-142.39692790000001</v>
      </c>
      <c r="S392" t="s">
        <v>22</v>
      </c>
      <c r="T392">
        <v>5.4</v>
      </c>
    </row>
    <row r="393" spans="1:21" x14ac:dyDescent="0.3">
      <c r="A393" s="1" t="s">
        <v>31</v>
      </c>
      <c r="B393">
        <v>9</v>
      </c>
      <c r="C393">
        <v>-18.34</v>
      </c>
      <c r="D393">
        <v>12.36</v>
      </c>
      <c r="E393" s="9" t="s">
        <v>46</v>
      </c>
      <c r="F393">
        <v>9.1999999999999993</v>
      </c>
      <c r="G393" s="5">
        <v>4.9000000000000004</v>
      </c>
      <c r="H393" s="40"/>
      <c r="I393" s="40"/>
      <c r="J393">
        <v>10</v>
      </c>
      <c r="K393" s="11">
        <f t="shared" si="66"/>
        <v>1.0225622041733825E-2</v>
      </c>
      <c r="L393">
        <v>247</v>
      </c>
      <c r="M393" s="12">
        <f t="shared" si="64"/>
        <v>65.848762111062285</v>
      </c>
      <c r="N393" s="15">
        <v>736545</v>
      </c>
      <c r="O393" s="2">
        <v>42778</v>
      </c>
      <c r="P393" s="2">
        <f t="shared" si="65"/>
        <v>42212</v>
      </c>
      <c r="Q393">
        <v>53.674028970000002</v>
      </c>
      <c r="R393">
        <v>-149.63884640000001</v>
      </c>
      <c r="S393" t="s">
        <v>22</v>
      </c>
      <c r="T393">
        <v>4.9000000000000004</v>
      </c>
    </row>
    <row r="394" spans="1:21" x14ac:dyDescent="0.3">
      <c r="A394" s="1" t="s">
        <v>31</v>
      </c>
      <c r="B394">
        <v>10</v>
      </c>
      <c r="C394">
        <v>-17.87</v>
      </c>
      <c r="D394">
        <v>14.14</v>
      </c>
      <c r="E394" s="9" t="s">
        <v>46</v>
      </c>
      <c r="F394">
        <v>9.1999999999999993</v>
      </c>
      <c r="G394" s="5">
        <v>4.5999999999999996</v>
      </c>
      <c r="H394" s="40"/>
      <c r="I394" s="40"/>
      <c r="J394">
        <v>10</v>
      </c>
      <c r="K394" s="11">
        <f t="shared" si="66"/>
        <v>1.0225622041733825E-2</v>
      </c>
      <c r="L394">
        <v>247</v>
      </c>
      <c r="M394" s="12">
        <f t="shared" si="64"/>
        <v>60.259037240861915</v>
      </c>
      <c r="N394" s="15">
        <v>736549.8</v>
      </c>
      <c r="O394" s="2">
        <v>42778</v>
      </c>
      <c r="P394" s="2">
        <f t="shared" si="65"/>
        <v>42207</v>
      </c>
      <c r="Q394">
        <v>53.64834029</v>
      </c>
      <c r="R394">
        <v>-156.96900550000001</v>
      </c>
      <c r="S394" t="s">
        <v>22</v>
      </c>
      <c r="T394">
        <v>4.5999999999999996</v>
      </c>
    </row>
    <row r="395" spans="1:21" x14ac:dyDescent="0.3">
      <c r="A395" s="1" t="s">
        <v>31</v>
      </c>
      <c r="B395">
        <v>11</v>
      </c>
      <c r="C395">
        <v>-17.57</v>
      </c>
      <c r="D395">
        <v>15.08</v>
      </c>
      <c r="E395" s="9" t="s">
        <v>46</v>
      </c>
      <c r="F395">
        <v>9.1999999999999993</v>
      </c>
      <c r="G395" s="5">
        <v>4.0999999999999996</v>
      </c>
      <c r="H395" s="40"/>
      <c r="I395" s="40"/>
      <c r="J395">
        <v>10</v>
      </c>
      <c r="K395" s="11">
        <f t="shared" si="66"/>
        <v>1.0225622041733825E-2</v>
      </c>
      <c r="L395">
        <v>247</v>
      </c>
      <c r="M395" s="12">
        <f t="shared" si="64"/>
        <v>51.599085114719145</v>
      </c>
      <c r="N395" s="15">
        <v>736558.5</v>
      </c>
      <c r="O395" s="2">
        <v>42778</v>
      </c>
      <c r="P395" s="2">
        <f t="shared" si="65"/>
        <v>42198</v>
      </c>
      <c r="Q395">
        <v>52.243643599999999</v>
      </c>
      <c r="R395">
        <v>-169.6252441</v>
      </c>
      <c r="S395" t="s">
        <v>22</v>
      </c>
      <c r="T395">
        <v>4.0999999999999996</v>
      </c>
    </row>
    <row r="396" spans="1:21" x14ac:dyDescent="0.3">
      <c r="A396" s="1" t="s">
        <v>31</v>
      </c>
      <c r="B396">
        <v>12</v>
      </c>
      <c r="C396">
        <v>-17.68</v>
      </c>
      <c r="D396">
        <v>14.76</v>
      </c>
      <c r="E396" s="9" t="s">
        <v>46</v>
      </c>
      <c r="F396">
        <v>9.1999999999999993</v>
      </c>
      <c r="G396" s="5">
        <v>3.6</v>
      </c>
      <c r="H396" s="40"/>
      <c r="I396" s="40"/>
      <c r="J396">
        <v>10</v>
      </c>
      <c r="K396" s="11">
        <f t="shared" si="66"/>
        <v>1.0225622041733825E-2</v>
      </c>
      <c r="L396">
        <v>247</v>
      </c>
      <c r="M396" s="12">
        <f t="shared" si="64"/>
        <v>43.64400530422386</v>
      </c>
      <c r="N396" s="15">
        <v>736568.4</v>
      </c>
      <c r="O396" s="2">
        <v>42778</v>
      </c>
      <c r="P396" s="2">
        <f t="shared" si="65"/>
        <v>42190</v>
      </c>
      <c r="Q396">
        <v>51.318486890000003</v>
      </c>
      <c r="R396">
        <v>178.4127943</v>
      </c>
      <c r="S396" t="s">
        <v>22</v>
      </c>
      <c r="T396">
        <v>3.6</v>
      </c>
    </row>
    <row r="397" spans="1:21" x14ac:dyDescent="0.3">
      <c r="A397" s="1" t="s">
        <v>31</v>
      </c>
      <c r="B397">
        <v>13</v>
      </c>
      <c r="C397">
        <v>-17.66</v>
      </c>
      <c r="D397">
        <v>14.74</v>
      </c>
      <c r="E397" s="9" t="s">
        <v>46</v>
      </c>
      <c r="F397">
        <v>9.1999999999999993</v>
      </c>
      <c r="G397" s="5">
        <v>3.1</v>
      </c>
      <c r="H397" s="40"/>
      <c r="I397" s="40"/>
      <c r="J397">
        <v>10</v>
      </c>
      <c r="K397" s="11">
        <f t="shared" si="66"/>
        <v>1.0225622041733825E-2</v>
      </c>
      <c r="L397">
        <v>247</v>
      </c>
      <c r="M397" s="12">
        <f t="shared" si="64"/>
        <v>36.287639018576094</v>
      </c>
      <c r="N397" s="15">
        <v>736579.7</v>
      </c>
      <c r="O397" s="2">
        <v>42778</v>
      </c>
      <c r="P397" s="2">
        <f t="shared" si="65"/>
        <v>42183</v>
      </c>
      <c r="Q397">
        <v>51.769588679999998</v>
      </c>
      <c r="R397">
        <v>176.28334280000001</v>
      </c>
      <c r="S397" t="s">
        <v>22</v>
      </c>
      <c r="T397">
        <v>3.1</v>
      </c>
    </row>
    <row r="398" spans="1:21" x14ac:dyDescent="0.3">
      <c r="A398" s="1" t="s">
        <v>31</v>
      </c>
      <c r="B398">
        <v>14</v>
      </c>
      <c r="C398">
        <v>-18.02</v>
      </c>
      <c r="D398">
        <v>14.31</v>
      </c>
      <c r="E398" s="9" t="s">
        <v>46</v>
      </c>
      <c r="F398">
        <v>9.1999999999999993</v>
      </c>
      <c r="G398" s="5">
        <v>2.6</v>
      </c>
      <c r="H398" s="40"/>
      <c r="I398" s="40"/>
      <c r="J398">
        <v>10</v>
      </c>
      <c r="K398" s="11">
        <f t="shared" si="66"/>
        <v>1.0225622041733825E-2</v>
      </c>
      <c r="L398">
        <v>247</v>
      </c>
      <c r="M398" s="12">
        <f t="shared" si="64"/>
        <v>29.446139467606137</v>
      </c>
      <c r="N398" s="15">
        <v>736593.1</v>
      </c>
      <c r="O398" s="2">
        <v>42778</v>
      </c>
      <c r="P398" s="2">
        <f t="shared" si="65"/>
        <v>42176</v>
      </c>
      <c r="Q398">
        <v>50.912795070000001</v>
      </c>
      <c r="R398">
        <v>176.5194055</v>
      </c>
      <c r="S398" t="s">
        <v>22</v>
      </c>
      <c r="T398">
        <v>2.6</v>
      </c>
    </row>
    <row r="399" spans="1:21" x14ac:dyDescent="0.3">
      <c r="A399" s="1" t="s">
        <v>31</v>
      </c>
      <c r="B399">
        <v>15</v>
      </c>
      <c r="C399">
        <v>-18.38</v>
      </c>
      <c r="D399">
        <v>13.42</v>
      </c>
      <c r="E399" s="9" t="s">
        <v>46</v>
      </c>
      <c r="F399">
        <v>9.1999999999999993</v>
      </c>
      <c r="G399" s="5">
        <v>2.1</v>
      </c>
      <c r="H399" s="40"/>
      <c r="I399" s="40"/>
      <c r="J399">
        <v>10</v>
      </c>
      <c r="K399" s="11">
        <f t="shared" si="66"/>
        <v>1.0225622041733825E-2</v>
      </c>
      <c r="L399">
        <v>247</v>
      </c>
      <c r="M399" s="12">
        <f t="shared" si="64"/>
        <v>23.052126565896572</v>
      </c>
      <c r="N399" s="15">
        <v>736609.2</v>
      </c>
      <c r="O399" s="2">
        <v>42778</v>
      </c>
      <c r="P399" s="2">
        <f t="shared" si="65"/>
        <v>42170</v>
      </c>
      <c r="Q399">
        <v>51.439447289999997</v>
      </c>
      <c r="R399">
        <v>177.43567200000001</v>
      </c>
      <c r="S399" t="s">
        <v>22</v>
      </c>
      <c r="T399">
        <v>2.1</v>
      </c>
    </row>
    <row r="400" spans="1:21" x14ac:dyDescent="0.3">
      <c r="A400" s="1" t="s">
        <v>31</v>
      </c>
      <c r="B400">
        <v>16</v>
      </c>
      <c r="C400">
        <v>-17.8</v>
      </c>
      <c r="D400">
        <v>15.49</v>
      </c>
      <c r="E400" s="9" t="s">
        <v>46</v>
      </c>
      <c r="F400">
        <v>9.1999999999999993</v>
      </c>
      <c r="G400" s="5">
        <v>1.4</v>
      </c>
      <c r="H400" s="40"/>
      <c r="I400" s="40"/>
      <c r="J400">
        <v>10</v>
      </c>
      <c r="K400" s="11">
        <f t="shared" si="66"/>
        <v>1.0225622041733825E-2</v>
      </c>
      <c r="L400">
        <v>247</v>
      </c>
      <c r="M400" s="12">
        <f t="shared" si="64"/>
        <v>14.749507572158477</v>
      </c>
      <c r="N400" s="15">
        <v>736639.9</v>
      </c>
      <c r="O400" s="2">
        <v>42778</v>
      </c>
      <c r="P400" s="2">
        <f t="shared" si="65"/>
        <v>42161</v>
      </c>
      <c r="Q400">
        <v>49.716949300000003</v>
      </c>
      <c r="R400">
        <v>-176.2473372</v>
      </c>
      <c r="S400" t="s">
        <v>22</v>
      </c>
      <c r="T400">
        <v>1.4</v>
      </c>
    </row>
    <row r="401" spans="1:21" x14ac:dyDescent="0.3">
      <c r="A401" s="1" t="s">
        <v>31</v>
      </c>
      <c r="E401" s="9"/>
      <c r="G401" s="5"/>
      <c r="H401" s="40"/>
      <c r="I401" s="40"/>
      <c r="K401" s="11"/>
      <c r="M401" s="16">
        <v>0</v>
      </c>
      <c r="N401" s="15"/>
      <c r="O401" s="2"/>
      <c r="P401" s="2">
        <v>42531</v>
      </c>
      <c r="S401" t="s">
        <v>22</v>
      </c>
    </row>
    <row r="402" spans="1:21" s="3" customFormat="1" x14ac:dyDescent="0.3">
      <c r="A402" s="23" t="s">
        <v>32</v>
      </c>
      <c r="B402" s="3">
        <v>1</v>
      </c>
      <c r="C402" s="3">
        <v>-17.16</v>
      </c>
      <c r="D402" s="3">
        <v>15.05</v>
      </c>
      <c r="E402" s="9" t="s">
        <v>46</v>
      </c>
      <c r="G402" s="6">
        <v>11.3</v>
      </c>
      <c r="H402" s="39"/>
      <c r="I402" s="39"/>
      <c r="J402" s="7">
        <v>11</v>
      </c>
      <c r="K402" s="17">
        <f>-(LN(1-(F402/(F402+0.000001)))/L402)</f>
        <v>0</v>
      </c>
      <c r="L402" s="19">
        <v>249</v>
      </c>
      <c r="M402" s="18" t="e">
        <f>-1/K402*LN(1-G402/F402)</f>
        <v>#DIV/0!</v>
      </c>
      <c r="N402" s="30">
        <v>736111.6</v>
      </c>
      <c r="O402" s="20">
        <v>42386</v>
      </c>
      <c r="P402" s="19"/>
      <c r="Q402" s="3" t="e">
        <v>#N/A</v>
      </c>
      <c r="R402" s="3" t="e">
        <v>#N/A</v>
      </c>
      <c r="S402" s="3" t="s">
        <v>22</v>
      </c>
      <c r="T402" s="3">
        <v>11.3</v>
      </c>
      <c r="U402" s="3" t="s">
        <v>43</v>
      </c>
    </row>
    <row r="403" spans="1:21" x14ac:dyDescent="0.3">
      <c r="A403" s="1" t="s">
        <v>32</v>
      </c>
      <c r="B403">
        <v>2</v>
      </c>
      <c r="C403">
        <v>-17.27</v>
      </c>
      <c r="D403">
        <v>14.88</v>
      </c>
      <c r="E403" s="9" t="s">
        <v>46</v>
      </c>
      <c r="F403">
        <v>11.3</v>
      </c>
      <c r="G403" s="5">
        <v>9.6</v>
      </c>
      <c r="H403" s="40"/>
      <c r="I403" s="40"/>
      <c r="J403" s="7">
        <v>11</v>
      </c>
      <c r="K403" s="17">
        <f t="shared" ref="K403:K423" si="67">-(LN(1-(F403/(F403+0.000001)))/L403)</f>
        <v>6.5222142060170116E-2</v>
      </c>
      <c r="L403" s="10">
        <v>249</v>
      </c>
      <c r="M403" s="18">
        <f t="shared" ref="M403:M424" si="68">-1/K403*LN(1-G403/F403)</f>
        <v>29.04189305694176</v>
      </c>
      <c r="N403" s="28">
        <v>736123.9</v>
      </c>
      <c r="O403" s="14">
        <v>42386</v>
      </c>
      <c r="P403" s="14">
        <f t="shared" ref="P403:P423" si="69">DATE(YEAR($P$424),MONTH($P$424),DAY($P$424)+M403)</f>
        <v>42176</v>
      </c>
      <c r="Q403">
        <v>40.360537960000002</v>
      </c>
      <c r="R403">
        <v>-130.74641890000001</v>
      </c>
      <c r="S403" t="s">
        <v>22</v>
      </c>
      <c r="T403">
        <v>9.6</v>
      </c>
    </row>
    <row r="404" spans="1:21" x14ac:dyDescent="0.3">
      <c r="A404" s="1" t="s">
        <v>32</v>
      </c>
      <c r="B404">
        <v>3</v>
      </c>
      <c r="C404">
        <v>-17.22</v>
      </c>
      <c r="D404">
        <v>14.73</v>
      </c>
      <c r="E404" s="9" t="s">
        <v>46</v>
      </c>
      <c r="F404">
        <v>11.3</v>
      </c>
      <c r="G404" s="5">
        <v>9.1999999999999993</v>
      </c>
      <c r="H404" s="40"/>
      <c r="I404" s="40"/>
      <c r="J404" s="7">
        <v>11</v>
      </c>
      <c r="K404" s="17">
        <f t="shared" si="67"/>
        <v>6.5222142060170116E-2</v>
      </c>
      <c r="L404" s="10">
        <v>249</v>
      </c>
      <c r="M404" s="18">
        <f t="shared" si="68"/>
        <v>25.802056293036259</v>
      </c>
      <c r="N404" s="28">
        <v>736127.1</v>
      </c>
      <c r="O404" s="14">
        <v>42386</v>
      </c>
      <c r="P404" s="14">
        <f t="shared" si="69"/>
        <v>42172</v>
      </c>
      <c r="Q404">
        <v>41.702310130000001</v>
      </c>
      <c r="R404">
        <v>-133.66071880000001</v>
      </c>
      <c r="S404" t="s">
        <v>22</v>
      </c>
      <c r="T404">
        <v>9.1999999999999993</v>
      </c>
    </row>
    <row r="405" spans="1:21" x14ac:dyDescent="0.3">
      <c r="A405" s="1" t="s">
        <v>32</v>
      </c>
      <c r="B405">
        <v>4</v>
      </c>
      <c r="C405">
        <v>-17.239999999999998</v>
      </c>
      <c r="D405">
        <v>14.62</v>
      </c>
      <c r="E405" s="9" t="s">
        <v>46</v>
      </c>
      <c r="F405">
        <v>11.3</v>
      </c>
      <c r="G405" s="5">
        <v>8.8000000000000007</v>
      </c>
      <c r="H405" s="40"/>
      <c r="I405" s="40"/>
      <c r="J405" s="7">
        <v>11</v>
      </c>
      <c r="K405" s="17">
        <f t="shared" si="67"/>
        <v>6.5222142060170116E-2</v>
      </c>
      <c r="L405" s="10">
        <v>249</v>
      </c>
      <c r="M405" s="18">
        <f t="shared" si="68"/>
        <v>23.128832420935751</v>
      </c>
      <c r="N405" s="28">
        <v>736130.5</v>
      </c>
      <c r="O405" s="14">
        <v>42386</v>
      </c>
      <c r="P405" s="14">
        <f t="shared" si="69"/>
        <v>42170</v>
      </c>
      <c r="Q405">
        <v>43.09382282</v>
      </c>
      <c r="R405">
        <v>-136.3834837</v>
      </c>
      <c r="S405" t="s">
        <v>22</v>
      </c>
      <c r="T405">
        <v>8.8000000000000007</v>
      </c>
    </row>
    <row r="406" spans="1:21" x14ac:dyDescent="0.3">
      <c r="A406" s="1" t="s">
        <v>32</v>
      </c>
      <c r="B406">
        <v>5</v>
      </c>
      <c r="C406">
        <v>-17.25</v>
      </c>
      <c r="D406">
        <v>14.44</v>
      </c>
      <c r="E406" s="9" t="s">
        <v>46</v>
      </c>
      <c r="F406">
        <v>11.3</v>
      </c>
      <c r="G406" s="5">
        <v>8.5</v>
      </c>
      <c r="H406" s="40"/>
      <c r="I406" s="40"/>
      <c r="J406" s="7">
        <v>11</v>
      </c>
      <c r="K406" s="17">
        <f t="shared" si="67"/>
        <v>6.5222142060170116E-2</v>
      </c>
      <c r="L406" s="10">
        <v>249</v>
      </c>
      <c r="M406" s="18">
        <f t="shared" si="68"/>
        <v>21.39125248677086</v>
      </c>
      <c r="N406" s="28">
        <v>736133.1</v>
      </c>
      <c r="O406" s="14">
        <v>42386</v>
      </c>
      <c r="P406" s="14">
        <f t="shared" si="69"/>
        <v>42168</v>
      </c>
      <c r="Q406">
        <v>43.472035720000001</v>
      </c>
      <c r="R406">
        <v>-138.52572290000001</v>
      </c>
      <c r="S406" t="s">
        <v>22</v>
      </c>
      <c r="T406">
        <v>8.5</v>
      </c>
    </row>
    <row r="407" spans="1:21" x14ac:dyDescent="0.3">
      <c r="A407" s="1" t="s">
        <v>32</v>
      </c>
      <c r="B407">
        <v>6</v>
      </c>
      <c r="C407">
        <v>-17.239999999999998</v>
      </c>
      <c r="D407">
        <v>14.26</v>
      </c>
      <c r="E407" s="9" t="s">
        <v>46</v>
      </c>
      <c r="F407">
        <v>11.3</v>
      </c>
      <c r="G407" s="5">
        <v>8.1</v>
      </c>
      <c r="H407" s="40"/>
      <c r="I407" s="40"/>
      <c r="J407" s="7">
        <v>11</v>
      </c>
      <c r="K407" s="17">
        <f t="shared" si="67"/>
        <v>6.5222142060170116E-2</v>
      </c>
      <c r="L407" s="10">
        <v>249</v>
      </c>
      <c r="M407" s="18">
        <f t="shared" si="68"/>
        <v>19.34392027095166</v>
      </c>
      <c r="N407" s="28">
        <v>736136.8</v>
      </c>
      <c r="O407" s="14">
        <v>42386</v>
      </c>
      <c r="P407" s="14">
        <f t="shared" si="69"/>
        <v>42166</v>
      </c>
      <c r="Q407">
        <v>43.698910210000001</v>
      </c>
      <c r="R407">
        <v>-142.18297889999999</v>
      </c>
      <c r="S407" t="s">
        <v>22</v>
      </c>
      <c r="T407">
        <v>8.1</v>
      </c>
    </row>
    <row r="408" spans="1:21" x14ac:dyDescent="0.3">
      <c r="A408" s="1" t="s">
        <v>32</v>
      </c>
      <c r="B408">
        <v>7</v>
      </c>
      <c r="C408">
        <v>-17.309999999999999</v>
      </c>
      <c r="D408">
        <v>14.19</v>
      </c>
      <c r="E408" s="9" t="s">
        <v>46</v>
      </c>
      <c r="F408">
        <v>11.3</v>
      </c>
      <c r="G408" s="5">
        <v>7.7</v>
      </c>
      <c r="H408" s="40"/>
      <c r="I408" s="40"/>
      <c r="J408" s="7">
        <v>11</v>
      </c>
      <c r="K408" s="17">
        <f t="shared" si="67"/>
        <v>6.5222142060170116E-2</v>
      </c>
      <c r="L408" s="10">
        <v>249</v>
      </c>
      <c r="M408" s="18">
        <f t="shared" si="68"/>
        <v>17.538045273044915</v>
      </c>
      <c r="N408" s="28">
        <v>736140.6</v>
      </c>
      <c r="O408" s="14">
        <v>42386</v>
      </c>
      <c r="P408" s="14">
        <f t="shared" si="69"/>
        <v>42164</v>
      </c>
      <c r="Q408">
        <v>44.283869299999999</v>
      </c>
      <c r="R408">
        <v>-145.81890139999999</v>
      </c>
      <c r="S408" t="s">
        <v>22</v>
      </c>
      <c r="T408">
        <v>7.7</v>
      </c>
    </row>
    <row r="409" spans="1:21" x14ac:dyDescent="0.3">
      <c r="A409" s="1" t="s">
        <v>32</v>
      </c>
      <c r="B409">
        <v>8</v>
      </c>
      <c r="C409">
        <v>-17.47</v>
      </c>
      <c r="D409">
        <v>13.97</v>
      </c>
      <c r="E409" s="9" t="s">
        <v>46</v>
      </c>
      <c r="F409">
        <v>11.3</v>
      </c>
      <c r="G409" s="5">
        <v>7.3</v>
      </c>
      <c r="H409" s="40"/>
      <c r="I409" s="40"/>
      <c r="J409" s="7">
        <v>11</v>
      </c>
      <c r="K409" s="17">
        <f t="shared" si="67"/>
        <v>6.5222142060170116E-2</v>
      </c>
      <c r="L409" s="10">
        <v>249</v>
      </c>
      <c r="M409" s="18">
        <f t="shared" si="68"/>
        <v>15.922635040724929</v>
      </c>
      <c r="N409" s="28">
        <v>736144.7</v>
      </c>
      <c r="O409" s="14">
        <v>42386</v>
      </c>
      <c r="P409" s="14">
        <f t="shared" si="69"/>
        <v>42162</v>
      </c>
      <c r="Q409">
        <v>44.424461579999999</v>
      </c>
      <c r="R409">
        <v>-150.07178519999999</v>
      </c>
      <c r="S409" t="s">
        <v>22</v>
      </c>
      <c r="T409">
        <v>7.3</v>
      </c>
    </row>
    <row r="410" spans="1:21" x14ac:dyDescent="0.3">
      <c r="A410" s="1" t="s">
        <v>32</v>
      </c>
      <c r="B410">
        <v>9</v>
      </c>
      <c r="C410">
        <v>-17.43</v>
      </c>
      <c r="D410">
        <v>13.7</v>
      </c>
      <c r="E410" s="9" t="s">
        <v>46</v>
      </c>
      <c r="F410">
        <v>11.3</v>
      </c>
      <c r="G410" s="5">
        <v>7</v>
      </c>
      <c r="H410" s="40"/>
      <c r="I410" s="40"/>
      <c r="J410" s="7">
        <v>11</v>
      </c>
      <c r="K410" s="17">
        <f t="shared" si="67"/>
        <v>6.5222142060170116E-2</v>
      </c>
      <c r="L410" s="10">
        <v>249</v>
      </c>
      <c r="M410" s="18">
        <f t="shared" si="68"/>
        <v>14.813799002912694</v>
      </c>
      <c r="N410" s="28">
        <v>736147.8</v>
      </c>
      <c r="O410" s="14">
        <v>42386</v>
      </c>
      <c r="P410" s="14">
        <f t="shared" si="69"/>
        <v>42161</v>
      </c>
      <c r="Q410">
        <v>43.82573661</v>
      </c>
      <c r="R410">
        <v>-153.0290086</v>
      </c>
      <c r="S410" t="s">
        <v>22</v>
      </c>
      <c r="T410">
        <v>7</v>
      </c>
    </row>
    <row r="411" spans="1:21" x14ac:dyDescent="0.3">
      <c r="A411" s="1" t="s">
        <v>32</v>
      </c>
      <c r="B411">
        <v>10</v>
      </c>
      <c r="C411">
        <v>-17.48</v>
      </c>
      <c r="D411">
        <v>13.78</v>
      </c>
      <c r="E411" s="9" t="s">
        <v>46</v>
      </c>
      <c r="F411">
        <v>11.3</v>
      </c>
      <c r="G411" s="5">
        <v>6.6</v>
      </c>
      <c r="H411" s="40"/>
      <c r="I411" s="40"/>
      <c r="J411" s="7">
        <v>11</v>
      </c>
      <c r="K411" s="17">
        <f t="shared" si="67"/>
        <v>6.5222142060170116E-2</v>
      </c>
      <c r="L411" s="10">
        <v>249</v>
      </c>
      <c r="M411" s="18">
        <f t="shared" si="68"/>
        <v>13.450036893805043</v>
      </c>
      <c r="N411" s="28">
        <v>736152.3</v>
      </c>
      <c r="O411" s="14">
        <v>42386</v>
      </c>
      <c r="P411" s="14">
        <f t="shared" si="69"/>
        <v>42160</v>
      </c>
      <c r="Q411">
        <v>43.317103080000003</v>
      </c>
      <c r="R411">
        <v>-155.8238624</v>
      </c>
      <c r="S411" t="s">
        <v>22</v>
      </c>
      <c r="T411">
        <v>6.6</v>
      </c>
    </row>
    <row r="412" spans="1:21" x14ac:dyDescent="0.3">
      <c r="A412" s="1" t="s">
        <v>32</v>
      </c>
      <c r="B412">
        <v>11</v>
      </c>
      <c r="C412">
        <v>-17.55</v>
      </c>
      <c r="D412">
        <v>13.81</v>
      </c>
      <c r="E412" s="9" t="s">
        <v>46</v>
      </c>
      <c r="F412">
        <v>11.3</v>
      </c>
      <c r="G412" s="5">
        <v>6.2</v>
      </c>
      <c r="H412" s="40"/>
      <c r="I412" s="40"/>
      <c r="J412" s="7">
        <v>11</v>
      </c>
      <c r="K412" s="17">
        <f t="shared" si="67"/>
        <v>6.5222142060170116E-2</v>
      </c>
      <c r="L412" s="10">
        <v>249</v>
      </c>
      <c r="M412" s="18">
        <f t="shared" si="68"/>
        <v>12.197731642332075</v>
      </c>
      <c r="N412" s="28">
        <v>736157</v>
      </c>
      <c r="O412" s="14">
        <v>42386</v>
      </c>
      <c r="P412" s="14">
        <f t="shared" si="69"/>
        <v>42159</v>
      </c>
      <c r="Q412">
        <v>42.785062789999998</v>
      </c>
      <c r="R412">
        <v>-157.97770610000001</v>
      </c>
      <c r="S412" t="s">
        <v>22</v>
      </c>
      <c r="T412">
        <v>6.2</v>
      </c>
    </row>
    <row r="413" spans="1:21" x14ac:dyDescent="0.3">
      <c r="A413" s="1" t="s">
        <v>32</v>
      </c>
      <c r="B413">
        <v>12</v>
      </c>
      <c r="C413">
        <v>-17.37</v>
      </c>
      <c r="D413">
        <v>13.98</v>
      </c>
      <c r="E413" s="9" t="s">
        <v>46</v>
      </c>
      <c r="F413">
        <v>11.3</v>
      </c>
      <c r="G413" s="5">
        <v>5.8</v>
      </c>
      <c r="H413" s="40"/>
      <c r="I413" s="40"/>
      <c r="J413" s="7">
        <v>11</v>
      </c>
      <c r="K413" s="17">
        <f t="shared" si="67"/>
        <v>6.5222142060170116E-2</v>
      </c>
      <c r="L413" s="10">
        <v>249</v>
      </c>
      <c r="M413" s="18">
        <f t="shared" si="68"/>
        <v>11.040033502971879</v>
      </c>
      <c r="N413" s="28">
        <v>736162.1</v>
      </c>
      <c r="O413" s="14">
        <v>42386</v>
      </c>
      <c r="P413" s="14">
        <f t="shared" si="69"/>
        <v>42158</v>
      </c>
      <c r="Q413">
        <v>43.03896537</v>
      </c>
      <c r="R413">
        <v>-159.58600530000001</v>
      </c>
      <c r="S413" t="s">
        <v>22</v>
      </c>
      <c r="T413">
        <v>5.8</v>
      </c>
    </row>
    <row r="414" spans="1:21" x14ac:dyDescent="0.3">
      <c r="A414" s="1" t="s">
        <v>32</v>
      </c>
      <c r="B414">
        <v>13</v>
      </c>
      <c r="C414">
        <v>-17.37</v>
      </c>
      <c r="D414">
        <v>14.04</v>
      </c>
      <c r="E414" s="9" t="s">
        <v>46</v>
      </c>
      <c r="F414">
        <v>11.3</v>
      </c>
      <c r="G414" s="5">
        <v>5.3</v>
      </c>
      <c r="H414" s="40"/>
      <c r="I414" s="40"/>
      <c r="J414" s="7">
        <v>11</v>
      </c>
      <c r="K414" s="17">
        <f t="shared" si="67"/>
        <v>6.5222142060170116E-2</v>
      </c>
      <c r="L414" s="10">
        <v>249</v>
      </c>
      <c r="M414" s="18">
        <f t="shared" si="68"/>
        <v>9.7059562365527849</v>
      </c>
      <c r="N414" s="28">
        <v>736168.9</v>
      </c>
      <c r="O414" s="14">
        <v>42386</v>
      </c>
      <c r="P414" s="14">
        <f t="shared" si="69"/>
        <v>42156</v>
      </c>
      <c r="Q414">
        <v>42.796728039999998</v>
      </c>
      <c r="R414">
        <v>-160.35020130000001</v>
      </c>
      <c r="S414" t="s">
        <v>22</v>
      </c>
      <c r="T414">
        <v>5.3</v>
      </c>
    </row>
    <row r="415" spans="1:21" x14ac:dyDescent="0.3">
      <c r="A415" s="1" t="s">
        <v>32</v>
      </c>
      <c r="B415">
        <v>14</v>
      </c>
      <c r="C415">
        <v>-17.27</v>
      </c>
      <c r="D415">
        <v>14.16</v>
      </c>
      <c r="E415" s="9" t="s">
        <v>46</v>
      </c>
      <c r="F415">
        <v>11.3</v>
      </c>
      <c r="G415" s="5">
        <v>5</v>
      </c>
      <c r="H415" s="40"/>
      <c r="I415" s="40"/>
      <c r="J415" s="7">
        <v>11</v>
      </c>
      <c r="K415" s="17">
        <f t="shared" si="67"/>
        <v>6.5222142060170116E-2</v>
      </c>
      <c r="L415" s="10">
        <v>249</v>
      </c>
      <c r="M415" s="18">
        <f t="shared" si="68"/>
        <v>8.9578948784265666</v>
      </c>
      <c r="N415" s="28">
        <v>736173.3</v>
      </c>
      <c r="O415" s="14">
        <v>42386</v>
      </c>
      <c r="P415" s="14">
        <f t="shared" si="69"/>
        <v>42155</v>
      </c>
      <c r="Q415">
        <v>42.868124530000003</v>
      </c>
      <c r="R415">
        <v>-160.67934779999999</v>
      </c>
      <c r="S415" t="s">
        <v>22</v>
      </c>
      <c r="T415">
        <v>5</v>
      </c>
    </row>
    <row r="416" spans="1:21" x14ac:dyDescent="0.3">
      <c r="A416" s="1" t="s">
        <v>32</v>
      </c>
      <c r="B416">
        <v>15</v>
      </c>
      <c r="C416">
        <v>-17.41</v>
      </c>
      <c r="D416">
        <v>14.03</v>
      </c>
      <c r="E416" s="9" t="s">
        <v>46</v>
      </c>
      <c r="F416">
        <v>11.3</v>
      </c>
      <c r="G416" s="5">
        <v>4.5999999999999996</v>
      </c>
      <c r="H416" s="40"/>
      <c r="I416" s="40"/>
      <c r="J416" s="7">
        <v>11</v>
      </c>
      <c r="K416" s="17">
        <f t="shared" si="67"/>
        <v>6.5222142060170116E-2</v>
      </c>
      <c r="L416" s="10">
        <v>249</v>
      </c>
      <c r="M416" s="18">
        <f t="shared" si="68"/>
        <v>8.0140759381862452</v>
      </c>
      <c r="N416" s="28">
        <v>736179.6</v>
      </c>
      <c r="O416" s="14">
        <v>42386</v>
      </c>
      <c r="P416" s="14">
        <f t="shared" si="69"/>
        <v>42155</v>
      </c>
      <c r="Q416">
        <v>42.608696530000003</v>
      </c>
      <c r="R416">
        <v>-161.24218440000001</v>
      </c>
      <c r="S416" t="s">
        <v>22</v>
      </c>
      <c r="T416">
        <v>4.5999999999999996</v>
      </c>
    </row>
    <row r="417" spans="1:21" x14ac:dyDescent="0.3">
      <c r="A417" s="1" t="s">
        <v>32</v>
      </c>
      <c r="B417">
        <v>16</v>
      </c>
      <c r="C417">
        <v>-17.420000000000002</v>
      </c>
      <c r="D417">
        <v>13.96</v>
      </c>
      <c r="E417" s="9" t="s">
        <v>46</v>
      </c>
      <c r="F417">
        <v>11.3</v>
      </c>
      <c r="G417" s="5">
        <v>4.2</v>
      </c>
      <c r="H417" s="40"/>
      <c r="I417" s="40"/>
      <c r="J417" s="7">
        <v>11</v>
      </c>
      <c r="K417" s="17">
        <f t="shared" si="67"/>
        <v>6.5222142060170116E-2</v>
      </c>
      <c r="L417" s="10">
        <v>249</v>
      </c>
      <c r="M417" s="18">
        <f t="shared" si="68"/>
        <v>7.1250027520149946</v>
      </c>
      <c r="N417" s="28">
        <v>736186.5</v>
      </c>
      <c r="O417" s="14">
        <v>42386</v>
      </c>
      <c r="P417" s="14">
        <f t="shared" si="69"/>
        <v>42154</v>
      </c>
      <c r="Q417">
        <v>43.302454220000001</v>
      </c>
      <c r="R417">
        <v>-160.89553079999999</v>
      </c>
      <c r="S417" t="s">
        <v>22</v>
      </c>
      <c r="T417">
        <v>4.2</v>
      </c>
    </row>
    <row r="418" spans="1:21" x14ac:dyDescent="0.3">
      <c r="A418" s="1" t="s">
        <v>32</v>
      </c>
      <c r="B418">
        <v>17</v>
      </c>
      <c r="C418">
        <v>-17.41</v>
      </c>
      <c r="D418">
        <v>14.17</v>
      </c>
      <c r="E418" s="9" t="s">
        <v>46</v>
      </c>
      <c r="F418">
        <v>11.3</v>
      </c>
      <c r="G418" s="5">
        <v>3.7</v>
      </c>
      <c r="H418" s="40"/>
      <c r="I418" s="40"/>
      <c r="J418" s="7">
        <v>11</v>
      </c>
      <c r="K418" s="17">
        <f t="shared" si="67"/>
        <v>6.5222142060170116E-2</v>
      </c>
      <c r="L418" s="10">
        <v>249</v>
      </c>
      <c r="M418" s="18">
        <f t="shared" si="68"/>
        <v>6.0815923227433935</v>
      </c>
      <c r="N418" s="28">
        <v>736196.1</v>
      </c>
      <c r="O418" s="14">
        <v>42386</v>
      </c>
      <c r="P418" s="14">
        <f t="shared" si="69"/>
        <v>42153</v>
      </c>
      <c r="Q418">
        <v>44.009431169999999</v>
      </c>
      <c r="R418">
        <v>-161.0281344</v>
      </c>
      <c r="S418" t="s">
        <v>22</v>
      </c>
      <c r="T418">
        <v>3.7</v>
      </c>
    </row>
    <row r="419" spans="1:21" x14ac:dyDescent="0.3">
      <c r="A419" s="1" t="s">
        <v>32</v>
      </c>
      <c r="B419">
        <v>18</v>
      </c>
      <c r="C419">
        <v>-17.29</v>
      </c>
      <c r="D419">
        <v>14.51</v>
      </c>
      <c r="E419" s="9" t="s">
        <v>46</v>
      </c>
      <c r="F419">
        <v>11.3</v>
      </c>
      <c r="G419" s="5">
        <v>3.2</v>
      </c>
      <c r="H419" s="40"/>
      <c r="I419" s="40"/>
      <c r="J419" s="7">
        <v>11</v>
      </c>
      <c r="K419" s="17">
        <f t="shared" si="67"/>
        <v>6.5222142060170116E-2</v>
      </c>
      <c r="L419" s="10">
        <v>249</v>
      </c>
      <c r="M419" s="18">
        <f t="shared" si="68"/>
        <v>5.1046876647006183</v>
      </c>
      <c r="N419" s="28">
        <v>736207.1</v>
      </c>
      <c r="O419" s="14">
        <v>42386</v>
      </c>
      <c r="P419" s="14">
        <f t="shared" si="69"/>
        <v>42152</v>
      </c>
      <c r="Q419">
        <v>43.686652649999999</v>
      </c>
      <c r="R419">
        <v>-163.61174600000001</v>
      </c>
      <c r="S419" t="s">
        <v>22</v>
      </c>
      <c r="T419">
        <v>3.2</v>
      </c>
    </row>
    <row r="420" spans="1:21" x14ac:dyDescent="0.3">
      <c r="A420" s="1" t="s">
        <v>32</v>
      </c>
      <c r="B420">
        <v>19</v>
      </c>
      <c r="C420">
        <v>-17.350000000000001</v>
      </c>
      <c r="D420">
        <v>14.17</v>
      </c>
      <c r="E420" s="9" t="s">
        <v>46</v>
      </c>
      <c r="F420">
        <v>11.3</v>
      </c>
      <c r="G420" s="5">
        <v>2.7</v>
      </c>
      <c r="H420" s="40"/>
      <c r="I420" s="40"/>
      <c r="J420" s="7">
        <v>11</v>
      </c>
      <c r="K420" s="17">
        <f t="shared" si="67"/>
        <v>6.5222142060170116E-2</v>
      </c>
      <c r="L420" s="10">
        <v>249</v>
      </c>
      <c r="M420" s="18">
        <f t="shared" si="68"/>
        <v>4.1863163924751463</v>
      </c>
      <c r="N420" s="28">
        <v>736220</v>
      </c>
      <c r="O420" s="14">
        <v>42386</v>
      </c>
      <c r="P420" s="14">
        <f t="shared" si="69"/>
        <v>42151</v>
      </c>
      <c r="Q420">
        <v>43.720915210000001</v>
      </c>
      <c r="R420">
        <v>-163.06430779999999</v>
      </c>
      <c r="S420" t="s">
        <v>22</v>
      </c>
      <c r="T420">
        <v>2.7</v>
      </c>
    </row>
    <row r="421" spans="1:21" x14ac:dyDescent="0.3">
      <c r="A421" s="1" t="s">
        <v>32</v>
      </c>
      <c r="B421">
        <v>20</v>
      </c>
      <c r="C421">
        <v>-17.41</v>
      </c>
      <c r="D421">
        <v>14.82</v>
      </c>
      <c r="E421" s="9" t="s">
        <v>46</v>
      </c>
      <c r="F421">
        <v>11.3</v>
      </c>
      <c r="G421" s="5">
        <v>2.2000000000000002</v>
      </c>
      <c r="H421" s="40"/>
      <c r="I421" s="40"/>
      <c r="J421" s="7">
        <v>11</v>
      </c>
      <c r="K421" s="17">
        <f t="shared" si="67"/>
        <v>6.5222142060170116E-2</v>
      </c>
      <c r="L421" s="10">
        <v>249</v>
      </c>
      <c r="M421" s="18">
        <f t="shared" si="68"/>
        <v>3.3198589521290818</v>
      </c>
      <c r="N421" s="28">
        <v>736235.5</v>
      </c>
      <c r="O421" s="14">
        <v>42386</v>
      </c>
      <c r="P421" s="14">
        <f t="shared" si="69"/>
        <v>42150</v>
      </c>
      <c r="Q421">
        <v>43.433784500000002</v>
      </c>
      <c r="R421">
        <v>-160.0729355</v>
      </c>
      <c r="S421" t="s">
        <v>22</v>
      </c>
      <c r="T421">
        <v>2.2000000000000002</v>
      </c>
    </row>
    <row r="422" spans="1:21" x14ac:dyDescent="0.3">
      <c r="A422" s="1" t="s">
        <v>32</v>
      </c>
      <c r="B422">
        <v>21</v>
      </c>
      <c r="C422">
        <v>-17.37</v>
      </c>
      <c r="D422">
        <v>15.74</v>
      </c>
      <c r="E422" s="9" t="s">
        <v>46</v>
      </c>
      <c r="F422">
        <v>11.3</v>
      </c>
      <c r="G422" s="5">
        <v>1.6</v>
      </c>
      <c r="H422" s="40"/>
      <c r="I422" s="40"/>
      <c r="J422" s="7">
        <v>11</v>
      </c>
      <c r="K422" s="17">
        <f t="shared" si="67"/>
        <v>6.5222142060170116E-2</v>
      </c>
      <c r="L422" s="10">
        <v>249</v>
      </c>
      <c r="M422" s="18">
        <f t="shared" si="68"/>
        <v>2.3408743623922543</v>
      </c>
      <c r="N422" s="28">
        <v>736259.6</v>
      </c>
      <c r="O422" s="14">
        <v>42386</v>
      </c>
      <c r="P422" s="14">
        <f t="shared" si="69"/>
        <v>42149</v>
      </c>
      <c r="Q422">
        <v>43.220498599999999</v>
      </c>
      <c r="R422">
        <v>-154.20355599999999</v>
      </c>
      <c r="S422" t="s">
        <v>22</v>
      </c>
      <c r="T422">
        <v>1.6</v>
      </c>
    </row>
    <row r="423" spans="1:21" x14ac:dyDescent="0.3">
      <c r="A423" s="1" t="s">
        <v>32</v>
      </c>
      <c r="B423">
        <v>22</v>
      </c>
      <c r="C423">
        <v>-17.3</v>
      </c>
      <c r="D423">
        <v>17.29</v>
      </c>
      <c r="E423" s="9" t="s">
        <v>46</v>
      </c>
      <c r="F423">
        <v>11.3</v>
      </c>
      <c r="G423" s="5">
        <v>1.2</v>
      </c>
      <c r="H423" s="40"/>
      <c r="I423" s="40"/>
      <c r="J423" s="7">
        <v>11</v>
      </c>
      <c r="K423" s="17">
        <f t="shared" si="67"/>
        <v>6.5222142060170116E-2</v>
      </c>
      <c r="L423" s="10">
        <v>249</v>
      </c>
      <c r="M423" s="18">
        <f t="shared" si="68"/>
        <v>1.7213065735791051</v>
      </c>
      <c r="N423" s="28">
        <v>736281.4</v>
      </c>
      <c r="O423" s="14">
        <v>42386</v>
      </c>
      <c r="P423" s="14">
        <f t="shared" si="69"/>
        <v>42148</v>
      </c>
      <c r="Q423">
        <v>42.125023800000001</v>
      </c>
      <c r="R423">
        <v>-151.85671980000001</v>
      </c>
      <c r="S423" t="s">
        <v>22</v>
      </c>
      <c r="T423">
        <v>1.2</v>
      </c>
    </row>
    <row r="424" spans="1:21" x14ac:dyDescent="0.3">
      <c r="A424" s="1" t="s">
        <v>32</v>
      </c>
      <c r="E424" s="9"/>
      <c r="G424" s="5"/>
      <c r="H424" s="40"/>
      <c r="I424" s="40"/>
      <c r="J424" s="7"/>
      <c r="K424" s="11"/>
      <c r="M424" s="18" t="e">
        <f t="shared" si="68"/>
        <v>#DIV/0!</v>
      </c>
      <c r="N424" s="15"/>
      <c r="O424" s="2"/>
      <c r="P424" s="2">
        <v>42147</v>
      </c>
      <c r="S424" t="s">
        <v>22</v>
      </c>
    </row>
    <row r="425" spans="1:21" s="3" customFormat="1" x14ac:dyDescent="0.3">
      <c r="A425" s="23">
        <v>5055</v>
      </c>
      <c r="B425" s="3">
        <v>1</v>
      </c>
      <c r="C425" s="3">
        <v>-17.82</v>
      </c>
      <c r="D425" s="3">
        <v>14.16</v>
      </c>
      <c r="E425" s="3" t="s">
        <v>47</v>
      </c>
      <c r="G425" s="6">
        <v>10.4</v>
      </c>
      <c r="H425" s="39"/>
      <c r="I425" s="39"/>
      <c r="J425" s="3">
        <v>13.5</v>
      </c>
      <c r="K425" s="11"/>
      <c r="L425" s="3">
        <v>247</v>
      </c>
      <c r="M425" s="12" t="e">
        <f t="shared" ref="M425:M443" si="70">-1/K425*LN(1-G425/J425)</f>
        <v>#DIV/0!</v>
      </c>
      <c r="N425" s="29">
        <v>736118.2</v>
      </c>
      <c r="O425" s="4">
        <v>42401</v>
      </c>
      <c r="Q425" s="3">
        <v>37.790045339999999</v>
      </c>
      <c r="R425" s="3">
        <v>-124.7900254</v>
      </c>
      <c r="S425" s="3" t="s">
        <v>22</v>
      </c>
      <c r="T425" s="3">
        <v>10.4</v>
      </c>
      <c r="U425" s="3" t="s">
        <v>43</v>
      </c>
    </row>
    <row r="426" spans="1:21" x14ac:dyDescent="0.3">
      <c r="A426" s="1">
        <v>5055</v>
      </c>
      <c r="B426">
        <v>2</v>
      </c>
      <c r="C426">
        <v>-17.7</v>
      </c>
      <c r="D426">
        <v>14.53</v>
      </c>
      <c r="E426" s="9" t="s">
        <v>47</v>
      </c>
      <c r="F426">
        <v>10.4</v>
      </c>
      <c r="G426" s="5">
        <v>9</v>
      </c>
      <c r="H426" s="40"/>
      <c r="I426" s="40"/>
      <c r="J426">
        <v>13.5</v>
      </c>
      <c r="K426" s="11">
        <f>-(LN(1-(F426/J426))/L426)</f>
        <v>5.9566298540618748E-3</v>
      </c>
      <c r="L426">
        <v>247</v>
      </c>
      <c r="M426" s="12">
        <f t="shared" si="70"/>
        <v>184.43521178657036</v>
      </c>
      <c r="N426" s="15">
        <v>736129.2</v>
      </c>
      <c r="O426" s="2">
        <v>42401</v>
      </c>
      <c r="P426" s="2">
        <f t="shared" ref="P426:P443" si="71">DATE(YEAR($P$444),MONTH($P$444),DAY($P$444)+M426)</f>
        <v>42291</v>
      </c>
      <c r="Q426">
        <v>45.761817729999997</v>
      </c>
      <c r="R426">
        <v>-130.4448677</v>
      </c>
      <c r="S426" t="s">
        <v>22</v>
      </c>
      <c r="T426">
        <v>9</v>
      </c>
    </row>
    <row r="427" spans="1:21" x14ac:dyDescent="0.3">
      <c r="A427" s="1">
        <v>5055</v>
      </c>
      <c r="B427">
        <v>3</v>
      </c>
      <c r="C427">
        <v>-17.73</v>
      </c>
      <c r="D427">
        <v>14.36</v>
      </c>
      <c r="E427" s="9" t="s">
        <v>47</v>
      </c>
      <c r="F427">
        <v>10.4</v>
      </c>
      <c r="G427" s="5">
        <v>8.6</v>
      </c>
      <c r="H427" s="40"/>
      <c r="I427" s="40"/>
      <c r="J427">
        <v>13.5</v>
      </c>
      <c r="K427" s="11">
        <f t="shared" ref="K427:K443" si="72">-(LN(1-(F427/J427))/L427)</f>
        <v>5.9566298540618748E-3</v>
      </c>
      <c r="L427">
        <v>247</v>
      </c>
      <c r="M427" s="12">
        <f t="shared" si="70"/>
        <v>170.13890491058794</v>
      </c>
      <c r="N427" s="15">
        <v>736132.6</v>
      </c>
      <c r="O427" s="2">
        <v>42401</v>
      </c>
      <c r="P427" s="2">
        <f t="shared" si="71"/>
        <v>42277</v>
      </c>
      <c r="Q427">
        <v>47.937666389999997</v>
      </c>
      <c r="R427">
        <v>-132.03959639999999</v>
      </c>
      <c r="S427" t="s">
        <v>22</v>
      </c>
      <c r="T427">
        <v>8.6</v>
      </c>
    </row>
    <row r="428" spans="1:21" x14ac:dyDescent="0.3">
      <c r="A428" s="1">
        <v>5055</v>
      </c>
      <c r="B428">
        <v>4</v>
      </c>
      <c r="C428">
        <v>-17.8</v>
      </c>
      <c r="D428">
        <v>13.89</v>
      </c>
      <c r="E428" s="9" t="s">
        <v>47</v>
      </c>
      <c r="F428">
        <v>10.4</v>
      </c>
      <c r="G428" s="5">
        <v>8.1999999999999993</v>
      </c>
      <c r="H428" s="40"/>
      <c r="I428" s="40"/>
      <c r="J428">
        <v>13.5</v>
      </c>
      <c r="K428" s="11">
        <f t="shared" si="72"/>
        <v>5.9566298540618748E-3</v>
      </c>
      <c r="L428">
        <v>247</v>
      </c>
      <c r="M428" s="12">
        <f t="shared" si="70"/>
        <v>156.96507719859997</v>
      </c>
      <c r="N428" s="15">
        <v>736136.3</v>
      </c>
      <c r="O428" s="2">
        <v>42401</v>
      </c>
      <c r="P428" s="2">
        <f t="shared" si="71"/>
        <v>42263</v>
      </c>
      <c r="Q428">
        <v>50.409774929999998</v>
      </c>
      <c r="R428">
        <v>-133.85353950000001</v>
      </c>
      <c r="S428" t="s">
        <v>22</v>
      </c>
      <c r="T428">
        <v>8.1999999999999993</v>
      </c>
    </row>
    <row r="429" spans="1:21" x14ac:dyDescent="0.3">
      <c r="A429" s="1">
        <v>5055</v>
      </c>
      <c r="B429">
        <v>5</v>
      </c>
      <c r="C429">
        <v>-17.66</v>
      </c>
      <c r="D429">
        <v>13.85</v>
      </c>
      <c r="E429" s="9" t="s">
        <v>47</v>
      </c>
      <c r="F429">
        <v>10.4</v>
      </c>
      <c r="G429" s="5">
        <v>7.8</v>
      </c>
      <c r="H429" s="40"/>
      <c r="I429" s="40"/>
      <c r="J429">
        <v>13.5</v>
      </c>
      <c r="K429" s="11">
        <f t="shared" si="72"/>
        <v>5.9566298540618748E-3</v>
      </c>
      <c r="L429">
        <v>247</v>
      </c>
      <c r="M429" s="12">
        <f t="shared" si="70"/>
        <v>144.75022482988797</v>
      </c>
      <c r="N429" s="15">
        <v>736140</v>
      </c>
      <c r="O429" s="2">
        <v>42401</v>
      </c>
      <c r="P429" s="2">
        <f t="shared" si="71"/>
        <v>42251</v>
      </c>
      <c r="Q429">
        <v>52.193281380000002</v>
      </c>
      <c r="R429">
        <v>-135.9041493</v>
      </c>
      <c r="S429" t="s">
        <v>22</v>
      </c>
      <c r="T429">
        <v>7.8</v>
      </c>
    </row>
    <row r="430" spans="1:21" x14ac:dyDescent="0.3">
      <c r="A430" s="1">
        <v>5055</v>
      </c>
      <c r="B430">
        <v>6</v>
      </c>
      <c r="C430">
        <v>-17.670000000000002</v>
      </c>
      <c r="D430">
        <v>13.95</v>
      </c>
      <c r="E430" s="9" t="s">
        <v>47</v>
      </c>
      <c r="F430">
        <v>10.4</v>
      </c>
      <c r="G430" s="5">
        <v>7.4</v>
      </c>
      <c r="H430" s="40"/>
      <c r="I430" s="40"/>
      <c r="J430">
        <v>13.5</v>
      </c>
      <c r="K430" s="11">
        <f t="shared" si="72"/>
        <v>5.9566298540618748E-3</v>
      </c>
      <c r="L430">
        <v>247</v>
      </c>
      <c r="M430" s="12">
        <f t="shared" si="70"/>
        <v>133.36415619704988</v>
      </c>
      <c r="N430" s="15">
        <v>736144</v>
      </c>
      <c r="O430" s="2">
        <v>42401</v>
      </c>
      <c r="P430" s="2">
        <f t="shared" si="71"/>
        <v>42240</v>
      </c>
      <c r="Q430">
        <v>53.968925210000002</v>
      </c>
      <c r="R430">
        <v>-137.69129670000001</v>
      </c>
      <c r="S430" t="s">
        <v>22</v>
      </c>
      <c r="T430">
        <v>7.4</v>
      </c>
    </row>
    <row r="431" spans="1:21" x14ac:dyDescent="0.3">
      <c r="A431" s="1">
        <v>5055</v>
      </c>
      <c r="B431">
        <v>7</v>
      </c>
      <c r="C431">
        <v>-17.64</v>
      </c>
      <c r="D431">
        <v>14.12</v>
      </c>
      <c r="E431" s="9" t="s">
        <v>47</v>
      </c>
      <c r="F431">
        <v>10.4</v>
      </c>
      <c r="G431" s="5">
        <v>7</v>
      </c>
      <c r="H431" s="40"/>
      <c r="I431" s="40"/>
      <c r="J431">
        <v>13.5</v>
      </c>
      <c r="K431" s="11">
        <f t="shared" si="72"/>
        <v>5.9566298540618748E-3</v>
      </c>
      <c r="L431">
        <v>247</v>
      </c>
      <c r="M431" s="12">
        <f t="shared" si="70"/>
        <v>122.70151519393035</v>
      </c>
      <c r="N431" s="15">
        <v>736148.2</v>
      </c>
      <c r="O431" s="2">
        <v>42401</v>
      </c>
      <c r="P431" s="2">
        <f t="shared" si="71"/>
        <v>42229</v>
      </c>
      <c r="Q431">
        <v>56.05934018</v>
      </c>
      <c r="R431">
        <v>-140.32816769999999</v>
      </c>
      <c r="S431" t="s">
        <v>22</v>
      </c>
      <c r="T431">
        <v>7</v>
      </c>
    </row>
    <row r="432" spans="1:21" x14ac:dyDescent="0.3">
      <c r="A432" s="1">
        <v>5055</v>
      </c>
      <c r="B432">
        <v>8</v>
      </c>
      <c r="C432">
        <v>-17.600000000000001</v>
      </c>
      <c r="D432">
        <v>14.18</v>
      </c>
      <c r="E432" s="9" t="s">
        <v>47</v>
      </c>
      <c r="F432">
        <v>10.4</v>
      </c>
      <c r="G432" s="5">
        <v>6.5</v>
      </c>
      <c r="H432" s="40"/>
      <c r="I432" s="40"/>
      <c r="J432">
        <v>13.5</v>
      </c>
      <c r="K432" s="11">
        <f t="shared" si="72"/>
        <v>5.9566298540618748E-3</v>
      </c>
      <c r="L432">
        <v>247</v>
      </c>
      <c r="M432" s="12">
        <f t="shared" si="70"/>
        <v>110.26025663508484</v>
      </c>
      <c r="N432" s="15">
        <v>736153.9</v>
      </c>
      <c r="O432" s="2">
        <v>42401</v>
      </c>
      <c r="P432" s="2">
        <f t="shared" si="71"/>
        <v>42217</v>
      </c>
      <c r="Q432">
        <v>58.334240000000001</v>
      </c>
      <c r="R432">
        <v>-143.78424609999999</v>
      </c>
      <c r="S432" t="s">
        <v>22</v>
      </c>
      <c r="T432">
        <v>6.5</v>
      </c>
    </row>
    <row r="433" spans="1:21" x14ac:dyDescent="0.3">
      <c r="A433" s="1">
        <v>5055</v>
      </c>
      <c r="B433">
        <v>9</v>
      </c>
      <c r="C433">
        <v>-17.53</v>
      </c>
      <c r="D433">
        <v>14.53</v>
      </c>
      <c r="E433" s="9" t="s">
        <v>47</v>
      </c>
      <c r="F433">
        <v>10.4</v>
      </c>
      <c r="G433" s="5">
        <v>6.2</v>
      </c>
      <c r="H433" s="40"/>
      <c r="I433" s="40"/>
      <c r="J433">
        <v>13.5</v>
      </c>
      <c r="K433" s="11">
        <f t="shared" si="72"/>
        <v>5.9566298540618748E-3</v>
      </c>
      <c r="L433">
        <v>247</v>
      </c>
      <c r="M433" s="12">
        <f t="shared" si="70"/>
        <v>103.21529998557669</v>
      </c>
      <c r="N433" s="15">
        <v>736157.4</v>
      </c>
      <c r="O433" s="2">
        <v>42401</v>
      </c>
      <c r="P433" s="2">
        <f t="shared" si="71"/>
        <v>42210</v>
      </c>
      <c r="Q433">
        <v>59.33675041</v>
      </c>
      <c r="R433">
        <v>-144.38683570000001</v>
      </c>
      <c r="S433" t="s">
        <v>22</v>
      </c>
      <c r="T433">
        <v>6.2</v>
      </c>
    </row>
    <row r="434" spans="1:21" x14ac:dyDescent="0.3">
      <c r="A434" s="1">
        <v>5055</v>
      </c>
      <c r="B434">
        <v>10</v>
      </c>
      <c r="C434">
        <v>-17.489999999999998</v>
      </c>
      <c r="D434">
        <v>14.92</v>
      </c>
      <c r="E434" s="9" t="s">
        <v>47</v>
      </c>
      <c r="F434">
        <v>10.4</v>
      </c>
      <c r="G434" s="5">
        <v>5.8</v>
      </c>
      <c r="H434" s="40"/>
      <c r="I434" s="40"/>
      <c r="J434">
        <v>13.5</v>
      </c>
      <c r="K434" s="11">
        <f t="shared" si="72"/>
        <v>5.9566298540618748E-3</v>
      </c>
      <c r="L434">
        <v>247</v>
      </c>
      <c r="M434" s="12">
        <f t="shared" si="70"/>
        <v>94.259567967258349</v>
      </c>
      <c r="N434" s="15">
        <v>736162.5</v>
      </c>
      <c r="O434" s="2">
        <v>42401</v>
      </c>
      <c r="P434" s="2">
        <f t="shared" si="71"/>
        <v>42201</v>
      </c>
      <c r="Q434">
        <v>57.662879029999999</v>
      </c>
      <c r="R434">
        <v>-141.2402074</v>
      </c>
      <c r="S434" t="s">
        <v>22</v>
      </c>
      <c r="T434">
        <v>5.8</v>
      </c>
    </row>
    <row r="435" spans="1:21" x14ac:dyDescent="0.3">
      <c r="A435" s="1">
        <v>5055</v>
      </c>
      <c r="B435">
        <v>11</v>
      </c>
      <c r="C435">
        <v>-17.25</v>
      </c>
      <c r="D435">
        <v>15.75</v>
      </c>
      <c r="E435" s="9" t="s">
        <v>47</v>
      </c>
      <c r="F435">
        <v>10.4</v>
      </c>
      <c r="G435" s="5">
        <v>5.4</v>
      </c>
      <c r="H435" s="40"/>
      <c r="I435" s="40"/>
      <c r="J435">
        <v>13.5</v>
      </c>
      <c r="K435" s="11">
        <f t="shared" si="72"/>
        <v>5.9566298540618748E-3</v>
      </c>
      <c r="L435">
        <v>247</v>
      </c>
      <c r="M435" s="12">
        <f t="shared" si="70"/>
        <v>85.757489768758177</v>
      </c>
      <c r="N435" s="15">
        <v>736167.9</v>
      </c>
      <c r="O435" s="2">
        <v>42401</v>
      </c>
      <c r="P435" s="2">
        <f t="shared" si="71"/>
        <v>42192</v>
      </c>
      <c r="Q435">
        <v>56.597389990000003</v>
      </c>
      <c r="R435">
        <v>-141.33509720000001</v>
      </c>
      <c r="S435" t="s">
        <v>22</v>
      </c>
      <c r="T435">
        <v>5.4</v>
      </c>
    </row>
    <row r="436" spans="1:21" x14ac:dyDescent="0.3">
      <c r="A436" s="1">
        <v>5055</v>
      </c>
      <c r="B436">
        <v>12</v>
      </c>
      <c r="C436">
        <v>-17</v>
      </c>
      <c r="D436">
        <v>16.39</v>
      </c>
      <c r="E436" s="9" t="s">
        <v>47</v>
      </c>
      <c r="F436">
        <v>10.4</v>
      </c>
      <c r="G436" s="5">
        <v>5</v>
      </c>
      <c r="H436" s="40"/>
      <c r="I436" s="40"/>
      <c r="J436">
        <v>13.5</v>
      </c>
      <c r="K436" s="11">
        <f t="shared" si="72"/>
        <v>5.9566298540618748E-3</v>
      </c>
      <c r="L436">
        <v>247</v>
      </c>
      <c r="M436" s="12">
        <f t="shared" si="70"/>
        <v>77.665312984429633</v>
      </c>
      <c r="N436" s="15">
        <v>736173.7</v>
      </c>
      <c r="O436" s="2">
        <v>42401</v>
      </c>
      <c r="P436" s="2">
        <f t="shared" si="71"/>
        <v>42184</v>
      </c>
      <c r="Q436">
        <v>55.896897510000002</v>
      </c>
      <c r="R436">
        <v>-142.82517519999999</v>
      </c>
      <c r="S436" t="s">
        <v>22</v>
      </c>
      <c r="T436">
        <v>5</v>
      </c>
    </row>
    <row r="437" spans="1:21" x14ac:dyDescent="0.3">
      <c r="A437" s="1">
        <v>5055</v>
      </c>
      <c r="B437">
        <v>13</v>
      </c>
      <c r="C437">
        <v>-16.86</v>
      </c>
      <c r="D437">
        <v>16.239999999999998</v>
      </c>
      <c r="E437" s="9" t="s">
        <v>47</v>
      </c>
      <c r="F437">
        <v>10.4</v>
      </c>
      <c r="G437" s="5">
        <v>4.5999999999999996</v>
      </c>
      <c r="H437" s="40"/>
      <c r="I437" s="40"/>
      <c r="J437">
        <v>13.5</v>
      </c>
      <c r="K437" s="11">
        <f t="shared" si="72"/>
        <v>5.9566298540618748E-3</v>
      </c>
      <c r="L437">
        <v>247</v>
      </c>
      <c r="M437" s="12">
        <f t="shared" si="70"/>
        <v>69.945324607031026</v>
      </c>
      <c r="N437" s="15">
        <v>736180</v>
      </c>
      <c r="O437" s="2">
        <v>42401</v>
      </c>
      <c r="P437" s="2">
        <f t="shared" si="71"/>
        <v>42176</v>
      </c>
      <c r="Q437">
        <v>55.969512270000003</v>
      </c>
      <c r="R437">
        <v>-143.55912720000001</v>
      </c>
      <c r="S437" t="s">
        <v>22</v>
      </c>
      <c r="T437">
        <v>4.5999999999999996</v>
      </c>
    </row>
    <row r="438" spans="1:21" x14ac:dyDescent="0.3">
      <c r="A438" s="1">
        <v>5055</v>
      </c>
      <c r="B438">
        <v>14</v>
      </c>
      <c r="C438">
        <v>-17.3</v>
      </c>
      <c r="D438">
        <v>16.32</v>
      </c>
      <c r="E438" s="9" t="s">
        <v>47</v>
      </c>
      <c r="F438">
        <v>10.4</v>
      </c>
      <c r="G438" s="5">
        <v>4.0999999999999996</v>
      </c>
      <c r="H438" s="40"/>
      <c r="I438" s="40"/>
      <c r="J438">
        <v>13.5</v>
      </c>
      <c r="K438" s="11">
        <f t="shared" si="72"/>
        <v>5.9566298540618748E-3</v>
      </c>
      <c r="L438">
        <v>247</v>
      </c>
      <c r="M438" s="12">
        <f t="shared" si="70"/>
        <v>60.769261316713909</v>
      </c>
      <c r="N438" s="15">
        <v>736188.8</v>
      </c>
      <c r="O438" s="2">
        <v>42401</v>
      </c>
      <c r="P438" s="2">
        <f t="shared" si="71"/>
        <v>42167</v>
      </c>
      <c r="Q438">
        <v>56.876279199999999</v>
      </c>
      <c r="R438">
        <v>-143.95871539999999</v>
      </c>
      <c r="S438" t="s">
        <v>22</v>
      </c>
      <c r="T438">
        <v>4.0999999999999996</v>
      </c>
    </row>
    <row r="439" spans="1:21" x14ac:dyDescent="0.3">
      <c r="A439" s="1">
        <v>5055</v>
      </c>
      <c r="B439">
        <v>15</v>
      </c>
      <c r="C439">
        <v>-17.559999999999999</v>
      </c>
      <c r="D439">
        <v>15.85</v>
      </c>
      <c r="E439" s="9" t="s">
        <v>47</v>
      </c>
      <c r="F439">
        <v>10.4</v>
      </c>
      <c r="G439" s="5">
        <v>3.7</v>
      </c>
      <c r="H439" s="40"/>
      <c r="I439" s="40"/>
      <c r="J439">
        <v>13.5</v>
      </c>
      <c r="K439" s="11">
        <f t="shared" si="72"/>
        <v>5.9566298540618748E-3</v>
      </c>
      <c r="L439">
        <v>247</v>
      </c>
      <c r="M439" s="12">
        <f t="shared" si="70"/>
        <v>53.773242188187574</v>
      </c>
      <c r="N439" s="15">
        <v>736196.5</v>
      </c>
      <c r="O439" s="2">
        <v>42401</v>
      </c>
      <c r="P439" s="2">
        <f t="shared" si="71"/>
        <v>42160</v>
      </c>
      <c r="Q439">
        <v>57.600837749999997</v>
      </c>
      <c r="R439">
        <v>-144.25892820000001</v>
      </c>
      <c r="S439" t="s">
        <v>22</v>
      </c>
      <c r="T439">
        <v>3.7</v>
      </c>
    </row>
    <row r="440" spans="1:21" x14ac:dyDescent="0.3">
      <c r="A440" s="1">
        <v>5055</v>
      </c>
      <c r="B440">
        <v>16</v>
      </c>
      <c r="C440">
        <v>-17.57</v>
      </c>
      <c r="D440">
        <v>15.83</v>
      </c>
      <c r="E440" s="9" t="s">
        <v>47</v>
      </c>
      <c r="F440">
        <v>10.4</v>
      </c>
      <c r="G440" s="5">
        <v>3.3</v>
      </c>
      <c r="H440" s="40"/>
      <c r="I440" s="40"/>
      <c r="J440">
        <v>13.5</v>
      </c>
      <c r="K440" s="11">
        <f t="shared" si="72"/>
        <v>5.9566298540618748E-3</v>
      </c>
      <c r="L440">
        <v>247</v>
      </c>
      <c r="M440" s="12">
        <f t="shared" si="70"/>
        <v>47.057140030787409</v>
      </c>
      <c r="N440" s="15">
        <v>736205.2</v>
      </c>
      <c r="O440" s="2">
        <v>42401</v>
      </c>
      <c r="P440" s="2">
        <f t="shared" si="71"/>
        <v>42154</v>
      </c>
      <c r="Q440">
        <v>59.354890240000003</v>
      </c>
      <c r="R440">
        <v>-144.84051450000001</v>
      </c>
      <c r="S440" t="s">
        <v>22</v>
      </c>
      <c r="T440">
        <v>3.3</v>
      </c>
    </row>
    <row r="441" spans="1:21" x14ac:dyDescent="0.3">
      <c r="A441" s="1">
        <v>5055</v>
      </c>
      <c r="B441">
        <v>17</v>
      </c>
      <c r="C441">
        <v>-17.440000000000001</v>
      </c>
      <c r="D441">
        <v>15.45</v>
      </c>
      <c r="E441" s="9" t="s">
        <v>47</v>
      </c>
      <c r="F441">
        <v>10.4</v>
      </c>
      <c r="G441" s="5">
        <v>2.7</v>
      </c>
      <c r="H441" s="40"/>
      <c r="I441" s="40"/>
      <c r="J441">
        <v>13.5</v>
      </c>
      <c r="K441" s="11">
        <f t="shared" si="72"/>
        <v>5.9566298540618748E-3</v>
      </c>
      <c r="L441">
        <v>247</v>
      </c>
      <c r="M441" s="12">
        <f t="shared" si="70"/>
        <v>37.461376110527716</v>
      </c>
      <c r="N441" s="15">
        <v>736220.4</v>
      </c>
      <c r="O441" s="2">
        <v>42401</v>
      </c>
      <c r="P441" s="2">
        <f t="shared" si="71"/>
        <v>42144</v>
      </c>
      <c r="Q441">
        <v>58.222097570000003</v>
      </c>
      <c r="R441">
        <v>-143.1714801</v>
      </c>
      <c r="S441" t="s">
        <v>22</v>
      </c>
      <c r="T441">
        <v>2.7</v>
      </c>
    </row>
    <row r="442" spans="1:21" x14ac:dyDescent="0.3">
      <c r="A442" s="1">
        <v>5055</v>
      </c>
      <c r="B442">
        <v>18</v>
      </c>
      <c r="C442">
        <v>-17.37</v>
      </c>
      <c r="D442">
        <v>15.32</v>
      </c>
      <c r="E442" s="9" t="s">
        <v>47</v>
      </c>
      <c r="F442">
        <v>10.4</v>
      </c>
      <c r="G442" s="5">
        <v>2.1</v>
      </c>
      <c r="H442" s="40"/>
      <c r="I442" s="40"/>
      <c r="J442">
        <v>13.5</v>
      </c>
      <c r="K442" s="11">
        <f t="shared" si="72"/>
        <v>5.9566298540618748E-3</v>
      </c>
      <c r="L442">
        <v>247</v>
      </c>
      <c r="M442" s="12">
        <f t="shared" si="70"/>
        <v>28.384562107487586</v>
      </c>
      <c r="N442" s="15">
        <v>736239.5</v>
      </c>
      <c r="O442" s="2">
        <v>42401</v>
      </c>
      <c r="P442" s="2">
        <f t="shared" si="71"/>
        <v>42135</v>
      </c>
      <c r="Q442">
        <v>54.438833809999998</v>
      </c>
      <c r="R442">
        <v>-145.74557780000001</v>
      </c>
      <c r="S442" t="s">
        <v>22</v>
      </c>
      <c r="T442">
        <v>2.1</v>
      </c>
    </row>
    <row r="443" spans="1:21" x14ac:dyDescent="0.3">
      <c r="A443" s="1">
        <v>5055</v>
      </c>
      <c r="B443">
        <v>19</v>
      </c>
      <c r="C443">
        <v>-17.47</v>
      </c>
      <c r="D443">
        <v>15.24</v>
      </c>
      <c r="E443" s="9" t="s">
        <v>47</v>
      </c>
      <c r="F443">
        <v>10.4</v>
      </c>
      <c r="G443" s="5">
        <v>1.4</v>
      </c>
      <c r="H443" s="40"/>
      <c r="I443" s="40"/>
      <c r="J443">
        <v>13.5</v>
      </c>
      <c r="K443" s="11">
        <f t="shared" si="72"/>
        <v>5.9566298540618748E-3</v>
      </c>
      <c r="L443">
        <v>247</v>
      </c>
      <c r="M443" s="12">
        <f t="shared" si="70"/>
        <v>18.380231023928776</v>
      </c>
      <c r="N443" s="15">
        <v>736270.2</v>
      </c>
      <c r="O443" s="2">
        <v>42401</v>
      </c>
      <c r="P443" s="2">
        <f t="shared" si="71"/>
        <v>42125</v>
      </c>
      <c r="Q443">
        <v>55.461490249999997</v>
      </c>
      <c r="R443">
        <v>-148.59446929999999</v>
      </c>
      <c r="S443" t="s">
        <v>22</v>
      </c>
      <c r="T443">
        <v>1.4</v>
      </c>
    </row>
    <row r="444" spans="1:21" x14ac:dyDescent="0.3">
      <c r="A444" s="1">
        <v>5055</v>
      </c>
      <c r="E444" s="9"/>
      <c r="G444" s="5"/>
      <c r="H444" s="40"/>
      <c r="I444" s="40"/>
      <c r="M444" s="16">
        <v>0</v>
      </c>
      <c r="N444" s="15"/>
      <c r="O444" s="2"/>
      <c r="P444" s="2">
        <v>42107</v>
      </c>
      <c r="S444" t="s">
        <v>22</v>
      </c>
    </row>
    <row r="445" spans="1:21" s="3" customFormat="1" x14ac:dyDescent="0.3">
      <c r="A445" s="23">
        <v>5572</v>
      </c>
      <c r="B445" s="3">
        <v>1</v>
      </c>
      <c r="C445" s="3">
        <v>-17.22</v>
      </c>
      <c r="D445" s="3">
        <v>15.53</v>
      </c>
      <c r="E445" s="3" t="s">
        <v>46</v>
      </c>
      <c r="G445" s="6">
        <v>9.4</v>
      </c>
      <c r="H445" s="39"/>
      <c r="I445" s="39"/>
      <c r="J445" s="3">
        <v>9.6</v>
      </c>
      <c r="K445"/>
      <c r="L445" s="3">
        <v>356</v>
      </c>
      <c r="M445" s="12" t="e">
        <f t="shared" ref="M445:M461" si="73">-1/K445*LN(1-G445/J445)</f>
        <v>#DIV/0!</v>
      </c>
      <c r="N445" s="29">
        <v>736375.7</v>
      </c>
      <c r="O445" s="4">
        <v>42767</v>
      </c>
      <c r="Q445" s="3">
        <v>38.847817470000003</v>
      </c>
      <c r="R445" s="3">
        <v>-125.3823873</v>
      </c>
      <c r="S445" s="3" t="s">
        <v>22</v>
      </c>
      <c r="T445" s="3">
        <v>9.4</v>
      </c>
      <c r="U445" s="3" t="s">
        <v>43</v>
      </c>
    </row>
    <row r="446" spans="1:21" x14ac:dyDescent="0.3">
      <c r="A446" s="1">
        <v>5572</v>
      </c>
      <c r="B446">
        <v>2</v>
      </c>
      <c r="C446">
        <v>-17.29</v>
      </c>
      <c r="D446">
        <v>15.37</v>
      </c>
      <c r="E446" t="s">
        <v>46</v>
      </c>
      <c r="F446">
        <v>9.4</v>
      </c>
      <c r="G446" s="5">
        <v>8</v>
      </c>
      <c r="H446" s="40"/>
      <c r="I446" s="40"/>
      <c r="J446">
        <v>9.6</v>
      </c>
      <c r="K446" s="11">
        <f>-(LN(1-(F446/J446))/L446)</f>
        <v>1.0874160142999705E-2</v>
      </c>
      <c r="L446">
        <v>356</v>
      </c>
      <c r="M446" s="12">
        <f t="shared" si="73"/>
        <v>164.77221648988765</v>
      </c>
      <c r="N446" s="15">
        <v>736387.9</v>
      </c>
      <c r="O446" s="2">
        <v>42767</v>
      </c>
      <c r="P446" s="2">
        <f t="shared" ref="P446:P461" si="74">DATE(YEAR($P$462),MONTH($P$462),DAY($P$462)+M446)</f>
        <v>42692</v>
      </c>
      <c r="Q446">
        <v>44.659934210000003</v>
      </c>
      <c r="R446">
        <v>-130.00340750000001</v>
      </c>
      <c r="S446" t="s">
        <v>22</v>
      </c>
      <c r="T446">
        <v>8</v>
      </c>
    </row>
    <row r="447" spans="1:21" x14ac:dyDescent="0.3">
      <c r="A447" s="1">
        <v>5572</v>
      </c>
      <c r="B447">
        <v>3</v>
      </c>
      <c r="C447">
        <v>-17.54</v>
      </c>
      <c r="D447">
        <v>14.77</v>
      </c>
      <c r="E447" t="s">
        <v>46</v>
      </c>
      <c r="F447">
        <v>9.4</v>
      </c>
      <c r="G447" s="5">
        <v>7.7</v>
      </c>
      <c r="H447" s="40"/>
      <c r="I447" s="40"/>
      <c r="J447">
        <v>9.6</v>
      </c>
      <c r="K447" s="11">
        <f t="shared" ref="K447:K461" si="75">-(LN(1-(F447/J447))/L447)</f>
        <v>1.0874160142999705E-2</v>
      </c>
      <c r="L447">
        <v>356</v>
      </c>
      <c r="M447" s="12">
        <f t="shared" si="73"/>
        <v>148.96867353422422</v>
      </c>
      <c r="N447" s="15">
        <v>736390.8</v>
      </c>
      <c r="O447" s="2">
        <v>42767</v>
      </c>
      <c r="P447" s="2">
        <f t="shared" si="74"/>
        <v>42676</v>
      </c>
      <c r="Q447">
        <v>46.371966200000003</v>
      </c>
      <c r="R447">
        <v>-130.85381599999999</v>
      </c>
      <c r="S447" t="s">
        <v>22</v>
      </c>
      <c r="T447">
        <v>7.7</v>
      </c>
    </row>
    <row r="448" spans="1:21" x14ac:dyDescent="0.3">
      <c r="A448" s="1">
        <v>5572</v>
      </c>
      <c r="B448">
        <v>4</v>
      </c>
      <c r="C448">
        <v>-17.64</v>
      </c>
      <c r="D448">
        <v>14.43</v>
      </c>
      <c r="E448" t="s">
        <v>46</v>
      </c>
      <c r="F448">
        <v>9.4</v>
      </c>
      <c r="G448" s="5">
        <v>7.3</v>
      </c>
      <c r="H448" s="40"/>
      <c r="I448" s="40"/>
      <c r="J448">
        <v>9.6</v>
      </c>
      <c r="K448" s="11">
        <f t="shared" si="75"/>
        <v>1.0874160142999705E-2</v>
      </c>
      <c r="L448">
        <v>356</v>
      </c>
      <c r="M448" s="12">
        <f t="shared" si="73"/>
        <v>131.39901902755389</v>
      </c>
      <c r="N448" s="15">
        <v>736394.8</v>
      </c>
      <c r="O448" s="2">
        <v>42767</v>
      </c>
      <c r="P448" s="2">
        <f t="shared" si="74"/>
        <v>42659</v>
      </c>
      <c r="Q448">
        <v>47.671086160000002</v>
      </c>
      <c r="R448">
        <v>-132.37866829999999</v>
      </c>
      <c r="S448" t="s">
        <v>22</v>
      </c>
      <c r="T448">
        <v>7.3</v>
      </c>
    </row>
    <row r="449" spans="1:21" x14ac:dyDescent="0.3">
      <c r="A449" s="1">
        <v>5572</v>
      </c>
      <c r="B449">
        <v>5</v>
      </c>
      <c r="C449">
        <v>-17.649999999999999</v>
      </c>
      <c r="D449">
        <v>14.18</v>
      </c>
      <c r="E449" t="s">
        <v>46</v>
      </c>
      <c r="F449">
        <v>9.4</v>
      </c>
      <c r="G449" s="5">
        <v>7</v>
      </c>
      <c r="H449" s="40"/>
      <c r="I449" s="40"/>
      <c r="J449">
        <v>9.6</v>
      </c>
      <c r="K449" s="11">
        <f t="shared" si="75"/>
        <v>1.0874160142999705E-2</v>
      </c>
      <c r="L449">
        <v>356</v>
      </c>
      <c r="M449" s="12">
        <f t="shared" si="73"/>
        <v>120.1243715623648</v>
      </c>
      <c r="N449" s="15">
        <v>736398</v>
      </c>
      <c r="O449" s="2">
        <v>42767</v>
      </c>
      <c r="P449" s="2">
        <f t="shared" si="74"/>
        <v>42648</v>
      </c>
      <c r="Q449">
        <v>48.41642848</v>
      </c>
      <c r="R449">
        <v>-133.22333399999999</v>
      </c>
      <c r="S449" t="s">
        <v>22</v>
      </c>
      <c r="T449">
        <v>7</v>
      </c>
    </row>
    <row r="450" spans="1:21" x14ac:dyDescent="0.3">
      <c r="A450" s="1">
        <v>5572</v>
      </c>
      <c r="B450">
        <v>6</v>
      </c>
      <c r="C450">
        <v>-17.79</v>
      </c>
      <c r="D450">
        <v>14.06</v>
      </c>
      <c r="E450" t="s">
        <v>46</v>
      </c>
      <c r="F450">
        <v>9.4</v>
      </c>
      <c r="G450" s="5">
        <v>6.6</v>
      </c>
      <c r="H450" s="40"/>
      <c r="I450" s="40"/>
      <c r="J450">
        <v>9.6</v>
      </c>
      <c r="K450" s="11">
        <f t="shared" si="75"/>
        <v>1.0874160142999705E-2</v>
      </c>
      <c r="L450">
        <v>356</v>
      </c>
      <c r="M450" s="12">
        <f t="shared" si="73"/>
        <v>106.96465699509355</v>
      </c>
      <c r="N450" s="15">
        <v>736402.5</v>
      </c>
      <c r="O450" s="2">
        <v>42767</v>
      </c>
      <c r="P450" s="2">
        <f t="shared" si="74"/>
        <v>42634</v>
      </c>
      <c r="Q450">
        <v>48.668018250000003</v>
      </c>
      <c r="R450">
        <v>-134.1620418</v>
      </c>
      <c r="S450" t="s">
        <v>22</v>
      </c>
      <c r="T450">
        <v>6.6</v>
      </c>
    </row>
    <row r="451" spans="1:21" x14ac:dyDescent="0.3">
      <c r="A451" s="1">
        <v>5572</v>
      </c>
      <c r="B451">
        <v>7</v>
      </c>
      <c r="C451">
        <v>-17.829999999999998</v>
      </c>
      <c r="D451">
        <v>14.06</v>
      </c>
      <c r="E451" t="s">
        <v>46</v>
      </c>
      <c r="F451">
        <v>9.4</v>
      </c>
      <c r="G451" s="5">
        <v>6.2</v>
      </c>
      <c r="H451" s="40"/>
      <c r="I451" s="40"/>
      <c r="J451">
        <v>9.6</v>
      </c>
      <c r="K451" s="11">
        <f t="shared" si="75"/>
        <v>1.0874160142999705E-2</v>
      </c>
      <c r="L451">
        <v>356</v>
      </c>
      <c r="M451" s="12">
        <f t="shared" si="73"/>
        <v>95.454513562583941</v>
      </c>
      <c r="N451" s="15">
        <v>736407.2</v>
      </c>
      <c r="O451" s="2">
        <v>42767</v>
      </c>
      <c r="P451" s="2">
        <f t="shared" si="74"/>
        <v>42623</v>
      </c>
      <c r="Q451">
        <v>47.969947619999999</v>
      </c>
      <c r="R451">
        <v>-136.1829778</v>
      </c>
      <c r="S451" t="s">
        <v>22</v>
      </c>
      <c r="T451">
        <v>6.2</v>
      </c>
    </row>
    <row r="452" spans="1:21" x14ac:dyDescent="0.3">
      <c r="A452" s="1">
        <v>5572</v>
      </c>
      <c r="B452">
        <v>8</v>
      </c>
      <c r="C452">
        <v>-17.77</v>
      </c>
      <c r="D452">
        <v>14.24</v>
      </c>
      <c r="E452" t="s">
        <v>46</v>
      </c>
      <c r="F452">
        <v>9.4</v>
      </c>
      <c r="G452" s="5">
        <v>5.8</v>
      </c>
      <c r="H452" s="40"/>
      <c r="I452" s="40"/>
      <c r="J452">
        <v>9.6</v>
      </c>
      <c r="K452" s="11">
        <f t="shared" si="75"/>
        <v>1.0874160142999705E-2</v>
      </c>
      <c r="L452">
        <v>356</v>
      </c>
      <c r="M452" s="12">
        <f t="shared" si="73"/>
        <v>85.226079030853526</v>
      </c>
      <c r="N452" s="15">
        <v>736412.3</v>
      </c>
      <c r="O452" s="2">
        <v>42767</v>
      </c>
      <c r="P452" s="2">
        <f t="shared" si="74"/>
        <v>42613</v>
      </c>
      <c r="Q452">
        <v>47.3533519</v>
      </c>
      <c r="R452">
        <v>-134.50433319999999</v>
      </c>
      <c r="S452" t="s">
        <v>22</v>
      </c>
      <c r="T452">
        <v>5.8</v>
      </c>
    </row>
    <row r="453" spans="1:21" x14ac:dyDescent="0.3">
      <c r="A453" s="1">
        <v>5572</v>
      </c>
      <c r="B453">
        <v>9</v>
      </c>
      <c r="C453">
        <v>-17.940000000000001</v>
      </c>
      <c r="D453">
        <v>14.34</v>
      </c>
      <c r="E453" t="s">
        <v>46</v>
      </c>
      <c r="F453">
        <v>9.4</v>
      </c>
      <c r="G453" s="5">
        <v>5.3</v>
      </c>
      <c r="H453" s="40"/>
      <c r="I453" s="40"/>
      <c r="J453">
        <v>9.6</v>
      </c>
      <c r="K453" s="11">
        <f t="shared" si="75"/>
        <v>1.0874160142999705E-2</v>
      </c>
      <c r="L453">
        <v>356</v>
      </c>
      <c r="M453" s="12">
        <f t="shared" si="73"/>
        <v>73.858400576462415</v>
      </c>
      <c r="N453" s="15">
        <v>736419.1</v>
      </c>
      <c r="O453" s="2">
        <v>42767</v>
      </c>
      <c r="P453" s="2">
        <f t="shared" si="74"/>
        <v>42601</v>
      </c>
      <c r="Q453">
        <v>46.941466630000001</v>
      </c>
      <c r="R453">
        <v>-134.33770630000001</v>
      </c>
      <c r="S453" t="s">
        <v>22</v>
      </c>
      <c r="T453">
        <v>5.3</v>
      </c>
    </row>
    <row r="454" spans="1:21" x14ac:dyDescent="0.3">
      <c r="A454" s="1">
        <v>5572</v>
      </c>
      <c r="B454">
        <v>10</v>
      </c>
      <c r="C454">
        <v>-17.899999999999999</v>
      </c>
      <c r="D454">
        <v>14.52</v>
      </c>
      <c r="E454" t="s">
        <v>46</v>
      </c>
      <c r="F454">
        <v>9.4</v>
      </c>
      <c r="G454" s="5">
        <v>4.9000000000000004</v>
      </c>
      <c r="H454" s="40"/>
      <c r="I454" s="40"/>
      <c r="J454">
        <v>9.6</v>
      </c>
      <c r="K454" s="11">
        <f t="shared" si="75"/>
        <v>1.0874160142999705E-2</v>
      </c>
      <c r="L454">
        <v>356</v>
      </c>
      <c r="M454" s="12">
        <f t="shared" si="73"/>
        <v>65.67868969793939</v>
      </c>
      <c r="N454" s="15">
        <v>736425</v>
      </c>
      <c r="O454" s="2">
        <v>42767</v>
      </c>
      <c r="P454" s="2">
        <f t="shared" si="74"/>
        <v>42593</v>
      </c>
      <c r="Q454">
        <v>47.617249020000003</v>
      </c>
      <c r="R454">
        <v>-132.97813729999999</v>
      </c>
      <c r="S454" t="s">
        <v>22</v>
      </c>
      <c r="T454">
        <v>4.9000000000000004</v>
      </c>
    </row>
    <row r="455" spans="1:21" x14ac:dyDescent="0.3">
      <c r="A455" s="1">
        <v>5572</v>
      </c>
      <c r="B455">
        <v>11</v>
      </c>
      <c r="C455">
        <v>-17.760000000000002</v>
      </c>
      <c r="D455">
        <v>14.69</v>
      </c>
      <c r="E455" t="s">
        <v>46</v>
      </c>
      <c r="F455">
        <v>9.4</v>
      </c>
      <c r="G455" s="5">
        <v>4.5</v>
      </c>
      <c r="H455" s="40"/>
      <c r="I455" s="40"/>
      <c r="J455">
        <v>9.6</v>
      </c>
      <c r="K455" s="11">
        <f t="shared" si="75"/>
        <v>1.0874160142999705E-2</v>
      </c>
      <c r="L455">
        <v>356</v>
      </c>
      <c r="M455" s="12">
        <f t="shared" si="73"/>
        <v>58.167486079437595</v>
      </c>
      <c r="N455" s="15">
        <v>736431.5</v>
      </c>
      <c r="O455" s="2">
        <v>42767</v>
      </c>
      <c r="P455" s="2">
        <f t="shared" si="74"/>
        <v>42586</v>
      </c>
      <c r="Q455">
        <v>46.011041050000003</v>
      </c>
      <c r="R455">
        <v>-131.8709934</v>
      </c>
      <c r="S455" t="s">
        <v>22</v>
      </c>
      <c r="T455">
        <v>4.5</v>
      </c>
    </row>
    <row r="456" spans="1:21" x14ac:dyDescent="0.3">
      <c r="A456" s="1">
        <v>5572</v>
      </c>
      <c r="B456">
        <v>12</v>
      </c>
      <c r="C456">
        <v>-17.600000000000001</v>
      </c>
      <c r="D456">
        <v>15.16</v>
      </c>
      <c r="E456" t="s">
        <v>46</v>
      </c>
      <c r="F456">
        <v>9.4</v>
      </c>
      <c r="G456" s="5">
        <v>4.0999999999999996</v>
      </c>
      <c r="H456" s="40"/>
      <c r="I456" s="40"/>
      <c r="J456">
        <v>9.6</v>
      </c>
      <c r="K456" s="11">
        <f t="shared" si="75"/>
        <v>1.0874160142999705E-2</v>
      </c>
      <c r="L456">
        <v>356</v>
      </c>
      <c r="M456" s="12">
        <f t="shared" si="73"/>
        <v>51.223726606044728</v>
      </c>
      <c r="N456" s="15">
        <v>736438.5</v>
      </c>
      <c r="O456" s="2">
        <v>42767</v>
      </c>
      <c r="P456" s="2">
        <f t="shared" si="74"/>
        <v>42579</v>
      </c>
      <c r="Q456">
        <v>43.459688730000003</v>
      </c>
      <c r="R456">
        <v>-128.12462650000001</v>
      </c>
      <c r="S456" t="s">
        <v>22</v>
      </c>
      <c r="T456">
        <v>4.0999999999999996</v>
      </c>
    </row>
    <row r="457" spans="1:21" x14ac:dyDescent="0.3">
      <c r="A457" s="1">
        <v>5572</v>
      </c>
      <c r="B457">
        <v>13</v>
      </c>
      <c r="C457">
        <v>-17.55</v>
      </c>
      <c r="D457">
        <v>15.75</v>
      </c>
      <c r="E457" t="s">
        <v>46</v>
      </c>
      <c r="F457">
        <v>9.4</v>
      </c>
      <c r="G457" s="5">
        <v>3.6</v>
      </c>
      <c r="H457" s="40"/>
      <c r="I457" s="40"/>
      <c r="J457">
        <v>9.6</v>
      </c>
      <c r="K457" s="11">
        <f t="shared" si="75"/>
        <v>1.0874160142999705E-2</v>
      </c>
      <c r="L457">
        <v>356</v>
      </c>
      <c r="M457" s="12">
        <f t="shared" si="73"/>
        <v>43.222062491722895</v>
      </c>
      <c r="N457" s="15">
        <v>736448.4</v>
      </c>
      <c r="O457" s="2">
        <v>42767</v>
      </c>
      <c r="P457" s="2">
        <f t="shared" si="74"/>
        <v>42571</v>
      </c>
      <c r="Q457">
        <v>37.967724009999998</v>
      </c>
      <c r="R457">
        <v>-123.4355333</v>
      </c>
      <c r="S457" t="s">
        <v>22</v>
      </c>
      <c r="T457">
        <v>3.6</v>
      </c>
    </row>
    <row r="458" spans="1:21" x14ac:dyDescent="0.3">
      <c r="A458" s="1">
        <v>5572</v>
      </c>
      <c r="B458">
        <v>14</v>
      </c>
      <c r="C458">
        <v>-17.43</v>
      </c>
      <c r="D458">
        <v>15.98</v>
      </c>
      <c r="E458" t="s">
        <v>46</v>
      </c>
      <c r="F458">
        <v>9.4</v>
      </c>
      <c r="G458" s="5">
        <v>3.1</v>
      </c>
      <c r="H458" s="40"/>
      <c r="I458" s="40"/>
      <c r="J458">
        <v>9.6</v>
      </c>
      <c r="K458" s="11">
        <f t="shared" si="75"/>
        <v>1.0874160142999705E-2</v>
      </c>
      <c r="L458">
        <v>356</v>
      </c>
      <c r="M458" s="12">
        <f t="shared" si="73"/>
        <v>35.861245047346351</v>
      </c>
      <c r="N458" s="15">
        <v>736459.7</v>
      </c>
      <c r="O458" s="2">
        <v>42767</v>
      </c>
      <c r="P458" s="2">
        <f t="shared" si="74"/>
        <v>42563</v>
      </c>
      <c r="Q458">
        <v>37.171786060000002</v>
      </c>
      <c r="R458">
        <v>-122.2962362</v>
      </c>
      <c r="S458" t="s">
        <v>22</v>
      </c>
      <c r="T458">
        <v>3.1</v>
      </c>
    </row>
    <row r="459" spans="1:21" x14ac:dyDescent="0.3">
      <c r="A459" s="1">
        <v>5572</v>
      </c>
      <c r="B459">
        <v>15</v>
      </c>
      <c r="C459">
        <v>-17.61</v>
      </c>
      <c r="D459">
        <v>16.260000000000002</v>
      </c>
      <c r="E459" t="s">
        <v>46</v>
      </c>
      <c r="F459">
        <v>9.4</v>
      </c>
      <c r="G459" s="5">
        <v>2.5</v>
      </c>
      <c r="H459" s="40"/>
      <c r="I459" s="40"/>
      <c r="J459">
        <v>9.6</v>
      </c>
      <c r="K459" s="11">
        <f t="shared" si="75"/>
        <v>1.0874160142999705E-2</v>
      </c>
      <c r="L459">
        <v>356</v>
      </c>
      <c r="M459" s="12">
        <f t="shared" si="73"/>
        <v>27.741757566511598</v>
      </c>
      <c r="N459" s="15">
        <v>736476</v>
      </c>
      <c r="O459" s="2">
        <v>42767</v>
      </c>
      <c r="P459" s="2">
        <f t="shared" si="74"/>
        <v>42555</v>
      </c>
      <c r="Q459">
        <v>37.171786060000002</v>
      </c>
      <c r="R459">
        <v>-122.2962362</v>
      </c>
      <c r="S459" t="s">
        <v>22</v>
      </c>
      <c r="T459">
        <v>2.5</v>
      </c>
    </row>
    <row r="460" spans="1:21" x14ac:dyDescent="0.3">
      <c r="A460" s="1">
        <v>5572</v>
      </c>
      <c r="B460">
        <v>16</v>
      </c>
      <c r="C460">
        <v>-17.670000000000002</v>
      </c>
      <c r="D460">
        <v>16.059999999999999</v>
      </c>
      <c r="E460" t="s">
        <v>46</v>
      </c>
      <c r="F460">
        <v>9.4</v>
      </c>
      <c r="G460" s="5">
        <v>2.1</v>
      </c>
      <c r="H460" s="40"/>
      <c r="I460" s="40"/>
      <c r="J460">
        <v>9.6</v>
      </c>
      <c r="K460" s="11">
        <f t="shared" si="75"/>
        <v>1.0874160142999705E-2</v>
      </c>
      <c r="L460">
        <v>356</v>
      </c>
      <c r="M460" s="12">
        <f t="shared" si="73"/>
        <v>22.701530480075117</v>
      </c>
      <c r="N460" s="15">
        <v>736489.2</v>
      </c>
      <c r="O460" s="2">
        <v>42767</v>
      </c>
      <c r="P460" s="2">
        <f t="shared" si="74"/>
        <v>42550</v>
      </c>
      <c r="Q460">
        <v>37.171786060000002</v>
      </c>
      <c r="R460">
        <v>-122.2962362</v>
      </c>
      <c r="S460" t="s">
        <v>22</v>
      </c>
      <c r="T460">
        <v>2.1</v>
      </c>
    </row>
    <row r="461" spans="1:21" x14ac:dyDescent="0.3">
      <c r="A461" s="1">
        <v>5572</v>
      </c>
      <c r="B461">
        <v>17</v>
      </c>
      <c r="C461">
        <v>-17.8</v>
      </c>
      <c r="D461">
        <v>16.14</v>
      </c>
      <c r="E461" t="s">
        <v>46</v>
      </c>
      <c r="F461">
        <v>9.4</v>
      </c>
      <c r="G461" s="5">
        <v>1.5</v>
      </c>
      <c r="H461" s="40"/>
      <c r="I461" s="40"/>
      <c r="J461">
        <v>9.6</v>
      </c>
      <c r="K461" s="11">
        <f t="shared" si="75"/>
        <v>1.0874160142999705E-2</v>
      </c>
      <c r="L461">
        <v>356</v>
      </c>
      <c r="M461" s="12">
        <f t="shared" si="73"/>
        <v>15.624106557302342</v>
      </c>
      <c r="N461" s="15">
        <v>736514.7</v>
      </c>
      <c r="O461" s="2">
        <v>42767</v>
      </c>
      <c r="P461" s="14">
        <f t="shared" si="74"/>
        <v>42543</v>
      </c>
      <c r="Q461">
        <v>37.171786060000002</v>
      </c>
      <c r="R461">
        <v>-122.2962362</v>
      </c>
      <c r="S461" t="s">
        <v>22</v>
      </c>
      <c r="T461">
        <v>1.5</v>
      </c>
    </row>
    <row r="462" spans="1:21" x14ac:dyDescent="0.3">
      <c r="A462" s="1">
        <v>5572</v>
      </c>
      <c r="G462" s="5"/>
      <c r="H462" s="40"/>
      <c r="I462" s="40"/>
      <c r="K462" s="11"/>
      <c r="M462" s="16">
        <v>0</v>
      </c>
      <c r="N462" s="15"/>
      <c r="O462" s="2"/>
      <c r="P462" s="14">
        <v>42528</v>
      </c>
      <c r="S462" t="s">
        <v>22</v>
      </c>
    </row>
    <row r="463" spans="1:21" s="3" customFormat="1" x14ac:dyDescent="0.3">
      <c r="A463" s="23" t="s">
        <v>33</v>
      </c>
      <c r="B463" s="3">
        <v>1</v>
      </c>
      <c r="C463" s="3">
        <v>-17.079999999999998</v>
      </c>
      <c r="D463" s="3">
        <v>14.84</v>
      </c>
      <c r="E463" s="3" t="s">
        <v>46</v>
      </c>
      <c r="G463" s="6">
        <v>9.5</v>
      </c>
      <c r="H463" s="39"/>
      <c r="I463" s="39"/>
      <c r="J463" s="3">
        <v>10.5</v>
      </c>
      <c r="K463" s="11"/>
      <c r="L463" s="3">
        <v>243</v>
      </c>
      <c r="M463" s="12" t="e">
        <f t="shared" ref="M463:M480" si="76">-1/K463*LN(1-G463/J463)</f>
        <v>#DIV/0!</v>
      </c>
      <c r="N463" s="29">
        <v>736466.9</v>
      </c>
      <c r="O463" s="4">
        <v>42754</v>
      </c>
      <c r="Q463" s="3" t="e">
        <v>#N/A</v>
      </c>
      <c r="R463" s="3" t="e">
        <v>#N/A</v>
      </c>
      <c r="S463" s="3" t="s">
        <v>22</v>
      </c>
      <c r="T463" s="3">
        <v>9.5</v>
      </c>
      <c r="U463" s="3" t="s">
        <v>43</v>
      </c>
    </row>
    <row r="464" spans="1:21" x14ac:dyDescent="0.3">
      <c r="A464" s="1" t="s">
        <v>33</v>
      </c>
      <c r="B464">
        <v>2</v>
      </c>
      <c r="C464">
        <v>-17.34</v>
      </c>
      <c r="D464">
        <v>14.35</v>
      </c>
      <c r="E464" t="s">
        <v>46</v>
      </c>
      <c r="F464">
        <v>9.5</v>
      </c>
      <c r="G464" s="5">
        <v>8</v>
      </c>
      <c r="H464" s="40"/>
      <c r="I464" s="40"/>
      <c r="J464">
        <v>10.5</v>
      </c>
      <c r="K464" s="11">
        <f>-(LN(1-(F464/J464))/L464)</f>
        <v>9.6764413875040228E-3</v>
      </c>
      <c r="L464">
        <v>243</v>
      </c>
      <c r="M464" s="12">
        <f t="shared" si="76"/>
        <v>148.30705502361272</v>
      </c>
      <c r="N464" s="15">
        <v>736479.9</v>
      </c>
      <c r="O464" s="2">
        <v>42754</v>
      </c>
      <c r="P464" s="2">
        <f t="shared" ref="P464:P480" si="77">DATE(YEAR($P$481),MONTH($P$481),DAY($P$481)+M464)</f>
        <v>42659</v>
      </c>
      <c r="Q464">
        <v>41.822487219999999</v>
      </c>
      <c r="R464">
        <v>-126.5263319</v>
      </c>
      <c r="S464" t="s">
        <v>22</v>
      </c>
      <c r="T464">
        <v>8</v>
      </c>
    </row>
    <row r="465" spans="1:20" x14ac:dyDescent="0.3">
      <c r="A465" s="1" t="s">
        <v>33</v>
      </c>
      <c r="B465">
        <v>3</v>
      </c>
      <c r="C465">
        <v>-17.27</v>
      </c>
      <c r="D465">
        <v>14.96</v>
      </c>
      <c r="E465" t="s">
        <v>46</v>
      </c>
      <c r="F465">
        <v>9.5</v>
      </c>
      <c r="G465" s="5">
        <v>7.6</v>
      </c>
      <c r="H465" s="40"/>
      <c r="I465" s="40"/>
      <c r="J465">
        <v>10.5</v>
      </c>
      <c r="K465" s="11">
        <f t="shared" ref="K465:K480" si="78">-(LN(1-(F465/J465))/L465)</f>
        <v>9.6764413875040228E-3</v>
      </c>
      <c r="L465">
        <v>243</v>
      </c>
      <c r="M465" s="12">
        <f t="shared" si="76"/>
        <v>132.96877112619356</v>
      </c>
      <c r="N465" s="15">
        <v>736483.8</v>
      </c>
      <c r="O465" s="2">
        <v>42754</v>
      </c>
      <c r="P465" s="2">
        <f t="shared" si="77"/>
        <v>42643</v>
      </c>
      <c r="Q465">
        <v>44.577906779999999</v>
      </c>
      <c r="R465">
        <v>-129.0144281</v>
      </c>
      <c r="S465" t="s">
        <v>22</v>
      </c>
      <c r="T465">
        <v>7.6</v>
      </c>
    </row>
    <row r="466" spans="1:20" x14ac:dyDescent="0.3">
      <c r="A466" s="1" t="s">
        <v>33</v>
      </c>
      <c r="B466">
        <v>4</v>
      </c>
      <c r="C466">
        <v>-17.23</v>
      </c>
      <c r="D466">
        <v>14.94</v>
      </c>
      <c r="E466" t="s">
        <v>46</v>
      </c>
      <c r="F466">
        <v>9.5</v>
      </c>
      <c r="G466" s="5">
        <v>7.3</v>
      </c>
      <c r="H466" s="40"/>
      <c r="I466" s="40"/>
      <c r="J466">
        <v>10.5</v>
      </c>
      <c r="K466" s="11">
        <f t="shared" si="78"/>
        <v>9.6764413875040228E-3</v>
      </c>
      <c r="L466">
        <v>243</v>
      </c>
      <c r="M466" s="12">
        <f t="shared" si="76"/>
        <v>122.79560220271139</v>
      </c>
      <c r="N466" s="15">
        <v>736486.9</v>
      </c>
      <c r="O466" s="2">
        <v>42754</v>
      </c>
      <c r="P466" s="2">
        <f t="shared" si="77"/>
        <v>42633</v>
      </c>
      <c r="Q466">
        <v>46.664707640000003</v>
      </c>
      <c r="R466">
        <v>-130.0039788</v>
      </c>
      <c r="S466" t="s">
        <v>22</v>
      </c>
      <c r="T466">
        <v>7.3</v>
      </c>
    </row>
    <row r="467" spans="1:20" x14ac:dyDescent="0.3">
      <c r="A467" s="1" t="s">
        <v>33</v>
      </c>
      <c r="B467">
        <v>5</v>
      </c>
      <c r="C467">
        <v>-17.239999999999998</v>
      </c>
      <c r="D467">
        <v>15.17</v>
      </c>
      <c r="E467" t="s">
        <v>46</v>
      </c>
      <c r="F467">
        <v>9.5</v>
      </c>
      <c r="G467" s="5">
        <v>7</v>
      </c>
      <c r="H467" s="40"/>
      <c r="I467" s="40"/>
      <c r="J467">
        <v>10.5</v>
      </c>
      <c r="K467" s="11">
        <f t="shared" si="78"/>
        <v>9.6764413875040228E-3</v>
      </c>
      <c r="L467">
        <v>243</v>
      </c>
      <c r="M467" s="12">
        <f t="shared" si="76"/>
        <v>113.53474326696559</v>
      </c>
      <c r="N467" s="15">
        <v>736490</v>
      </c>
      <c r="O467" s="2">
        <v>42754</v>
      </c>
      <c r="P467" s="2">
        <f t="shared" si="77"/>
        <v>42624</v>
      </c>
      <c r="Q467">
        <v>48.669724549999998</v>
      </c>
      <c r="R467">
        <v>-131.86668330000001</v>
      </c>
      <c r="S467" t="s">
        <v>22</v>
      </c>
      <c r="T467">
        <v>7</v>
      </c>
    </row>
    <row r="468" spans="1:20" x14ac:dyDescent="0.3">
      <c r="A468" s="1" t="s">
        <v>33</v>
      </c>
      <c r="B468">
        <v>6</v>
      </c>
      <c r="C468">
        <v>-17.22</v>
      </c>
      <c r="D468">
        <v>15.25</v>
      </c>
      <c r="E468" t="s">
        <v>46</v>
      </c>
      <c r="F468">
        <v>9.5</v>
      </c>
      <c r="G468" s="5">
        <v>6.6</v>
      </c>
      <c r="H468" s="40"/>
      <c r="I468" s="40"/>
      <c r="J468">
        <v>10.5</v>
      </c>
      <c r="K468" s="11">
        <f t="shared" si="78"/>
        <v>9.6764413875040228E-3</v>
      </c>
      <c r="L468">
        <v>243</v>
      </c>
      <c r="M468" s="12">
        <f t="shared" si="76"/>
        <v>102.35154271764198</v>
      </c>
      <c r="N468" s="15">
        <v>736494.5</v>
      </c>
      <c r="O468" s="2">
        <v>42754</v>
      </c>
      <c r="P468" s="2">
        <f t="shared" si="77"/>
        <v>42613</v>
      </c>
      <c r="Q468">
        <v>50.672729500000003</v>
      </c>
      <c r="R468">
        <v>-135.53222740000001</v>
      </c>
      <c r="S468" t="s">
        <v>22</v>
      </c>
      <c r="T468">
        <v>6.6</v>
      </c>
    </row>
    <row r="469" spans="1:20" x14ac:dyDescent="0.3">
      <c r="A469" s="1" t="s">
        <v>33</v>
      </c>
      <c r="B469">
        <v>7</v>
      </c>
      <c r="C469">
        <v>-17.350000000000001</v>
      </c>
      <c r="D469">
        <v>14.77</v>
      </c>
      <c r="E469" t="s">
        <v>46</v>
      </c>
      <c r="F469">
        <v>9.5</v>
      </c>
      <c r="G469" s="5">
        <v>6.2</v>
      </c>
      <c r="H469" s="40"/>
      <c r="I469" s="40"/>
      <c r="J469">
        <v>10.5</v>
      </c>
      <c r="K469" s="11">
        <f t="shared" si="78"/>
        <v>9.6764413875040228E-3</v>
      </c>
      <c r="L469">
        <v>243</v>
      </c>
      <c r="M469" s="12">
        <f t="shared" si="76"/>
        <v>92.261214501526879</v>
      </c>
      <c r="N469" s="15">
        <v>736499.19999999995</v>
      </c>
      <c r="O469" s="2">
        <v>42754</v>
      </c>
      <c r="P469" s="2">
        <f t="shared" si="77"/>
        <v>42603</v>
      </c>
      <c r="Q469">
        <v>51.817764099999998</v>
      </c>
      <c r="R469">
        <v>-140.7178232</v>
      </c>
      <c r="S469" t="s">
        <v>22</v>
      </c>
      <c r="T469">
        <v>6.2</v>
      </c>
    </row>
    <row r="470" spans="1:20" x14ac:dyDescent="0.3">
      <c r="A470" s="1" t="s">
        <v>33</v>
      </c>
      <c r="B470">
        <v>8</v>
      </c>
      <c r="C470">
        <v>-17.53</v>
      </c>
      <c r="D470">
        <v>14.47</v>
      </c>
      <c r="E470" t="s">
        <v>46</v>
      </c>
      <c r="F470">
        <v>9.5</v>
      </c>
      <c r="G470" s="5">
        <v>5.9</v>
      </c>
      <c r="H470" s="40"/>
      <c r="I470" s="40"/>
      <c r="J470">
        <v>10.5</v>
      </c>
      <c r="K470" s="11">
        <f t="shared" si="78"/>
        <v>9.6764413875040228E-3</v>
      </c>
      <c r="L470">
        <v>243</v>
      </c>
      <c r="M470" s="12">
        <f t="shared" si="76"/>
        <v>85.291577824698024</v>
      </c>
      <c r="N470" s="15">
        <v>736503</v>
      </c>
      <c r="O470" s="2">
        <v>42754</v>
      </c>
      <c r="P470" s="2">
        <f t="shared" si="77"/>
        <v>42596</v>
      </c>
      <c r="Q470">
        <v>52.743994749999999</v>
      </c>
      <c r="R470">
        <v>-144.91296299999999</v>
      </c>
      <c r="S470" t="s">
        <v>22</v>
      </c>
      <c r="T470">
        <v>5.9</v>
      </c>
    </row>
    <row r="471" spans="1:20" x14ac:dyDescent="0.3">
      <c r="A471" s="1" t="s">
        <v>33</v>
      </c>
      <c r="B471">
        <v>9</v>
      </c>
      <c r="C471">
        <v>-17.7</v>
      </c>
      <c r="D471">
        <v>14.19</v>
      </c>
      <c r="E471" t="s">
        <v>46</v>
      </c>
      <c r="F471">
        <v>9.5</v>
      </c>
      <c r="G471" s="5">
        <v>5.4</v>
      </c>
      <c r="H471" s="40"/>
      <c r="I471" s="40"/>
      <c r="J471">
        <v>10.5</v>
      </c>
      <c r="K471" s="11">
        <f t="shared" si="78"/>
        <v>9.6764413875040228E-3</v>
      </c>
      <c r="L471">
        <v>243</v>
      </c>
      <c r="M471" s="12">
        <f t="shared" si="76"/>
        <v>74.62812913492651</v>
      </c>
      <c r="N471" s="15">
        <v>736509.7</v>
      </c>
      <c r="O471" s="2">
        <v>42754</v>
      </c>
      <c r="P471" s="2">
        <f t="shared" si="77"/>
        <v>42585</v>
      </c>
      <c r="Q471">
        <v>54.374805090000002</v>
      </c>
      <c r="R471">
        <v>-152.29906009999999</v>
      </c>
      <c r="S471" t="s">
        <v>22</v>
      </c>
      <c r="T471">
        <v>5.4</v>
      </c>
    </row>
    <row r="472" spans="1:20" x14ac:dyDescent="0.3">
      <c r="A472" s="1" t="s">
        <v>33</v>
      </c>
      <c r="B472">
        <v>10</v>
      </c>
      <c r="C472">
        <v>-17.559999999999999</v>
      </c>
      <c r="D472">
        <v>14.4</v>
      </c>
      <c r="E472" t="s">
        <v>46</v>
      </c>
      <c r="F472">
        <v>9.5</v>
      </c>
      <c r="G472" s="5">
        <v>5</v>
      </c>
      <c r="H472" s="40"/>
      <c r="I472" s="40"/>
      <c r="J472">
        <v>10.5</v>
      </c>
      <c r="K472" s="11">
        <f t="shared" si="78"/>
        <v>9.6764413875040228E-3</v>
      </c>
      <c r="L472">
        <v>243</v>
      </c>
      <c r="M472" s="12">
        <f t="shared" si="76"/>
        <v>66.824893473761421</v>
      </c>
      <c r="N472" s="15">
        <v>736515.5</v>
      </c>
      <c r="O472" s="2">
        <v>42754</v>
      </c>
      <c r="P472" s="2">
        <f t="shared" si="77"/>
        <v>42577</v>
      </c>
      <c r="Q472">
        <v>55.027505169999998</v>
      </c>
      <c r="R472">
        <v>-156.8746577</v>
      </c>
      <c r="S472" t="s">
        <v>22</v>
      </c>
      <c r="T472">
        <v>5</v>
      </c>
    </row>
    <row r="473" spans="1:20" x14ac:dyDescent="0.3">
      <c r="A473" s="1" t="s">
        <v>33</v>
      </c>
      <c r="B473">
        <v>11</v>
      </c>
      <c r="C473">
        <v>-17.55</v>
      </c>
      <c r="D473">
        <v>14.47</v>
      </c>
      <c r="E473" t="s">
        <v>46</v>
      </c>
      <c r="F473">
        <v>9.5</v>
      </c>
      <c r="G473" s="5">
        <v>4.5999999999999996</v>
      </c>
      <c r="H473" s="40"/>
      <c r="I473" s="40"/>
      <c r="J473">
        <v>10.5</v>
      </c>
      <c r="K473" s="11">
        <f t="shared" si="78"/>
        <v>9.6764413875040228E-3</v>
      </c>
      <c r="L473">
        <v>243</v>
      </c>
      <c r="M473" s="12">
        <f t="shared" si="76"/>
        <v>59.569720227540031</v>
      </c>
      <c r="N473" s="15">
        <v>736521.8</v>
      </c>
      <c r="O473" s="2">
        <v>42754</v>
      </c>
      <c r="P473" s="2">
        <f t="shared" si="77"/>
        <v>42570</v>
      </c>
      <c r="Q473">
        <v>54.941356329999998</v>
      </c>
      <c r="R473">
        <v>-156.99837339999999</v>
      </c>
      <c r="S473" t="s">
        <v>22</v>
      </c>
      <c r="T473">
        <v>4.5999999999999996</v>
      </c>
    </row>
    <row r="474" spans="1:20" x14ac:dyDescent="0.3">
      <c r="A474" s="1" t="s">
        <v>33</v>
      </c>
      <c r="B474">
        <v>12</v>
      </c>
      <c r="C474">
        <v>-17.25</v>
      </c>
      <c r="D474">
        <v>15.22</v>
      </c>
      <c r="E474" t="s">
        <v>46</v>
      </c>
      <c r="F474">
        <v>9.5</v>
      </c>
      <c r="G474" s="5">
        <v>4.2</v>
      </c>
      <c r="H474" s="40"/>
      <c r="I474" s="40"/>
      <c r="J474">
        <v>10.5</v>
      </c>
      <c r="K474" s="11">
        <f t="shared" si="78"/>
        <v>9.6764413875040228E-3</v>
      </c>
      <c r="L474">
        <v>243</v>
      </c>
      <c r="M474" s="12">
        <f t="shared" si="76"/>
        <v>52.790649300646976</v>
      </c>
      <c r="N474" s="15">
        <v>736528.7</v>
      </c>
      <c r="O474" s="2">
        <v>42754</v>
      </c>
      <c r="P474" s="2">
        <f t="shared" si="77"/>
        <v>42563</v>
      </c>
      <c r="Q474">
        <v>54.399322300000001</v>
      </c>
      <c r="R474">
        <v>-158.4121485</v>
      </c>
      <c r="S474" t="s">
        <v>22</v>
      </c>
      <c r="T474">
        <v>4.2</v>
      </c>
    </row>
    <row r="475" spans="1:20" x14ac:dyDescent="0.3">
      <c r="A475" s="1" t="s">
        <v>33</v>
      </c>
      <c r="B475">
        <v>13</v>
      </c>
      <c r="C475">
        <v>-16.54</v>
      </c>
      <c r="D475">
        <v>15.78</v>
      </c>
      <c r="E475" t="s">
        <v>46</v>
      </c>
      <c r="F475">
        <v>9.5</v>
      </c>
      <c r="G475" s="5">
        <v>3.8</v>
      </c>
      <c r="H475" s="40"/>
      <c r="I475" s="40"/>
      <c r="J475">
        <v>10.5</v>
      </c>
      <c r="K475" s="11">
        <f t="shared" si="78"/>
        <v>9.6764413875040228E-3</v>
      </c>
      <c r="L475">
        <v>243</v>
      </c>
      <c r="M475" s="12">
        <f t="shared" si="76"/>
        <v>46.429024139673231</v>
      </c>
      <c r="N475" s="15">
        <v>736536.3</v>
      </c>
      <c r="O475" s="2">
        <v>42754</v>
      </c>
      <c r="P475" s="2">
        <f t="shared" si="77"/>
        <v>42557</v>
      </c>
      <c r="Q475">
        <v>54.528016780000002</v>
      </c>
      <c r="R475">
        <v>-158.58689799999999</v>
      </c>
      <c r="S475" t="s">
        <v>22</v>
      </c>
      <c r="T475">
        <v>3.8</v>
      </c>
    </row>
    <row r="476" spans="1:20" x14ac:dyDescent="0.3">
      <c r="A476" s="1" t="s">
        <v>33</v>
      </c>
      <c r="B476">
        <v>14</v>
      </c>
      <c r="C476">
        <v>-16.489999999999998</v>
      </c>
      <c r="D476">
        <v>15.97</v>
      </c>
      <c r="E476" t="s">
        <v>46</v>
      </c>
      <c r="F476">
        <v>9.5</v>
      </c>
      <c r="G476" s="5">
        <v>3.4</v>
      </c>
      <c r="H476" s="40"/>
      <c r="I476" s="40"/>
      <c r="J476">
        <v>10.5</v>
      </c>
      <c r="K476" s="11">
        <f t="shared" si="78"/>
        <v>9.6764413875040228E-3</v>
      </c>
      <c r="L476">
        <v>243</v>
      </c>
      <c r="M476" s="12">
        <f t="shared" si="76"/>
        <v>40.436401921630015</v>
      </c>
      <c r="N476" s="15">
        <v>736544.7</v>
      </c>
      <c r="O476" s="2">
        <v>42754</v>
      </c>
      <c r="P476" s="2">
        <f t="shared" si="77"/>
        <v>42551</v>
      </c>
      <c r="Q476">
        <v>54.625980169999998</v>
      </c>
      <c r="R476">
        <v>-158.18338320000001</v>
      </c>
      <c r="S476" t="s">
        <v>22</v>
      </c>
      <c r="T476">
        <v>3.4</v>
      </c>
    </row>
    <row r="477" spans="1:20" x14ac:dyDescent="0.3">
      <c r="A477" s="1" t="s">
        <v>33</v>
      </c>
      <c r="B477">
        <v>15</v>
      </c>
      <c r="C477">
        <v>-16.53</v>
      </c>
      <c r="D477">
        <v>15.79</v>
      </c>
      <c r="E477" t="s">
        <v>46</v>
      </c>
      <c r="F477">
        <v>9.5</v>
      </c>
      <c r="G477" s="5">
        <v>2.8</v>
      </c>
      <c r="H477" s="40"/>
      <c r="I477" s="40"/>
      <c r="J477">
        <v>10.5</v>
      </c>
      <c r="K477" s="11">
        <f t="shared" si="78"/>
        <v>9.6764413875040228E-3</v>
      </c>
      <c r="L477">
        <v>243</v>
      </c>
      <c r="M477" s="12">
        <f t="shared" si="76"/>
        <v>32.052581717114286</v>
      </c>
      <c r="N477" s="15">
        <v>736559.5</v>
      </c>
      <c r="O477" s="2">
        <v>42754</v>
      </c>
      <c r="P477" s="2">
        <f t="shared" si="77"/>
        <v>42543</v>
      </c>
      <c r="Q477">
        <v>55.191057829999998</v>
      </c>
      <c r="R477">
        <v>-155.35520339999999</v>
      </c>
      <c r="S477" t="s">
        <v>22</v>
      </c>
      <c r="T477">
        <v>2.8</v>
      </c>
    </row>
    <row r="478" spans="1:20" x14ac:dyDescent="0.3">
      <c r="A478" s="1" t="s">
        <v>33</v>
      </c>
      <c r="B478">
        <v>16</v>
      </c>
      <c r="C478">
        <v>-16.420000000000002</v>
      </c>
      <c r="D478">
        <v>16.05</v>
      </c>
      <c r="E478" t="s">
        <v>46</v>
      </c>
      <c r="F478">
        <v>9.5</v>
      </c>
      <c r="G478" s="5">
        <v>2.2999999999999998</v>
      </c>
      <c r="H478" s="40"/>
      <c r="I478" s="40"/>
      <c r="J478">
        <v>10.5</v>
      </c>
      <c r="K478" s="11">
        <f t="shared" si="78"/>
        <v>9.6764413875040228E-3</v>
      </c>
      <c r="L478">
        <v>243</v>
      </c>
      <c r="M478" s="12">
        <f t="shared" si="76"/>
        <v>25.550829379543686</v>
      </c>
      <c r="N478" s="15">
        <v>736574.4</v>
      </c>
      <c r="O478" s="2">
        <v>42754</v>
      </c>
      <c r="P478" s="2">
        <f t="shared" si="77"/>
        <v>42536</v>
      </c>
      <c r="Q478">
        <v>57.965774230000001</v>
      </c>
      <c r="R478">
        <v>-146.81324989999999</v>
      </c>
      <c r="S478" t="s">
        <v>22</v>
      </c>
      <c r="T478">
        <v>2.2999999999999998</v>
      </c>
    </row>
    <row r="479" spans="1:20" x14ac:dyDescent="0.3">
      <c r="A479" s="1" t="s">
        <v>33</v>
      </c>
      <c r="B479">
        <v>17</v>
      </c>
      <c r="C479">
        <v>-16.239999999999998</v>
      </c>
      <c r="D479">
        <v>16.100000000000001</v>
      </c>
      <c r="E479" t="s">
        <v>46</v>
      </c>
      <c r="F479">
        <v>9.5</v>
      </c>
      <c r="G479" s="5">
        <v>1.8</v>
      </c>
      <c r="H479" s="40"/>
      <c r="I479" s="40"/>
      <c r="J479">
        <v>10.5</v>
      </c>
      <c r="K479" s="11">
        <f t="shared" si="78"/>
        <v>9.6764413875040228E-3</v>
      </c>
      <c r="L479">
        <v>243</v>
      </c>
      <c r="M479" s="12">
        <f t="shared" si="76"/>
        <v>19.434027859227967</v>
      </c>
      <c r="N479" s="15">
        <v>736592.9</v>
      </c>
      <c r="O479" s="2">
        <v>42754</v>
      </c>
      <c r="P479" s="2">
        <f t="shared" si="77"/>
        <v>42530</v>
      </c>
      <c r="Q479">
        <v>59.108939960000001</v>
      </c>
      <c r="R479">
        <v>-143.2397861</v>
      </c>
      <c r="S479" t="s">
        <v>22</v>
      </c>
      <c r="T479">
        <v>1.8</v>
      </c>
    </row>
    <row r="480" spans="1:20" x14ac:dyDescent="0.3">
      <c r="A480" s="1" t="s">
        <v>33</v>
      </c>
      <c r="B480">
        <v>18</v>
      </c>
      <c r="C480">
        <v>-17.14</v>
      </c>
      <c r="D480">
        <v>16.14</v>
      </c>
      <c r="E480" t="s">
        <v>46</v>
      </c>
      <c r="F480">
        <v>9.5</v>
      </c>
      <c r="G480" s="5">
        <v>1.2</v>
      </c>
      <c r="H480" s="40"/>
      <c r="I480" s="40"/>
      <c r="J480">
        <v>10.5</v>
      </c>
      <c r="K480" s="11">
        <f t="shared" si="78"/>
        <v>9.6764413875040228E-3</v>
      </c>
      <c r="L480">
        <v>243</v>
      </c>
      <c r="M480" s="12">
        <f t="shared" si="76"/>
        <v>12.541889331442718</v>
      </c>
      <c r="N480" s="15">
        <v>736623.6</v>
      </c>
      <c r="O480" s="2">
        <v>42754</v>
      </c>
      <c r="P480" s="14">
        <f t="shared" si="77"/>
        <v>42523</v>
      </c>
      <c r="Q480">
        <v>59.065025550000001</v>
      </c>
      <c r="R480">
        <v>-146.0942915</v>
      </c>
      <c r="S480" t="s">
        <v>22</v>
      </c>
      <c r="T480">
        <v>1.2</v>
      </c>
    </row>
    <row r="481" spans="1:24" x14ac:dyDescent="0.3">
      <c r="A481" s="1" t="s">
        <v>33</v>
      </c>
      <c r="G481" s="5"/>
      <c r="H481" s="40"/>
      <c r="I481" s="40"/>
      <c r="K481" s="11"/>
      <c r="M481" s="16">
        <v>0</v>
      </c>
      <c r="N481" s="15"/>
      <c r="O481" s="2"/>
      <c r="P481" s="2">
        <v>42511</v>
      </c>
      <c r="S481" t="s">
        <v>22</v>
      </c>
    </row>
    <row r="482" spans="1:24" x14ac:dyDescent="0.3">
      <c r="A482" s="1">
        <v>6298</v>
      </c>
      <c r="B482">
        <v>1</v>
      </c>
      <c r="C482">
        <v>-17.37</v>
      </c>
      <c r="D482">
        <v>15.59</v>
      </c>
      <c r="E482" t="s">
        <v>46</v>
      </c>
      <c r="F482">
        <v>13.5</v>
      </c>
      <c r="G482">
        <v>12.3</v>
      </c>
      <c r="J482">
        <v>16.8</v>
      </c>
      <c r="K482" s="11">
        <f>-(LN(1-(F482/J482))/L482)</f>
        <v>6.5888923803108434E-3</v>
      </c>
      <c r="L482">
        <v>247</v>
      </c>
      <c r="M482" s="12">
        <f t="shared" ref="M482:M513" si="79">-1/K482*LN(1-G482/J482)</f>
        <v>199.9276074942953</v>
      </c>
      <c r="N482" s="15"/>
      <c r="O482" s="2">
        <v>44239</v>
      </c>
      <c r="P482" s="2">
        <f t="shared" ref="P482:P513" si="80">DATE(YEAR($P$514),MONTH($P$514),DAY($P$514)+M482)</f>
        <v>44191</v>
      </c>
      <c r="S482" t="s">
        <v>34</v>
      </c>
      <c r="X482" s="2"/>
    </row>
    <row r="483" spans="1:24" x14ac:dyDescent="0.3">
      <c r="A483" s="1">
        <v>6298</v>
      </c>
      <c r="B483">
        <v>2</v>
      </c>
      <c r="C483">
        <v>-17.27</v>
      </c>
      <c r="D483">
        <v>15.25</v>
      </c>
      <c r="E483" t="s">
        <v>46</v>
      </c>
      <c r="F483">
        <v>13.5</v>
      </c>
      <c r="G483">
        <v>12</v>
      </c>
      <c r="J483">
        <v>16.8</v>
      </c>
      <c r="K483" s="11">
        <f t="shared" ref="K483:K513" si="81">-(LN(1-(F483/J483))/L483)</f>
        <v>6.5888923803108434E-3</v>
      </c>
      <c r="L483">
        <v>247</v>
      </c>
      <c r="M483" s="12">
        <f t="shared" si="79"/>
        <v>190.13255888636425</v>
      </c>
      <c r="N483" s="15"/>
      <c r="O483" s="2">
        <v>44239</v>
      </c>
      <c r="P483" s="2">
        <f t="shared" si="80"/>
        <v>44182</v>
      </c>
      <c r="S483" t="s">
        <v>34</v>
      </c>
    </row>
    <row r="484" spans="1:24" x14ac:dyDescent="0.3">
      <c r="A484" s="1">
        <v>6298</v>
      </c>
      <c r="B484">
        <v>3</v>
      </c>
      <c r="C484">
        <v>-17.28</v>
      </c>
      <c r="D484">
        <v>14.82</v>
      </c>
      <c r="E484" t="s">
        <v>46</v>
      </c>
      <c r="F484">
        <v>13.5</v>
      </c>
      <c r="G484">
        <v>11.5</v>
      </c>
      <c r="J484">
        <v>16.8</v>
      </c>
      <c r="K484" s="11">
        <f t="shared" si="81"/>
        <v>6.5888923803108434E-3</v>
      </c>
      <c r="L484">
        <v>247</v>
      </c>
      <c r="M484" s="12">
        <f t="shared" si="79"/>
        <v>175.09347539179421</v>
      </c>
      <c r="N484" s="15"/>
      <c r="O484" s="2">
        <v>44239</v>
      </c>
      <c r="P484" s="2">
        <f t="shared" si="80"/>
        <v>44167</v>
      </c>
      <c r="S484" t="s">
        <v>34</v>
      </c>
    </row>
    <row r="485" spans="1:24" x14ac:dyDescent="0.3">
      <c r="A485" s="1">
        <v>6298</v>
      </c>
      <c r="B485">
        <v>4</v>
      </c>
      <c r="C485">
        <v>-17.399999999999999</v>
      </c>
      <c r="D485">
        <v>14.43</v>
      </c>
      <c r="E485" t="s">
        <v>46</v>
      </c>
      <c r="F485">
        <v>13.5</v>
      </c>
      <c r="G485">
        <v>11.1</v>
      </c>
      <c r="J485">
        <v>16.8</v>
      </c>
      <c r="K485" s="11">
        <f t="shared" si="81"/>
        <v>6.5888923803108434E-3</v>
      </c>
      <c r="L485">
        <v>247</v>
      </c>
      <c r="M485" s="12">
        <f t="shared" si="79"/>
        <v>164.05074619198967</v>
      </c>
      <c r="N485" s="15"/>
      <c r="O485" s="2">
        <v>44239</v>
      </c>
      <c r="P485" s="2">
        <f t="shared" si="80"/>
        <v>44156</v>
      </c>
      <c r="S485" t="s">
        <v>34</v>
      </c>
    </row>
    <row r="486" spans="1:24" x14ac:dyDescent="0.3">
      <c r="A486" s="1">
        <v>6298</v>
      </c>
      <c r="B486">
        <v>5</v>
      </c>
      <c r="C486">
        <v>-17.559999999999999</v>
      </c>
      <c r="D486">
        <v>14.04</v>
      </c>
      <c r="E486" t="s">
        <v>46</v>
      </c>
      <c r="F486">
        <v>13.5</v>
      </c>
      <c r="G486">
        <v>10.8</v>
      </c>
      <c r="J486">
        <v>16.8</v>
      </c>
      <c r="K486" s="11">
        <f t="shared" si="81"/>
        <v>6.5888923803108434E-3</v>
      </c>
      <c r="L486">
        <v>247</v>
      </c>
      <c r="M486" s="12">
        <f t="shared" si="79"/>
        <v>156.26593329372065</v>
      </c>
      <c r="N486" s="15"/>
      <c r="O486" s="2">
        <v>44239</v>
      </c>
      <c r="P486" s="2">
        <f t="shared" si="80"/>
        <v>44148</v>
      </c>
      <c r="S486" t="s">
        <v>34</v>
      </c>
    </row>
    <row r="487" spans="1:24" x14ac:dyDescent="0.3">
      <c r="A487" s="1">
        <v>6298</v>
      </c>
      <c r="B487">
        <v>6</v>
      </c>
      <c r="C487">
        <v>-17.45</v>
      </c>
      <c r="D487">
        <v>13.74</v>
      </c>
      <c r="E487" t="s">
        <v>46</v>
      </c>
      <c r="F487">
        <v>13.5</v>
      </c>
      <c r="G487">
        <v>10.5</v>
      </c>
      <c r="J487">
        <v>16.8</v>
      </c>
      <c r="K487" s="11">
        <f t="shared" si="81"/>
        <v>6.5888923803108434E-3</v>
      </c>
      <c r="L487">
        <v>247</v>
      </c>
      <c r="M487" s="12">
        <f t="shared" si="79"/>
        <v>148.86102191358813</v>
      </c>
      <c r="N487" s="15"/>
      <c r="O487" s="2">
        <v>44239</v>
      </c>
      <c r="P487" s="2">
        <f t="shared" si="80"/>
        <v>44140</v>
      </c>
      <c r="S487" t="s">
        <v>34</v>
      </c>
    </row>
    <row r="488" spans="1:24" x14ac:dyDescent="0.3">
      <c r="A488" s="1">
        <v>6298</v>
      </c>
      <c r="B488">
        <v>7</v>
      </c>
      <c r="C488">
        <v>-17.57</v>
      </c>
      <c r="D488">
        <v>13.48</v>
      </c>
      <c r="E488" t="s">
        <v>46</v>
      </c>
      <c r="F488">
        <v>13.5</v>
      </c>
      <c r="G488">
        <v>10.199999999999999</v>
      </c>
      <c r="J488">
        <v>16.8</v>
      </c>
      <c r="K488" s="11">
        <f t="shared" si="81"/>
        <v>6.5888923803108434E-3</v>
      </c>
      <c r="L488">
        <v>247</v>
      </c>
      <c r="M488" s="12">
        <f t="shared" si="79"/>
        <v>141.8006522869866</v>
      </c>
      <c r="N488" s="15"/>
      <c r="O488" s="2">
        <v>44239</v>
      </c>
      <c r="P488" s="2">
        <f t="shared" si="80"/>
        <v>44133</v>
      </c>
      <c r="S488" t="s">
        <v>34</v>
      </c>
    </row>
    <row r="489" spans="1:24" x14ac:dyDescent="0.3">
      <c r="A489" s="1">
        <v>6298</v>
      </c>
      <c r="B489">
        <v>8</v>
      </c>
      <c r="C489">
        <v>-17.79</v>
      </c>
      <c r="D489">
        <v>13.02</v>
      </c>
      <c r="E489" t="s">
        <v>46</v>
      </c>
      <c r="F489">
        <v>13.5</v>
      </c>
      <c r="G489">
        <v>9.8000000000000007</v>
      </c>
      <c r="J489">
        <v>16.8</v>
      </c>
      <c r="K489" s="11">
        <f t="shared" si="81"/>
        <v>6.5888923803108434E-3</v>
      </c>
      <c r="L489">
        <v>247</v>
      </c>
      <c r="M489" s="12">
        <f t="shared" si="79"/>
        <v>132.87039563280865</v>
      </c>
      <c r="N489" s="15"/>
      <c r="O489" s="2">
        <v>44239</v>
      </c>
      <c r="P489" s="2">
        <f t="shared" si="80"/>
        <v>44124</v>
      </c>
      <c r="S489" t="s">
        <v>34</v>
      </c>
    </row>
    <row r="490" spans="1:24" x14ac:dyDescent="0.3">
      <c r="A490" s="1">
        <v>6298</v>
      </c>
      <c r="B490">
        <v>9</v>
      </c>
      <c r="C490">
        <v>-17.54</v>
      </c>
      <c r="D490">
        <v>13.05</v>
      </c>
      <c r="E490" t="s">
        <v>46</v>
      </c>
      <c r="F490">
        <v>13.5</v>
      </c>
      <c r="G490">
        <v>9.4</v>
      </c>
      <c r="J490">
        <v>16.8</v>
      </c>
      <c r="K490" s="11">
        <f t="shared" si="81"/>
        <v>6.5888923803108434E-3</v>
      </c>
      <c r="L490">
        <v>247</v>
      </c>
      <c r="M490" s="12">
        <f t="shared" si="79"/>
        <v>124.43652724532876</v>
      </c>
      <c r="N490" s="15"/>
      <c r="O490" s="2">
        <v>44239</v>
      </c>
      <c r="P490" s="2">
        <f t="shared" si="80"/>
        <v>44116</v>
      </c>
      <c r="S490" t="s">
        <v>34</v>
      </c>
    </row>
    <row r="491" spans="1:24" x14ac:dyDescent="0.3">
      <c r="A491" s="1">
        <v>6298</v>
      </c>
      <c r="B491">
        <v>10</v>
      </c>
      <c r="C491">
        <v>-17.66</v>
      </c>
      <c r="D491">
        <v>12.85</v>
      </c>
      <c r="E491" t="s">
        <v>46</v>
      </c>
      <c r="F491">
        <v>13.5</v>
      </c>
      <c r="G491">
        <v>9</v>
      </c>
      <c r="J491">
        <v>16.8</v>
      </c>
      <c r="K491" s="11">
        <f t="shared" si="81"/>
        <v>6.5888923803108434E-3</v>
      </c>
      <c r="L491">
        <v>247</v>
      </c>
      <c r="M491" s="12">
        <f t="shared" si="79"/>
        <v>116.44675742563435</v>
      </c>
      <c r="N491" s="15"/>
      <c r="O491" s="2">
        <v>44239</v>
      </c>
      <c r="P491" s="2">
        <f t="shared" si="80"/>
        <v>44108</v>
      </c>
      <c r="S491" t="s">
        <v>34</v>
      </c>
    </row>
    <row r="492" spans="1:24" x14ac:dyDescent="0.3">
      <c r="A492" s="1">
        <v>6298</v>
      </c>
      <c r="B492">
        <v>11</v>
      </c>
      <c r="C492">
        <v>-17.670000000000002</v>
      </c>
      <c r="D492">
        <v>12.78</v>
      </c>
      <c r="E492" t="s">
        <v>46</v>
      </c>
      <c r="F492">
        <v>13.5</v>
      </c>
      <c r="G492">
        <v>8.6</v>
      </c>
      <c r="J492">
        <v>16.8</v>
      </c>
      <c r="K492" s="11">
        <f t="shared" si="81"/>
        <v>6.5888923803108434E-3</v>
      </c>
      <c r="L492">
        <v>247</v>
      </c>
      <c r="M492" s="12">
        <f t="shared" si="79"/>
        <v>108.85664702648678</v>
      </c>
      <c r="N492" s="15"/>
      <c r="O492" s="2">
        <v>44239</v>
      </c>
      <c r="P492" s="2">
        <f t="shared" si="80"/>
        <v>44100</v>
      </c>
      <c r="S492" t="s">
        <v>34</v>
      </c>
    </row>
    <row r="493" spans="1:24" x14ac:dyDescent="0.3">
      <c r="A493" s="1">
        <v>6298</v>
      </c>
      <c r="B493">
        <v>12</v>
      </c>
      <c r="C493">
        <v>-17.649999999999999</v>
      </c>
      <c r="D493">
        <v>12.9</v>
      </c>
      <c r="E493" t="s">
        <v>46</v>
      </c>
      <c r="F493">
        <v>13.5</v>
      </c>
      <c r="G493">
        <v>8.3000000000000007</v>
      </c>
      <c r="J493">
        <v>16.8</v>
      </c>
      <c r="K493" s="11">
        <f t="shared" si="81"/>
        <v>6.5888923803108434E-3</v>
      </c>
      <c r="L493">
        <v>247</v>
      </c>
      <c r="M493" s="12">
        <f t="shared" si="79"/>
        <v>103.40322524448341</v>
      </c>
      <c r="N493" s="15"/>
      <c r="O493" s="2">
        <v>44239</v>
      </c>
      <c r="P493" s="2">
        <f t="shared" si="80"/>
        <v>44095</v>
      </c>
      <c r="S493" t="s">
        <v>34</v>
      </c>
    </row>
    <row r="494" spans="1:24" x14ac:dyDescent="0.3">
      <c r="A494" s="1">
        <v>6298</v>
      </c>
      <c r="B494">
        <v>13</v>
      </c>
      <c r="C494">
        <v>-17.59</v>
      </c>
      <c r="D494">
        <v>13.02</v>
      </c>
      <c r="E494" t="s">
        <v>46</v>
      </c>
      <c r="F494">
        <v>13.5</v>
      </c>
      <c r="G494">
        <v>7.9</v>
      </c>
      <c r="J494">
        <v>16.8</v>
      </c>
      <c r="K494" s="11">
        <f t="shared" si="81"/>
        <v>6.5888923803108434E-3</v>
      </c>
      <c r="L494">
        <v>247</v>
      </c>
      <c r="M494" s="12">
        <f t="shared" si="79"/>
        <v>96.424038062850613</v>
      </c>
      <c r="N494" s="15"/>
      <c r="O494" s="2">
        <v>44239</v>
      </c>
      <c r="P494" s="2">
        <f t="shared" si="80"/>
        <v>44088</v>
      </c>
      <c r="S494" t="s">
        <v>34</v>
      </c>
    </row>
    <row r="495" spans="1:24" x14ac:dyDescent="0.3">
      <c r="A495" s="1">
        <v>6298</v>
      </c>
      <c r="B495">
        <v>14</v>
      </c>
      <c r="C495">
        <v>-17.57</v>
      </c>
      <c r="D495">
        <v>12.89</v>
      </c>
      <c r="E495" t="s">
        <v>46</v>
      </c>
      <c r="F495">
        <v>13.5</v>
      </c>
      <c r="G495">
        <v>7.6</v>
      </c>
      <c r="J495">
        <v>16.8</v>
      </c>
      <c r="K495" s="11">
        <f t="shared" si="81"/>
        <v>6.5888923803108434E-3</v>
      </c>
      <c r="L495">
        <v>247</v>
      </c>
      <c r="M495" s="12">
        <f t="shared" si="79"/>
        <v>91.392508421242383</v>
      </c>
      <c r="N495" s="15"/>
      <c r="O495" s="2">
        <v>44239</v>
      </c>
      <c r="P495" s="2">
        <f t="shared" si="80"/>
        <v>44083</v>
      </c>
      <c r="S495" t="s">
        <v>34</v>
      </c>
    </row>
    <row r="496" spans="1:24" x14ac:dyDescent="0.3">
      <c r="A496" s="1">
        <v>6298</v>
      </c>
      <c r="B496">
        <v>15</v>
      </c>
      <c r="C496">
        <v>-17.53</v>
      </c>
      <c r="D496">
        <v>13.1</v>
      </c>
      <c r="E496" t="s">
        <v>46</v>
      </c>
      <c r="F496">
        <v>13.5</v>
      </c>
      <c r="G496">
        <v>7.3</v>
      </c>
      <c r="J496">
        <v>16.8</v>
      </c>
      <c r="K496" s="11">
        <f t="shared" si="81"/>
        <v>6.5888923803108434E-3</v>
      </c>
      <c r="L496">
        <v>247</v>
      </c>
      <c r="M496" s="12">
        <f t="shared" si="79"/>
        <v>86.522446398771379</v>
      </c>
      <c r="N496" s="15"/>
      <c r="O496" s="2">
        <v>44239</v>
      </c>
      <c r="P496" s="2">
        <f t="shared" si="80"/>
        <v>44078</v>
      </c>
      <c r="S496" t="s">
        <v>34</v>
      </c>
    </row>
    <row r="497" spans="1:19" x14ac:dyDescent="0.3">
      <c r="A497" s="1">
        <v>6298</v>
      </c>
      <c r="B497">
        <v>16</v>
      </c>
      <c r="C497">
        <v>-17.59</v>
      </c>
      <c r="D497">
        <v>13.11</v>
      </c>
      <c r="E497" t="s">
        <v>46</v>
      </c>
      <c r="F497">
        <v>13.5</v>
      </c>
      <c r="G497">
        <v>6.9</v>
      </c>
      <c r="J497">
        <v>16.8</v>
      </c>
      <c r="K497" s="11">
        <f t="shared" si="81"/>
        <v>6.5888923803108434E-3</v>
      </c>
      <c r="L497">
        <v>247</v>
      </c>
      <c r="M497" s="12">
        <f t="shared" si="79"/>
        <v>80.262978774547804</v>
      </c>
      <c r="N497" s="15"/>
      <c r="O497" s="2">
        <v>44239</v>
      </c>
      <c r="P497" s="2">
        <f t="shared" si="80"/>
        <v>44072</v>
      </c>
      <c r="S497" t="s">
        <v>34</v>
      </c>
    </row>
    <row r="498" spans="1:19" x14ac:dyDescent="0.3">
      <c r="A498" s="1">
        <v>6298</v>
      </c>
      <c r="B498">
        <v>17</v>
      </c>
      <c r="C498">
        <v>-17.59</v>
      </c>
      <c r="D498">
        <v>13.05</v>
      </c>
      <c r="E498" t="s">
        <v>46</v>
      </c>
      <c r="F498">
        <v>13.5</v>
      </c>
      <c r="G498">
        <v>6.5</v>
      </c>
      <c r="J498">
        <v>16.8</v>
      </c>
      <c r="K498" s="11">
        <f t="shared" si="81"/>
        <v>6.5888923803108434E-3</v>
      </c>
      <c r="L498">
        <v>247</v>
      </c>
      <c r="M498" s="12">
        <f t="shared" si="79"/>
        <v>74.251477021475125</v>
      </c>
      <c r="N498" s="15"/>
      <c r="O498" s="2">
        <v>44239</v>
      </c>
      <c r="P498" s="2">
        <f t="shared" si="80"/>
        <v>44066</v>
      </c>
      <c r="S498" t="s">
        <v>34</v>
      </c>
    </row>
    <row r="499" spans="1:19" x14ac:dyDescent="0.3">
      <c r="A499" s="1">
        <v>6298</v>
      </c>
      <c r="B499">
        <v>18</v>
      </c>
      <c r="C499">
        <v>-17.649999999999999</v>
      </c>
      <c r="D499">
        <v>13.27</v>
      </c>
      <c r="E499" t="s">
        <v>46</v>
      </c>
      <c r="F499">
        <v>13.5</v>
      </c>
      <c r="G499">
        <v>6.3</v>
      </c>
      <c r="J499">
        <v>16.8</v>
      </c>
      <c r="K499" s="11">
        <f t="shared" si="81"/>
        <v>6.5888923803108434E-3</v>
      </c>
      <c r="L499">
        <v>247</v>
      </c>
      <c r="M499" s="12">
        <f t="shared" si="79"/>
        <v>71.332722120369851</v>
      </c>
      <c r="N499" s="15"/>
      <c r="O499" s="2">
        <v>44239</v>
      </c>
      <c r="P499" s="2">
        <f t="shared" si="80"/>
        <v>44063</v>
      </c>
      <c r="S499" t="s">
        <v>34</v>
      </c>
    </row>
    <row r="500" spans="1:19" x14ac:dyDescent="0.3">
      <c r="A500" s="1">
        <v>6298</v>
      </c>
      <c r="B500">
        <v>19</v>
      </c>
      <c r="C500">
        <v>-17.7</v>
      </c>
      <c r="D500">
        <v>13.19</v>
      </c>
      <c r="E500" t="s">
        <v>46</v>
      </c>
      <c r="F500">
        <v>13.5</v>
      </c>
      <c r="G500">
        <v>5.9</v>
      </c>
      <c r="J500">
        <v>16.8</v>
      </c>
      <c r="K500" s="11">
        <f t="shared" si="81"/>
        <v>6.5888923803108434E-3</v>
      </c>
      <c r="L500">
        <v>247</v>
      </c>
      <c r="M500" s="12">
        <f t="shared" si="79"/>
        <v>65.658394795895262</v>
      </c>
      <c r="N500" s="15"/>
      <c r="O500" s="2">
        <v>44239</v>
      </c>
      <c r="P500" s="2">
        <f t="shared" si="80"/>
        <v>44057</v>
      </c>
      <c r="S500" t="s">
        <v>34</v>
      </c>
    </row>
    <row r="501" spans="1:19" x14ac:dyDescent="0.3">
      <c r="A501" s="1">
        <v>6298</v>
      </c>
      <c r="B501">
        <v>20</v>
      </c>
      <c r="C501">
        <v>-17.68</v>
      </c>
      <c r="D501">
        <v>13.26</v>
      </c>
      <c r="E501" t="s">
        <v>46</v>
      </c>
      <c r="F501">
        <v>13.5</v>
      </c>
      <c r="G501">
        <v>5.6</v>
      </c>
      <c r="J501">
        <v>16.8</v>
      </c>
      <c r="K501" s="11">
        <f t="shared" si="81"/>
        <v>6.5888923803108434E-3</v>
      </c>
      <c r="L501">
        <v>247</v>
      </c>
      <c r="M501" s="12">
        <f t="shared" si="79"/>
        <v>61.537673512438779</v>
      </c>
      <c r="N501" s="15"/>
      <c r="O501" s="2">
        <v>44239</v>
      </c>
      <c r="P501" s="2">
        <f t="shared" si="80"/>
        <v>44053</v>
      </c>
      <c r="S501" t="s">
        <v>34</v>
      </c>
    </row>
    <row r="502" spans="1:19" x14ac:dyDescent="0.3">
      <c r="A502" s="1">
        <v>6298</v>
      </c>
      <c r="B502">
        <v>21</v>
      </c>
      <c r="C502">
        <v>-17.690000000000001</v>
      </c>
      <c r="D502">
        <v>13.22</v>
      </c>
      <c r="E502" t="s">
        <v>46</v>
      </c>
      <c r="F502">
        <v>13.5</v>
      </c>
      <c r="G502">
        <v>5.2</v>
      </c>
      <c r="J502">
        <v>16.8</v>
      </c>
      <c r="K502" s="11">
        <f t="shared" si="81"/>
        <v>6.5888923803108434E-3</v>
      </c>
      <c r="L502">
        <v>247</v>
      </c>
      <c r="M502" s="12">
        <f t="shared" si="79"/>
        <v>56.211843648206802</v>
      </c>
      <c r="N502" s="15"/>
      <c r="O502" s="2">
        <v>44239</v>
      </c>
      <c r="P502" s="2">
        <f t="shared" si="80"/>
        <v>44048</v>
      </c>
      <c r="S502" t="s">
        <v>34</v>
      </c>
    </row>
    <row r="503" spans="1:19" x14ac:dyDescent="0.3">
      <c r="A503" s="1">
        <v>6298</v>
      </c>
      <c r="B503">
        <v>22</v>
      </c>
      <c r="C503">
        <v>-17.66</v>
      </c>
      <c r="D503">
        <v>12.95</v>
      </c>
      <c r="E503" t="s">
        <v>46</v>
      </c>
      <c r="F503">
        <v>13.5</v>
      </c>
      <c r="G503">
        <v>4.9000000000000004</v>
      </c>
      <c r="J503">
        <v>16.8</v>
      </c>
      <c r="K503" s="11">
        <f t="shared" si="81"/>
        <v>6.5888923803108434E-3</v>
      </c>
      <c r="L503">
        <v>247</v>
      </c>
      <c r="M503" s="12">
        <f t="shared" si="79"/>
        <v>52.336639663776261</v>
      </c>
      <c r="N503" s="15"/>
      <c r="O503" s="2">
        <v>44239</v>
      </c>
      <c r="P503" s="2">
        <f t="shared" si="80"/>
        <v>44044</v>
      </c>
      <c r="S503" t="s">
        <v>34</v>
      </c>
    </row>
    <row r="504" spans="1:19" x14ac:dyDescent="0.3">
      <c r="A504" s="1">
        <v>6298</v>
      </c>
      <c r="B504">
        <v>23</v>
      </c>
      <c r="C504">
        <v>-17.68</v>
      </c>
      <c r="D504">
        <v>12.94</v>
      </c>
      <c r="E504" t="s">
        <v>46</v>
      </c>
      <c r="F504">
        <v>13.5</v>
      </c>
      <c r="G504">
        <v>4.5999999999999996</v>
      </c>
      <c r="J504">
        <v>16.8</v>
      </c>
      <c r="K504" s="11">
        <f t="shared" si="81"/>
        <v>6.5888923803108434E-3</v>
      </c>
      <c r="L504">
        <v>247</v>
      </c>
      <c r="M504" s="12">
        <f t="shared" si="79"/>
        <v>48.557923882027097</v>
      </c>
      <c r="N504" s="15"/>
      <c r="O504" s="2">
        <v>44239</v>
      </c>
      <c r="P504" s="2">
        <f t="shared" si="80"/>
        <v>44040</v>
      </c>
      <c r="S504" t="s">
        <v>34</v>
      </c>
    </row>
    <row r="505" spans="1:19" x14ac:dyDescent="0.3">
      <c r="A505" s="1">
        <v>6298</v>
      </c>
      <c r="B505">
        <v>24</v>
      </c>
      <c r="C505">
        <v>-17.62</v>
      </c>
      <c r="D505">
        <v>12.88</v>
      </c>
      <c r="E505" t="s">
        <v>46</v>
      </c>
      <c r="F505">
        <v>13.5</v>
      </c>
      <c r="G505">
        <v>4.2</v>
      </c>
      <c r="J505">
        <v>16.8</v>
      </c>
      <c r="K505" s="11">
        <f t="shared" si="81"/>
        <v>6.5888923803108434E-3</v>
      </c>
      <c r="L505">
        <v>247</v>
      </c>
      <c r="M505" s="12">
        <f t="shared" si="79"/>
        <v>43.661674200574659</v>
      </c>
      <c r="N505" s="15"/>
      <c r="O505" s="2">
        <v>44239</v>
      </c>
      <c r="P505" s="2">
        <f t="shared" si="80"/>
        <v>44035</v>
      </c>
      <c r="S505" t="s">
        <v>34</v>
      </c>
    </row>
    <row r="506" spans="1:19" x14ac:dyDescent="0.3">
      <c r="A506" s="1">
        <v>6298</v>
      </c>
      <c r="B506">
        <v>25</v>
      </c>
      <c r="C506">
        <v>-17.579999999999998</v>
      </c>
      <c r="D506">
        <v>12.96</v>
      </c>
      <c r="E506" t="s">
        <v>46</v>
      </c>
      <c r="F506">
        <v>13.5</v>
      </c>
      <c r="G506">
        <v>3.8</v>
      </c>
      <c r="J506">
        <v>16.8</v>
      </c>
      <c r="K506" s="11">
        <f t="shared" si="81"/>
        <v>6.5888923803108434E-3</v>
      </c>
      <c r="L506">
        <v>247</v>
      </c>
      <c r="M506" s="12">
        <f t="shared" si="79"/>
        <v>38.91845763241605</v>
      </c>
      <c r="N506" s="15"/>
      <c r="O506" s="2">
        <v>44239</v>
      </c>
      <c r="P506" s="2">
        <f t="shared" si="80"/>
        <v>44030</v>
      </c>
      <c r="S506" t="s">
        <v>34</v>
      </c>
    </row>
    <row r="507" spans="1:19" x14ac:dyDescent="0.3">
      <c r="A507" s="1">
        <v>6298</v>
      </c>
      <c r="B507">
        <v>26</v>
      </c>
      <c r="C507">
        <v>-17.47</v>
      </c>
      <c r="D507">
        <v>13.06</v>
      </c>
      <c r="E507" t="s">
        <v>46</v>
      </c>
      <c r="F507">
        <v>13.5</v>
      </c>
      <c r="G507">
        <v>3.4</v>
      </c>
      <c r="J507">
        <v>16.8</v>
      </c>
      <c r="K507" s="11">
        <f t="shared" si="81"/>
        <v>6.5888923803108434E-3</v>
      </c>
      <c r="L507">
        <v>247</v>
      </c>
      <c r="M507" s="12">
        <f t="shared" si="79"/>
        <v>34.318997245737329</v>
      </c>
      <c r="N507" s="15"/>
      <c r="O507" s="2">
        <v>44239</v>
      </c>
      <c r="P507" s="2">
        <f t="shared" si="80"/>
        <v>44026</v>
      </c>
      <c r="S507" t="s">
        <v>34</v>
      </c>
    </row>
    <row r="508" spans="1:19" x14ac:dyDescent="0.3">
      <c r="A508" s="1">
        <v>6298</v>
      </c>
      <c r="B508">
        <v>27</v>
      </c>
      <c r="C508">
        <v>-17.47</v>
      </c>
      <c r="D508">
        <v>12.88</v>
      </c>
      <c r="E508" t="s">
        <v>46</v>
      </c>
      <c r="F508">
        <v>13.5</v>
      </c>
      <c r="G508">
        <v>3.1</v>
      </c>
      <c r="J508">
        <v>16.8</v>
      </c>
      <c r="K508" s="11">
        <f t="shared" si="81"/>
        <v>6.5888923803108434E-3</v>
      </c>
      <c r="L508">
        <v>247</v>
      </c>
      <c r="M508" s="12">
        <f t="shared" si="79"/>
        <v>30.958625790380683</v>
      </c>
      <c r="N508" s="15"/>
      <c r="O508" s="2">
        <v>44239</v>
      </c>
      <c r="P508" s="2">
        <f t="shared" si="80"/>
        <v>44022</v>
      </c>
      <c r="S508" t="s">
        <v>34</v>
      </c>
    </row>
    <row r="509" spans="1:19" x14ac:dyDescent="0.3">
      <c r="A509" s="1">
        <v>6298</v>
      </c>
      <c r="B509">
        <v>28</v>
      </c>
      <c r="C509">
        <v>-17.57</v>
      </c>
      <c r="D509">
        <v>13.22</v>
      </c>
      <c r="E509" t="s">
        <v>46</v>
      </c>
      <c r="F509">
        <v>13.5</v>
      </c>
      <c r="G509">
        <v>2.7</v>
      </c>
      <c r="J509">
        <v>16.8</v>
      </c>
      <c r="K509" s="11">
        <f t="shared" si="81"/>
        <v>6.5888923803108434E-3</v>
      </c>
      <c r="L509">
        <v>247</v>
      </c>
      <c r="M509" s="12">
        <f t="shared" si="79"/>
        <v>26.590825727954151</v>
      </c>
      <c r="N509" s="15"/>
      <c r="O509" s="2">
        <v>44239</v>
      </c>
      <c r="P509" s="2">
        <f t="shared" si="80"/>
        <v>44018</v>
      </c>
      <c r="S509" t="s">
        <v>34</v>
      </c>
    </row>
    <row r="510" spans="1:19" x14ac:dyDescent="0.3">
      <c r="A510" s="1">
        <v>6298</v>
      </c>
      <c r="B510">
        <v>29</v>
      </c>
      <c r="C510">
        <v>-17.59</v>
      </c>
      <c r="D510">
        <v>13.42</v>
      </c>
      <c r="E510" t="s">
        <v>46</v>
      </c>
      <c r="F510">
        <v>13.5</v>
      </c>
      <c r="G510">
        <v>2.2000000000000002</v>
      </c>
      <c r="J510">
        <v>16.8</v>
      </c>
      <c r="K510" s="11">
        <f t="shared" si="81"/>
        <v>6.5888923803108434E-3</v>
      </c>
      <c r="L510">
        <v>247</v>
      </c>
      <c r="M510" s="12">
        <f t="shared" si="79"/>
        <v>21.302117198687778</v>
      </c>
      <c r="N510" s="15"/>
      <c r="O510" s="2">
        <v>44239</v>
      </c>
      <c r="P510" s="2">
        <f t="shared" si="80"/>
        <v>44013</v>
      </c>
      <c r="S510" t="s">
        <v>34</v>
      </c>
    </row>
    <row r="511" spans="1:19" x14ac:dyDescent="0.3">
      <c r="A511" s="1">
        <v>6298</v>
      </c>
      <c r="B511">
        <v>30</v>
      </c>
      <c r="C511">
        <v>-17.45</v>
      </c>
      <c r="D511">
        <v>13.92</v>
      </c>
      <c r="E511" t="s">
        <v>46</v>
      </c>
      <c r="F511">
        <v>13.5</v>
      </c>
      <c r="G511">
        <v>1.9</v>
      </c>
      <c r="J511">
        <v>16.8</v>
      </c>
      <c r="K511" s="11">
        <f t="shared" si="81"/>
        <v>6.5888923803108434E-3</v>
      </c>
      <c r="L511">
        <v>247</v>
      </c>
      <c r="M511" s="12">
        <f t="shared" si="79"/>
        <v>18.215151580930478</v>
      </c>
      <c r="N511" s="15"/>
      <c r="O511" s="2">
        <v>44239</v>
      </c>
      <c r="P511" s="2">
        <f t="shared" si="80"/>
        <v>44010</v>
      </c>
      <c r="S511" t="s">
        <v>34</v>
      </c>
    </row>
    <row r="512" spans="1:19" x14ac:dyDescent="0.3">
      <c r="A512" s="1">
        <v>6298</v>
      </c>
      <c r="B512">
        <v>31</v>
      </c>
      <c r="C512">
        <v>-17.23</v>
      </c>
      <c r="D512">
        <v>14.45</v>
      </c>
      <c r="E512" t="s">
        <v>46</v>
      </c>
      <c r="F512">
        <v>13.5</v>
      </c>
      <c r="G512">
        <v>1.4</v>
      </c>
      <c r="J512">
        <v>16.8</v>
      </c>
      <c r="K512" s="11">
        <f t="shared" si="81"/>
        <v>6.5888923803108434E-3</v>
      </c>
      <c r="L512">
        <v>247</v>
      </c>
      <c r="M512" s="12">
        <f t="shared" si="79"/>
        <v>13.205766913061174</v>
      </c>
      <c r="N512" s="15"/>
      <c r="O512" s="2">
        <v>44239</v>
      </c>
      <c r="P512" s="2">
        <f t="shared" si="80"/>
        <v>44005</v>
      </c>
      <c r="S512" t="s">
        <v>34</v>
      </c>
    </row>
    <row r="513" spans="1:24" x14ac:dyDescent="0.3">
      <c r="A513" s="1">
        <v>6298</v>
      </c>
      <c r="B513">
        <v>32</v>
      </c>
      <c r="C513">
        <v>-17.13</v>
      </c>
      <c r="D513">
        <v>15.35</v>
      </c>
      <c r="E513" t="s">
        <v>46</v>
      </c>
      <c r="F513">
        <v>13.5</v>
      </c>
      <c r="G513">
        <v>0.8</v>
      </c>
      <c r="J513">
        <v>16.8</v>
      </c>
      <c r="K513" s="11">
        <f t="shared" si="81"/>
        <v>6.5888923803108434E-3</v>
      </c>
      <c r="L513">
        <v>247</v>
      </c>
      <c r="M513" s="12">
        <f t="shared" si="79"/>
        <v>7.4049113801324973</v>
      </c>
      <c r="N513" s="15"/>
      <c r="O513" s="2">
        <v>44239</v>
      </c>
      <c r="P513" s="2">
        <f t="shared" si="80"/>
        <v>43999</v>
      </c>
      <c r="S513" t="s">
        <v>34</v>
      </c>
    </row>
    <row r="514" spans="1:24" x14ac:dyDescent="0.3">
      <c r="A514" s="1">
        <v>6298</v>
      </c>
      <c r="K514" s="11"/>
      <c r="M514" s="16">
        <v>0</v>
      </c>
      <c r="N514" s="15"/>
      <c r="O514" s="2"/>
      <c r="P514" s="2">
        <v>43992</v>
      </c>
      <c r="S514" t="s">
        <v>34</v>
      </c>
    </row>
    <row r="515" spans="1:24" x14ac:dyDescent="0.3">
      <c r="A515" s="1" t="s">
        <v>35</v>
      </c>
      <c r="B515">
        <v>1</v>
      </c>
      <c r="C515">
        <v>-17.7</v>
      </c>
      <c r="D515">
        <v>14.19</v>
      </c>
      <c r="E515" t="s">
        <v>47</v>
      </c>
      <c r="F515">
        <v>11.7</v>
      </c>
      <c r="G515">
        <v>10.8</v>
      </c>
      <c r="J515">
        <v>13</v>
      </c>
      <c r="K515" s="11">
        <f>-(LN(1-(F515/J515))/L515)</f>
        <v>9.8401072350172859E-3</v>
      </c>
      <c r="L515">
        <v>234</v>
      </c>
      <c r="M515" s="12">
        <f t="shared" ref="M515:M540" si="82">-1/K515*LN(1-G515/J515)</f>
        <v>180.53583712740362</v>
      </c>
      <c r="N515" s="15"/>
      <c r="O515" t="s">
        <v>36</v>
      </c>
      <c r="P515" s="2">
        <f t="shared" ref="P515:P540" si="83">DATE(YEAR($P$541),MONTH($P$541),DAY($P$541)+M515)</f>
        <v>44167</v>
      </c>
      <c r="S515" t="s">
        <v>34</v>
      </c>
      <c r="X515" s="2"/>
    </row>
    <row r="516" spans="1:24" x14ac:dyDescent="0.3">
      <c r="A516" s="1" t="s">
        <v>35</v>
      </c>
      <c r="B516">
        <v>2</v>
      </c>
      <c r="C516">
        <v>-17.66</v>
      </c>
      <c r="D516">
        <v>13.64</v>
      </c>
      <c r="E516" t="s">
        <v>47</v>
      </c>
      <c r="F516">
        <v>11.7</v>
      </c>
      <c r="G516">
        <v>10.5</v>
      </c>
      <c r="J516">
        <v>13</v>
      </c>
      <c r="K516" s="11">
        <f t="shared" ref="K516:K540" si="84">-(LN(1-(F516/J516))/L516)</f>
        <v>9.8401072350172859E-3</v>
      </c>
      <c r="L516">
        <v>234</v>
      </c>
      <c r="M516" s="12">
        <f t="shared" si="82"/>
        <v>167.54478241054306</v>
      </c>
      <c r="N516" s="15"/>
      <c r="O516" t="s">
        <v>36</v>
      </c>
      <c r="P516" s="2">
        <f t="shared" si="83"/>
        <v>44154</v>
      </c>
      <c r="S516" t="s">
        <v>34</v>
      </c>
    </row>
    <row r="517" spans="1:24" x14ac:dyDescent="0.3">
      <c r="A517" s="1" t="s">
        <v>35</v>
      </c>
      <c r="B517">
        <v>3</v>
      </c>
      <c r="C517">
        <v>-17.670000000000002</v>
      </c>
      <c r="D517">
        <v>13.48</v>
      </c>
      <c r="E517" t="s">
        <v>47</v>
      </c>
      <c r="F517">
        <v>11.7</v>
      </c>
      <c r="G517">
        <v>10.1</v>
      </c>
      <c r="J517">
        <v>13</v>
      </c>
      <c r="K517" s="11">
        <f t="shared" si="84"/>
        <v>9.8401072350172859E-3</v>
      </c>
      <c r="L517">
        <v>234</v>
      </c>
      <c r="M517" s="12">
        <f t="shared" si="82"/>
        <v>152.46161293144414</v>
      </c>
      <c r="N517" s="15"/>
      <c r="O517" t="s">
        <v>36</v>
      </c>
      <c r="P517" s="2">
        <f t="shared" si="83"/>
        <v>44139</v>
      </c>
      <c r="S517" t="s">
        <v>34</v>
      </c>
    </row>
    <row r="518" spans="1:24" x14ac:dyDescent="0.3">
      <c r="A518" s="1" t="s">
        <v>35</v>
      </c>
      <c r="B518">
        <v>4</v>
      </c>
      <c r="C518">
        <v>-17.64</v>
      </c>
      <c r="D518">
        <v>13.39</v>
      </c>
      <c r="E518" t="s">
        <v>47</v>
      </c>
      <c r="F518">
        <v>11.7</v>
      </c>
      <c r="G518">
        <v>9.6999999999999993</v>
      </c>
      <c r="J518">
        <v>13</v>
      </c>
      <c r="K518" s="11">
        <f t="shared" si="84"/>
        <v>9.8401072350172859E-3</v>
      </c>
      <c r="L518">
        <v>234</v>
      </c>
      <c r="M518" s="12">
        <f t="shared" si="82"/>
        <v>139.33048250837413</v>
      </c>
      <c r="N518" s="15"/>
      <c r="O518" t="s">
        <v>36</v>
      </c>
      <c r="P518" s="2">
        <f t="shared" si="83"/>
        <v>44126</v>
      </c>
      <c r="S518" t="s">
        <v>34</v>
      </c>
    </row>
    <row r="519" spans="1:24" x14ac:dyDescent="0.3">
      <c r="A519" s="1" t="s">
        <v>35</v>
      </c>
      <c r="B519">
        <v>5</v>
      </c>
      <c r="C519">
        <v>-17.71</v>
      </c>
      <c r="D519">
        <v>13.35</v>
      </c>
      <c r="E519" t="s">
        <v>47</v>
      </c>
      <c r="F519">
        <v>11.7</v>
      </c>
      <c r="G519">
        <v>9.4</v>
      </c>
      <c r="J519">
        <v>13</v>
      </c>
      <c r="K519" s="11">
        <f t="shared" si="84"/>
        <v>9.8401072350172859E-3</v>
      </c>
      <c r="L519">
        <v>234</v>
      </c>
      <c r="M519" s="12">
        <f t="shared" si="82"/>
        <v>130.4879592602546</v>
      </c>
      <c r="N519" s="15"/>
      <c r="O519" t="s">
        <v>36</v>
      </c>
      <c r="P519" s="2">
        <f t="shared" si="83"/>
        <v>44117</v>
      </c>
      <c r="S519" t="s">
        <v>34</v>
      </c>
    </row>
    <row r="520" spans="1:24" x14ac:dyDescent="0.3">
      <c r="A520" s="1" t="s">
        <v>35</v>
      </c>
      <c r="B520">
        <v>6</v>
      </c>
      <c r="C520">
        <v>-17.63</v>
      </c>
      <c r="D520">
        <v>13.53</v>
      </c>
      <c r="E520" t="s">
        <v>47</v>
      </c>
      <c r="F520">
        <v>11.7</v>
      </c>
      <c r="G520">
        <v>9</v>
      </c>
      <c r="J520">
        <v>13</v>
      </c>
      <c r="K520" s="11">
        <f t="shared" si="84"/>
        <v>9.8401072350172859E-3</v>
      </c>
      <c r="L520">
        <v>234</v>
      </c>
      <c r="M520" s="12">
        <f t="shared" si="82"/>
        <v>119.78070646905664</v>
      </c>
      <c r="N520" s="15"/>
      <c r="O520" t="s">
        <v>36</v>
      </c>
      <c r="P520" s="2">
        <f t="shared" si="83"/>
        <v>44106</v>
      </c>
      <c r="S520" t="s">
        <v>34</v>
      </c>
    </row>
    <row r="521" spans="1:24" x14ac:dyDescent="0.3">
      <c r="A521" s="1" t="s">
        <v>35</v>
      </c>
      <c r="B521">
        <v>7</v>
      </c>
      <c r="C521">
        <v>-17.600000000000001</v>
      </c>
      <c r="D521">
        <v>13.61</v>
      </c>
      <c r="E521" t="s">
        <v>47</v>
      </c>
      <c r="F521">
        <v>11.7</v>
      </c>
      <c r="G521">
        <v>8.6999999999999993</v>
      </c>
      <c r="J521">
        <v>13</v>
      </c>
      <c r="K521" s="11">
        <f t="shared" si="84"/>
        <v>9.8401072350172859E-3</v>
      </c>
      <c r="L521">
        <v>234</v>
      </c>
      <c r="M521" s="12">
        <f t="shared" si="82"/>
        <v>112.43112583417657</v>
      </c>
      <c r="N521" s="15"/>
      <c r="O521" t="s">
        <v>36</v>
      </c>
      <c r="P521" s="2">
        <f t="shared" si="83"/>
        <v>44099</v>
      </c>
      <c r="S521" t="s">
        <v>34</v>
      </c>
    </row>
    <row r="522" spans="1:24" x14ac:dyDescent="0.3">
      <c r="A522" s="1" t="s">
        <v>35</v>
      </c>
      <c r="B522">
        <v>8</v>
      </c>
      <c r="C522">
        <v>-17.600000000000001</v>
      </c>
      <c r="D522">
        <v>13.74</v>
      </c>
      <c r="E522" t="s">
        <v>47</v>
      </c>
      <c r="F522">
        <v>11.7</v>
      </c>
      <c r="G522">
        <v>8.4</v>
      </c>
      <c r="J522">
        <v>13</v>
      </c>
      <c r="K522" s="11">
        <f t="shared" si="84"/>
        <v>9.8401072350172859E-3</v>
      </c>
      <c r="L522">
        <v>234</v>
      </c>
      <c r="M522" s="12">
        <f t="shared" si="82"/>
        <v>105.57741182631152</v>
      </c>
      <c r="N522" s="15"/>
      <c r="O522" t="s">
        <v>36</v>
      </c>
      <c r="P522" s="2">
        <f t="shared" si="83"/>
        <v>44092</v>
      </c>
      <c r="S522" t="s">
        <v>34</v>
      </c>
    </row>
    <row r="523" spans="1:24" x14ac:dyDescent="0.3">
      <c r="A523" s="1" t="s">
        <v>35</v>
      </c>
      <c r="B523">
        <v>9</v>
      </c>
      <c r="C523">
        <v>-17.559999999999999</v>
      </c>
      <c r="D523">
        <v>13.87</v>
      </c>
      <c r="E523" t="s">
        <v>47</v>
      </c>
      <c r="F523">
        <v>11.7</v>
      </c>
      <c r="G523">
        <v>8.1</v>
      </c>
      <c r="J523">
        <v>13</v>
      </c>
      <c r="K523" s="11">
        <f t="shared" si="84"/>
        <v>9.8401072350172859E-3</v>
      </c>
      <c r="L523">
        <v>234</v>
      </c>
      <c r="M523" s="12">
        <f t="shared" si="82"/>
        <v>99.15686171312764</v>
      </c>
      <c r="N523" s="15"/>
      <c r="O523" t="s">
        <v>36</v>
      </c>
      <c r="P523" s="2">
        <f t="shared" si="83"/>
        <v>44086</v>
      </c>
      <c r="S523" t="s">
        <v>34</v>
      </c>
    </row>
    <row r="524" spans="1:24" x14ac:dyDescent="0.3">
      <c r="A524" s="1" t="s">
        <v>35</v>
      </c>
      <c r="B524">
        <v>10</v>
      </c>
      <c r="C524">
        <v>-17.63</v>
      </c>
      <c r="D524">
        <v>14.29</v>
      </c>
      <c r="E524" t="s">
        <v>47</v>
      </c>
      <c r="F524">
        <v>11.7</v>
      </c>
      <c r="G524">
        <v>7.8</v>
      </c>
      <c r="J524">
        <v>13</v>
      </c>
      <c r="K524" s="11">
        <f t="shared" si="84"/>
        <v>9.8401072350172859E-3</v>
      </c>
      <c r="L524">
        <v>234</v>
      </c>
      <c r="M524" s="12">
        <f t="shared" si="82"/>
        <v>93.117962029256816</v>
      </c>
      <c r="N524" s="15"/>
      <c r="O524" t="s">
        <v>36</v>
      </c>
      <c r="P524" s="2">
        <f t="shared" si="83"/>
        <v>44080</v>
      </c>
      <c r="S524" t="s">
        <v>34</v>
      </c>
    </row>
    <row r="525" spans="1:24" x14ac:dyDescent="0.3">
      <c r="A525" s="1" t="s">
        <v>35</v>
      </c>
      <c r="B525">
        <v>11</v>
      </c>
      <c r="C525">
        <v>-17.53</v>
      </c>
      <c r="D525">
        <v>14.56</v>
      </c>
      <c r="E525" t="s">
        <v>47</v>
      </c>
      <c r="F525">
        <v>11.7</v>
      </c>
      <c r="G525">
        <v>7.4</v>
      </c>
      <c r="J525">
        <v>13</v>
      </c>
      <c r="K525" s="11">
        <f t="shared" si="84"/>
        <v>9.8401072350172859E-3</v>
      </c>
      <c r="L525">
        <v>234</v>
      </c>
      <c r="M525" s="12">
        <f t="shared" si="82"/>
        <v>85.58674612034892</v>
      </c>
      <c r="N525" s="15"/>
      <c r="O525" t="s">
        <v>36</v>
      </c>
      <c r="P525" s="2">
        <f t="shared" si="83"/>
        <v>44072</v>
      </c>
      <c r="S525" t="s">
        <v>34</v>
      </c>
    </row>
    <row r="526" spans="1:24" x14ac:dyDescent="0.3">
      <c r="A526" s="1" t="s">
        <v>35</v>
      </c>
      <c r="B526">
        <v>12</v>
      </c>
      <c r="C526">
        <v>-17.53</v>
      </c>
      <c r="D526">
        <v>14.68</v>
      </c>
      <c r="E526" t="s">
        <v>47</v>
      </c>
      <c r="F526">
        <v>11.7</v>
      </c>
      <c r="G526">
        <v>7</v>
      </c>
      <c r="J526">
        <v>13</v>
      </c>
      <c r="K526" s="11">
        <f t="shared" si="84"/>
        <v>9.8401072350172859E-3</v>
      </c>
      <c r="L526">
        <v>234</v>
      </c>
      <c r="M526" s="12">
        <f t="shared" si="82"/>
        <v>78.575351850027204</v>
      </c>
      <c r="N526" s="15"/>
      <c r="O526" t="s">
        <v>36</v>
      </c>
      <c r="P526" s="2">
        <f t="shared" si="83"/>
        <v>44065</v>
      </c>
      <c r="S526" t="s">
        <v>34</v>
      </c>
    </row>
    <row r="527" spans="1:24" x14ac:dyDescent="0.3">
      <c r="A527" s="1" t="s">
        <v>35</v>
      </c>
      <c r="B527">
        <v>13</v>
      </c>
      <c r="C527">
        <v>-17.690000000000001</v>
      </c>
      <c r="D527">
        <v>14.69</v>
      </c>
      <c r="E527" t="s">
        <v>47</v>
      </c>
      <c r="F527">
        <v>11.7</v>
      </c>
      <c r="G527">
        <v>6.7</v>
      </c>
      <c r="J527">
        <v>13</v>
      </c>
      <c r="K527" s="11">
        <f t="shared" si="84"/>
        <v>9.8401072350172859E-3</v>
      </c>
      <c r="L527">
        <v>234</v>
      </c>
      <c r="M527" s="12">
        <f t="shared" si="82"/>
        <v>73.617055867661719</v>
      </c>
      <c r="N527" s="15"/>
      <c r="O527" t="s">
        <v>36</v>
      </c>
      <c r="P527" s="2">
        <f t="shared" si="83"/>
        <v>44060</v>
      </c>
      <c r="S527" t="s">
        <v>34</v>
      </c>
    </row>
    <row r="528" spans="1:24" x14ac:dyDescent="0.3">
      <c r="A528" s="1" t="s">
        <v>35</v>
      </c>
      <c r="B528">
        <v>14</v>
      </c>
      <c r="C528">
        <v>-17.7</v>
      </c>
      <c r="D528">
        <v>14.91</v>
      </c>
      <c r="E528" t="s">
        <v>47</v>
      </c>
      <c r="F528">
        <v>11.7</v>
      </c>
      <c r="G528">
        <v>6.3</v>
      </c>
      <c r="J528">
        <v>13</v>
      </c>
      <c r="K528" s="11">
        <f t="shared" si="84"/>
        <v>9.8401072350172859E-3</v>
      </c>
      <c r="L528">
        <v>234</v>
      </c>
      <c r="M528" s="12">
        <f t="shared" si="82"/>
        <v>67.361240607806451</v>
      </c>
      <c r="N528" s="15"/>
      <c r="O528" t="s">
        <v>36</v>
      </c>
      <c r="P528" s="2">
        <f t="shared" si="83"/>
        <v>44054</v>
      </c>
      <c r="S528" t="s">
        <v>34</v>
      </c>
    </row>
    <row r="529" spans="1:24" x14ac:dyDescent="0.3">
      <c r="A529" s="1" t="s">
        <v>35</v>
      </c>
      <c r="B529">
        <v>15</v>
      </c>
      <c r="C529">
        <v>-17.62</v>
      </c>
      <c r="D529">
        <v>15.36</v>
      </c>
      <c r="E529" t="s">
        <v>47</v>
      </c>
      <c r="F529">
        <v>11.7</v>
      </c>
      <c r="G529">
        <v>5.9</v>
      </c>
      <c r="J529">
        <v>13</v>
      </c>
      <c r="K529" s="11">
        <f t="shared" si="84"/>
        <v>9.8401072350172859E-3</v>
      </c>
      <c r="L529">
        <v>234</v>
      </c>
      <c r="M529" s="12">
        <f t="shared" si="82"/>
        <v>61.468290839536209</v>
      </c>
      <c r="N529" s="15"/>
      <c r="O529" t="s">
        <v>36</v>
      </c>
      <c r="P529" s="2">
        <f t="shared" si="83"/>
        <v>44048</v>
      </c>
      <c r="S529" t="s">
        <v>34</v>
      </c>
    </row>
    <row r="530" spans="1:24" x14ac:dyDescent="0.3">
      <c r="A530" s="1" t="s">
        <v>35</v>
      </c>
      <c r="B530">
        <v>16</v>
      </c>
      <c r="C530">
        <v>-17.21</v>
      </c>
      <c r="D530">
        <v>16.55</v>
      </c>
      <c r="E530" t="s">
        <v>47</v>
      </c>
      <c r="F530">
        <v>11.7</v>
      </c>
      <c r="G530">
        <v>5.5</v>
      </c>
      <c r="J530">
        <v>13</v>
      </c>
      <c r="K530" s="11">
        <f t="shared" si="84"/>
        <v>9.8401072350172859E-3</v>
      </c>
      <c r="L530">
        <v>234</v>
      </c>
      <c r="M530" s="12">
        <f t="shared" si="82"/>
        <v>55.898408806142015</v>
      </c>
      <c r="N530" s="15"/>
      <c r="O530" t="s">
        <v>36</v>
      </c>
      <c r="P530" s="2">
        <f t="shared" si="83"/>
        <v>44042</v>
      </c>
      <c r="S530" t="s">
        <v>34</v>
      </c>
    </row>
    <row r="531" spans="1:24" x14ac:dyDescent="0.3">
      <c r="A531" s="1" t="s">
        <v>35</v>
      </c>
      <c r="B531">
        <v>17</v>
      </c>
      <c r="C531">
        <v>-17.05</v>
      </c>
      <c r="D531">
        <v>16.920000000000002</v>
      </c>
      <c r="E531" t="s">
        <v>47</v>
      </c>
      <c r="F531">
        <v>11.7</v>
      </c>
      <c r="G531">
        <v>5.2</v>
      </c>
      <c r="J531">
        <v>13</v>
      </c>
      <c r="K531" s="11">
        <f t="shared" si="84"/>
        <v>9.8401072350172859E-3</v>
      </c>
      <c r="L531">
        <v>234</v>
      </c>
      <c r="M531" s="12">
        <f t="shared" si="82"/>
        <v>51.912607410227409</v>
      </c>
      <c r="N531" s="15"/>
      <c r="O531" t="s">
        <v>36</v>
      </c>
      <c r="P531" s="2">
        <f t="shared" si="83"/>
        <v>44038</v>
      </c>
      <c r="S531" t="s">
        <v>34</v>
      </c>
    </row>
    <row r="532" spans="1:24" x14ac:dyDescent="0.3">
      <c r="A532" s="1" t="s">
        <v>35</v>
      </c>
      <c r="B532">
        <v>18</v>
      </c>
      <c r="C532">
        <v>-16.93</v>
      </c>
      <c r="D532">
        <v>17.63</v>
      </c>
      <c r="E532" t="s">
        <v>47</v>
      </c>
      <c r="F532">
        <v>11.7</v>
      </c>
      <c r="G532">
        <v>4.8</v>
      </c>
      <c r="J532">
        <v>13</v>
      </c>
      <c r="K532" s="11">
        <f t="shared" si="84"/>
        <v>9.8401072350172859E-3</v>
      </c>
      <c r="L532">
        <v>234</v>
      </c>
      <c r="M532" s="12">
        <f t="shared" si="82"/>
        <v>46.830302982010117</v>
      </c>
      <c r="N532" s="15"/>
      <c r="O532" t="s">
        <v>36</v>
      </c>
      <c r="P532" s="2">
        <f t="shared" si="83"/>
        <v>44033</v>
      </c>
      <c r="S532" t="s">
        <v>34</v>
      </c>
    </row>
    <row r="533" spans="1:24" x14ac:dyDescent="0.3">
      <c r="A533" s="1" t="s">
        <v>35</v>
      </c>
      <c r="B533">
        <v>19</v>
      </c>
      <c r="C533">
        <v>-16.78</v>
      </c>
      <c r="D533">
        <v>17.510000000000002</v>
      </c>
      <c r="E533" t="s">
        <v>47</v>
      </c>
      <c r="F533">
        <v>11.7</v>
      </c>
      <c r="G533">
        <v>4.4000000000000004</v>
      </c>
      <c r="J533">
        <v>13</v>
      </c>
      <c r="K533" s="11">
        <f t="shared" si="84"/>
        <v>9.8401072350172859E-3</v>
      </c>
      <c r="L533">
        <v>234</v>
      </c>
      <c r="M533" s="12">
        <f t="shared" si="82"/>
        <v>41.99010684880497</v>
      </c>
      <c r="N533" s="15"/>
      <c r="O533" t="s">
        <v>36</v>
      </c>
      <c r="P533" s="2">
        <f t="shared" si="83"/>
        <v>44028</v>
      </c>
      <c r="S533" t="s">
        <v>34</v>
      </c>
    </row>
    <row r="534" spans="1:24" x14ac:dyDescent="0.3">
      <c r="A534" s="1" t="s">
        <v>35</v>
      </c>
      <c r="B534">
        <v>20</v>
      </c>
      <c r="C534">
        <v>-16.989999999999998</v>
      </c>
      <c r="D534">
        <v>17.27</v>
      </c>
      <c r="E534" t="s">
        <v>47</v>
      </c>
      <c r="F534">
        <v>11.7</v>
      </c>
      <c r="G534">
        <v>4.0999999999999996</v>
      </c>
      <c r="J534">
        <v>13</v>
      </c>
      <c r="K534" s="11">
        <f t="shared" si="84"/>
        <v>9.8401072350172859E-3</v>
      </c>
      <c r="L534">
        <v>234</v>
      </c>
      <c r="M534" s="12">
        <f t="shared" si="82"/>
        <v>38.50548288489022</v>
      </c>
      <c r="N534" s="15"/>
      <c r="O534" t="s">
        <v>36</v>
      </c>
      <c r="P534" s="2">
        <f t="shared" si="83"/>
        <v>44025</v>
      </c>
      <c r="S534" t="s">
        <v>34</v>
      </c>
    </row>
    <row r="535" spans="1:24" x14ac:dyDescent="0.3">
      <c r="A535" s="1" t="s">
        <v>35</v>
      </c>
      <c r="B535">
        <v>21</v>
      </c>
      <c r="C535">
        <v>-17.21</v>
      </c>
      <c r="D535">
        <v>17.14</v>
      </c>
      <c r="E535" t="s">
        <v>47</v>
      </c>
      <c r="F535">
        <v>11.7</v>
      </c>
      <c r="G535">
        <v>3.7</v>
      </c>
      <c r="J535">
        <v>13</v>
      </c>
      <c r="K535" s="11">
        <f t="shared" si="84"/>
        <v>9.8401072350172859E-3</v>
      </c>
      <c r="L535">
        <v>234</v>
      </c>
      <c r="M535" s="12">
        <f t="shared" si="82"/>
        <v>34.037734478178997</v>
      </c>
      <c r="N535" s="15"/>
      <c r="O535" t="s">
        <v>36</v>
      </c>
      <c r="P535" s="2">
        <f t="shared" si="83"/>
        <v>44021</v>
      </c>
      <c r="S535" t="s">
        <v>34</v>
      </c>
    </row>
    <row r="536" spans="1:24" x14ac:dyDescent="0.3">
      <c r="A536" s="1" t="s">
        <v>35</v>
      </c>
      <c r="B536">
        <v>22</v>
      </c>
      <c r="C536">
        <v>-17.37</v>
      </c>
      <c r="D536">
        <v>16.91</v>
      </c>
      <c r="E536" t="s">
        <v>47</v>
      </c>
      <c r="F536">
        <v>11.7</v>
      </c>
      <c r="G536">
        <v>3.3</v>
      </c>
      <c r="J536">
        <v>13</v>
      </c>
      <c r="K536" s="11">
        <f t="shared" si="84"/>
        <v>9.8401072350172859E-3</v>
      </c>
      <c r="L536">
        <v>234</v>
      </c>
      <c r="M536" s="12">
        <f t="shared" si="82"/>
        <v>29.758158621498517</v>
      </c>
      <c r="N536" s="15"/>
      <c r="O536" t="s">
        <v>36</v>
      </c>
      <c r="P536" s="2">
        <f t="shared" si="83"/>
        <v>44016</v>
      </c>
      <c r="S536" t="s">
        <v>34</v>
      </c>
    </row>
    <row r="537" spans="1:24" x14ac:dyDescent="0.3">
      <c r="A537" s="1" t="s">
        <v>35</v>
      </c>
      <c r="B537">
        <v>23</v>
      </c>
      <c r="C537">
        <v>-17.37</v>
      </c>
      <c r="D537">
        <v>16.440000000000001</v>
      </c>
      <c r="E537" t="s">
        <v>47</v>
      </c>
      <c r="F537">
        <v>11.7</v>
      </c>
      <c r="G537">
        <v>2.9</v>
      </c>
      <c r="J537">
        <v>13</v>
      </c>
      <c r="K537" s="11">
        <f t="shared" si="84"/>
        <v>9.8401072350172859E-3</v>
      </c>
      <c r="L537">
        <v>234</v>
      </c>
      <c r="M537" s="12">
        <f t="shared" si="82"/>
        <v>25.651542974661449</v>
      </c>
      <c r="N537" s="15"/>
      <c r="O537" t="s">
        <v>36</v>
      </c>
      <c r="P537" s="2">
        <f t="shared" si="83"/>
        <v>44012</v>
      </c>
      <c r="S537" t="s">
        <v>34</v>
      </c>
    </row>
    <row r="538" spans="1:24" x14ac:dyDescent="0.3">
      <c r="A538" s="1" t="s">
        <v>35</v>
      </c>
      <c r="B538">
        <v>24</v>
      </c>
      <c r="C538">
        <v>-17.440000000000001</v>
      </c>
      <c r="D538">
        <v>16.309999999999999</v>
      </c>
      <c r="E538" t="s">
        <v>47</v>
      </c>
      <c r="F538">
        <v>11.7</v>
      </c>
      <c r="G538">
        <v>2.4</v>
      </c>
      <c r="J538">
        <v>13</v>
      </c>
      <c r="K538" s="11">
        <f t="shared" si="84"/>
        <v>9.8401072350172859E-3</v>
      </c>
      <c r="L538">
        <v>234</v>
      </c>
      <c r="M538" s="12">
        <f t="shared" si="82"/>
        <v>20.741171967843574</v>
      </c>
      <c r="N538" s="15"/>
      <c r="O538" t="s">
        <v>36</v>
      </c>
      <c r="P538" s="2">
        <f t="shared" si="83"/>
        <v>44007</v>
      </c>
      <c r="S538" t="s">
        <v>34</v>
      </c>
    </row>
    <row r="539" spans="1:24" x14ac:dyDescent="0.3">
      <c r="A539" s="1" t="s">
        <v>35</v>
      </c>
      <c r="B539">
        <v>25</v>
      </c>
      <c r="C539">
        <v>-17.38</v>
      </c>
      <c r="D539">
        <v>16.04</v>
      </c>
      <c r="E539" t="s">
        <v>47</v>
      </c>
      <c r="F539">
        <v>11.7</v>
      </c>
      <c r="G539">
        <v>1.9</v>
      </c>
      <c r="J539">
        <v>13</v>
      </c>
      <c r="K539" s="11">
        <f t="shared" si="84"/>
        <v>9.8401072350172859E-3</v>
      </c>
      <c r="L539">
        <v>234</v>
      </c>
      <c r="M539" s="12">
        <f t="shared" si="82"/>
        <v>16.057167403721962</v>
      </c>
      <c r="N539" s="15"/>
      <c r="O539" t="s">
        <v>36</v>
      </c>
      <c r="P539" s="2">
        <f t="shared" si="83"/>
        <v>44003</v>
      </c>
      <c r="S539" t="s">
        <v>34</v>
      </c>
    </row>
    <row r="540" spans="1:24" x14ac:dyDescent="0.3">
      <c r="A540" s="1" t="s">
        <v>35</v>
      </c>
      <c r="B540">
        <v>26</v>
      </c>
      <c r="C540">
        <v>-17.52</v>
      </c>
      <c r="D540">
        <v>15.73</v>
      </c>
      <c r="E540" t="s">
        <v>47</v>
      </c>
      <c r="F540">
        <v>11.7</v>
      </c>
      <c r="G540">
        <v>1.2</v>
      </c>
      <c r="J540">
        <v>13</v>
      </c>
      <c r="K540" s="11">
        <f t="shared" si="84"/>
        <v>9.8401072350172859E-3</v>
      </c>
      <c r="L540">
        <v>234</v>
      </c>
      <c r="M540" s="12">
        <f t="shared" si="82"/>
        <v>9.8423547301664662</v>
      </c>
      <c r="N540" s="15"/>
      <c r="O540" t="s">
        <v>36</v>
      </c>
      <c r="P540" s="2">
        <f t="shared" si="83"/>
        <v>43996</v>
      </c>
      <c r="S540" t="s">
        <v>34</v>
      </c>
    </row>
    <row r="541" spans="1:24" x14ac:dyDescent="0.3">
      <c r="A541" s="1" t="s">
        <v>35</v>
      </c>
      <c r="K541" s="11"/>
      <c r="M541" s="16">
        <v>0</v>
      </c>
      <c r="N541" s="15"/>
      <c r="P541" s="2">
        <v>43987</v>
      </c>
      <c r="S541" t="s">
        <v>34</v>
      </c>
    </row>
    <row r="542" spans="1:24" x14ac:dyDescent="0.3">
      <c r="A542" s="1">
        <v>9838</v>
      </c>
      <c r="B542">
        <v>1</v>
      </c>
      <c r="C542">
        <v>-17.43</v>
      </c>
      <c r="D542">
        <v>14.95</v>
      </c>
      <c r="E542" t="s">
        <v>47</v>
      </c>
      <c r="F542" s="21">
        <v>15</v>
      </c>
      <c r="G542">
        <v>13.5</v>
      </c>
      <c r="J542" s="21">
        <v>14.7</v>
      </c>
      <c r="K542" s="17">
        <f>-(LN(1-(F542/(F542+0.000001)))/L542)</f>
        <v>6.6359682032956724E-2</v>
      </c>
      <c r="L542">
        <v>249</v>
      </c>
      <c r="M542" s="18">
        <f>-1/K542*LN(1-G542/F542)</f>
        <v>34.698555243988288</v>
      </c>
      <c r="N542" s="28"/>
      <c r="O542" s="14">
        <v>44233</v>
      </c>
      <c r="P542" s="14">
        <f t="shared" ref="P542:P577" si="85">DATE(YEAR($P$578),MONTH($P$578),DAY($P$578)+M542)</f>
        <v>44016</v>
      </c>
      <c r="S542" t="s">
        <v>34</v>
      </c>
      <c r="X542" s="2"/>
    </row>
    <row r="543" spans="1:24" x14ac:dyDescent="0.3">
      <c r="A543" s="1">
        <v>9838</v>
      </c>
      <c r="B543">
        <v>2</v>
      </c>
      <c r="C543">
        <v>-17.5</v>
      </c>
      <c r="D543">
        <v>14.61</v>
      </c>
      <c r="E543" t="s">
        <v>47</v>
      </c>
      <c r="F543" s="21">
        <v>15</v>
      </c>
      <c r="G543">
        <v>13.2</v>
      </c>
      <c r="J543" s="21">
        <v>14.7</v>
      </c>
      <c r="K543" s="17">
        <f t="shared" ref="K543:K578" si="86">-(LN(1-(F543/(F543+0.000001)))/L543)</f>
        <v>6.6359682032956724E-2</v>
      </c>
      <c r="L543">
        <v>249</v>
      </c>
      <c r="M543" s="18">
        <f t="shared" ref="M543:M577" si="87">-1/K543*LN(1-G543/F543)</f>
        <v>31.951080403716944</v>
      </c>
      <c r="N543" s="28"/>
      <c r="O543" s="14">
        <v>44233</v>
      </c>
      <c r="P543" s="14">
        <f t="shared" si="85"/>
        <v>44013</v>
      </c>
      <c r="S543" t="s">
        <v>34</v>
      </c>
    </row>
    <row r="544" spans="1:24" x14ac:dyDescent="0.3">
      <c r="A544" s="1">
        <v>9838</v>
      </c>
      <c r="B544">
        <v>3</v>
      </c>
      <c r="C544">
        <v>-17.64</v>
      </c>
      <c r="D544">
        <v>14.5</v>
      </c>
      <c r="E544" t="s">
        <v>47</v>
      </c>
      <c r="F544" s="21">
        <v>15</v>
      </c>
      <c r="G544">
        <v>12.9</v>
      </c>
      <c r="J544" s="21">
        <v>14.7</v>
      </c>
      <c r="K544" s="17">
        <f t="shared" si="86"/>
        <v>6.6359682032956724E-2</v>
      </c>
      <c r="L544">
        <v>249</v>
      </c>
      <c r="M544" s="18">
        <f t="shared" si="87"/>
        <v>29.628123525311452</v>
      </c>
      <c r="N544" s="28"/>
      <c r="O544" s="14">
        <v>44233</v>
      </c>
      <c r="P544" s="14">
        <f t="shared" si="85"/>
        <v>44011</v>
      </c>
      <c r="S544" t="s">
        <v>34</v>
      </c>
    </row>
    <row r="545" spans="1:19" x14ac:dyDescent="0.3">
      <c r="A545" s="1">
        <v>9838</v>
      </c>
      <c r="B545">
        <v>4</v>
      </c>
      <c r="C545">
        <v>-17.760000000000002</v>
      </c>
      <c r="D545">
        <v>14.27</v>
      </c>
      <c r="E545" t="s">
        <v>47</v>
      </c>
      <c r="F545" s="21">
        <v>15</v>
      </c>
      <c r="G545">
        <v>12.5</v>
      </c>
      <c r="J545" s="21">
        <v>14.7</v>
      </c>
      <c r="K545" s="17">
        <f t="shared" si="86"/>
        <v>6.6359682032956724E-2</v>
      </c>
      <c r="L545">
        <v>249</v>
      </c>
      <c r="M545" s="18">
        <f t="shared" si="87"/>
        <v>27.000724149615422</v>
      </c>
      <c r="N545" s="28"/>
      <c r="O545" s="14">
        <v>44233</v>
      </c>
      <c r="P545" s="14">
        <f t="shared" si="85"/>
        <v>44009</v>
      </c>
      <c r="S545" t="s">
        <v>34</v>
      </c>
    </row>
    <row r="546" spans="1:19" x14ac:dyDescent="0.3">
      <c r="A546" s="1">
        <v>9838</v>
      </c>
      <c r="B546">
        <v>5</v>
      </c>
      <c r="C546">
        <v>-17.72</v>
      </c>
      <c r="D546">
        <v>14.15</v>
      </c>
      <c r="E546" t="s">
        <v>47</v>
      </c>
      <c r="F546" s="21">
        <v>15</v>
      </c>
      <c r="G546">
        <v>12.2</v>
      </c>
      <c r="J546" s="21">
        <v>14.7</v>
      </c>
      <c r="K546" s="17">
        <f t="shared" si="86"/>
        <v>6.6359682032956724E-2</v>
      </c>
      <c r="L546">
        <v>249</v>
      </c>
      <c r="M546" s="18">
        <f t="shared" si="87"/>
        <v>25.292929870994246</v>
      </c>
      <c r="N546" s="28"/>
      <c r="O546" s="14">
        <v>44233</v>
      </c>
      <c r="P546" s="14">
        <f t="shared" si="85"/>
        <v>44007</v>
      </c>
      <c r="S546" t="s">
        <v>34</v>
      </c>
    </row>
    <row r="547" spans="1:19" x14ac:dyDescent="0.3">
      <c r="A547" s="1">
        <v>9838</v>
      </c>
      <c r="B547">
        <v>6</v>
      </c>
      <c r="C547">
        <v>-17.72</v>
      </c>
      <c r="D547">
        <v>14.29</v>
      </c>
      <c r="E547" t="s">
        <v>47</v>
      </c>
      <c r="F547" s="21">
        <v>15</v>
      </c>
      <c r="G547">
        <v>11.9</v>
      </c>
      <c r="J547" s="21">
        <v>14.7</v>
      </c>
      <c r="K547" s="17">
        <f t="shared" si="86"/>
        <v>6.6359682032956724E-2</v>
      </c>
      <c r="L547">
        <v>249</v>
      </c>
      <c r="M547" s="18">
        <f t="shared" si="87"/>
        <v>23.759126646027124</v>
      </c>
      <c r="N547" s="28"/>
      <c r="O547" s="14">
        <v>44233</v>
      </c>
      <c r="P547" s="14">
        <f t="shared" si="85"/>
        <v>44005</v>
      </c>
      <c r="S547" t="s">
        <v>34</v>
      </c>
    </row>
    <row r="548" spans="1:19" x14ac:dyDescent="0.3">
      <c r="A548" s="1">
        <v>9838</v>
      </c>
      <c r="B548">
        <v>7</v>
      </c>
      <c r="C548">
        <v>-17.82</v>
      </c>
      <c r="D548">
        <v>14.28</v>
      </c>
      <c r="E548" t="s">
        <v>47</v>
      </c>
      <c r="F548" s="21">
        <v>15</v>
      </c>
      <c r="G548">
        <v>11.6</v>
      </c>
      <c r="J548" s="21">
        <v>14.7</v>
      </c>
      <c r="K548" s="17">
        <f t="shared" si="86"/>
        <v>6.6359682032956724E-2</v>
      </c>
      <c r="L548">
        <v>249</v>
      </c>
      <c r="M548" s="18">
        <f t="shared" si="87"/>
        <v>22.367116960309534</v>
      </c>
      <c r="N548" s="28"/>
      <c r="O548" s="14">
        <v>44233</v>
      </c>
      <c r="P548" s="14">
        <f t="shared" si="85"/>
        <v>44004</v>
      </c>
      <c r="S548" t="s">
        <v>34</v>
      </c>
    </row>
    <row r="549" spans="1:19" x14ac:dyDescent="0.3">
      <c r="A549" s="1">
        <v>9838</v>
      </c>
      <c r="B549">
        <v>8</v>
      </c>
      <c r="C549">
        <v>-17.850000000000001</v>
      </c>
      <c r="D549">
        <v>14.42</v>
      </c>
      <c r="E549" t="s">
        <v>47</v>
      </c>
      <c r="F549" s="21">
        <v>15</v>
      </c>
      <c r="G549">
        <v>11.3</v>
      </c>
      <c r="J549" s="21">
        <v>14.7</v>
      </c>
      <c r="K549" s="17">
        <f t="shared" si="86"/>
        <v>6.6359682032956724E-2</v>
      </c>
      <c r="L549">
        <v>249</v>
      </c>
      <c r="M549" s="18">
        <f t="shared" si="87"/>
        <v>21.092888612047282</v>
      </c>
      <c r="N549" s="28"/>
      <c r="O549" s="14">
        <v>44233</v>
      </c>
      <c r="P549" s="14">
        <f t="shared" si="85"/>
        <v>44003</v>
      </c>
      <c r="S549" t="s">
        <v>34</v>
      </c>
    </row>
    <row r="550" spans="1:19" x14ac:dyDescent="0.3">
      <c r="A550" s="1">
        <v>9838</v>
      </c>
      <c r="B550">
        <v>9</v>
      </c>
      <c r="C550">
        <v>-17.88</v>
      </c>
      <c r="D550">
        <v>14.28</v>
      </c>
      <c r="E550" t="s">
        <v>47</v>
      </c>
      <c r="F550" s="21">
        <v>15</v>
      </c>
      <c r="G550">
        <v>10.9</v>
      </c>
      <c r="J550" s="21">
        <v>14.7</v>
      </c>
      <c r="K550" s="17">
        <f t="shared" si="86"/>
        <v>6.6359682032956724E-2</v>
      </c>
      <c r="L550">
        <v>249</v>
      </c>
      <c r="M550" s="18">
        <f t="shared" si="87"/>
        <v>19.545953019301351</v>
      </c>
      <c r="N550" s="28"/>
      <c r="O550" s="14">
        <v>44233</v>
      </c>
      <c r="P550" s="14">
        <f t="shared" si="85"/>
        <v>44001</v>
      </c>
      <c r="S550" t="s">
        <v>34</v>
      </c>
    </row>
    <row r="551" spans="1:19" x14ac:dyDescent="0.3">
      <c r="A551" s="1">
        <v>9838</v>
      </c>
      <c r="B551">
        <v>10</v>
      </c>
      <c r="C551">
        <v>-17.75</v>
      </c>
      <c r="D551">
        <v>14.28</v>
      </c>
      <c r="E551" t="s">
        <v>47</v>
      </c>
      <c r="F551" s="21">
        <v>15</v>
      </c>
      <c r="G551">
        <v>10.6</v>
      </c>
      <c r="J551" s="21">
        <v>14.7</v>
      </c>
      <c r="K551" s="17">
        <f t="shared" si="86"/>
        <v>6.6359682032956724E-2</v>
      </c>
      <c r="L551">
        <v>249</v>
      </c>
      <c r="M551" s="18">
        <f t="shared" si="87"/>
        <v>18.481789282367195</v>
      </c>
      <c r="N551" s="28"/>
      <c r="O551" s="14">
        <v>44233</v>
      </c>
      <c r="P551" s="14">
        <f t="shared" si="85"/>
        <v>44000</v>
      </c>
      <c r="S551" t="s">
        <v>34</v>
      </c>
    </row>
    <row r="552" spans="1:19" x14ac:dyDescent="0.3">
      <c r="A552" s="1">
        <v>9838</v>
      </c>
      <c r="B552">
        <v>11</v>
      </c>
      <c r="C552">
        <v>-17.79</v>
      </c>
      <c r="D552">
        <v>14.42</v>
      </c>
      <c r="E552" t="s">
        <v>47</v>
      </c>
      <c r="F552" s="21">
        <v>15</v>
      </c>
      <c r="G552">
        <v>10.199999999999999</v>
      </c>
      <c r="J552" s="21">
        <v>14.7</v>
      </c>
      <c r="K552" s="17">
        <f t="shared" si="86"/>
        <v>6.6359682032956724E-2</v>
      </c>
      <c r="L552">
        <v>249</v>
      </c>
      <c r="M552" s="18">
        <f t="shared" si="87"/>
        <v>17.170580814755539</v>
      </c>
      <c r="N552" s="28"/>
      <c r="O552" s="14">
        <v>44233</v>
      </c>
      <c r="P552" s="14">
        <f t="shared" si="85"/>
        <v>43999</v>
      </c>
      <c r="S552" t="s">
        <v>34</v>
      </c>
    </row>
    <row r="553" spans="1:19" x14ac:dyDescent="0.3">
      <c r="A553" s="1">
        <v>9838</v>
      </c>
      <c r="B553">
        <v>12</v>
      </c>
      <c r="C553">
        <v>-17.760000000000002</v>
      </c>
      <c r="D553">
        <v>14.47</v>
      </c>
      <c r="E553" t="s">
        <v>47</v>
      </c>
      <c r="F553" s="21">
        <v>15</v>
      </c>
      <c r="G553">
        <v>9.9</v>
      </c>
      <c r="J553" s="21">
        <v>14.7</v>
      </c>
      <c r="K553" s="17">
        <f t="shared" si="86"/>
        <v>6.6359682032956724E-2</v>
      </c>
      <c r="L553">
        <v>249</v>
      </c>
      <c r="M553" s="18">
        <f t="shared" si="87"/>
        <v>16.257004679982529</v>
      </c>
      <c r="N553" s="28"/>
      <c r="O553" s="14">
        <v>44233</v>
      </c>
      <c r="P553" s="14">
        <f t="shared" si="85"/>
        <v>43998</v>
      </c>
      <c r="S553" t="s">
        <v>34</v>
      </c>
    </row>
    <row r="554" spans="1:19" x14ac:dyDescent="0.3">
      <c r="A554" s="1">
        <v>9838</v>
      </c>
      <c r="B554">
        <v>13</v>
      </c>
      <c r="C554">
        <v>-17.73</v>
      </c>
      <c r="D554">
        <v>14.31</v>
      </c>
      <c r="E554" t="s">
        <v>47</v>
      </c>
      <c r="F554" s="21">
        <v>15</v>
      </c>
      <c r="G554">
        <v>9.5</v>
      </c>
      <c r="J554" s="21">
        <v>14.7</v>
      </c>
      <c r="K554" s="17">
        <f t="shared" si="86"/>
        <v>6.6359682032956724E-2</v>
      </c>
      <c r="L554">
        <v>249</v>
      </c>
      <c r="M554" s="18">
        <f t="shared" si="87"/>
        <v>15.119151842311528</v>
      </c>
      <c r="N554" s="28"/>
      <c r="O554" s="14">
        <v>44233</v>
      </c>
      <c r="P554" s="14">
        <f t="shared" si="85"/>
        <v>43997</v>
      </c>
      <c r="S554" t="s">
        <v>34</v>
      </c>
    </row>
    <row r="555" spans="1:19" x14ac:dyDescent="0.3">
      <c r="A555" s="1">
        <v>9838</v>
      </c>
      <c r="B555">
        <v>14</v>
      </c>
      <c r="C555">
        <v>-17.73</v>
      </c>
      <c r="D555">
        <v>14.52</v>
      </c>
      <c r="E555" t="s">
        <v>47</v>
      </c>
      <c r="F555" s="21">
        <v>15</v>
      </c>
      <c r="G555">
        <v>9.1999999999999993</v>
      </c>
      <c r="J555" s="21">
        <v>14.7</v>
      </c>
      <c r="K555" s="17">
        <f t="shared" si="86"/>
        <v>6.6359682032956724E-2</v>
      </c>
      <c r="L555">
        <v>249</v>
      </c>
      <c r="M555" s="18">
        <f t="shared" si="87"/>
        <v>14.31881911486458</v>
      </c>
      <c r="N555" s="28"/>
      <c r="O555" s="14">
        <v>44233</v>
      </c>
      <c r="P555" s="14">
        <f t="shared" si="85"/>
        <v>43996</v>
      </c>
      <c r="S555" t="s">
        <v>34</v>
      </c>
    </row>
    <row r="556" spans="1:19" x14ac:dyDescent="0.3">
      <c r="A556" s="1">
        <v>9838</v>
      </c>
      <c r="B556">
        <v>15</v>
      </c>
      <c r="C556">
        <v>-17.84</v>
      </c>
      <c r="D556">
        <v>14.6</v>
      </c>
      <c r="E556" t="s">
        <v>47</v>
      </c>
      <c r="F556" s="21">
        <v>15</v>
      </c>
      <c r="G556">
        <v>8.9</v>
      </c>
      <c r="J556" s="21">
        <v>14.7</v>
      </c>
      <c r="K556" s="17">
        <f t="shared" si="86"/>
        <v>6.6359682032956724E-2</v>
      </c>
      <c r="L556">
        <v>249</v>
      </c>
      <c r="M556" s="18">
        <f t="shared" si="87"/>
        <v>13.55885685944199</v>
      </c>
      <c r="N556" s="28"/>
      <c r="O556" s="14">
        <v>44233</v>
      </c>
      <c r="P556" s="14">
        <f t="shared" si="85"/>
        <v>43995</v>
      </c>
      <c r="S556" t="s">
        <v>34</v>
      </c>
    </row>
    <row r="557" spans="1:19" x14ac:dyDescent="0.3">
      <c r="A557" s="1">
        <v>9838</v>
      </c>
      <c r="B557">
        <v>16</v>
      </c>
      <c r="C557">
        <v>-17.79</v>
      </c>
      <c r="D557">
        <v>14.76</v>
      </c>
      <c r="E557" t="s">
        <v>47</v>
      </c>
      <c r="F557" s="21">
        <v>15</v>
      </c>
      <c r="G557">
        <v>8.6</v>
      </c>
      <c r="J557" s="21">
        <v>14.7</v>
      </c>
      <c r="K557" s="17">
        <f t="shared" si="86"/>
        <v>6.6359682032956724E-2</v>
      </c>
      <c r="L557">
        <v>249</v>
      </c>
      <c r="M557" s="18">
        <f t="shared" si="87"/>
        <v>12.835387160438346</v>
      </c>
      <c r="N557" s="28"/>
      <c r="O557" s="14">
        <v>44233</v>
      </c>
      <c r="P557" s="14">
        <f t="shared" si="85"/>
        <v>43994</v>
      </c>
      <c r="S557" t="s">
        <v>34</v>
      </c>
    </row>
    <row r="558" spans="1:19" x14ac:dyDescent="0.3">
      <c r="A558" s="1">
        <v>9838</v>
      </c>
      <c r="B558">
        <v>17</v>
      </c>
      <c r="C558">
        <v>-17.739999999999998</v>
      </c>
      <c r="D558">
        <v>14.63</v>
      </c>
      <c r="E558" t="s">
        <v>47</v>
      </c>
      <c r="F558" s="21">
        <v>15</v>
      </c>
      <c r="G558">
        <v>8.1999999999999993</v>
      </c>
      <c r="J558" s="21">
        <v>14.7</v>
      </c>
      <c r="K558" s="17">
        <f t="shared" si="86"/>
        <v>6.6359682032956724E-2</v>
      </c>
      <c r="L558">
        <v>249</v>
      </c>
      <c r="M558" s="18">
        <f t="shared" si="87"/>
        <v>11.921811025665331</v>
      </c>
      <c r="N558" s="28"/>
      <c r="O558" s="14">
        <v>44233</v>
      </c>
      <c r="P558" s="14">
        <f t="shared" si="85"/>
        <v>43993</v>
      </c>
      <c r="S558" t="s">
        <v>34</v>
      </c>
    </row>
    <row r="559" spans="1:19" x14ac:dyDescent="0.3">
      <c r="A559" s="1">
        <v>9838</v>
      </c>
      <c r="B559">
        <v>18</v>
      </c>
      <c r="C559">
        <v>-17.84</v>
      </c>
      <c r="D559">
        <v>14.7</v>
      </c>
      <c r="E559" t="s">
        <v>47</v>
      </c>
      <c r="F559" s="21">
        <v>15</v>
      </c>
      <c r="G559">
        <v>7.9</v>
      </c>
      <c r="J559" s="21">
        <v>14.7</v>
      </c>
      <c r="K559" s="17">
        <f t="shared" si="86"/>
        <v>6.6359682032956724E-2</v>
      </c>
      <c r="L559">
        <v>249</v>
      </c>
      <c r="M559" s="18">
        <f t="shared" si="87"/>
        <v>11.271232684380218</v>
      </c>
      <c r="N559" s="28"/>
      <c r="O559" s="14">
        <v>44233</v>
      </c>
      <c r="P559" s="14">
        <f t="shared" si="85"/>
        <v>43993</v>
      </c>
      <c r="S559" t="s">
        <v>34</v>
      </c>
    </row>
    <row r="560" spans="1:19" x14ac:dyDescent="0.3">
      <c r="A560" s="1">
        <v>9838</v>
      </c>
      <c r="B560">
        <v>19</v>
      </c>
      <c r="C560">
        <v>-17.88</v>
      </c>
      <c r="D560">
        <v>14.42</v>
      </c>
      <c r="E560" t="s">
        <v>47</v>
      </c>
      <c r="F560" s="21">
        <v>15</v>
      </c>
      <c r="G560">
        <v>7.5</v>
      </c>
      <c r="J560" s="21">
        <v>14.7</v>
      </c>
      <c r="K560" s="17">
        <f t="shared" si="86"/>
        <v>6.6359682032956724E-2</v>
      </c>
      <c r="L560">
        <v>249</v>
      </c>
      <c r="M560" s="18">
        <f t="shared" si="87"/>
        <v>10.445305934644205</v>
      </c>
      <c r="N560" s="28"/>
      <c r="O560" s="14">
        <v>44233</v>
      </c>
      <c r="P560" s="14">
        <f t="shared" si="85"/>
        <v>43992</v>
      </c>
      <c r="S560" t="s">
        <v>34</v>
      </c>
    </row>
    <row r="561" spans="1:19" x14ac:dyDescent="0.3">
      <c r="A561" s="1">
        <v>9838</v>
      </c>
      <c r="B561">
        <v>20</v>
      </c>
      <c r="C561">
        <v>-17.850000000000001</v>
      </c>
      <c r="D561">
        <v>14.61</v>
      </c>
      <c r="E561" t="s">
        <v>47</v>
      </c>
      <c r="F561" s="21">
        <v>15</v>
      </c>
      <c r="G561">
        <v>7.2</v>
      </c>
      <c r="J561" s="21">
        <v>14.7</v>
      </c>
      <c r="K561" s="17">
        <f t="shared" si="86"/>
        <v>6.6359682032956724E-2</v>
      </c>
      <c r="L561">
        <v>249</v>
      </c>
      <c r="M561" s="18">
        <f t="shared" si="87"/>
        <v>9.8542736699958766</v>
      </c>
      <c r="N561" s="28"/>
      <c r="O561" s="14">
        <v>44233</v>
      </c>
      <c r="P561" s="14">
        <f t="shared" si="85"/>
        <v>43991</v>
      </c>
      <c r="S561" t="s">
        <v>34</v>
      </c>
    </row>
    <row r="562" spans="1:19" x14ac:dyDescent="0.3">
      <c r="A562" s="1">
        <v>9838</v>
      </c>
      <c r="B562">
        <v>21</v>
      </c>
      <c r="C562">
        <v>-17.8</v>
      </c>
      <c r="D562">
        <v>14.42</v>
      </c>
      <c r="E562" t="s">
        <v>47</v>
      </c>
      <c r="F562" s="21">
        <v>15</v>
      </c>
      <c r="G562">
        <v>6.8</v>
      </c>
      <c r="J562" s="21">
        <v>14.7</v>
      </c>
      <c r="K562" s="17">
        <f t="shared" si="86"/>
        <v>6.6359682032956724E-2</v>
      </c>
      <c r="L562">
        <v>249</v>
      </c>
      <c r="M562" s="18">
        <f t="shared" si="87"/>
        <v>9.1006470846571457</v>
      </c>
      <c r="N562" s="28"/>
      <c r="O562" s="14">
        <v>44233</v>
      </c>
      <c r="P562" s="14">
        <f t="shared" si="85"/>
        <v>43991</v>
      </c>
      <c r="S562" t="s">
        <v>34</v>
      </c>
    </row>
    <row r="563" spans="1:19" x14ac:dyDescent="0.3">
      <c r="A563" s="1">
        <v>9838</v>
      </c>
      <c r="B563">
        <v>22</v>
      </c>
      <c r="C563">
        <v>-17.850000000000001</v>
      </c>
      <c r="D563">
        <v>14.74</v>
      </c>
      <c r="E563" t="s">
        <v>47</v>
      </c>
      <c r="F563" s="21">
        <v>15</v>
      </c>
      <c r="G563">
        <v>6.5</v>
      </c>
      <c r="J563" s="21">
        <v>14.7</v>
      </c>
      <c r="K563" s="17">
        <f t="shared" si="86"/>
        <v>6.6359682032956724E-2</v>
      </c>
      <c r="L563">
        <v>249</v>
      </c>
      <c r="M563" s="18">
        <f t="shared" si="87"/>
        <v>8.5591735856096633</v>
      </c>
      <c r="N563" s="28"/>
      <c r="O563" s="14">
        <v>44233</v>
      </c>
      <c r="P563" s="14">
        <f t="shared" si="85"/>
        <v>43990</v>
      </c>
      <c r="S563" t="s">
        <v>34</v>
      </c>
    </row>
    <row r="564" spans="1:19" x14ac:dyDescent="0.3">
      <c r="A564" s="1">
        <v>9838</v>
      </c>
      <c r="B564">
        <v>23</v>
      </c>
      <c r="C564">
        <v>-17.86</v>
      </c>
      <c r="D564">
        <v>14.79</v>
      </c>
      <c r="E564" t="s">
        <v>47</v>
      </c>
      <c r="F564" s="21">
        <v>15</v>
      </c>
      <c r="G564">
        <v>6.2</v>
      </c>
      <c r="J564" s="21">
        <v>14.7</v>
      </c>
      <c r="K564" s="17">
        <f t="shared" si="86"/>
        <v>6.6359682032956724E-2</v>
      </c>
      <c r="L564">
        <v>249</v>
      </c>
      <c r="M564" s="18">
        <f t="shared" si="87"/>
        <v>8.0364833477229922</v>
      </c>
      <c r="N564" s="28"/>
      <c r="O564" s="14">
        <v>44233</v>
      </c>
      <c r="P564" s="14">
        <f t="shared" si="85"/>
        <v>43990</v>
      </c>
      <c r="S564" t="s">
        <v>34</v>
      </c>
    </row>
    <row r="565" spans="1:19" x14ac:dyDescent="0.3">
      <c r="A565" s="1">
        <v>9838</v>
      </c>
      <c r="B565">
        <v>24</v>
      </c>
      <c r="C565">
        <v>-17.73</v>
      </c>
      <c r="D565">
        <v>15.13</v>
      </c>
      <c r="E565" t="s">
        <v>47</v>
      </c>
      <c r="F565" s="21">
        <v>15</v>
      </c>
      <c r="G565">
        <v>5.8</v>
      </c>
      <c r="J565" s="21">
        <v>14.7</v>
      </c>
      <c r="K565" s="17">
        <f t="shared" si="86"/>
        <v>6.6359682032956724E-2</v>
      </c>
      <c r="L565">
        <v>249</v>
      </c>
      <c r="M565" s="18">
        <f t="shared" si="87"/>
        <v>7.3666223536821009</v>
      </c>
      <c r="N565" s="28"/>
      <c r="O565" s="14">
        <v>44233</v>
      </c>
      <c r="P565" s="14">
        <f t="shared" si="85"/>
        <v>43989</v>
      </c>
      <c r="S565" t="s">
        <v>34</v>
      </c>
    </row>
    <row r="566" spans="1:19" x14ac:dyDescent="0.3">
      <c r="A566" s="1">
        <v>9838</v>
      </c>
      <c r="B566">
        <v>25</v>
      </c>
      <c r="C566">
        <v>-17.66</v>
      </c>
      <c r="D566">
        <v>15.42</v>
      </c>
      <c r="E566" t="s">
        <v>47</v>
      </c>
      <c r="F566" s="21">
        <v>15</v>
      </c>
      <c r="G566">
        <v>5.5</v>
      </c>
      <c r="J566" s="21">
        <v>14.7</v>
      </c>
      <c r="K566" s="17">
        <f t="shared" si="86"/>
        <v>6.6359682032956724E-2</v>
      </c>
      <c r="L566">
        <v>249</v>
      </c>
      <c r="M566" s="18">
        <f t="shared" si="87"/>
        <v>6.883070992848813</v>
      </c>
      <c r="N566" s="28"/>
      <c r="O566" s="14">
        <v>44233</v>
      </c>
      <c r="P566" s="14">
        <f t="shared" si="85"/>
        <v>43988</v>
      </c>
      <c r="S566" t="s">
        <v>34</v>
      </c>
    </row>
    <row r="567" spans="1:19" x14ac:dyDescent="0.3">
      <c r="A567" s="1">
        <v>9838</v>
      </c>
      <c r="B567">
        <v>26</v>
      </c>
      <c r="C567">
        <v>-17.329999999999998</v>
      </c>
      <c r="D567">
        <v>16.25</v>
      </c>
      <c r="E567" t="s">
        <v>47</v>
      </c>
      <c r="F567" s="21">
        <v>15</v>
      </c>
      <c r="G567">
        <v>5.0999999999999996</v>
      </c>
      <c r="J567" s="21">
        <v>14.7</v>
      </c>
      <c r="K567" s="17">
        <f t="shared" si="86"/>
        <v>6.6359682032956724E-2</v>
      </c>
      <c r="L567">
        <v>249</v>
      </c>
      <c r="M567" s="18">
        <f t="shared" si="87"/>
        <v>6.2615647217131798</v>
      </c>
      <c r="N567" s="28"/>
      <c r="O567" s="14">
        <v>44233</v>
      </c>
      <c r="P567" s="14">
        <f t="shared" si="85"/>
        <v>43988</v>
      </c>
      <c r="S567" t="s">
        <v>34</v>
      </c>
    </row>
    <row r="568" spans="1:19" x14ac:dyDescent="0.3">
      <c r="A568" s="1">
        <v>9838</v>
      </c>
      <c r="B568">
        <v>27</v>
      </c>
      <c r="C568">
        <v>-17.02</v>
      </c>
      <c r="D568">
        <v>16.52</v>
      </c>
      <c r="E568" t="s">
        <v>47</v>
      </c>
      <c r="F568" s="21">
        <v>15</v>
      </c>
      <c r="G568">
        <v>4.8</v>
      </c>
      <c r="J568" s="21">
        <v>14.7</v>
      </c>
      <c r="K568" s="17">
        <f t="shared" si="86"/>
        <v>6.6359682032956724E-2</v>
      </c>
      <c r="L568">
        <v>249</v>
      </c>
      <c r="M568" s="18">
        <f t="shared" si="87"/>
        <v>5.8116987453383251</v>
      </c>
      <c r="N568" s="28"/>
      <c r="O568" s="14">
        <v>44233</v>
      </c>
      <c r="P568" s="14">
        <f t="shared" si="85"/>
        <v>43987</v>
      </c>
      <c r="S568" t="s">
        <v>34</v>
      </c>
    </row>
    <row r="569" spans="1:19" x14ac:dyDescent="0.3">
      <c r="A569" s="1">
        <v>9838</v>
      </c>
      <c r="B569">
        <v>28</v>
      </c>
      <c r="C569">
        <v>-16.920000000000002</v>
      </c>
      <c r="D569">
        <v>16.600000000000001</v>
      </c>
      <c r="E569" t="s">
        <v>47</v>
      </c>
      <c r="F569" s="21">
        <v>15</v>
      </c>
      <c r="G569">
        <v>4.4000000000000004</v>
      </c>
      <c r="J569" s="21">
        <v>14.7</v>
      </c>
      <c r="K569" s="17">
        <f t="shared" si="86"/>
        <v>6.6359682032956724E-2</v>
      </c>
      <c r="L569">
        <v>249</v>
      </c>
      <c r="M569" s="18">
        <f t="shared" si="87"/>
        <v>5.2320353164404532</v>
      </c>
      <c r="N569" s="28"/>
      <c r="O569" s="14">
        <v>44233</v>
      </c>
      <c r="P569" s="14">
        <f t="shared" si="85"/>
        <v>43987</v>
      </c>
      <c r="S569" t="s">
        <v>34</v>
      </c>
    </row>
    <row r="570" spans="1:19" x14ac:dyDescent="0.3">
      <c r="A570" s="1">
        <v>9838</v>
      </c>
      <c r="B570">
        <v>29</v>
      </c>
      <c r="C570">
        <v>-16.88</v>
      </c>
      <c r="D570">
        <v>16.27</v>
      </c>
      <c r="E570" t="s">
        <v>47</v>
      </c>
      <c r="F570" s="21">
        <v>15</v>
      </c>
      <c r="G570">
        <v>4.0999999999999996</v>
      </c>
      <c r="J570" s="21">
        <v>14.7</v>
      </c>
      <c r="K570" s="17">
        <f t="shared" si="86"/>
        <v>6.6359682032956724E-2</v>
      </c>
      <c r="L570">
        <v>249</v>
      </c>
      <c r="M570" s="18">
        <f t="shared" si="87"/>
        <v>4.8114668739452648</v>
      </c>
      <c r="N570" s="28"/>
      <c r="O570" s="14">
        <v>44233</v>
      </c>
      <c r="P570" s="14">
        <f t="shared" si="85"/>
        <v>43986</v>
      </c>
      <c r="S570" t="s">
        <v>34</v>
      </c>
    </row>
    <row r="571" spans="1:19" x14ac:dyDescent="0.3">
      <c r="A571" s="1">
        <v>9838</v>
      </c>
      <c r="B571">
        <v>30</v>
      </c>
      <c r="C571">
        <v>-17.28</v>
      </c>
      <c r="D571">
        <v>16.36</v>
      </c>
      <c r="E571" t="s">
        <v>47</v>
      </c>
      <c r="F571" s="21">
        <v>15</v>
      </c>
      <c r="G571">
        <v>3.7</v>
      </c>
      <c r="J571" s="21">
        <v>14.7</v>
      </c>
      <c r="K571" s="17">
        <f t="shared" si="86"/>
        <v>6.6359682032956724E-2</v>
      </c>
      <c r="L571">
        <v>249</v>
      </c>
      <c r="M571" s="18">
        <f t="shared" si="87"/>
        <v>4.2683669768526586</v>
      </c>
      <c r="N571" s="28"/>
      <c r="O571" s="14">
        <v>44233</v>
      </c>
      <c r="P571" s="14">
        <f t="shared" si="85"/>
        <v>43986</v>
      </c>
      <c r="S571" t="s">
        <v>34</v>
      </c>
    </row>
    <row r="572" spans="1:19" x14ac:dyDescent="0.3">
      <c r="A572" s="1">
        <v>9838</v>
      </c>
      <c r="B572">
        <v>31</v>
      </c>
      <c r="C572">
        <v>-17.46</v>
      </c>
      <c r="D572">
        <v>16.260000000000002</v>
      </c>
      <c r="E572" t="s">
        <v>47</v>
      </c>
      <c r="F572" s="21">
        <v>15</v>
      </c>
      <c r="G572">
        <v>3.3</v>
      </c>
      <c r="J572" s="21">
        <v>14.7</v>
      </c>
      <c r="K572" s="17">
        <f t="shared" si="86"/>
        <v>6.6359682032956724E-2</v>
      </c>
      <c r="L572">
        <v>249</v>
      </c>
      <c r="M572" s="18">
        <f t="shared" si="87"/>
        <v>3.7441613896688701</v>
      </c>
      <c r="N572" s="28"/>
      <c r="O572" s="14">
        <v>44233</v>
      </c>
      <c r="P572" s="14">
        <f t="shared" si="85"/>
        <v>43985</v>
      </c>
      <c r="S572" t="s">
        <v>34</v>
      </c>
    </row>
    <row r="573" spans="1:19" x14ac:dyDescent="0.3">
      <c r="A573" s="1">
        <v>9838</v>
      </c>
      <c r="B573">
        <v>32</v>
      </c>
      <c r="C573">
        <v>-17.63</v>
      </c>
      <c r="D573">
        <v>16.03</v>
      </c>
      <c r="E573" t="s">
        <v>47</v>
      </c>
      <c r="F573" s="21">
        <v>15</v>
      </c>
      <c r="G573">
        <v>2.9</v>
      </c>
      <c r="J573" s="21">
        <v>14.7</v>
      </c>
      <c r="K573" s="17">
        <f t="shared" si="86"/>
        <v>6.6359682032956724E-2</v>
      </c>
      <c r="L573">
        <v>249</v>
      </c>
      <c r="M573" s="18">
        <f t="shared" si="87"/>
        <v>3.2375795350076371</v>
      </c>
      <c r="N573" s="28"/>
      <c r="O573" s="14">
        <v>44233</v>
      </c>
      <c r="P573" s="14">
        <f t="shared" si="85"/>
        <v>43985</v>
      </c>
      <c r="S573" t="s">
        <v>34</v>
      </c>
    </row>
    <row r="574" spans="1:19" x14ac:dyDescent="0.3">
      <c r="A574" s="1">
        <v>9838</v>
      </c>
      <c r="B574">
        <v>33</v>
      </c>
      <c r="C574">
        <v>-17.579999999999998</v>
      </c>
      <c r="D574">
        <v>16.12</v>
      </c>
      <c r="E574" t="s">
        <v>47</v>
      </c>
      <c r="F574" s="21">
        <v>15</v>
      </c>
      <c r="G574">
        <v>2.5</v>
      </c>
      <c r="J574" s="21">
        <v>14.7</v>
      </c>
      <c r="K574" s="17">
        <f t="shared" si="86"/>
        <v>6.6359682032956724E-2</v>
      </c>
      <c r="L574">
        <v>249</v>
      </c>
      <c r="M574" s="18">
        <f t="shared" si="87"/>
        <v>2.7474748402713387</v>
      </c>
      <c r="N574" s="28"/>
      <c r="O574" s="14">
        <v>44233</v>
      </c>
      <c r="P574" s="14">
        <f t="shared" si="85"/>
        <v>43984</v>
      </c>
      <c r="S574" t="s">
        <v>34</v>
      </c>
    </row>
    <row r="575" spans="1:19" x14ac:dyDescent="0.3">
      <c r="A575" s="1">
        <v>9838</v>
      </c>
      <c r="B575">
        <v>34</v>
      </c>
      <c r="C575">
        <v>-17.489999999999998</v>
      </c>
      <c r="D575">
        <v>15.78</v>
      </c>
      <c r="E575" t="s">
        <v>47</v>
      </c>
      <c r="F575" s="21">
        <v>15</v>
      </c>
      <c r="G575">
        <v>2.1</v>
      </c>
      <c r="J575" s="21">
        <v>14.7</v>
      </c>
      <c r="K575" s="17">
        <f t="shared" si="86"/>
        <v>6.6359682032956724E-2</v>
      </c>
      <c r="L575">
        <v>249</v>
      </c>
      <c r="M575" s="18">
        <f t="shared" si="87"/>
        <v>2.2728091080918578</v>
      </c>
      <c r="N575" s="28"/>
      <c r="O575" s="14">
        <v>44233</v>
      </c>
      <c r="P575" s="14">
        <f t="shared" si="85"/>
        <v>43984</v>
      </c>
      <c r="S575" t="s">
        <v>34</v>
      </c>
    </row>
    <row r="576" spans="1:19" x14ac:dyDescent="0.3">
      <c r="A576" s="1">
        <v>9838</v>
      </c>
      <c r="B576">
        <v>35</v>
      </c>
      <c r="C576">
        <v>-17.5</v>
      </c>
      <c r="D576">
        <v>15.63</v>
      </c>
      <c r="E576" t="s">
        <v>47</v>
      </c>
      <c r="F576" s="21">
        <v>15</v>
      </c>
      <c r="G576">
        <v>1.6</v>
      </c>
      <c r="J576" s="21">
        <v>14.7</v>
      </c>
      <c r="K576" s="17">
        <f t="shared" si="86"/>
        <v>6.6359682032956724E-2</v>
      </c>
      <c r="L576">
        <v>249</v>
      </c>
      <c r="M576" s="18">
        <f t="shared" si="87"/>
        <v>1.6997594124897388</v>
      </c>
      <c r="N576" s="28"/>
      <c r="O576" s="14">
        <v>44233</v>
      </c>
      <c r="P576" s="14">
        <f t="shared" si="85"/>
        <v>43983</v>
      </c>
      <c r="S576" t="s">
        <v>34</v>
      </c>
    </row>
    <row r="577" spans="1:24" x14ac:dyDescent="0.3">
      <c r="A577" s="1">
        <v>9838</v>
      </c>
      <c r="B577">
        <v>36</v>
      </c>
      <c r="C577">
        <v>-17.559999999999999</v>
      </c>
      <c r="D577">
        <v>15.43</v>
      </c>
      <c r="E577" t="s">
        <v>47</v>
      </c>
      <c r="F577" s="21">
        <v>15</v>
      </c>
      <c r="G577">
        <v>1</v>
      </c>
      <c r="J577" s="21">
        <v>14.7</v>
      </c>
      <c r="K577" s="17">
        <f t="shared" si="86"/>
        <v>6.6359682032956724E-2</v>
      </c>
      <c r="L577">
        <v>249</v>
      </c>
      <c r="M577" s="18">
        <f t="shared" si="87"/>
        <v>1.0396805616501745</v>
      </c>
      <c r="N577" s="28"/>
      <c r="O577" s="14">
        <v>44233</v>
      </c>
      <c r="P577" s="14">
        <f t="shared" si="85"/>
        <v>43983</v>
      </c>
      <c r="S577" t="s">
        <v>34</v>
      </c>
    </row>
    <row r="578" spans="1:24" x14ac:dyDescent="0.3">
      <c r="A578" s="1">
        <v>9838</v>
      </c>
      <c r="K578" s="17" t="e">
        <f t="shared" si="86"/>
        <v>#DIV/0!</v>
      </c>
      <c r="M578" s="16">
        <v>0</v>
      </c>
      <c r="N578" s="15"/>
      <c r="O578" s="2"/>
      <c r="P578" s="2">
        <v>43982</v>
      </c>
      <c r="S578" t="s">
        <v>34</v>
      </c>
    </row>
    <row r="579" spans="1:24" x14ac:dyDescent="0.3">
      <c r="A579" s="1">
        <v>6609</v>
      </c>
      <c r="B579">
        <v>1</v>
      </c>
      <c r="C579">
        <v>-17.2</v>
      </c>
      <c r="D579">
        <v>15.74</v>
      </c>
      <c r="E579" t="s">
        <v>46</v>
      </c>
      <c r="F579">
        <v>10.3</v>
      </c>
      <c r="G579">
        <v>9</v>
      </c>
      <c r="J579">
        <v>15.8</v>
      </c>
      <c r="K579" s="11">
        <f t="shared" ref="K579:K606" si="88">-(LN(1-(F579/J579))/L579)</f>
        <v>4.5682331073354805E-3</v>
      </c>
      <c r="L579">
        <v>231</v>
      </c>
      <c r="M579" s="12">
        <f t="shared" ref="M579:M602" si="89">-1/K579*LN(1-G579/J579)</f>
        <v>184.55435789760051</v>
      </c>
      <c r="N579" s="15"/>
      <c r="O579" s="2">
        <v>44231</v>
      </c>
      <c r="P579" s="2">
        <f t="shared" ref="P579:P602" si="90">DATE(YEAR($P$603),MONTH($P$603),DAY($P$603)+M579)</f>
        <v>44184</v>
      </c>
      <c r="S579" t="s">
        <v>34</v>
      </c>
      <c r="X579" s="2"/>
    </row>
    <row r="580" spans="1:24" x14ac:dyDescent="0.3">
      <c r="A580" s="1">
        <v>6609</v>
      </c>
      <c r="B580">
        <v>2</v>
      </c>
      <c r="C580">
        <v>-17.11</v>
      </c>
      <c r="D580">
        <v>16.010000000000002</v>
      </c>
      <c r="E580" t="s">
        <v>46</v>
      </c>
      <c r="F580">
        <v>10.3</v>
      </c>
      <c r="G580">
        <v>8.8000000000000007</v>
      </c>
      <c r="J580">
        <v>15.8</v>
      </c>
      <c r="K580" s="11">
        <f t="shared" si="88"/>
        <v>4.5682331073354805E-3</v>
      </c>
      <c r="L580">
        <v>231</v>
      </c>
      <c r="M580" s="12">
        <f t="shared" si="89"/>
        <v>178.20889868127784</v>
      </c>
      <c r="N580" s="15"/>
      <c r="O580" s="2">
        <v>44231</v>
      </c>
      <c r="P580" s="2">
        <f t="shared" si="90"/>
        <v>44178</v>
      </c>
      <c r="S580" t="s">
        <v>34</v>
      </c>
    </row>
    <row r="581" spans="1:24" x14ac:dyDescent="0.3">
      <c r="A581" s="1">
        <v>6609</v>
      </c>
      <c r="B581">
        <v>3</v>
      </c>
      <c r="C581">
        <v>-17.28</v>
      </c>
      <c r="D581">
        <v>15.72</v>
      </c>
      <c r="E581" t="s">
        <v>46</v>
      </c>
      <c r="F581">
        <v>10.3</v>
      </c>
      <c r="G581">
        <v>8.5</v>
      </c>
      <c r="J581">
        <v>15.8</v>
      </c>
      <c r="K581" s="11">
        <f t="shared" si="88"/>
        <v>4.5682331073354805E-3</v>
      </c>
      <c r="L581">
        <v>231</v>
      </c>
      <c r="M581" s="12">
        <f t="shared" si="89"/>
        <v>169.02280898028431</v>
      </c>
      <c r="N581" s="15"/>
      <c r="O581" s="2">
        <v>44231</v>
      </c>
      <c r="P581" s="2">
        <f t="shared" si="90"/>
        <v>44169</v>
      </c>
      <c r="S581" t="s">
        <v>34</v>
      </c>
    </row>
    <row r="582" spans="1:24" x14ac:dyDescent="0.3">
      <c r="A582" s="1">
        <v>6609</v>
      </c>
      <c r="B582">
        <v>4</v>
      </c>
      <c r="C582">
        <v>-17.3</v>
      </c>
      <c r="D582">
        <v>15.51</v>
      </c>
      <c r="E582" t="s">
        <v>46</v>
      </c>
      <c r="F582">
        <v>10.3</v>
      </c>
      <c r="G582">
        <v>8.1999999999999993</v>
      </c>
      <c r="J582">
        <v>15.8</v>
      </c>
      <c r="K582" s="11">
        <f t="shared" si="88"/>
        <v>4.5682331073354805E-3</v>
      </c>
      <c r="L582">
        <v>231</v>
      </c>
      <c r="M582" s="12">
        <f t="shared" si="89"/>
        <v>160.20673103687335</v>
      </c>
      <c r="N582" s="15"/>
      <c r="O582" s="2">
        <v>44231</v>
      </c>
      <c r="P582" s="2">
        <f t="shared" si="90"/>
        <v>44160</v>
      </c>
      <c r="S582" t="s">
        <v>34</v>
      </c>
    </row>
    <row r="583" spans="1:24" x14ac:dyDescent="0.3">
      <c r="A583" s="1">
        <v>6609</v>
      </c>
      <c r="B583">
        <v>5</v>
      </c>
      <c r="C583">
        <v>-17.350000000000001</v>
      </c>
      <c r="D583">
        <v>15.24</v>
      </c>
      <c r="E583" t="s">
        <v>46</v>
      </c>
      <c r="F583">
        <v>10.3</v>
      </c>
      <c r="G583">
        <v>7.8</v>
      </c>
      <c r="J583">
        <v>15.8</v>
      </c>
      <c r="K583" s="11">
        <f t="shared" si="88"/>
        <v>4.5682331073354805E-3</v>
      </c>
      <c r="L583">
        <v>231</v>
      </c>
      <c r="M583" s="12">
        <f t="shared" si="89"/>
        <v>148.97847425085564</v>
      </c>
      <c r="N583" s="15"/>
      <c r="O583" s="2">
        <v>44231</v>
      </c>
      <c r="P583" s="2">
        <f t="shared" si="90"/>
        <v>44148</v>
      </c>
      <c r="S583" t="s">
        <v>34</v>
      </c>
    </row>
    <row r="584" spans="1:24" x14ac:dyDescent="0.3">
      <c r="A584" s="1">
        <v>6609</v>
      </c>
      <c r="B584">
        <v>6</v>
      </c>
      <c r="C584">
        <v>-17.350000000000001</v>
      </c>
      <c r="D584">
        <v>14.7</v>
      </c>
      <c r="E584" t="s">
        <v>46</v>
      </c>
      <c r="F584">
        <v>10.3</v>
      </c>
      <c r="G584">
        <v>7.5</v>
      </c>
      <c r="J584">
        <v>15.8</v>
      </c>
      <c r="K584" s="11">
        <f t="shared" si="88"/>
        <v>4.5682331073354805E-3</v>
      </c>
      <c r="L584">
        <v>231</v>
      </c>
      <c r="M584" s="12">
        <f t="shared" si="89"/>
        <v>140.91978454353708</v>
      </c>
      <c r="N584" s="15"/>
      <c r="O584" s="2">
        <v>44231</v>
      </c>
      <c r="P584" s="2">
        <f t="shared" si="90"/>
        <v>44140</v>
      </c>
      <c r="S584" t="s">
        <v>34</v>
      </c>
    </row>
    <row r="585" spans="1:24" x14ac:dyDescent="0.3">
      <c r="A585" s="1">
        <v>6609</v>
      </c>
      <c r="B585">
        <v>7</v>
      </c>
      <c r="C585">
        <v>-17.399999999999999</v>
      </c>
      <c r="D585">
        <v>14.51</v>
      </c>
      <c r="E585" t="s">
        <v>46</v>
      </c>
      <c r="F585">
        <v>10.3</v>
      </c>
      <c r="G585">
        <v>7.2</v>
      </c>
      <c r="J585">
        <v>15.8</v>
      </c>
      <c r="K585" s="11">
        <f t="shared" si="88"/>
        <v>4.5682331073354805E-3</v>
      </c>
      <c r="L585">
        <v>231</v>
      </c>
      <c r="M585" s="12">
        <f t="shared" si="89"/>
        <v>133.14726339090706</v>
      </c>
      <c r="N585" s="15"/>
      <c r="O585" s="2">
        <v>44231</v>
      </c>
      <c r="P585" s="2">
        <f t="shared" si="90"/>
        <v>44133</v>
      </c>
      <c r="S585" t="s">
        <v>34</v>
      </c>
    </row>
    <row r="586" spans="1:24" x14ac:dyDescent="0.3">
      <c r="A586" s="1">
        <v>6609</v>
      </c>
      <c r="B586">
        <v>8</v>
      </c>
      <c r="C586">
        <v>-17.46</v>
      </c>
      <c r="D586">
        <v>14.22</v>
      </c>
      <c r="E586" t="s">
        <v>46</v>
      </c>
      <c r="F586">
        <v>10.3</v>
      </c>
      <c r="G586">
        <v>6.8</v>
      </c>
      <c r="J586">
        <v>15.8</v>
      </c>
      <c r="K586" s="11">
        <f t="shared" si="88"/>
        <v>4.5682331073354805E-3</v>
      </c>
      <c r="L586">
        <v>231</v>
      </c>
      <c r="M586" s="12">
        <f t="shared" si="89"/>
        <v>123.19541264061242</v>
      </c>
      <c r="N586" s="15"/>
      <c r="O586" s="2">
        <v>44231</v>
      </c>
      <c r="P586" s="2">
        <f t="shared" si="90"/>
        <v>44123</v>
      </c>
      <c r="S586" t="s">
        <v>34</v>
      </c>
    </row>
    <row r="587" spans="1:24" x14ac:dyDescent="0.3">
      <c r="A587" s="1">
        <v>6609</v>
      </c>
      <c r="B587">
        <v>9</v>
      </c>
      <c r="C587">
        <v>-17.63</v>
      </c>
      <c r="D587">
        <v>14.26</v>
      </c>
      <c r="E587" t="s">
        <v>46</v>
      </c>
      <c r="F587">
        <v>10.3</v>
      </c>
      <c r="G587">
        <v>6.5</v>
      </c>
      <c r="J587">
        <v>15.8</v>
      </c>
      <c r="K587" s="11">
        <f t="shared" si="88"/>
        <v>4.5682331073354805E-3</v>
      </c>
      <c r="L587">
        <v>231</v>
      </c>
      <c r="M587" s="12">
        <f t="shared" si="89"/>
        <v>116.01762156634823</v>
      </c>
      <c r="N587" s="15"/>
      <c r="O587" s="2">
        <v>44231</v>
      </c>
      <c r="P587" s="2">
        <f t="shared" si="90"/>
        <v>44116</v>
      </c>
      <c r="S587" t="s">
        <v>34</v>
      </c>
    </row>
    <row r="588" spans="1:24" x14ac:dyDescent="0.3">
      <c r="A588" s="1">
        <v>6609</v>
      </c>
      <c r="B588">
        <v>10</v>
      </c>
      <c r="C588">
        <v>-17.68</v>
      </c>
      <c r="D588">
        <v>14.23</v>
      </c>
      <c r="E588" t="s">
        <v>46</v>
      </c>
      <c r="F588">
        <v>10.3</v>
      </c>
      <c r="G588">
        <v>6.1</v>
      </c>
      <c r="J588">
        <v>15.8</v>
      </c>
      <c r="K588" s="11">
        <f t="shared" si="88"/>
        <v>4.5682331073354805E-3</v>
      </c>
      <c r="L588">
        <v>231</v>
      </c>
      <c r="M588" s="12">
        <f t="shared" si="89"/>
        <v>106.7992904609355</v>
      </c>
      <c r="N588" s="15"/>
      <c r="O588" s="2">
        <v>44231</v>
      </c>
      <c r="P588" s="2">
        <f t="shared" si="90"/>
        <v>44106</v>
      </c>
      <c r="S588" t="s">
        <v>34</v>
      </c>
    </row>
    <row r="589" spans="1:24" x14ac:dyDescent="0.3">
      <c r="A589" s="1">
        <v>6609</v>
      </c>
      <c r="B589">
        <v>11</v>
      </c>
      <c r="C589">
        <v>-17.670000000000002</v>
      </c>
      <c r="D589">
        <v>14.31</v>
      </c>
      <c r="E589" t="s">
        <v>46</v>
      </c>
      <c r="F589">
        <v>10.3</v>
      </c>
      <c r="G589">
        <v>5.8</v>
      </c>
      <c r="J589">
        <v>15.8</v>
      </c>
      <c r="K589" s="11">
        <f t="shared" si="88"/>
        <v>4.5682331073354805E-3</v>
      </c>
      <c r="L589">
        <v>231</v>
      </c>
      <c r="M589" s="12">
        <f t="shared" si="89"/>
        <v>100.131678110813</v>
      </c>
      <c r="N589" s="15"/>
      <c r="O589" s="2">
        <v>44231</v>
      </c>
      <c r="P589" s="2">
        <f t="shared" si="90"/>
        <v>44100</v>
      </c>
      <c r="S589" t="s">
        <v>34</v>
      </c>
    </row>
    <row r="590" spans="1:24" x14ac:dyDescent="0.3">
      <c r="A590" s="1">
        <v>6609</v>
      </c>
      <c r="B590">
        <v>12</v>
      </c>
      <c r="C590">
        <v>-17.68</v>
      </c>
      <c r="D590">
        <v>14.42</v>
      </c>
      <c r="E590" t="s">
        <v>46</v>
      </c>
      <c r="F590">
        <v>10.3</v>
      </c>
      <c r="G590">
        <v>5.4</v>
      </c>
      <c r="J590">
        <v>15.8</v>
      </c>
      <c r="K590" s="11">
        <f t="shared" si="88"/>
        <v>4.5682331073354805E-3</v>
      </c>
      <c r="L590">
        <v>231</v>
      </c>
      <c r="M590" s="12">
        <f t="shared" si="89"/>
        <v>91.546145754703105</v>
      </c>
      <c r="N590" s="15"/>
      <c r="O590" s="2">
        <v>44231</v>
      </c>
      <c r="P590" s="2">
        <f t="shared" si="90"/>
        <v>44091</v>
      </c>
      <c r="S590" t="s">
        <v>34</v>
      </c>
    </row>
    <row r="591" spans="1:24" x14ac:dyDescent="0.3">
      <c r="A591" s="1">
        <v>6609</v>
      </c>
      <c r="B591">
        <v>13</v>
      </c>
      <c r="C591">
        <v>-17.8</v>
      </c>
      <c r="D591">
        <v>14.41</v>
      </c>
      <c r="E591" t="s">
        <v>46</v>
      </c>
      <c r="F591">
        <v>10.3</v>
      </c>
      <c r="G591">
        <v>5</v>
      </c>
      <c r="J591">
        <v>15.8</v>
      </c>
      <c r="K591" s="11">
        <f t="shared" si="88"/>
        <v>4.5682331073354805E-3</v>
      </c>
      <c r="L591">
        <v>231</v>
      </c>
      <c r="M591" s="12">
        <f t="shared" si="89"/>
        <v>83.284674175626861</v>
      </c>
      <c r="N591" s="15"/>
      <c r="O591" s="2">
        <v>44231</v>
      </c>
      <c r="P591" s="2">
        <f t="shared" si="90"/>
        <v>44083</v>
      </c>
      <c r="S591" t="s">
        <v>34</v>
      </c>
    </row>
    <row r="592" spans="1:24" x14ac:dyDescent="0.3">
      <c r="A592" s="1">
        <v>6609</v>
      </c>
      <c r="B592">
        <v>14</v>
      </c>
      <c r="C592">
        <v>-17.760000000000002</v>
      </c>
      <c r="D592">
        <v>14.22</v>
      </c>
      <c r="E592" t="s">
        <v>46</v>
      </c>
      <c r="F592">
        <v>10.3</v>
      </c>
      <c r="G592">
        <v>4.7</v>
      </c>
      <c r="J592">
        <v>15.8</v>
      </c>
      <c r="K592" s="11">
        <f t="shared" si="88"/>
        <v>4.5682331073354805E-3</v>
      </c>
      <c r="L592">
        <v>231</v>
      </c>
      <c r="M592" s="12">
        <f t="shared" si="89"/>
        <v>77.286956120451848</v>
      </c>
      <c r="N592" s="15"/>
      <c r="O592" s="2">
        <v>44231</v>
      </c>
      <c r="P592" s="2">
        <f t="shared" si="90"/>
        <v>44077</v>
      </c>
      <c r="S592" t="s">
        <v>34</v>
      </c>
    </row>
    <row r="593" spans="1:24" x14ac:dyDescent="0.3">
      <c r="A593" s="1">
        <v>6609</v>
      </c>
      <c r="B593">
        <v>15</v>
      </c>
      <c r="C593">
        <v>-17.87</v>
      </c>
      <c r="D593">
        <v>14.17</v>
      </c>
      <c r="E593" t="s">
        <v>46</v>
      </c>
      <c r="F593">
        <v>10.3</v>
      </c>
      <c r="G593">
        <v>4.4000000000000004</v>
      </c>
      <c r="J593">
        <v>15.8</v>
      </c>
      <c r="K593" s="11">
        <f t="shared" si="88"/>
        <v>4.5682331073354805E-3</v>
      </c>
      <c r="L593">
        <v>231</v>
      </c>
      <c r="M593" s="12">
        <f t="shared" si="89"/>
        <v>71.449196431845181</v>
      </c>
      <c r="N593" s="15"/>
      <c r="O593" s="2">
        <v>44231</v>
      </c>
      <c r="P593" s="2">
        <f t="shared" si="90"/>
        <v>44071</v>
      </c>
      <c r="S593" t="s">
        <v>34</v>
      </c>
    </row>
    <row r="594" spans="1:24" x14ac:dyDescent="0.3">
      <c r="A594" s="1">
        <v>6609</v>
      </c>
      <c r="B594">
        <v>16</v>
      </c>
      <c r="C594">
        <v>-18.010000000000002</v>
      </c>
      <c r="D594">
        <v>14.36</v>
      </c>
      <c r="E594" t="s">
        <v>46</v>
      </c>
      <c r="F594">
        <v>10.3</v>
      </c>
      <c r="G594">
        <v>4</v>
      </c>
      <c r="J594">
        <v>15.8</v>
      </c>
      <c r="K594" s="11">
        <f t="shared" si="88"/>
        <v>4.5682331073354805E-3</v>
      </c>
      <c r="L594">
        <v>231</v>
      </c>
      <c r="M594" s="12">
        <f t="shared" si="89"/>
        <v>63.900068517205121</v>
      </c>
      <c r="N594" s="15"/>
      <c r="O594" s="2">
        <v>44231</v>
      </c>
      <c r="P594" s="2">
        <f t="shared" si="90"/>
        <v>44063</v>
      </c>
      <c r="S594" t="s">
        <v>34</v>
      </c>
    </row>
    <row r="595" spans="1:24" x14ac:dyDescent="0.3">
      <c r="A595" s="1">
        <v>6609</v>
      </c>
      <c r="B595">
        <v>17</v>
      </c>
      <c r="C595">
        <v>-17.989999999999998</v>
      </c>
      <c r="D595">
        <v>13.98</v>
      </c>
      <c r="E595" t="s">
        <v>46</v>
      </c>
      <c r="F595">
        <v>10.3</v>
      </c>
      <c r="G595">
        <v>3.7</v>
      </c>
      <c r="J595">
        <v>15.8</v>
      </c>
      <c r="K595" s="11">
        <f t="shared" si="88"/>
        <v>4.5682331073354805E-3</v>
      </c>
      <c r="L595">
        <v>231</v>
      </c>
      <c r="M595" s="12">
        <f t="shared" si="89"/>
        <v>58.404306689560578</v>
      </c>
      <c r="N595" s="15"/>
      <c r="O595" s="2">
        <v>44231</v>
      </c>
      <c r="P595" s="2">
        <f t="shared" si="90"/>
        <v>44058</v>
      </c>
      <c r="S595" t="s">
        <v>34</v>
      </c>
    </row>
    <row r="596" spans="1:24" x14ac:dyDescent="0.3">
      <c r="A596" s="1">
        <v>6609</v>
      </c>
      <c r="B596">
        <v>18</v>
      </c>
      <c r="C596">
        <v>-18.07</v>
      </c>
      <c r="D596">
        <v>13.7</v>
      </c>
      <c r="E596" t="s">
        <v>46</v>
      </c>
      <c r="F596">
        <v>10.3</v>
      </c>
      <c r="G596">
        <v>3.3</v>
      </c>
      <c r="J596">
        <v>15.8</v>
      </c>
      <c r="K596" s="11">
        <f t="shared" si="88"/>
        <v>4.5682331073354805E-3</v>
      </c>
      <c r="L596">
        <v>231</v>
      </c>
      <c r="M596" s="12">
        <f t="shared" si="89"/>
        <v>51.284881970770371</v>
      </c>
      <c r="N596" s="15"/>
      <c r="O596" s="2">
        <v>44231</v>
      </c>
      <c r="P596" s="2">
        <f t="shared" si="90"/>
        <v>44051</v>
      </c>
      <c r="S596" t="s">
        <v>34</v>
      </c>
    </row>
    <row r="597" spans="1:24" x14ac:dyDescent="0.3">
      <c r="A597" s="1">
        <v>6609</v>
      </c>
      <c r="B597">
        <v>19</v>
      </c>
      <c r="C597">
        <v>-18.100000000000001</v>
      </c>
      <c r="D597">
        <v>13.82</v>
      </c>
      <c r="E597" t="s">
        <v>46</v>
      </c>
      <c r="F597">
        <v>10.3</v>
      </c>
      <c r="G597">
        <v>2.9</v>
      </c>
      <c r="J597">
        <v>15.8</v>
      </c>
      <c r="K597" s="11">
        <f t="shared" si="88"/>
        <v>4.5682331073354805E-3</v>
      </c>
      <c r="L597">
        <v>231</v>
      </c>
      <c r="M597" s="12">
        <f t="shared" si="89"/>
        <v>44.389728785878873</v>
      </c>
      <c r="N597" s="15"/>
      <c r="O597" s="2">
        <v>44231</v>
      </c>
      <c r="P597" s="2">
        <f t="shared" si="90"/>
        <v>44044</v>
      </c>
      <c r="S597" t="s">
        <v>34</v>
      </c>
    </row>
    <row r="598" spans="1:24" x14ac:dyDescent="0.3">
      <c r="A598" s="1">
        <v>6609</v>
      </c>
      <c r="B598">
        <v>20</v>
      </c>
      <c r="C598">
        <v>-17.739999999999998</v>
      </c>
      <c r="D598">
        <v>14.38</v>
      </c>
      <c r="E598" t="s">
        <v>46</v>
      </c>
      <c r="F598">
        <v>10.3</v>
      </c>
      <c r="G598">
        <v>2.5</v>
      </c>
      <c r="J598">
        <v>15.8</v>
      </c>
      <c r="K598" s="11">
        <f t="shared" si="88"/>
        <v>4.5682331073354805E-3</v>
      </c>
      <c r="L598">
        <v>231</v>
      </c>
      <c r="M598" s="12">
        <f t="shared" si="89"/>
        <v>37.705147867482417</v>
      </c>
      <c r="N598" s="15"/>
      <c r="O598" s="2">
        <v>44231</v>
      </c>
      <c r="P598" s="2">
        <f t="shared" si="90"/>
        <v>44037</v>
      </c>
      <c r="S598" t="s">
        <v>34</v>
      </c>
    </row>
    <row r="599" spans="1:24" x14ac:dyDescent="0.3">
      <c r="A599" s="1">
        <v>6609</v>
      </c>
      <c r="B599">
        <v>21</v>
      </c>
      <c r="C599">
        <v>-17.78</v>
      </c>
      <c r="D599">
        <v>14.59</v>
      </c>
      <c r="E599" t="s">
        <v>46</v>
      </c>
      <c r="F599">
        <v>10.3</v>
      </c>
      <c r="G599">
        <v>2.1</v>
      </c>
      <c r="J599">
        <v>15.8</v>
      </c>
      <c r="K599" s="11">
        <f t="shared" si="88"/>
        <v>4.5682331073354805E-3</v>
      </c>
      <c r="L599">
        <v>231</v>
      </c>
      <c r="M599" s="12">
        <f t="shared" si="89"/>
        <v>31.218658034292968</v>
      </c>
      <c r="N599" s="15"/>
      <c r="O599" s="2">
        <v>44231</v>
      </c>
      <c r="P599" s="2">
        <f t="shared" si="90"/>
        <v>44031</v>
      </c>
      <c r="S599" t="s">
        <v>34</v>
      </c>
    </row>
    <row r="600" spans="1:24" x14ac:dyDescent="0.3">
      <c r="A600" s="1">
        <v>6609</v>
      </c>
      <c r="B600">
        <v>22</v>
      </c>
      <c r="C600">
        <v>-17.62</v>
      </c>
      <c r="D600">
        <v>14.53</v>
      </c>
      <c r="E600" t="s">
        <v>46</v>
      </c>
      <c r="F600">
        <v>10.3</v>
      </c>
      <c r="G600">
        <v>1.7</v>
      </c>
      <c r="J600">
        <v>15.8</v>
      </c>
      <c r="K600" s="11">
        <f t="shared" si="88"/>
        <v>4.5682331073354805E-3</v>
      </c>
      <c r="L600">
        <v>231</v>
      </c>
      <c r="M600" s="12">
        <f t="shared" si="89"/>
        <v>24.918855928347167</v>
      </c>
      <c r="N600" s="15"/>
      <c r="O600" s="2">
        <v>44231</v>
      </c>
      <c r="P600" s="2">
        <f t="shared" si="90"/>
        <v>44024</v>
      </c>
      <c r="S600" t="s">
        <v>34</v>
      </c>
    </row>
    <row r="601" spans="1:24" x14ac:dyDescent="0.3">
      <c r="A601" s="1">
        <v>6609</v>
      </c>
      <c r="B601">
        <v>23</v>
      </c>
      <c r="C601">
        <v>-17.62</v>
      </c>
      <c r="D601">
        <v>14.7</v>
      </c>
      <c r="E601" t="s">
        <v>46</v>
      </c>
      <c r="F601">
        <v>10.3</v>
      </c>
      <c r="G601">
        <v>1.4</v>
      </c>
      <c r="J601">
        <v>15.8</v>
      </c>
      <c r="K601" s="11">
        <f t="shared" si="88"/>
        <v>4.5682331073354805E-3</v>
      </c>
      <c r="L601">
        <v>231</v>
      </c>
      <c r="M601" s="12">
        <f t="shared" si="89"/>
        <v>20.310201180841915</v>
      </c>
      <c r="N601" s="15"/>
      <c r="O601" s="2">
        <v>44231</v>
      </c>
      <c r="P601" s="2">
        <f t="shared" si="90"/>
        <v>44020</v>
      </c>
      <c r="S601" t="s">
        <v>34</v>
      </c>
    </row>
    <row r="602" spans="1:24" x14ac:dyDescent="0.3">
      <c r="A602" s="1">
        <v>6609</v>
      </c>
      <c r="B602">
        <v>24</v>
      </c>
      <c r="C602">
        <v>-17.89</v>
      </c>
      <c r="D602">
        <v>14.88</v>
      </c>
      <c r="E602" t="s">
        <v>46</v>
      </c>
      <c r="F602">
        <v>10.3</v>
      </c>
      <c r="G602">
        <v>0.9</v>
      </c>
      <c r="J602">
        <v>15.8</v>
      </c>
      <c r="K602" s="11">
        <f t="shared" si="88"/>
        <v>4.5682331073354805E-3</v>
      </c>
      <c r="L602">
        <v>231</v>
      </c>
      <c r="M602" s="12">
        <f t="shared" si="89"/>
        <v>12.838383178680598</v>
      </c>
      <c r="N602" s="15"/>
      <c r="O602" s="2">
        <v>44231</v>
      </c>
      <c r="P602" s="2">
        <f t="shared" si="90"/>
        <v>44012</v>
      </c>
      <c r="S602" t="s">
        <v>34</v>
      </c>
    </row>
    <row r="603" spans="1:24" x14ac:dyDescent="0.3">
      <c r="A603" s="1">
        <v>6609</v>
      </c>
      <c r="K603" s="17" t="e">
        <f t="shared" si="88"/>
        <v>#DIV/0!</v>
      </c>
      <c r="M603" s="16">
        <v>0</v>
      </c>
      <c r="N603" s="15"/>
      <c r="O603" s="2"/>
      <c r="P603" s="2">
        <v>44000</v>
      </c>
      <c r="S603" t="s">
        <v>34</v>
      </c>
    </row>
    <row r="604" spans="1:24" x14ac:dyDescent="0.3">
      <c r="A604" s="1">
        <v>5974</v>
      </c>
      <c r="B604">
        <v>1</v>
      </c>
      <c r="C604">
        <v>-17.190000000000001</v>
      </c>
      <c r="D604">
        <v>15.73</v>
      </c>
      <c r="E604" t="s">
        <v>46</v>
      </c>
      <c r="F604">
        <v>12.7</v>
      </c>
      <c r="G604">
        <v>11.6</v>
      </c>
      <c r="J604">
        <v>15.5</v>
      </c>
      <c r="K604" s="11">
        <f t="shared" si="88"/>
        <v>7.4400895945393149E-3</v>
      </c>
      <c r="L604">
        <v>230</v>
      </c>
      <c r="M604" s="12">
        <f t="shared" ref="M604:M635" si="91">-1/K604*LN(1-G604/J604)</f>
        <v>185.46328686718462</v>
      </c>
      <c r="N604" s="15"/>
      <c r="O604" s="2">
        <v>44230</v>
      </c>
      <c r="P604" s="2">
        <f t="shared" ref="P604:P635" si="92">DATE(YEAR($P$636),MONTH($P$636),DAY($P$636)+M604)</f>
        <v>44185</v>
      </c>
      <c r="S604" t="s">
        <v>34</v>
      </c>
      <c r="X604" s="2"/>
    </row>
    <row r="605" spans="1:24" x14ac:dyDescent="0.3">
      <c r="A605" s="1">
        <v>5974</v>
      </c>
      <c r="B605">
        <v>2</v>
      </c>
      <c r="C605">
        <v>-17.3</v>
      </c>
      <c r="D605">
        <v>15.51</v>
      </c>
      <c r="E605" t="s">
        <v>46</v>
      </c>
      <c r="F605">
        <v>12.7</v>
      </c>
      <c r="G605">
        <v>11.3</v>
      </c>
      <c r="J605">
        <v>15.5</v>
      </c>
      <c r="K605" s="11">
        <f t="shared" si="88"/>
        <v>7.4400895945393149E-3</v>
      </c>
      <c r="L605">
        <v>230</v>
      </c>
      <c r="M605" s="12">
        <f t="shared" si="91"/>
        <v>175.5026578704433</v>
      </c>
      <c r="N605" s="15"/>
      <c r="O605" s="2">
        <v>44230</v>
      </c>
      <c r="P605" s="2">
        <f t="shared" si="92"/>
        <v>44175</v>
      </c>
      <c r="S605" t="s">
        <v>34</v>
      </c>
    </row>
    <row r="606" spans="1:24" x14ac:dyDescent="0.3">
      <c r="A606" s="1">
        <v>5974</v>
      </c>
      <c r="B606">
        <v>3</v>
      </c>
      <c r="C606">
        <v>-17.32</v>
      </c>
      <c r="D606">
        <v>15.45</v>
      </c>
      <c r="E606" t="s">
        <v>46</v>
      </c>
      <c r="F606">
        <v>12.7</v>
      </c>
      <c r="G606">
        <v>11</v>
      </c>
      <c r="J606">
        <v>15.5</v>
      </c>
      <c r="K606" s="11">
        <f t="shared" si="88"/>
        <v>7.4400895945393149E-3</v>
      </c>
      <c r="L606">
        <v>230</v>
      </c>
      <c r="M606" s="12">
        <f t="shared" si="91"/>
        <v>166.22953412505328</v>
      </c>
      <c r="N606" s="15"/>
      <c r="O606" s="2">
        <v>44230</v>
      </c>
      <c r="P606" s="2">
        <f t="shared" si="92"/>
        <v>44166</v>
      </c>
      <c r="S606" t="s">
        <v>34</v>
      </c>
    </row>
    <row r="607" spans="1:24" x14ac:dyDescent="0.3">
      <c r="A607" s="1">
        <v>5974</v>
      </c>
      <c r="B607">
        <v>4</v>
      </c>
      <c r="C607">
        <v>-17.34</v>
      </c>
      <c r="D607">
        <v>15.17</v>
      </c>
      <c r="E607" t="s">
        <v>46</v>
      </c>
      <c r="F607">
        <v>12.7</v>
      </c>
      <c r="G607">
        <v>10.7</v>
      </c>
      <c r="J607">
        <v>15.5</v>
      </c>
      <c r="K607" s="11">
        <f t="shared" ref="K607:K635" si="93">-(LN(1-(F607/J607))/L607)</f>
        <v>7.4400895945393149E-3</v>
      </c>
      <c r="L607">
        <v>230</v>
      </c>
      <c r="M607" s="12">
        <f t="shared" si="91"/>
        <v>157.55510617395177</v>
      </c>
      <c r="N607" s="15"/>
      <c r="O607" s="2">
        <v>44230</v>
      </c>
      <c r="P607" s="2">
        <f t="shared" si="92"/>
        <v>44157</v>
      </c>
      <c r="S607" t="s">
        <v>34</v>
      </c>
    </row>
    <row r="608" spans="1:24" x14ac:dyDescent="0.3">
      <c r="A608" s="1">
        <v>5974</v>
      </c>
      <c r="B608">
        <v>5</v>
      </c>
      <c r="C608">
        <v>-17.34</v>
      </c>
      <c r="D608">
        <v>15</v>
      </c>
      <c r="E608" t="s">
        <v>46</v>
      </c>
      <c r="F608">
        <v>12.7</v>
      </c>
      <c r="G608">
        <v>10.4</v>
      </c>
      <c r="J608">
        <v>15.5</v>
      </c>
      <c r="K608" s="11">
        <f t="shared" si="93"/>
        <v>7.4400895945393149E-3</v>
      </c>
      <c r="L608">
        <v>230</v>
      </c>
      <c r="M608" s="12">
        <f t="shared" si="91"/>
        <v>149.40673362465745</v>
      </c>
      <c r="N608" s="15"/>
      <c r="O608" s="2">
        <v>44230</v>
      </c>
      <c r="P608" s="2">
        <f t="shared" si="92"/>
        <v>44149</v>
      </c>
      <c r="S608" t="s">
        <v>34</v>
      </c>
    </row>
    <row r="609" spans="1:19" x14ac:dyDescent="0.3">
      <c r="A609" s="1">
        <v>5974</v>
      </c>
      <c r="B609">
        <v>6</v>
      </c>
      <c r="C609">
        <v>-17.489999999999998</v>
      </c>
      <c r="D609">
        <v>14.99</v>
      </c>
      <c r="E609" t="s">
        <v>46</v>
      </c>
      <c r="F609">
        <v>12.7</v>
      </c>
      <c r="G609">
        <v>10</v>
      </c>
      <c r="J609">
        <v>15.5</v>
      </c>
      <c r="K609" s="11">
        <f t="shared" si="93"/>
        <v>7.4400895945393149E-3</v>
      </c>
      <c r="L609">
        <v>230</v>
      </c>
      <c r="M609" s="12">
        <f t="shared" si="91"/>
        <v>139.257991254194</v>
      </c>
      <c r="N609" s="15"/>
      <c r="O609" s="2">
        <v>44230</v>
      </c>
      <c r="P609" s="2">
        <f t="shared" si="92"/>
        <v>44139</v>
      </c>
      <c r="S609" t="s">
        <v>34</v>
      </c>
    </row>
    <row r="610" spans="1:19" x14ac:dyDescent="0.3">
      <c r="A610" s="1">
        <v>5974</v>
      </c>
      <c r="B610">
        <v>7</v>
      </c>
      <c r="C610">
        <v>-17.510000000000002</v>
      </c>
      <c r="D610">
        <v>14.32</v>
      </c>
      <c r="E610" t="s">
        <v>46</v>
      </c>
      <c r="F610">
        <v>12.7</v>
      </c>
      <c r="G610">
        <v>9.6999999999999993</v>
      </c>
      <c r="J610">
        <v>15.5</v>
      </c>
      <c r="K610" s="11">
        <f t="shared" si="93"/>
        <v>7.4400895945393149E-3</v>
      </c>
      <c r="L610">
        <v>230</v>
      </c>
      <c r="M610" s="12">
        <f t="shared" si="91"/>
        <v>132.1196598350497</v>
      </c>
      <c r="N610" s="15"/>
      <c r="O610" s="2">
        <v>44230</v>
      </c>
      <c r="P610" s="2">
        <f t="shared" si="92"/>
        <v>44132</v>
      </c>
      <c r="S610" t="s">
        <v>34</v>
      </c>
    </row>
    <row r="611" spans="1:19" x14ac:dyDescent="0.3">
      <c r="A611" s="1">
        <v>5974</v>
      </c>
      <c r="B611">
        <v>8</v>
      </c>
      <c r="C611">
        <v>-17.5</v>
      </c>
      <c r="D611">
        <v>14.11</v>
      </c>
      <c r="E611" t="s">
        <v>46</v>
      </c>
      <c r="F611">
        <v>12.7</v>
      </c>
      <c r="G611">
        <v>9.4</v>
      </c>
      <c r="J611">
        <v>15.5</v>
      </c>
      <c r="K611" s="11">
        <f t="shared" si="93"/>
        <v>7.4400895945393149E-3</v>
      </c>
      <c r="L611">
        <v>230</v>
      </c>
      <c r="M611" s="12">
        <f t="shared" si="91"/>
        <v>125.34140091947081</v>
      </c>
      <c r="N611" s="15"/>
      <c r="O611" s="2">
        <v>44230</v>
      </c>
      <c r="P611" s="2">
        <f t="shared" si="92"/>
        <v>44125</v>
      </c>
      <c r="S611" t="s">
        <v>34</v>
      </c>
    </row>
    <row r="612" spans="1:19" x14ac:dyDescent="0.3">
      <c r="A612" s="1">
        <v>5974</v>
      </c>
      <c r="B612">
        <v>9</v>
      </c>
      <c r="C612">
        <v>-17.559999999999999</v>
      </c>
      <c r="D612">
        <v>13.83</v>
      </c>
      <c r="E612" t="s">
        <v>46</v>
      </c>
      <c r="F612">
        <v>12.7</v>
      </c>
      <c r="G612">
        <v>9.1</v>
      </c>
      <c r="J612">
        <v>15.5</v>
      </c>
      <c r="K612" s="11">
        <f t="shared" si="93"/>
        <v>7.4400895945393149E-3</v>
      </c>
      <c r="L612">
        <v>230</v>
      </c>
      <c r="M612" s="12">
        <f t="shared" si="91"/>
        <v>118.88862658438791</v>
      </c>
      <c r="N612" s="15"/>
      <c r="O612" s="2">
        <v>44230</v>
      </c>
      <c r="P612" s="2">
        <f t="shared" si="92"/>
        <v>44118</v>
      </c>
      <c r="S612" t="s">
        <v>34</v>
      </c>
    </row>
    <row r="613" spans="1:19" x14ac:dyDescent="0.3">
      <c r="A613" s="1">
        <v>5974</v>
      </c>
      <c r="B613">
        <v>10</v>
      </c>
      <c r="C613">
        <v>-17.62</v>
      </c>
      <c r="D613">
        <v>13.55</v>
      </c>
      <c r="E613" t="s">
        <v>46</v>
      </c>
      <c r="F613">
        <v>12.7</v>
      </c>
      <c r="G613">
        <v>8.6999999999999993</v>
      </c>
      <c r="J613">
        <v>15.5</v>
      </c>
      <c r="K613" s="11">
        <f t="shared" si="93"/>
        <v>7.4400895945393149E-3</v>
      </c>
      <c r="L613">
        <v>230</v>
      </c>
      <c r="M613" s="12">
        <f t="shared" si="91"/>
        <v>110.74025403509356</v>
      </c>
      <c r="N613" s="15"/>
      <c r="O613" s="2">
        <v>44230</v>
      </c>
      <c r="P613" s="2">
        <f t="shared" si="92"/>
        <v>44110</v>
      </c>
      <c r="S613" t="s">
        <v>34</v>
      </c>
    </row>
    <row r="614" spans="1:19" x14ac:dyDescent="0.3">
      <c r="A614" s="1">
        <v>5974</v>
      </c>
      <c r="B614">
        <v>11</v>
      </c>
      <c r="C614">
        <v>-17.64</v>
      </c>
      <c r="D614">
        <v>13.51</v>
      </c>
      <c r="E614" t="s">
        <v>46</v>
      </c>
      <c r="F614">
        <v>12.7</v>
      </c>
      <c r="G614">
        <v>8.4</v>
      </c>
      <c r="J614">
        <v>15.5</v>
      </c>
      <c r="K614" s="11">
        <f t="shared" si="93"/>
        <v>7.4400895945393149E-3</v>
      </c>
      <c r="L614">
        <v>230</v>
      </c>
      <c r="M614" s="12">
        <f t="shared" si="91"/>
        <v>104.93761263990189</v>
      </c>
      <c r="N614" s="15"/>
      <c r="O614" s="2">
        <v>44230</v>
      </c>
      <c r="P614" s="2">
        <f t="shared" si="92"/>
        <v>44104</v>
      </c>
      <c r="S614" t="s">
        <v>34</v>
      </c>
    </row>
    <row r="615" spans="1:19" x14ac:dyDescent="0.3">
      <c r="A615" s="1">
        <v>5974</v>
      </c>
      <c r="B615">
        <v>12</v>
      </c>
      <c r="C615">
        <v>-17.690000000000001</v>
      </c>
      <c r="D615">
        <v>13.42</v>
      </c>
      <c r="E615" t="s">
        <v>46</v>
      </c>
      <c r="F615">
        <v>12.7</v>
      </c>
      <c r="G615">
        <v>8.1</v>
      </c>
      <c r="J615">
        <v>15.5</v>
      </c>
      <c r="K615" s="11">
        <f t="shared" si="93"/>
        <v>7.4400895945393149E-3</v>
      </c>
      <c r="L615">
        <v>230</v>
      </c>
      <c r="M615" s="12">
        <f t="shared" si="91"/>
        <v>99.375150570462665</v>
      </c>
      <c r="N615" s="15"/>
      <c r="O615" s="2">
        <v>44230</v>
      </c>
      <c r="P615" s="2">
        <f t="shared" si="92"/>
        <v>44099</v>
      </c>
      <c r="S615" t="s">
        <v>34</v>
      </c>
    </row>
    <row r="616" spans="1:19" x14ac:dyDescent="0.3">
      <c r="A616" s="1">
        <v>5974</v>
      </c>
      <c r="B616">
        <v>13</v>
      </c>
      <c r="C616">
        <v>-17.59</v>
      </c>
      <c r="D616">
        <v>13.35</v>
      </c>
      <c r="E616" t="s">
        <v>46</v>
      </c>
      <c r="F616">
        <v>12.7</v>
      </c>
      <c r="G616">
        <v>7.7</v>
      </c>
      <c r="J616">
        <v>15.5</v>
      </c>
      <c r="K616" s="11">
        <f t="shared" si="93"/>
        <v>7.4400895945393149E-3</v>
      </c>
      <c r="L616">
        <v>230</v>
      </c>
      <c r="M616" s="12">
        <f t="shared" si="91"/>
        <v>92.299465148063973</v>
      </c>
      <c r="N616" s="15"/>
      <c r="O616" s="2">
        <v>44230</v>
      </c>
      <c r="P616" s="2">
        <f t="shared" si="92"/>
        <v>44092</v>
      </c>
      <c r="S616" t="s">
        <v>34</v>
      </c>
    </row>
    <row r="617" spans="1:19" x14ac:dyDescent="0.3">
      <c r="A617" s="1">
        <v>5974</v>
      </c>
      <c r="B617">
        <v>14</v>
      </c>
      <c r="C617">
        <v>-17.52</v>
      </c>
      <c r="D617">
        <v>13.36</v>
      </c>
      <c r="E617" t="s">
        <v>46</v>
      </c>
      <c r="F617">
        <v>12.7</v>
      </c>
      <c r="G617">
        <v>7.4</v>
      </c>
      <c r="J617">
        <v>15.5</v>
      </c>
      <c r="K617" s="11">
        <f t="shared" si="93"/>
        <v>7.4400895945393149E-3</v>
      </c>
      <c r="L617">
        <v>230</v>
      </c>
      <c r="M617" s="12">
        <f t="shared" si="91"/>
        <v>87.226901504402107</v>
      </c>
      <c r="N617" s="15"/>
      <c r="O617" s="2">
        <v>44230</v>
      </c>
      <c r="P617" s="2">
        <f t="shared" si="92"/>
        <v>44087</v>
      </c>
      <c r="S617" t="s">
        <v>34</v>
      </c>
    </row>
    <row r="618" spans="1:19" x14ac:dyDescent="0.3">
      <c r="A618" s="1">
        <v>5974</v>
      </c>
      <c r="B618">
        <v>15</v>
      </c>
      <c r="C618">
        <v>-17.61</v>
      </c>
      <c r="D618">
        <v>13.66</v>
      </c>
      <c r="E618" t="s">
        <v>46</v>
      </c>
      <c r="F618">
        <v>12.7</v>
      </c>
      <c r="G618">
        <v>7.1</v>
      </c>
      <c r="J618">
        <v>15.5</v>
      </c>
      <c r="K618" s="11">
        <f t="shared" si="93"/>
        <v>7.4400895945393149E-3</v>
      </c>
      <c r="L618">
        <v>230</v>
      </c>
      <c r="M618" s="12">
        <f t="shared" si="91"/>
        <v>82.338836151322596</v>
      </c>
      <c r="N618" s="15"/>
      <c r="O618" s="2">
        <v>44230</v>
      </c>
      <c r="P618" s="2">
        <f t="shared" si="92"/>
        <v>44082</v>
      </c>
      <c r="S618" t="s">
        <v>34</v>
      </c>
    </row>
    <row r="619" spans="1:19" x14ac:dyDescent="0.3">
      <c r="A619" s="1">
        <v>5974</v>
      </c>
      <c r="B619">
        <v>16</v>
      </c>
      <c r="C619">
        <v>-17.59</v>
      </c>
      <c r="D619">
        <v>13.3</v>
      </c>
      <c r="E619" t="s">
        <v>46</v>
      </c>
      <c r="F619">
        <v>12.7</v>
      </c>
      <c r="G619">
        <v>6.8</v>
      </c>
      <c r="J619">
        <v>15.5</v>
      </c>
      <c r="K619" s="11">
        <f t="shared" si="93"/>
        <v>7.4400895945393149E-3</v>
      </c>
      <c r="L619">
        <v>230</v>
      </c>
      <c r="M619" s="12">
        <f t="shared" si="91"/>
        <v>77.622317705492947</v>
      </c>
      <c r="N619" s="15"/>
      <c r="O619" s="2">
        <v>44230</v>
      </c>
      <c r="P619" s="2">
        <f t="shared" si="92"/>
        <v>44077</v>
      </c>
      <c r="S619" t="s">
        <v>34</v>
      </c>
    </row>
    <row r="620" spans="1:19" x14ac:dyDescent="0.3">
      <c r="A620" s="1">
        <v>5974</v>
      </c>
      <c r="B620">
        <v>17</v>
      </c>
      <c r="C620">
        <v>-17.61</v>
      </c>
      <c r="D620">
        <v>13.39</v>
      </c>
      <c r="E620" t="s">
        <v>46</v>
      </c>
      <c r="F620">
        <v>12.7</v>
      </c>
      <c r="G620">
        <v>6.5</v>
      </c>
      <c r="J620">
        <v>15.5</v>
      </c>
      <c r="K620" s="11">
        <f t="shared" si="93"/>
        <v>7.4400895945393149E-3</v>
      </c>
      <c r="L620">
        <v>230</v>
      </c>
      <c r="M620" s="12">
        <f t="shared" si="91"/>
        <v>73.065712405932643</v>
      </c>
      <c r="N620" s="15"/>
      <c r="O620" s="2">
        <v>44230</v>
      </c>
      <c r="P620" s="2">
        <f t="shared" si="92"/>
        <v>44073</v>
      </c>
      <c r="S620" t="s">
        <v>34</v>
      </c>
    </row>
    <row r="621" spans="1:19" x14ac:dyDescent="0.3">
      <c r="A621" s="1">
        <v>5974</v>
      </c>
      <c r="B621">
        <v>18</v>
      </c>
      <c r="C621">
        <v>-17.600000000000001</v>
      </c>
      <c r="D621">
        <v>13.4</v>
      </c>
      <c r="E621" t="s">
        <v>46</v>
      </c>
      <c r="F621">
        <v>12.7</v>
      </c>
      <c r="G621">
        <v>6.2</v>
      </c>
      <c r="J621">
        <v>15.5</v>
      </c>
      <c r="K621" s="11">
        <f t="shared" si="93"/>
        <v>7.4400895945393149E-3</v>
      </c>
      <c r="L621">
        <v>230</v>
      </c>
      <c r="M621" s="12">
        <f t="shared" si="91"/>
        <v>68.658531228026249</v>
      </c>
      <c r="N621" s="15"/>
      <c r="O621" s="2">
        <v>44230</v>
      </c>
      <c r="P621" s="2">
        <f t="shared" si="92"/>
        <v>44068</v>
      </c>
      <c r="S621" t="s">
        <v>34</v>
      </c>
    </row>
    <row r="622" spans="1:19" x14ac:dyDescent="0.3">
      <c r="A622" s="1">
        <v>5974</v>
      </c>
      <c r="B622">
        <v>19</v>
      </c>
      <c r="C622">
        <v>-17.55</v>
      </c>
      <c r="D622">
        <v>13.43</v>
      </c>
      <c r="E622" t="s">
        <v>46</v>
      </c>
      <c r="F622">
        <v>12.7</v>
      </c>
      <c r="G622">
        <v>5.8</v>
      </c>
      <c r="J622">
        <v>15.5</v>
      </c>
      <c r="K622" s="11">
        <f t="shared" si="93"/>
        <v>7.4400895945393149E-3</v>
      </c>
      <c r="L622">
        <v>230</v>
      </c>
      <c r="M622" s="12">
        <f t="shared" si="91"/>
        <v>62.998453507855416</v>
      </c>
      <c r="N622" s="15"/>
      <c r="O622" s="2">
        <v>44230</v>
      </c>
      <c r="P622" s="2">
        <f t="shared" si="92"/>
        <v>44062</v>
      </c>
      <c r="S622" t="s">
        <v>34</v>
      </c>
    </row>
    <row r="623" spans="1:19" x14ac:dyDescent="0.3">
      <c r="A623" s="1">
        <v>5974</v>
      </c>
      <c r="B623">
        <v>20</v>
      </c>
      <c r="C623">
        <v>-17.489999999999998</v>
      </c>
      <c r="D623">
        <v>13.42</v>
      </c>
      <c r="E623" t="s">
        <v>46</v>
      </c>
      <c r="F623">
        <v>12.7</v>
      </c>
      <c r="G623">
        <v>5.5</v>
      </c>
      <c r="J623">
        <v>15.5</v>
      </c>
      <c r="K623" s="11">
        <f t="shared" si="93"/>
        <v>7.4400895945393149E-3</v>
      </c>
      <c r="L623">
        <v>230</v>
      </c>
      <c r="M623" s="12">
        <f t="shared" si="91"/>
        <v>58.904523307463172</v>
      </c>
      <c r="N623" s="15"/>
      <c r="O623" s="2">
        <v>44230</v>
      </c>
      <c r="P623" s="2">
        <f t="shared" si="92"/>
        <v>44058</v>
      </c>
      <c r="S623" t="s">
        <v>34</v>
      </c>
    </row>
    <row r="624" spans="1:19" x14ac:dyDescent="0.3">
      <c r="A624" s="1">
        <v>5974</v>
      </c>
      <c r="B624">
        <v>21</v>
      </c>
      <c r="C624">
        <v>-17.399999999999999</v>
      </c>
      <c r="D624">
        <v>13.51</v>
      </c>
      <c r="E624" t="s">
        <v>46</v>
      </c>
      <c r="F624">
        <v>12.7</v>
      </c>
      <c r="G624">
        <v>5.2</v>
      </c>
      <c r="J624">
        <v>15.5</v>
      </c>
      <c r="K624" s="11">
        <f t="shared" si="93"/>
        <v>7.4400895945393149E-3</v>
      </c>
      <c r="L624">
        <v>230</v>
      </c>
      <c r="M624" s="12">
        <f t="shared" si="91"/>
        <v>54.931613859808223</v>
      </c>
      <c r="N624" s="15"/>
      <c r="O624" s="2">
        <v>44230</v>
      </c>
      <c r="P624" s="2">
        <f t="shared" si="92"/>
        <v>44054</v>
      </c>
      <c r="S624" t="s">
        <v>34</v>
      </c>
    </row>
    <row r="625" spans="1:24" x14ac:dyDescent="0.3">
      <c r="A625" s="1">
        <v>5974</v>
      </c>
      <c r="B625">
        <v>22</v>
      </c>
      <c r="C625">
        <v>-17.399999999999999</v>
      </c>
      <c r="D625">
        <v>13.62</v>
      </c>
      <c r="E625" t="s">
        <v>46</v>
      </c>
      <c r="F625">
        <v>12.7</v>
      </c>
      <c r="G625">
        <v>4.8</v>
      </c>
      <c r="J625">
        <v>15.5</v>
      </c>
      <c r="K625" s="11">
        <f t="shared" si="93"/>
        <v>7.4400895945393149E-3</v>
      </c>
      <c r="L625">
        <v>230</v>
      </c>
      <c r="M625" s="12">
        <f t="shared" si="91"/>
        <v>49.810728452697816</v>
      </c>
      <c r="N625" s="15"/>
      <c r="O625" s="2">
        <v>44230</v>
      </c>
      <c r="P625" s="2">
        <f t="shared" si="92"/>
        <v>44049</v>
      </c>
      <c r="S625" t="s">
        <v>34</v>
      </c>
    </row>
    <row r="626" spans="1:24" x14ac:dyDescent="0.3">
      <c r="A626" s="1">
        <v>5974</v>
      </c>
      <c r="B626">
        <v>23</v>
      </c>
      <c r="C626">
        <v>-17.34</v>
      </c>
      <c r="D626">
        <v>13.65</v>
      </c>
      <c r="E626" t="s">
        <v>46</v>
      </c>
      <c r="F626">
        <v>12.7</v>
      </c>
      <c r="G626">
        <v>4.4000000000000004</v>
      </c>
      <c r="J626">
        <v>15.5</v>
      </c>
      <c r="K626" s="11">
        <f t="shared" si="93"/>
        <v>7.4400895945393149E-3</v>
      </c>
      <c r="L626">
        <v>230</v>
      </c>
      <c r="M626" s="12">
        <f t="shared" si="91"/>
        <v>44.877808440905895</v>
      </c>
      <c r="N626" s="15"/>
      <c r="O626" s="2">
        <v>44230</v>
      </c>
      <c r="P626" s="2">
        <f t="shared" si="92"/>
        <v>44044</v>
      </c>
      <c r="S626" t="s">
        <v>34</v>
      </c>
    </row>
    <row r="627" spans="1:24" x14ac:dyDescent="0.3">
      <c r="A627" s="1">
        <v>5974</v>
      </c>
      <c r="B627">
        <v>24</v>
      </c>
      <c r="C627">
        <v>-17.36</v>
      </c>
      <c r="D627">
        <v>13.62</v>
      </c>
      <c r="E627" t="s">
        <v>46</v>
      </c>
      <c r="F627">
        <v>12.7</v>
      </c>
      <c r="G627">
        <v>4</v>
      </c>
      <c r="J627">
        <v>15.5</v>
      </c>
      <c r="K627" s="11">
        <f t="shared" si="93"/>
        <v>7.4400895945393149E-3</v>
      </c>
      <c r="L627">
        <v>230</v>
      </c>
      <c r="M627" s="12">
        <f t="shared" si="91"/>
        <v>40.119542212915917</v>
      </c>
      <c r="N627" s="15"/>
      <c r="O627" s="2">
        <v>44230</v>
      </c>
      <c r="P627" s="2">
        <f t="shared" si="92"/>
        <v>44040</v>
      </c>
      <c r="S627" t="s">
        <v>34</v>
      </c>
    </row>
    <row r="628" spans="1:24" x14ac:dyDescent="0.3">
      <c r="A628" s="1">
        <v>5974</v>
      </c>
      <c r="B628">
        <v>25</v>
      </c>
      <c r="C628">
        <v>-17.37</v>
      </c>
      <c r="D628">
        <v>13.69</v>
      </c>
      <c r="E628" t="s">
        <v>46</v>
      </c>
      <c r="F628">
        <v>12.7</v>
      </c>
      <c r="G628">
        <v>3.6</v>
      </c>
      <c r="J628">
        <v>15.5</v>
      </c>
      <c r="K628" s="11">
        <f t="shared" si="93"/>
        <v>7.4400895945393149E-3</v>
      </c>
      <c r="L628">
        <v>230</v>
      </c>
      <c r="M628" s="12">
        <f t="shared" si="91"/>
        <v>35.523984012464389</v>
      </c>
      <c r="N628" s="15"/>
      <c r="O628" s="2">
        <v>44230</v>
      </c>
      <c r="P628" s="2">
        <f t="shared" si="92"/>
        <v>44035</v>
      </c>
      <c r="S628" t="s">
        <v>34</v>
      </c>
    </row>
    <row r="629" spans="1:24" x14ac:dyDescent="0.3">
      <c r="A629" s="1">
        <v>5974</v>
      </c>
      <c r="B629">
        <v>26</v>
      </c>
      <c r="C629">
        <v>-17.37</v>
      </c>
      <c r="D629">
        <v>13.63</v>
      </c>
      <c r="E629" t="s">
        <v>46</v>
      </c>
      <c r="F629">
        <v>12.7</v>
      </c>
      <c r="G629">
        <v>3.2</v>
      </c>
      <c r="J629">
        <v>15.5</v>
      </c>
      <c r="K629" s="11">
        <f t="shared" si="93"/>
        <v>7.4400895945393149E-3</v>
      </c>
      <c r="L629">
        <v>230</v>
      </c>
      <c r="M629" s="12">
        <f t="shared" si="91"/>
        <v>31.080373241277798</v>
      </c>
      <c r="N629" s="15"/>
      <c r="O629" s="2">
        <v>44230</v>
      </c>
      <c r="P629" s="2">
        <f t="shared" si="92"/>
        <v>44031</v>
      </c>
      <c r="S629" t="s">
        <v>34</v>
      </c>
    </row>
    <row r="630" spans="1:24" x14ac:dyDescent="0.3">
      <c r="A630" s="1">
        <v>5974</v>
      </c>
      <c r="B630">
        <v>27</v>
      </c>
      <c r="C630">
        <v>-17.43</v>
      </c>
      <c r="D630">
        <v>13.81</v>
      </c>
      <c r="E630" t="s">
        <v>46</v>
      </c>
      <c r="F630">
        <v>12.7</v>
      </c>
      <c r="G630">
        <v>2.9</v>
      </c>
      <c r="J630">
        <v>15.5</v>
      </c>
      <c r="K630" s="11">
        <f t="shared" si="93"/>
        <v>7.4400895945393149E-3</v>
      </c>
      <c r="L630">
        <v>230</v>
      </c>
      <c r="M630" s="12">
        <f t="shared" si="91"/>
        <v>27.841494021765854</v>
      </c>
      <c r="N630" s="15"/>
      <c r="O630" s="2">
        <v>44230</v>
      </c>
      <c r="P630" s="2">
        <f t="shared" si="92"/>
        <v>44027</v>
      </c>
      <c r="S630" t="s">
        <v>34</v>
      </c>
    </row>
    <row r="631" spans="1:24" x14ac:dyDescent="0.3">
      <c r="A631" s="1">
        <v>5974</v>
      </c>
      <c r="B631">
        <v>28</v>
      </c>
      <c r="C631">
        <v>-17.47</v>
      </c>
      <c r="D631">
        <v>13.82</v>
      </c>
      <c r="E631" t="s">
        <v>46</v>
      </c>
      <c r="F631">
        <v>12.7</v>
      </c>
      <c r="G631">
        <v>2.6</v>
      </c>
      <c r="J631">
        <v>15.5</v>
      </c>
      <c r="K631" s="11">
        <f t="shared" si="93"/>
        <v>7.4400895945393149E-3</v>
      </c>
      <c r="L631">
        <v>230</v>
      </c>
      <c r="M631" s="12">
        <f t="shared" si="91"/>
        <v>24.678830842620204</v>
      </c>
      <c r="N631" s="15"/>
      <c r="O631" s="2">
        <v>44230</v>
      </c>
      <c r="P631" s="2">
        <f t="shared" si="92"/>
        <v>44024</v>
      </c>
      <c r="S631" t="s">
        <v>34</v>
      </c>
    </row>
    <row r="632" spans="1:24" x14ac:dyDescent="0.3">
      <c r="A632" s="1">
        <v>5974</v>
      </c>
      <c r="B632">
        <v>29</v>
      </c>
      <c r="C632">
        <v>-17.48</v>
      </c>
      <c r="D632">
        <v>13.36</v>
      </c>
      <c r="E632" t="s">
        <v>46</v>
      </c>
      <c r="F632">
        <v>12.7</v>
      </c>
      <c r="G632">
        <v>2.2000000000000002</v>
      </c>
      <c r="J632">
        <v>15.5</v>
      </c>
      <c r="K632" s="11">
        <f t="shared" si="93"/>
        <v>7.4400895945393149E-3</v>
      </c>
      <c r="L632">
        <v>230</v>
      </c>
      <c r="M632" s="12">
        <f t="shared" si="91"/>
        <v>20.574481900035675</v>
      </c>
      <c r="N632" s="15"/>
      <c r="O632" s="2">
        <v>44230</v>
      </c>
      <c r="P632" s="2">
        <f t="shared" si="92"/>
        <v>44020</v>
      </c>
      <c r="S632" t="s">
        <v>34</v>
      </c>
    </row>
    <row r="633" spans="1:24" x14ac:dyDescent="0.3">
      <c r="A633" s="1">
        <v>5974</v>
      </c>
      <c r="B633">
        <v>30</v>
      </c>
      <c r="C633">
        <v>-17.670000000000002</v>
      </c>
      <c r="D633">
        <v>14.06</v>
      </c>
      <c r="E633" t="s">
        <v>46</v>
      </c>
      <c r="F633">
        <v>12.7</v>
      </c>
      <c r="G633">
        <v>1.8</v>
      </c>
      <c r="J633">
        <v>15.5</v>
      </c>
      <c r="K633" s="11">
        <f t="shared" si="93"/>
        <v>7.4400895945393149E-3</v>
      </c>
      <c r="L633">
        <v>230</v>
      </c>
      <c r="M633" s="12">
        <f t="shared" si="91"/>
        <v>16.591761365578723</v>
      </c>
      <c r="N633" s="15"/>
      <c r="O633" s="2">
        <v>44230</v>
      </c>
      <c r="P633" s="2">
        <f t="shared" si="92"/>
        <v>44016</v>
      </c>
      <c r="S633" t="s">
        <v>34</v>
      </c>
    </row>
    <row r="634" spans="1:24" x14ac:dyDescent="0.3">
      <c r="A634" s="1">
        <v>5974</v>
      </c>
      <c r="B634">
        <v>31</v>
      </c>
      <c r="C634">
        <v>-17.760000000000002</v>
      </c>
      <c r="D634">
        <v>14.52</v>
      </c>
      <c r="E634" t="s">
        <v>46</v>
      </c>
      <c r="F634">
        <v>12.7</v>
      </c>
      <c r="G634">
        <v>1.4</v>
      </c>
      <c r="J634">
        <v>15.5</v>
      </c>
      <c r="K634" s="11">
        <f t="shared" si="93"/>
        <v>7.4400895945393149E-3</v>
      </c>
      <c r="L634">
        <v>230</v>
      </c>
      <c r="M634" s="12">
        <f t="shared" si="91"/>
        <v>12.723667549723903</v>
      </c>
      <c r="N634" s="15"/>
      <c r="O634" s="2">
        <v>44230</v>
      </c>
      <c r="P634" s="2">
        <f t="shared" si="92"/>
        <v>44012</v>
      </c>
      <c r="S634" t="s">
        <v>34</v>
      </c>
    </row>
    <row r="635" spans="1:24" x14ac:dyDescent="0.3">
      <c r="A635" s="1">
        <v>5974</v>
      </c>
      <c r="B635">
        <v>32</v>
      </c>
      <c r="C635">
        <v>-17.84</v>
      </c>
      <c r="D635">
        <v>15.44</v>
      </c>
      <c r="E635" t="s">
        <v>46</v>
      </c>
      <c r="F635">
        <v>12.7</v>
      </c>
      <c r="G635">
        <v>0.9</v>
      </c>
      <c r="J635">
        <v>15.5</v>
      </c>
      <c r="K635" s="11">
        <f t="shared" si="93"/>
        <v>7.4400895945393149E-3</v>
      </c>
      <c r="L635">
        <v>230</v>
      </c>
      <c r="M635" s="12">
        <f t="shared" si="91"/>
        <v>8.0400235038586434</v>
      </c>
      <c r="N635" s="15"/>
      <c r="O635" s="2">
        <v>44230</v>
      </c>
      <c r="P635" s="2">
        <f t="shared" si="92"/>
        <v>44008</v>
      </c>
      <c r="S635" t="s">
        <v>34</v>
      </c>
    </row>
    <row r="636" spans="1:24" x14ac:dyDescent="0.3">
      <c r="A636" s="1">
        <v>5974</v>
      </c>
      <c r="K636" s="11"/>
      <c r="M636" s="16">
        <v>0</v>
      </c>
      <c r="N636" s="15"/>
      <c r="O636" s="2"/>
      <c r="P636" s="2">
        <v>44000</v>
      </c>
      <c r="S636" t="s">
        <v>34</v>
      </c>
    </row>
    <row r="637" spans="1:24" x14ac:dyDescent="0.3">
      <c r="A637" s="1" t="s">
        <v>37</v>
      </c>
      <c r="B637">
        <v>1</v>
      </c>
      <c r="C637">
        <v>-16.07</v>
      </c>
      <c r="D637">
        <v>16.13</v>
      </c>
      <c r="E637" t="s">
        <v>46</v>
      </c>
      <c r="F637">
        <v>11.6</v>
      </c>
      <c r="G637">
        <v>10.3</v>
      </c>
      <c r="J637">
        <v>12</v>
      </c>
      <c r="K637" s="11">
        <f>-(LN(1-(F637/J637))/L637)</f>
        <v>1.3770029885271885E-2</v>
      </c>
      <c r="L637">
        <v>247</v>
      </c>
      <c r="M637" s="12">
        <f t="shared" ref="M637:M664" si="94">-1/K637*LN(1-G637/J637)</f>
        <v>141.92259675602321</v>
      </c>
      <c r="N637" s="15"/>
      <c r="O637" t="s">
        <v>38</v>
      </c>
      <c r="P637" s="2">
        <f t="shared" ref="P637:P664" si="95">DATE(YEAR($P$665),MONTH($P$665),DAY($P$665)+M637)</f>
        <v>44123</v>
      </c>
      <c r="S637" t="s">
        <v>34</v>
      </c>
      <c r="X637" s="2"/>
    </row>
    <row r="638" spans="1:24" x14ac:dyDescent="0.3">
      <c r="A638" s="1" t="s">
        <v>37</v>
      </c>
      <c r="B638">
        <v>2</v>
      </c>
      <c r="C638">
        <v>-16.21</v>
      </c>
      <c r="D638">
        <v>15.94</v>
      </c>
      <c r="E638" t="s">
        <v>46</v>
      </c>
      <c r="F638">
        <v>11.6</v>
      </c>
      <c r="G638">
        <v>10</v>
      </c>
      <c r="J638">
        <v>12</v>
      </c>
      <c r="K638" s="11">
        <f t="shared" ref="K638:K664" si="96">-(LN(1-(F638/J638))/L638)</f>
        <v>1.3770029885271885E-2</v>
      </c>
      <c r="L638">
        <v>247</v>
      </c>
      <c r="M638" s="12">
        <f t="shared" si="94"/>
        <v>130.1202309767302</v>
      </c>
      <c r="N638" s="15"/>
      <c r="O638" t="s">
        <v>38</v>
      </c>
      <c r="P638" s="2">
        <f t="shared" si="95"/>
        <v>44112</v>
      </c>
      <c r="S638" t="s">
        <v>34</v>
      </c>
    </row>
    <row r="639" spans="1:24" x14ac:dyDescent="0.3">
      <c r="A639" s="1" t="s">
        <v>37</v>
      </c>
      <c r="B639">
        <v>3</v>
      </c>
      <c r="C639">
        <v>-16.43</v>
      </c>
      <c r="D639">
        <v>15.93</v>
      </c>
      <c r="E639" t="s">
        <v>46</v>
      </c>
      <c r="F639">
        <v>11.6</v>
      </c>
      <c r="G639">
        <v>9.6999999999999993</v>
      </c>
      <c r="J639">
        <v>12</v>
      </c>
      <c r="K639" s="11">
        <f t="shared" si="96"/>
        <v>1.3770029885271885E-2</v>
      </c>
      <c r="L639">
        <v>247</v>
      </c>
      <c r="M639" s="12">
        <f t="shared" si="94"/>
        <v>119.97051136539909</v>
      </c>
      <c r="N639" s="15"/>
      <c r="O639" t="s">
        <v>38</v>
      </c>
      <c r="P639" s="2">
        <f t="shared" si="95"/>
        <v>44101</v>
      </c>
      <c r="S639" t="s">
        <v>34</v>
      </c>
    </row>
    <row r="640" spans="1:24" x14ac:dyDescent="0.3">
      <c r="A640" s="1" t="s">
        <v>37</v>
      </c>
      <c r="B640">
        <v>4</v>
      </c>
      <c r="C640">
        <v>-16.73</v>
      </c>
      <c r="D640">
        <v>15.96</v>
      </c>
      <c r="E640" t="s">
        <v>46</v>
      </c>
      <c r="F640">
        <v>11.6</v>
      </c>
      <c r="G640">
        <v>9.4</v>
      </c>
      <c r="J640">
        <v>12</v>
      </c>
      <c r="K640" s="11">
        <f t="shared" si="96"/>
        <v>1.3770029885271885E-2</v>
      </c>
      <c r="L640">
        <v>247</v>
      </c>
      <c r="M640" s="12">
        <f t="shared" si="94"/>
        <v>111.06694883766161</v>
      </c>
      <c r="N640" s="15"/>
      <c r="O640" t="s">
        <v>38</v>
      </c>
      <c r="P640" s="2">
        <f t="shared" si="95"/>
        <v>44093</v>
      </c>
      <c r="S640" t="s">
        <v>34</v>
      </c>
    </row>
    <row r="641" spans="1:19" x14ac:dyDescent="0.3">
      <c r="A641" s="1" t="s">
        <v>37</v>
      </c>
      <c r="B641">
        <v>5</v>
      </c>
      <c r="C641">
        <v>-16.940000000000001</v>
      </c>
      <c r="D641">
        <v>15.87</v>
      </c>
      <c r="E641" t="s">
        <v>46</v>
      </c>
      <c r="F641">
        <v>11.6</v>
      </c>
      <c r="G641">
        <v>9.1</v>
      </c>
      <c r="J641">
        <v>12</v>
      </c>
      <c r="K641" s="11">
        <f t="shared" si="96"/>
        <v>1.3770029885271885E-2</v>
      </c>
      <c r="L641">
        <v>247</v>
      </c>
      <c r="M641" s="12">
        <f t="shared" si="94"/>
        <v>103.13673424300855</v>
      </c>
      <c r="N641" s="15"/>
      <c r="O641" t="s">
        <v>38</v>
      </c>
      <c r="P641" s="2">
        <f t="shared" si="95"/>
        <v>44085</v>
      </c>
      <c r="S641" t="s">
        <v>34</v>
      </c>
    </row>
    <row r="642" spans="1:19" x14ac:dyDescent="0.3">
      <c r="A642" s="1" t="s">
        <v>37</v>
      </c>
      <c r="B642">
        <v>6</v>
      </c>
      <c r="C642">
        <v>-17.079999999999998</v>
      </c>
      <c r="D642">
        <v>15.96</v>
      </c>
      <c r="E642" t="s">
        <v>46</v>
      </c>
      <c r="F642">
        <v>11.6</v>
      </c>
      <c r="G642">
        <v>8.8000000000000007</v>
      </c>
      <c r="J642">
        <v>12</v>
      </c>
      <c r="K642" s="11">
        <f t="shared" si="96"/>
        <v>1.3770029885271885E-2</v>
      </c>
      <c r="L642">
        <v>247</v>
      </c>
      <c r="M642" s="12">
        <f t="shared" si="94"/>
        <v>95.987870105934931</v>
      </c>
      <c r="N642" s="15"/>
      <c r="O642" t="s">
        <v>38</v>
      </c>
      <c r="P642" s="2">
        <f t="shared" si="95"/>
        <v>44077</v>
      </c>
      <c r="S642" t="s">
        <v>34</v>
      </c>
    </row>
    <row r="643" spans="1:19" x14ac:dyDescent="0.3">
      <c r="A643" s="1" t="s">
        <v>37</v>
      </c>
      <c r="B643">
        <v>7</v>
      </c>
      <c r="C643">
        <v>-17.09</v>
      </c>
      <c r="D643">
        <v>16.18</v>
      </c>
      <c r="E643" t="s">
        <v>46</v>
      </c>
      <c r="F643">
        <v>11.6</v>
      </c>
      <c r="G643">
        <v>8.5</v>
      </c>
      <c r="J643">
        <v>12</v>
      </c>
      <c r="K643" s="11">
        <f t="shared" si="96"/>
        <v>1.3770029885271885E-2</v>
      </c>
      <c r="L643">
        <v>247</v>
      </c>
      <c r="M643" s="12">
        <f t="shared" si="94"/>
        <v>89.480102189938293</v>
      </c>
      <c r="N643" s="15"/>
      <c r="O643" t="s">
        <v>38</v>
      </c>
      <c r="P643" s="2">
        <f t="shared" si="95"/>
        <v>44071</v>
      </c>
      <c r="S643" t="s">
        <v>34</v>
      </c>
    </row>
    <row r="644" spans="1:19" x14ac:dyDescent="0.3">
      <c r="A644" s="1" t="s">
        <v>37</v>
      </c>
      <c r="B644">
        <v>8</v>
      </c>
      <c r="C644">
        <v>-17.059999999999999</v>
      </c>
      <c r="D644">
        <v>16.3</v>
      </c>
      <c r="E644" t="s">
        <v>46</v>
      </c>
      <c r="F644">
        <v>11.6</v>
      </c>
      <c r="G644">
        <v>8.1999999999999993</v>
      </c>
      <c r="J644">
        <v>12</v>
      </c>
      <c r="K644" s="11">
        <f t="shared" si="96"/>
        <v>1.3770029885271885E-2</v>
      </c>
      <c r="L644">
        <v>247</v>
      </c>
      <c r="M644" s="12">
        <f t="shared" si="94"/>
        <v>83.507849484449792</v>
      </c>
      <c r="N644" s="15"/>
      <c r="O644" t="s">
        <v>38</v>
      </c>
      <c r="P644" s="2">
        <f t="shared" si="95"/>
        <v>44065</v>
      </c>
      <c r="S644" t="s">
        <v>34</v>
      </c>
    </row>
    <row r="645" spans="1:19" x14ac:dyDescent="0.3">
      <c r="A645" s="1" t="s">
        <v>37</v>
      </c>
      <c r="B645">
        <v>9</v>
      </c>
      <c r="C645">
        <v>-17.04</v>
      </c>
      <c r="D645">
        <v>16.489999999999998</v>
      </c>
      <c r="E645" t="s">
        <v>46</v>
      </c>
      <c r="F645">
        <v>11.6</v>
      </c>
      <c r="G645">
        <v>7.9</v>
      </c>
      <c r="J645">
        <v>12</v>
      </c>
      <c r="K645" s="11">
        <f t="shared" si="96"/>
        <v>1.3770029885271885E-2</v>
      </c>
      <c r="L645">
        <v>247</v>
      </c>
      <c r="M645" s="12">
        <f t="shared" si="94"/>
        <v>77.989640184178427</v>
      </c>
      <c r="N645" s="15"/>
      <c r="O645" t="s">
        <v>38</v>
      </c>
      <c r="P645" s="2">
        <f t="shared" si="95"/>
        <v>44059</v>
      </c>
      <c r="S645" t="s">
        <v>34</v>
      </c>
    </row>
    <row r="646" spans="1:19" x14ac:dyDescent="0.3">
      <c r="A646" s="1" t="s">
        <v>37</v>
      </c>
      <c r="B646">
        <v>10</v>
      </c>
      <c r="C646">
        <v>-16.940000000000001</v>
      </c>
      <c r="D646">
        <v>16.760000000000002</v>
      </c>
      <c r="E646" t="s">
        <v>46</v>
      </c>
      <c r="F646">
        <v>11.6</v>
      </c>
      <c r="G646">
        <v>7.5</v>
      </c>
      <c r="J646">
        <v>12</v>
      </c>
      <c r="K646" s="11">
        <f t="shared" si="96"/>
        <v>1.3770029885271885E-2</v>
      </c>
      <c r="L646">
        <v>247</v>
      </c>
      <c r="M646" s="12">
        <f t="shared" si="94"/>
        <v>71.229275548689927</v>
      </c>
      <c r="N646" s="15"/>
      <c r="O646" t="s">
        <v>38</v>
      </c>
      <c r="P646" s="2">
        <f t="shared" si="95"/>
        <v>44053</v>
      </c>
      <c r="S646" t="s">
        <v>34</v>
      </c>
    </row>
    <row r="647" spans="1:19" x14ac:dyDescent="0.3">
      <c r="A647" s="1" t="s">
        <v>37</v>
      </c>
      <c r="B647">
        <v>11</v>
      </c>
      <c r="C647">
        <v>-16.829999999999998</v>
      </c>
      <c r="D647">
        <v>16.8</v>
      </c>
      <c r="E647" t="s">
        <v>46</v>
      </c>
      <c r="F647">
        <v>11.6</v>
      </c>
      <c r="G647">
        <v>7.2</v>
      </c>
      <c r="J647">
        <v>12</v>
      </c>
      <c r="K647" s="11">
        <f t="shared" si="96"/>
        <v>1.3770029885271885E-2</v>
      </c>
      <c r="L647">
        <v>247</v>
      </c>
      <c r="M647" s="12">
        <f t="shared" si="94"/>
        <v>66.542392391914774</v>
      </c>
      <c r="N647" s="15"/>
      <c r="O647" t="s">
        <v>38</v>
      </c>
      <c r="P647" s="2">
        <f t="shared" si="95"/>
        <v>44048</v>
      </c>
      <c r="S647" t="s">
        <v>34</v>
      </c>
    </row>
    <row r="648" spans="1:19" x14ac:dyDescent="0.3">
      <c r="A648" s="1" t="s">
        <v>37</v>
      </c>
      <c r="B648">
        <v>12</v>
      </c>
      <c r="C648">
        <v>-16.87</v>
      </c>
      <c r="D648">
        <v>16.920000000000002</v>
      </c>
      <c r="E648" t="s">
        <v>46</v>
      </c>
      <c r="F648">
        <v>11.6</v>
      </c>
      <c r="G648">
        <v>6.9</v>
      </c>
      <c r="J648">
        <v>12</v>
      </c>
      <c r="K648" s="11">
        <f t="shared" si="96"/>
        <v>1.3770029885271885E-2</v>
      </c>
      <c r="L648">
        <v>247</v>
      </c>
      <c r="M648" s="12">
        <f t="shared" si="94"/>
        <v>62.139742410648047</v>
      </c>
      <c r="N648" s="15"/>
      <c r="O648" t="s">
        <v>38</v>
      </c>
      <c r="P648" s="2">
        <f t="shared" si="95"/>
        <v>44044</v>
      </c>
      <c r="S648" t="s">
        <v>34</v>
      </c>
    </row>
    <row r="649" spans="1:19" x14ac:dyDescent="0.3">
      <c r="A649" s="1" t="s">
        <v>37</v>
      </c>
      <c r="B649">
        <v>13</v>
      </c>
      <c r="C649">
        <v>-16.78</v>
      </c>
      <c r="D649">
        <v>16.95</v>
      </c>
      <c r="E649" t="s">
        <v>46</v>
      </c>
      <c r="F649">
        <v>11.6</v>
      </c>
      <c r="G649">
        <v>6.6</v>
      </c>
      <c r="J649">
        <v>12</v>
      </c>
      <c r="K649" s="11">
        <f t="shared" si="96"/>
        <v>1.3770029885271885E-2</v>
      </c>
      <c r="L649">
        <v>247</v>
      </c>
      <c r="M649" s="12">
        <f t="shared" si="94"/>
        <v>57.988813595229551</v>
      </c>
      <c r="N649" s="15"/>
      <c r="O649" t="s">
        <v>38</v>
      </c>
      <c r="P649" s="2">
        <f t="shared" si="95"/>
        <v>44039</v>
      </c>
      <c r="S649" t="s">
        <v>34</v>
      </c>
    </row>
    <row r="650" spans="1:19" x14ac:dyDescent="0.3">
      <c r="A650" s="1" t="s">
        <v>37</v>
      </c>
      <c r="B650">
        <v>14</v>
      </c>
      <c r="C650">
        <v>-16.77</v>
      </c>
      <c r="D650">
        <v>17.11</v>
      </c>
      <c r="E650" t="s">
        <v>46</v>
      </c>
      <c r="F650">
        <v>11.6</v>
      </c>
      <c r="G650">
        <v>6.3</v>
      </c>
      <c r="J650">
        <v>12</v>
      </c>
      <c r="K650" s="11">
        <f t="shared" si="96"/>
        <v>1.3770029885271885E-2</v>
      </c>
      <c r="L650">
        <v>247</v>
      </c>
      <c r="M650" s="12">
        <f t="shared" si="94"/>
        <v>54.062371770429685</v>
      </c>
      <c r="N650" s="15"/>
      <c r="O650" t="s">
        <v>38</v>
      </c>
      <c r="P650" s="2">
        <f t="shared" si="95"/>
        <v>44036</v>
      </c>
      <c r="S650" t="s">
        <v>34</v>
      </c>
    </row>
    <row r="651" spans="1:19" x14ac:dyDescent="0.3">
      <c r="A651" s="1" t="s">
        <v>37</v>
      </c>
      <c r="B651">
        <v>15</v>
      </c>
      <c r="C651">
        <v>-16.84</v>
      </c>
      <c r="D651">
        <v>17.13</v>
      </c>
      <c r="E651" t="s">
        <v>46</v>
      </c>
      <c r="F651">
        <v>11.6</v>
      </c>
      <c r="G651">
        <v>6</v>
      </c>
      <c r="J651">
        <v>12</v>
      </c>
      <c r="K651" s="11">
        <f t="shared" si="96"/>
        <v>1.3770029885271885E-2</v>
      </c>
      <c r="L651">
        <v>247</v>
      </c>
      <c r="M651" s="12">
        <f t="shared" si="94"/>
        <v>50.337376631355028</v>
      </c>
      <c r="N651" s="15"/>
      <c r="O651" t="s">
        <v>38</v>
      </c>
      <c r="P651" s="2">
        <f t="shared" si="95"/>
        <v>44032</v>
      </c>
      <c r="S651" t="s">
        <v>34</v>
      </c>
    </row>
    <row r="652" spans="1:19" x14ac:dyDescent="0.3">
      <c r="A652" s="1" t="s">
        <v>37</v>
      </c>
      <c r="B652">
        <v>16</v>
      </c>
      <c r="C652">
        <v>-16.82</v>
      </c>
      <c r="D652">
        <v>17.07</v>
      </c>
      <c r="E652" t="s">
        <v>46</v>
      </c>
      <c r="F652">
        <v>11.6</v>
      </c>
      <c r="G652">
        <v>5.6</v>
      </c>
      <c r="J652">
        <v>12</v>
      </c>
      <c r="K652" s="11">
        <f t="shared" si="96"/>
        <v>1.3770029885271885E-2</v>
      </c>
      <c r="L652">
        <v>247</v>
      </c>
      <c r="M652" s="12">
        <f t="shared" si="94"/>
        <v>45.650493474579875</v>
      </c>
      <c r="N652" s="15"/>
      <c r="O652" t="s">
        <v>38</v>
      </c>
      <c r="P652" s="2">
        <f t="shared" si="95"/>
        <v>44027</v>
      </c>
      <c r="S652" t="s">
        <v>34</v>
      </c>
    </row>
    <row r="653" spans="1:19" x14ac:dyDescent="0.3">
      <c r="A653" s="1" t="s">
        <v>37</v>
      </c>
      <c r="B653">
        <v>17</v>
      </c>
      <c r="C653">
        <v>-16.88</v>
      </c>
      <c r="D653">
        <v>17.05</v>
      </c>
      <c r="E653" t="s">
        <v>46</v>
      </c>
      <c r="F653">
        <v>11.6</v>
      </c>
      <c r="G653">
        <v>5.3</v>
      </c>
      <c r="J653">
        <v>12</v>
      </c>
      <c r="K653" s="11">
        <f t="shared" si="96"/>
        <v>1.3770029885271885E-2</v>
      </c>
      <c r="L653">
        <v>247</v>
      </c>
      <c r="M653" s="12">
        <f t="shared" si="94"/>
        <v>42.323737003245633</v>
      </c>
      <c r="N653" s="15"/>
      <c r="O653" t="s">
        <v>38</v>
      </c>
      <c r="P653" s="2">
        <f t="shared" si="95"/>
        <v>44024</v>
      </c>
      <c r="S653" t="s">
        <v>34</v>
      </c>
    </row>
    <row r="654" spans="1:19" x14ac:dyDescent="0.3">
      <c r="A654" s="1" t="s">
        <v>37</v>
      </c>
      <c r="B654">
        <v>18</v>
      </c>
      <c r="C654">
        <v>-16.88</v>
      </c>
      <c r="D654">
        <v>16.95</v>
      </c>
      <c r="E654" t="s">
        <v>46</v>
      </c>
      <c r="F654">
        <v>11.6</v>
      </c>
      <c r="G654">
        <v>5</v>
      </c>
      <c r="J654">
        <v>12</v>
      </c>
      <c r="K654" s="11">
        <f t="shared" si="96"/>
        <v>1.3770029885271885E-2</v>
      </c>
      <c r="L654">
        <v>247</v>
      </c>
      <c r="M654" s="12">
        <f t="shared" si="94"/>
        <v>39.142725558583258</v>
      </c>
      <c r="N654" s="15"/>
      <c r="O654" t="s">
        <v>38</v>
      </c>
      <c r="P654" s="2">
        <f t="shared" si="95"/>
        <v>44021</v>
      </c>
      <c r="S654" t="s">
        <v>34</v>
      </c>
    </row>
    <row r="655" spans="1:19" x14ac:dyDescent="0.3">
      <c r="A655" s="1" t="s">
        <v>37</v>
      </c>
      <c r="B655">
        <v>19</v>
      </c>
      <c r="C655">
        <v>-16.899999999999999</v>
      </c>
      <c r="D655">
        <v>17.010000000000002</v>
      </c>
      <c r="E655" t="s">
        <v>46</v>
      </c>
      <c r="F655">
        <v>11.6</v>
      </c>
      <c r="G655">
        <v>4.7</v>
      </c>
      <c r="J655">
        <v>12</v>
      </c>
      <c r="K655" s="11">
        <f t="shared" si="96"/>
        <v>1.3770029885271885E-2</v>
      </c>
      <c r="L655">
        <v>247</v>
      </c>
      <c r="M655" s="12">
        <f t="shared" si="94"/>
        <v>36.095223160355616</v>
      </c>
      <c r="N655" s="15"/>
      <c r="O655" t="s">
        <v>38</v>
      </c>
      <c r="P655" s="2">
        <f t="shared" si="95"/>
        <v>44018</v>
      </c>
      <c r="S655" t="s">
        <v>34</v>
      </c>
    </row>
    <row r="656" spans="1:19" x14ac:dyDescent="0.3">
      <c r="A656" s="1" t="s">
        <v>37</v>
      </c>
      <c r="B656">
        <v>20</v>
      </c>
      <c r="C656">
        <v>-16.97</v>
      </c>
      <c r="D656">
        <v>16.829999999999998</v>
      </c>
      <c r="E656" t="s">
        <v>46</v>
      </c>
      <c r="F656">
        <v>11.6</v>
      </c>
      <c r="G656">
        <v>4.3</v>
      </c>
      <c r="J656">
        <v>12</v>
      </c>
      <c r="K656" s="11">
        <f t="shared" si="96"/>
        <v>1.3770029885271885E-2</v>
      </c>
      <c r="L656">
        <v>247</v>
      </c>
      <c r="M656" s="12">
        <f t="shared" si="94"/>
        <v>32.221158895444312</v>
      </c>
      <c r="N656" s="15"/>
      <c r="O656" t="s">
        <v>38</v>
      </c>
      <c r="P656" s="2">
        <f t="shared" si="95"/>
        <v>44014</v>
      </c>
      <c r="S656" t="s">
        <v>34</v>
      </c>
    </row>
    <row r="657" spans="1:24" x14ac:dyDescent="0.3">
      <c r="A657" s="1" t="s">
        <v>37</v>
      </c>
      <c r="B657">
        <v>21</v>
      </c>
      <c r="C657">
        <v>-16.98</v>
      </c>
      <c r="D657">
        <v>16.79</v>
      </c>
      <c r="E657" t="s">
        <v>46</v>
      </c>
      <c r="F657">
        <v>11.6</v>
      </c>
      <c r="G657">
        <v>4</v>
      </c>
      <c r="J657">
        <v>12</v>
      </c>
      <c r="K657" s="11">
        <f t="shared" si="96"/>
        <v>1.3770029885271885E-2</v>
      </c>
      <c r="L657">
        <v>247</v>
      </c>
      <c r="M657" s="12">
        <f t="shared" si="94"/>
        <v>29.445477714020118</v>
      </c>
      <c r="N657" s="15"/>
      <c r="O657" t="s">
        <v>38</v>
      </c>
      <c r="P657" s="2">
        <f t="shared" si="95"/>
        <v>44011</v>
      </c>
      <c r="S657" t="s">
        <v>34</v>
      </c>
    </row>
    <row r="658" spans="1:24" x14ac:dyDescent="0.3">
      <c r="A658" s="1" t="s">
        <v>37</v>
      </c>
      <c r="B658">
        <v>22</v>
      </c>
      <c r="C658">
        <v>-16.940000000000001</v>
      </c>
      <c r="D658">
        <v>16.829999999999998</v>
      </c>
      <c r="E658" t="s">
        <v>46</v>
      </c>
      <c r="F658">
        <v>11.6</v>
      </c>
      <c r="G658">
        <v>3.6</v>
      </c>
      <c r="J658">
        <v>12</v>
      </c>
      <c r="K658" s="11">
        <f t="shared" si="96"/>
        <v>1.3770029885271885E-2</v>
      </c>
      <c r="L658">
        <v>247</v>
      </c>
      <c r="M658" s="12">
        <f t="shared" si="94"/>
        <v>25.90226360512289</v>
      </c>
      <c r="N658" s="15"/>
      <c r="O658" t="s">
        <v>38</v>
      </c>
      <c r="P658" s="2">
        <f t="shared" si="95"/>
        <v>44007</v>
      </c>
      <c r="S658" t="s">
        <v>34</v>
      </c>
    </row>
    <row r="659" spans="1:24" x14ac:dyDescent="0.3">
      <c r="A659" s="1" t="s">
        <v>37</v>
      </c>
      <c r="B659">
        <v>23</v>
      </c>
      <c r="C659">
        <v>-16.96</v>
      </c>
      <c r="D659">
        <v>16.77</v>
      </c>
      <c r="E659" t="s">
        <v>46</v>
      </c>
      <c r="F659">
        <v>11.6</v>
      </c>
      <c r="G659">
        <v>3.2</v>
      </c>
      <c r="J659">
        <v>12</v>
      </c>
      <c r="K659" s="11">
        <f t="shared" si="96"/>
        <v>1.3770029885271885E-2</v>
      </c>
      <c r="L659">
        <v>247</v>
      </c>
      <c r="M659" s="12">
        <f t="shared" si="94"/>
        <v>22.523911050881175</v>
      </c>
      <c r="N659" s="15"/>
      <c r="O659" t="s">
        <v>38</v>
      </c>
      <c r="P659" s="2">
        <f t="shared" si="95"/>
        <v>44004</v>
      </c>
      <c r="S659" t="s">
        <v>34</v>
      </c>
    </row>
    <row r="660" spans="1:24" x14ac:dyDescent="0.3">
      <c r="A660" s="1" t="s">
        <v>37</v>
      </c>
      <c r="B660">
        <v>24</v>
      </c>
      <c r="C660">
        <v>-17.170000000000002</v>
      </c>
      <c r="D660">
        <v>16.86</v>
      </c>
      <c r="E660" t="s">
        <v>46</v>
      </c>
      <c r="F660">
        <v>11.6</v>
      </c>
      <c r="G660">
        <v>2.7</v>
      </c>
      <c r="J660">
        <v>12</v>
      </c>
      <c r="K660" s="11">
        <f t="shared" si="96"/>
        <v>1.3770029885271885E-2</v>
      </c>
      <c r="L660">
        <v>247</v>
      </c>
      <c r="M660" s="12">
        <f t="shared" si="94"/>
        <v>18.510653335721301</v>
      </c>
      <c r="N660" s="15"/>
      <c r="O660" t="s">
        <v>38</v>
      </c>
      <c r="P660" s="2">
        <f t="shared" si="95"/>
        <v>44000</v>
      </c>
      <c r="S660" t="s">
        <v>34</v>
      </c>
    </row>
    <row r="661" spans="1:24" x14ac:dyDescent="0.3">
      <c r="A661" s="1" t="s">
        <v>37</v>
      </c>
      <c r="B661">
        <v>25</v>
      </c>
      <c r="C661">
        <v>-17.07</v>
      </c>
      <c r="D661">
        <v>16.739999999999998</v>
      </c>
      <c r="E661" t="s">
        <v>46</v>
      </c>
      <c r="F661">
        <v>11.6</v>
      </c>
      <c r="G661">
        <v>2.2999999999999998</v>
      </c>
      <c r="J661">
        <v>12</v>
      </c>
      <c r="K661" s="11">
        <f t="shared" si="96"/>
        <v>1.3770029885271885E-2</v>
      </c>
      <c r="L661">
        <v>247</v>
      </c>
      <c r="M661" s="12">
        <f t="shared" si="94"/>
        <v>15.452454791419784</v>
      </c>
      <c r="N661" s="15"/>
      <c r="O661" t="s">
        <v>38</v>
      </c>
      <c r="P661" s="2">
        <f t="shared" si="95"/>
        <v>43997</v>
      </c>
      <c r="S661" t="s">
        <v>34</v>
      </c>
    </row>
    <row r="662" spans="1:24" x14ac:dyDescent="0.3">
      <c r="A662" s="1" t="s">
        <v>37</v>
      </c>
      <c r="B662">
        <v>26</v>
      </c>
      <c r="C662">
        <v>-17.100000000000001</v>
      </c>
      <c r="D662">
        <v>16.78</v>
      </c>
      <c r="E662" t="s">
        <v>46</v>
      </c>
      <c r="F662">
        <v>11.6</v>
      </c>
      <c r="G662">
        <v>1.9</v>
      </c>
      <c r="J662">
        <v>12</v>
      </c>
      <c r="K662" s="11">
        <f t="shared" si="96"/>
        <v>1.3770029885271885E-2</v>
      </c>
      <c r="L662">
        <v>247</v>
      </c>
      <c r="M662" s="12">
        <f t="shared" si="94"/>
        <v>12.517854164220147</v>
      </c>
      <c r="N662" s="15"/>
      <c r="O662" t="s">
        <v>38</v>
      </c>
      <c r="P662" s="2">
        <f t="shared" si="95"/>
        <v>43994</v>
      </c>
      <c r="S662" t="s">
        <v>34</v>
      </c>
    </row>
    <row r="663" spans="1:24" x14ac:dyDescent="0.3">
      <c r="A663" s="1" t="s">
        <v>37</v>
      </c>
      <c r="B663">
        <v>27</v>
      </c>
      <c r="C663">
        <v>-17.170000000000002</v>
      </c>
      <c r="D663">
        <v>16.579999999999998</v>
      </c>
      <c r="E663" t="s">
        <v>46</v>
      </c>
      <c r="F663">
        <v>11.6</v>
      </c>
      <c r="G663">
        <v>1.4</v>
      </c>
      <c r="J663">
        <v>12</v>
      </c>
      <c r="K663" s="11">
        <f t="shared" si="96"/>
        <v>1.3770029885271885E-2</v>
      </c>
      <c r="L663">
        <v>247</v>
      </c>
      <c r="M663" s="12">
        <f t="shared" si="94"/>
        <v>9.0088873955649742</v>
      </c>
      <c r="N663" s="15"/>
      <c r="O663" t="s">
        <v>38</v>
      </c>
      <c r="P663" s="2">
        <f t="shared" si="95"/>
        <v>43991</v>
      </c>
      <c r="S663" t="s">
        <v>34</v>
      </c>
    </row>
    <row r="664" spans="1:24" x14ac:dyDescent="0.3">
      <c r="A664" s="1" t="s">
        <v>37</v>
      </c>
      <c r="B664">
        <v>28</v>
      </c>
      <c r="C664">
        <v>-17.350000000000001</v>
      </c>
      <c r="D664">
        <v>16.739999999999998</v>
      </c>
      <c r="E664" t="s">
        <v>46</v>
      </c>
      <c r="F664">
        <v>11.6</v>
      </c>
      <c r="G664">
        <v>1</v>
      </c>
      <c r="J664">
        <v>12</v>
      </c>
      <c r="K664" s="11">
        <f t="shared" si="96"/>
        <v>1.3770029885271885E-2</v>
      </c>
      <c r="L664">
        <v>247</v>
      </c>
      <c r="M664" s="12">
        <f t="shared" si="94"/>
        <v>6.3188952903214268</v>
      </c>
      <c r="N664" s="15"/>
      <c r="O664" t="s">
        <v>38</v>
      </c>
      <c r="P664" s="2">
        <f t="shared" si="95"/>
        <v>43988</v>
      </c>
      <c r="S664" t="s">
        <v>34</v>
      </c>
    </row>
    <row r="665" spans="1:24" x14ac:dyDescent="0.3">
      <c r="A665" s="1" t="s">
        <v>37</v>
      </c>
      <c r="K665" s="11"/>
      <c r="M665" s="16">
        <v>0</v>
      </c>
      <c r="N665" s="15"/>
      <c r="P665" s="2">
        <v>43982</v>
      </c>
      <c r="S665" t="s">
        <v>34</v>
      </c>
    </row>
    <row r="666" spans="1:24" x14ac:dyDescent="0.3">
      <c r="A666" s="1" t="s">
        <v>39</v>
      </c>
      <c r="B666">
        <v>1</v>
      </c>
      <c r="C666">
        <v>-16.93</v>
      </c>
      <c r="D666">
        <v>16.579999999999998</v>
      </c>
      <c r="E666" t="s">
        <v>47</v>
      </c>
      <c r="F666">
        <v>17.600000000000001</v>
      </c>
      <c r="G666">
        <v>16.100000000000001</v>
      </c>
      <c r="J666">
        <v>18.899999999999999</v>
      </c>
      <c r="K666" s="11">
        <f>-(LN(1-(F666/J666))/L666)</f>
        <v>1.0415555087930382E-2</v>
      </c>
      <c r="L666">
        <v>257</v>
      </c>
      <c r="M666" s="12">
        <f t="shared" ref="M666:M711" si="97">-1/K666*LN(1-G666/J666)</f>
        <v>183.3356445012931</v>
      </c>
      <c r="N666" s="15"/>
      <c r="O666" s="2">
        <v>43520</v>
      </c>
      <c r="P666" s="2">
        <f t="shared" ref="P666:P711" si="98">DATE(YEAR($P$712),MONTH($P$712),DAY($P$712)+M666)</f>
        <v>43446</v>
      </c>
      <c r="S666" t="s">
        <v>34</v>
      </c>
      <c r="X666" s="2"/>
    </row>
    <row r="667" spans="1:24" x14ac:dyDescent="0.3">
      <c r="A667" s="1" t="s">
        <v>39</v>
      </c>
      <c r="B667">
        <v>2</v>
      </c>
      <c r="C667">
        <v>-17.04</v>
      </c>
      <c r="D667">
        <v>16.579999999999998</v>
      </c>
      <c r="E667" t="s">
        <v>47</v>
      </c>
      <c r="F667">
        <v>17.600000000000001</v>
      </c>
      <c r="G667">
        <v>15.9</v>
      </c>
      <c r="J667">
        <v>18.899999999999999</v>
      </c>
      <c r="K667" s="11">
        <f t="shared" ref="K667:K711" si="99">-(LN(1-(F667/J667))/L667)</f>
        <v>1.0415555087930382E-2</v>
      </c>
      <c r="L667">
        <v>257</v>
      </c>
      <c r="M667" s="12">
        <f t="shared" si="97"/>
        <v>176.71162197877766</v>
      </c>
      <c r="N667" s="15"/>
      <c r="O667" s="2">
        <v>43520</v>
      </c>
      <c r="P667" s="2">
        <f t="shared" si="98"/>
        <v>43439</v>
      </c>
      <c r="S667" t="s">
        <v>34</v>
      </c>
    </row>
    <row r="668" spans="1:24" x14ac:dyDescent="0.3">
      <c r="A668" s="1" t="s">
        <v>39</v>
      </c>
      <c r="B668">
        <v>3</v>
      </c>
      <c r="C668">
        <v>-16.75</v>
      </c>
      <c r="D668">
        <v>16.8</v>
      </c>
      <c r="E668" t="s">
        <v>47</v>
      </c>
      <c r="F668">
        <v>17.600000000000001</v>
      </c>
      <c r="G668">
        <v>15.6</v>
      </c>
      <c r="J668">
        <v>18.899999999999999</v>
      </c>
      <c r="K668" s="11">
        <f t="shared" si="99"/>
        <v>1.0415555087930382E-2</v>
      </c>
      <c r="L668">
        <v>257</v>
      </c>
      <c r="M668" s="12">
        <f t="shared" si="97"/>
        <v>167.56086822636638</v>
      </c>
      <c r="N668" s="15"/>
      <c r="O668" s="2">
        <v>43520</v>
      </c>
      <c r="P668" s="2">
        <f t="shared" si="98"/>
        <v>43430</v>
      </c>
      <c r="S668" t="s">
        <v>34</v>
      </c>
    </row>
    <row r="669" spans="1:24" x14ac:dyDescent="0.3">
      <c r="A669" s="1" t="s">
        <v>39</v>
      </c>
      <c r="B669">
        <v>4</v>
      </c>
      <c r="C669">
        <v>-16.93</v>
      </c>
      <c r="D669">
        <v>16.850000000000001</v>
      </c>
      <c r="E669" t="s">
        <v>47</v>
      </c>
      <c r="F669">
        <v>17.600000000000001</v>
      </c>
      <c r="G669">
        <v>15.3</v>
      </c>
      <c r="J669">
        <v>18.899999999999999</v>
      </c>
      <c r="K669" s="11">
        <f t="shared" si="99"/>
        <v>1.0415555087930382E-2</v>
      </c>
      <c r="L669">
        <v>257</v>
      </c>
      <c r="M669" s="12">
        <f t="shared" si="97"/>
        <v>159.20688456874464</v>
      </c>
      <c r="N669" s="15"/>
      <c r="O669" s="2">
        <v>43520</v>
      </c>
      <c r="P669" s="2">
        <f t="shared" si="98"/>
        <v>43422</v>
      </c>
      <c r="S669" t="s">
        <v>34</v>
      </c>
    </row>
    <row r="670" spans="1:24" x14ac:dyDescent="0.3">
      <c r="A670" s="1" t="s">
        <v>39</v>
      </c>
      <c r="B670">
        <v>5</v>
      </c>
      <c r="C670">
        <v>-16.84</v>
      </c>
      <c r="D670">
        <v>16.75</v>
      </c>
      <c r="E670" t="s">
        <v>47</v>
      </c>
      <c r="F670">
        <v>17.600000000000001</v>
      </c>
      <c r="G670">
        <v>15.1</v>
      </c>
      <c r="J670">
        <v>18.899999999999999</v>
      </c>
      <c r="K670" s="11">
        <f t="shared" si="99"/>
        <v>1.0415555087930382E-2</v>
      </c>
      <c r="L670">
        <v>257</v>
      </c>
      <c r="M670" s="12">
        <f t="shared" si="97"/>
        <v>154.01587738633052</v>
      </c>
      <c r="N670" s="15"/>
      <c r="O670" s="2">
        <v>43520</v>
      </c>
      <c r="P670" s="2">
        <f t="shared" si="98"/>
        <v>43417</v>
      </c>
      <c r="S670" t="s">
        <v>34</v>
      </c>
    </row>
    <row r="671" spans="1:24" x14ac:dyDescent="0.3">
      <c r="A671" s="1" t="s">
        <v>39</v>
      </c>
      <c r="B671">
        <v>6</v>
      </c>
      <c r="C671">
        <v>-16.91</v>
      </c>
      <c r="D671">
        <v>16.670000000000002</v>
      </c>
      <c r="E671" t="s">
        <v>47</v>
      </c>
      <c r="F671">
        <v>17.600000000000001</v>
      </c>
      <c r="G671">
        <v>14.8</v>
      </c>
      <c r="J671">
        <v>18.899999999999999</v>
      </c>
      <c r="K671" s="11">
        <f t="shared" si="99"/>
        <v>1.0415555087930382E-2</v>
      </c>
      <c r="L671">
        <v>257</v>
      </c>
      <c r="M671" s="12">
        <f t="shared" si="97"/>
        <v>146.72045181021554</v>
      </c>
      <c r="N671" s="15"/>
      <c r="O671" s="2">
        <v>43520</v>
      </c>
      <c r="P671" s="2">
        <f t="shared" si="98"/>
        <v>43409</v>
      </c>
      <c r="S671" t="s">
        <v>34</v>
      </c>
    </row>
    <row r="672" spans="1:24" x14ac:dyDescent="0.3">
      <c r="A672" s="1" t="s">
        <v>39</v>
      </c>
      <c r="B672">
        <v>7</v>
      </c>
      <c r="C672">
        <v>-16.88</v>
      </c>
      <c r="D672">
        <v>16.71</v>
      </c>
      <c r="E672" t="s">
        <v>47</v>
      </c>
      <c r="F672">
        <v>17.600000000000001</v>
      </c>
      <c r="G672">
        <v>14.5</v>
      </c>
      <c r="J672">
        <v>18.899999999999999</v>
      </c>
      <c r="K672" s="11">
        <f t="shared" si="99"/>
        <v>1.0415555087930382E-2</v>
      </c>
      <c r="L672">
        <v>257</v>
      </c>
      <c r="M672" s="12">
        <f t="shared" si="97"/>
        <v>139.9404418522455</v>
      </c>
      <c r="N672" s="15"/>
      <c r="O672" s="2">
        <v>43520</v>
      </c>
      <c r="P672" s="2">
        <f t="shared" si="98"/>
        <v>43402</v>
      </c>
      <c r="S672" t="s">
        <v>34</v>
      </c>
    </row>
    <row r="673" spans="1:19" x14ac:dyDescent="0.3">
      <c r="A673" s="1" t="s">
        <v>39</v>
      </c>
      <c r="B673">
        <v>8</v>
      </c>
      <c r="C673">
        <v>-16.920000000000002</v>
      </c>
      <c r="D673">
        <v>16.579999999999998</v>
      </c>
      <c r="E673" t="s">
        <v>47</v>
      </c>
      <c r="F673">
        <v>17.600000000000001</v>
      </c>
      <c r="G673">
        <v>14.1</v>
      </c>
      <c r="J673">
        <v>18.899999999999999</v>
      </c>
      <c r="K673" s="11">
        <f t="shared" si="99"/>
        <v>1.0415555087930382E-2</v>
      </c>
      <c r="L673">
        <v>257</v>
      </c>
      <c r="M673" s="12">
        <f t="shared" si="97"/>
        <v>131.5864581946237</v>
      </c>
      <c r="N673" s="15"/>
      <c r="O673" s="2">
        <v>43520</v>
      </c>
      <c r="P673" s="2">
        <f t="shared" si="98"/>
        <v>43394</v>
      </c>
      <c r="S673" t="s">
        <v>34</v>
      </c>
    </row>
    <row r="674" spans="1:19" x14ac:dyDescent="0.3">
      <c r="A674" s="1" t="s">
        <v>39</v>
      </c>
      <c r="B674">
        <v>9</v>
      </c>
      <c r="C674">
        <v>-16.98</v>
      </c>
      <c r="D674">
        <v>16.559999999999999</v>
      </c>
      <c r="E674" t="s">
        <v>47</v>
      </c>
      <c r="F674">
        <v>17.600000000000001</v>
      </c>
      <c r="G674">
        <v>13.9</v>
      </c>
      <c r="J674">
        <v>18.899999999999999</v>
      </c>
      <c r="K674" s="11">
        <f t="shared" si="99"/>
        <v>1.0415555087930382E-2</v>
      </c>
      <c r="L674">
        <v>257</v>
      </c>
      <c r="M674" s="12">
        <f t="shared" si="97"/>
        <v>127.66712848289673</v>
      </c>
      <c r="N674" s="15"/>
      <c r="O674" s="2">
        <v>43520</v>
      </c>
      <c r="P674" s="2">
        <f t="shared" si="98"/>
        <v>43390</v>
      </c>
      <c r="S674" t="s">
        <v>34</v>
      </c>
    </row>
    <row r="675" spans="1:19" x14ac:dyDescent="0.3">
      <c r="A675" s="1" t="s">
        <v>39</v>
      </c>
      <c r="B675">
        <v>10</v>
      </c>
      <c r="C675">
        <v>-16.91</v>
      </c>
      <c r="D675">
        <v>16.47</v>
      </c>
      <c r="E675" t="s">
        <v>47</v>
      </c>
      <c r="F675">
        <v>17.600000000000001</v>
      </c>
      <c r="G675">
        <v>13.6</v>
      </c>
      <c r="J675">
        <v>18.899999999999999</v>
      </c>
      <c r="K675" s="11">
        <f t="shared" si="99"/>
        <v>1.0415555087930382E-2</v>
      </c>
      <c r="L675">
        <v>257</v>
      </c>
      <c r="M675" s="12">
        <f t="shared" si="97"/>
        <v>122.07271631455264</v>
      </c>
      <c r="N675" s="15"/>
      <c r="O675" s="2">
        <v>43520</v>
      </c>
      <c r="P675" s="2">
        <f t="shared" si="98"/>
        <v>43385</v>
      </c>
      <c r="S675" t="s">
        <v>34</v>
      </c>
    </row>
    <row r="676" spans="1:19" x14ac:dyDescent="0.3">
      <c r="A676" s="1" t="s">
        <v>39</v>
      </c>
      <c r="B676">
        <v>11</v>
      </c>
      <c r="C676">
        <v>-17.04</v>
      </c>
      <c r="D676">
        <v>16.420000000000002</v>
      </c>
      <c r="E676" t="s">
        <v>47</v>
      </c>
      <c r="F676">
        <v>17.600000000000001</v>
      </c>
      <c r="G676">
        <v>13.2</v>
      </c>
      <c r="J676">
        <v>18.899999999999999</v>
      </c>
      <c r="K676" s="11">
        <f t="shared" si="99"/>
        <v>1.0415555087930382E-2</v>
      </c>
      <c r="L676">
        <v>257</v>
      </c>
      <c r="M676" s="12">
        <f t="shared" si="97"/>
        <v>115.08707285453745</v>
      </c>
      <c r="N676" s="15"/>
      <c r="O676" s="2">
        <v>43520</v>
      </c>
      <c r="P676" s="2">
        <f t="shared" si="98"/>
        <v>43378</v>
      </c>
      <c r="S676" t="s">
        <v>34</v>
      </c>
    </row>
    <row r="677" spans="1:19" x14ac:dyDescent="0.3">
      <c r="A677" s="1" t="s">
        <v>39</v>
      </c>
      <c r="B677">
        <v>12</v>
      </c>
      <c r="C677">
        <v>-16.97</v>
      </c>
      <c r="D677">
        <v>16.260000000000002</v>
      </c>
      <c r="E677" t="s">
        <v>47</v>
      </c>
      <c r="F677">
        <v>17.600000000000001</v>
      </c>
      <c r="G677">
        <v>12.9</v>
      </c>
      <c r="J677">
        <v>18.899999999999999</v>
      </c>
      <c r="K677" s="11">
        <f t="shared" si="99"/>
        <v>1.0415555087930382E-2</v>
      </c>
      <c r="L677">
        <v>257</v>
      </c>
      <c r="M677" s="12">
        <f t="shared" si="97"/>
        <v>110.16239107286367</v>
      </c>
      <c r="N677" s="15"/>
      <c r="O677" s="2">
        <v>43520</v>
      </c>
      <c r="P677" s="2">
        <f t="shared" si="98"/>
        <v>43373</v>
      </c>
      <c r="S677" t="s">
        <v>34</v>
      </c>
    </row>
    <row r="678" spans="1:19" x14ac:dyDescent="0.3">
      <c r="A678" s="1" t="s">
        <v>39</v>
      </c>
      <c r="B678">
        <v>13</v>
      </c>
      <c r="C678">
        <v>-17.05</v>
      </c>
      <c r="D678">
        <v>16.05</v>
      </c>
      <c r="E678" t="s">
        <v>47</v>
      </c>
      <c r="F678">
        <v>17.600000000000001</v>
      </c>
      <c r="G678">
        <v>12.6</v>
      </c>
      <c r="J678">
        <v>18.899999999999999</v>
      </c>
      <c r="K678" s="11">
        <f t="shared" si="99"/>
        <v>1.0415555087930382E-2</v>
      </c>
      <c r="L678">
        <v>257</v>
      </c>
      <c r="M678" s="12">
        <f t="shared" si="97"/>
        <v>105.47803543770698</v>
      </c>
      <c r="N678" s="15"/>
      <c r="O678" s="2">
        <v>43520</v>
      </c>
      <c r="P678" s="2">
        <f t="shared" si="98"/>
        <v>43368</v>
      </c>
      <c r="S678" t="s">
        <v>34</v>
      </c>
    </row>
    <row r="679" spans="1:19" x14ac:dyDescent="0.3">
      <c r="A679" s="1" t="s">
        <v>39</v>
      </c>
      <c r="B679">
        <v>14</v>
      </c>
      <c r="C679">
        <v>-17.149999999999999</v>
      </c>
      <c r="D679">
        <v>15.81</v>
      </c>
      <c r="E679" t="s">
        <v>47</v>
      </c>
      <c r="F679">
        <v>17.600000000000001</v>
      </c>
      <c r="G679">
        <v>12.3</v>
      </c>
      <c r="J679">
        <v>18.899999999999999</v>
      </c>
      <c r="K679" s="11">
        <f t="shared" si="99"/>
        <v>1.0415555087930382E-2</v>
      </c>
      <c r="L679">
        <v>257</v>
      </c>
      <c r="M679" s="12">
        <f t="shared" si="97"/>
        <v>101.01163732045248</v>
      </c>
      <c r="N679" s="15"/>
      <c r="O679" s="2">
        <v>43520</v>
      </c>
      <c r="P679" s="2">
        <f t="shared" si="98"/>
        <v>43364</v>
      </c>
      <c r="S679" t="s">
        <v>34</v>
      </c>
    </row>
    <row r="680" spans="1:19" x14ac:dyDescent="0.3">
      <c r="A680" s="1" t="s">
        <v>39</v>
      </c>
      <c r="B680">
        <v>15</v>
      </c>
      <c r="C680">
        <v>-17.100000000000001</v>
      </c>
      <c r="D680">
        <v>15.41</v>
      </c>
      <c r="E680" t="s">
        <v>47</v>
      </c>
      <c r="F680">
        <v>17.600000000000001</v>
      </c>
      <c r="G680">
        <v>12</v>
      </c>
      <c r="J680">
        <v>18.899999999999999</v>
      </c>
      <c r="K680" s="11">
        <f t="shared" si="99"/>
        <v>1.0415555087930382E-2</v>
      </c>
      <c r="L680">
        <v>257</v>
      </c>
      <c r="M680" s="12">
        <f t="shared" si="97"/>
        <v>96.743812687433632</v>
      </c>
      <c r="N680" s="15"/>
      <c r="O680" s="2">
        <v>43520</v>
      </c>
      <c r="P680" s="2">
        <f t="shared" si="98"/>
        <v>43359</v>
      </c>
      <c r="S680" t="s">
        <v>34</v>
      </c>
    </row>
    <row r="681" spans="1:19" x14ac:dyDescent="0.3">
      <c r="A681" s="1" t="s">
        <v>39</v>
      </c>
      <c r="B681">
        <v>16</v>
      </c>
      <c r="C681">
        <v>-17.149999999999999</v>
      </c>
      <c r="D681">
        <v>15.18</v>
      </c>
      <c r="E681" t="s">
        <v>47</v>
      </c>
      <c r="F681">
        <v>17.600000000000001</v>
      </c>
      <c r="G681">
        <v>11.7</v>
      </c>
      <c r="J681">
        <v>18.899999999999999</v>
      </c>
      <c r="K681" s="11">
        <f t="shared" si="99"/>
        <v>1.0415555087930382E-2</v>
      </c>
      <c r="L681">
        <v>257</v>
      </c>
      <c r="M681" s="12">
        <f t="shared" si="97"/>
        <v>92.657653662830668</v>
      </c>
      <c r="N681" s="15"/>
      <c r="O681" s="2">
        <v>43520</v>
      </c>
      <c r="P681" s="2">
        <f t="shared" si="98"/>
        <v>43355</v>
      </c>
      <c r="S681" t="s">
        <v>34</v>
      </c>
    </row>
    <row r="682" spans="1:19" x14ac:dyDescent="0.3">
      <c r="A682" s="1" t="s">
        <v>39</v>
      </c>
      <c r="B682">
        <v>17</v>
      </c>
      <c r="C682">
        <v>-17.14</v>
      </c>
      <c r="D682">
        <v>14.92</v>
      </c>
      <c r="E682" t="s">
        <v>47</v>
      </c>
      <c r="F682">
        <v>17.600000000000001</v>
      </c>
      <c r="G682">
        <v>11.4</v>
      </c>
      <c r="J682">
        <v>18.899999999999999</v>
      </c>
      <c r="K682" s="11">
        <f t="shared" si="99"/>
        <v>1.0415555087930382E-2</v>
      </c>
      <c r="L682">
        <v>257</v>
      </c>
      <c r="M682" s="12">
        <f t="shared" si="97"/>
        <v>88.738323951103652</v>
      </c>
      <c r="N682" s="15"/>
      <c r="O682" s="2">
        <v>43520</v>
      </c>
      <c r="P682" s="2">
        <f t="shared" si="98"/>
        <v>43351</v>
      </c>
      <c r="S682" t="s">
        <v>34</v>
      </c>
    </row>
    <row r="683" spans="1:19" x14ac:dyDescent="0.3">
      <c r="A683" s="1" t="s">
        <v>39</v>
      </c>
      <c r="B683">
        <v>18</v>
      </c>
      <c r="C683">
        <v>-17.239999999999998</v>
      </c>
      <c r="D683">
        <v>14.83</v>
      </c>
      <c r="E683" t="s">
        <v>47</v>
      </c>
      <c r="F683">
        <v>17.600000000000001</v>
      </c>
      <c r="G683">
        <v>11.1</v>
      </c>
      <c r="J683">
        <v>18.899999999999999</v>
      </c>
      <c r="K683" s="11">
        <f t="shared" si="99"/>
        <v>1.0415555087930382E-2</v>
      </c>
      <c r="L683">
        <v>257</v>
      </c>
      <c r="M683" s="12">
        <f t="shared" si="97"/>
        <v>84.972733656378921</v>
      </c>
      <c r="N683" s="15"/>
      <c r="O683" s="2">
        <v>43520</v>
      </c>
      <c r="P683" s="2">
        <f t="shared" si="98"/>
        <v>43347</v>
      </c>
      <c r="S683" t="s">
        <v>34</v>
      </c>
    </row>
    <row r="684" spans="1:19" x14ac:dyDescent="0.3">
      <c r="A684" s="1" t="s">
        <v>39</v>
      </c>
      <c r="B684">
        <v>19</v>
      </c>
      <c r="C684">
        <v>-17.22</v>
      </c>
      <c r="D684">
        <v>14.52</v>
      </c>
      <c r="E684" t="s">
        <v>47</v>
      </c>
      <c r="F684">
        <v>17.600000000000001</v>
      </c>
      <c r="G684">
        <v>10.7</v>
      </c>
      <c r="J684">
        <v>18.899999999999999</v>
      </c>
      <c r="K684" s="11">
        <f t="shared" si="99"/>
        <v>1.0415555087930382E-2</v>
      </c>
      <c r="L684">
        <v>257</v>
      </c>
      <c r="M684" s="12">
        <f t="shared" si="97"/>
        <v>80.17122090430162</v>
      </c>
      <c r="N684" s="15"/>
      <c r="O684" s="2">
        <v>43520</v>
      </c>
      <c r="P684" s="2">
        <f t="shared" si="98"/>
        <v>43343</v>
      </c>
      <c r="S684" t="s">
        <v>34</v>
      </c>
    </row>
    <row r="685" spans="1:19" x14ac:dyDescent="0.3">
      <c r="A685" s="1" t="s">
        <v>39</v>
      </c>
      <c r="B685">
        <v>20</v>
      </c>
      <c r="C685">
        <v>-17.309999999999999</v>
      </c>
      <c r="D685">
        <v>14.46</v>
      </c>
      <c r="E685" t="s">
        <v>47</v>
      </c>
      <c r="F685">
        <v>17.600000000000001</v>
      </c>
      <c r="G685">
        <v>10.4</v>
      </c>
      <c r="J685">
        <v>18.899999999999999</v>
      </c>
      <c r="K685" s="11">
        <f t="shared" si="99"/>
        <v>1.0415555087930382E-2</v>
      </c>
      <c r="L685">
        <v>257</v>
      </c>
      <c r="M685" s="12">
        <f t="shared" si="97"/>
        <v>76.721379880686712</v>
      </c>
      <c r="N685" s="15"/>
      <c r="O685" s="2">
        <v>43520</v>
      </c>
      <c r="P685" s="2">
        <f t="shared" si="98"/>
        <v>43339</v>
      </c>
      <c r="S685" t="s">
        <v>34</v>
      </c>
    </row>
    <row r="686" spans="1:19" x14ac:dyDescent="0.3">
      <c r="A686" s="1" t="s">
        <v>39</v>
      </c>
      <c r="B686">
        <v>21</v>
      </c>
      <c r="C686">
        <v>-17.260000000000002</v>
      </c>
      <c r="D686">
        <v>14.36</v>
      </c>
      <c r="E686" t="s">
        <v>47</v>
      </c>
      <c r="F686">
        <v>17.600000000000001</v>
      </c>
      <c r="G686">
        <v>10</v>
      </c>
      <c r="J686">
        <v>18.899999999999999</v>
      </c>
      <c r="K686" s="11">
        <f t="shared" si="99"/>
        <v>1.0415555087930382E-2</v>
      </c>
      <c r="L686">
        <v>257</v>
      </c>
      <c r="M686" s="12">
        <f t="shared" si="97"/>
        <v>72.306337873457423</v>
      </c>
      <c r="N686" s="15"/>
      <c r="O686" s="2">
        <v>43520</v>
      </c>
      <c r="P686" s="2">
        <f t="shared" si="98"/>
        <v>43335</v>
      </c>
      <c r="S686" t="s">
        <v>34</v>
      </c>
    </row>
    <row r="687" spans="1:19" x14ac:dyDescent="0.3">
      <c r="A687" s="1" t="s">
        <v>39</v>
      </c>
      <c r="B687">
        <v>22</v>
      </c>
      <c r="C687">
        <v>-17.260000000000002</v>
      </c>
      <c r="D687">
        <v>14.43</v>
      </c>
      <c r="E687" t="s">
        <v>47</v>
      </c>
      <c r="F687">
        <v>17.600000000000001</v>
      </c>
      <c r="G687">
        <v>9.6999999999999993</v>
      </c>
      <c r="J687">
        <v>18.899999999999999</v>
      </c>
      <c r="K687" s="11">
        <f t="shared" si="99"/>
        <v>1.0415555087930382E-2</v>
      </c>
      <c r="L687">
        <v>257</v>
      </c>
      <c r="M687" s="12">
        <f t="shared" si="97"/>
        <v>69.123386313312764</v>
      </c>
      <c r="N687" s="15"/>
      <c r="O687" s="2">
        <v>43520</v>
      </c>
      <c r="P687" s="2">
        <f t="shared" si="98"/>
        <v>43332</v>
      </c>
      <c r="S687" t="s">
        <v>34</v>
      </c>
    </row>
    <row r="688" spans="1:19" x14ac:dyDescent="0.3">
      <c r="A688" s="1" t="s">
        <v>39</v>
      </c>
      <c r="B688">
        <v>23</v>
      </c>
      <c r="C688">
        <v>-17.239999999999998</v>
      </c>
      <c r="D688">
        <v>14.29</v>
      </c>
      <c r="E688" t="s">
        <v>47</v>
      </c>
      <c r="F688">
        <v>17.600000000000001</v>
      </c>
      <c r="G688">
        <v>9.4</v>
      </c>
      <c r="J688">
        <v>18.899999999999999</v>
      </c>
      <c r="K688" s="11">
        <f t="shared" si="99"/>
        <v>1.0415555087930382E-2</v>
      </c>
      <c r="L688">
        <v>257</v>
      </c>
      <c r="M688" s="12">
        <f t="shared" si="97"/>
        <v>66.042579358656596</v>
      </c>
      <c r="N688" s="15"/>
      <c r="O688" s="2">
        <v>43520</v>
      </c>
      <c r="P688" s="2">
        <f t="shared" si="98"/>
        <v>43329</v>
      </c>
      <c r="S688" t="s">
        <v>34</v>
      </c>
    </row>
    <row r="689" spans="1:19" x14ac:dyDescent="0.3">
      <c r="A689" s="1" t="s">
        <v>39</v>
      </c>
      <c r="B689">
        <v>24</v>
      </c>
      <c r="C689">
        <v>-17.25</v>
      </c>
      <c r="D689">
        <v>14.27</v>
      </c>
      <c r="E689" t="s">
        <v>47</v>
      </c>
      <c r="F689">
        <v>17.600000000000001</v>
      </c>
      <c r="G689">
        <v>9.1</v>
      </c>
      <c r="J689">
        <v>18.899999999999999</v>
      </c>
      <c r="K689" s="11">
        <f t="shared" si="99"/>
        <v>1.0415555087930382E-2</v>
      </c>
      <c r="L689">
        <v>257</v>
      </c>
      <c r="M689" s="12">
        <f t="shared" si="97"/>
        <v>63.057564464341532</v>
      </c>
      <c r="N689" s="15"/>
      <c r="O689" s="2">
        <v>43520</v>
      </c>
      <c r="P689" s="2">
        <f t="shared" si="98"/>
        <v>43326</v>
      </c>
      <c r="S689" t="s">
        <v>34</v>
      </c>
    </row>
    <row r="690" spans="1:19" x14ac:dyDescent="0.3">
      <c r="A690" s="1" t="s">
        <v>39</v>
      </c>
      <c r="B690">
        <v>25</v>
      </c>
      <c r="C690">
        <v>-17.329999999999998</v>
      </c>
      <c r="D690">
        <v>14.38</v>
      </c>
      <c r="E690" t="s">
        <v>47</v>
      </c>
      <c r="F690">
        <v>17.600000000000001</v>
      </c>
      <c r="G690">
        <v>8.8000000000000007</v>
      </c>
      <c r="J690">
        <v>18.899999999999999</v>
      </c>
      <c r="K690" s="11">
        <f t="shared" si="99"/>
        <v>1.0415555087930382E-2</v>
      </c>
      <c r="L690">
        <v>257</v>
      </c>
      <c r="M690" s="12">
        <f t="shared" si="97"/>
        <v>60.162563869929727</v>
      </c>
      <c r="N690" s="15"/>
      <c r="O690" s="2">
        <v>43520</v>
      </c>
      <c r="P690" s="2">
        <f t="shared" si="98"/>
        <v>43323</v>
      </c>
      <c r="S690" t="s">
        <v>34</v>
      </c>
    </row>
    <row r="691" spans="1:19" x14ac:dyDescent="0.3">
      <c r="A691" s="1" t="s">
        <v>39</v>
      </c>
      <c r="B691">
        <v>26</v>
      </c>
      <c r="C691">
        <v>-17.399999999999999</v>
      </c>
      <c r="D691">
        <v>14.34</v>
      </c>
      <c r="E691" t="s">
        <v>47</v>
      </c>
      <c r="F691">
        <v>17.600000000000001</v>
      </c>
      <c r="G691">
        <v>8.5</v>
      </c>
      <c r="J691">
        <v>18.899999999999999</v>
      </c>
      <c r="K691" s="11">
        <f t="shared" si="99"/>
        <v>1.0415555087930382E-2</v>
      </c>
      <c r="L691">
        <v>257</v>
      </c>
      <c r="M691" s="12">
        <f t="shared" si="97"/>
        <v>57.352307282258074</v>
      </c>
      <c r="N691" s="15"/>
      <c r="O691" s="2">
        <v>43520</v>
      </c>
      <c r="P691" s="2">
        <f t="shared" si="98"/>
        <v>43320</v>
      </c>
      <c r="S691" t="s">
        <v>34</v>
      </c>
    </row>
    <row r="692" spans="1:19" x14ac:dyDescent="0.3">
      <c r="A692" s="1" t="s">
        <v>39</v>
      </c>
      <c r="B692">
        <v>27</v>
      </c>
      <c r="C692">
        <v>-17.420000000000002</v>
      </c>
      <c r="D692">
        <v>14.37</v>
      </c>
      <c r="E692" t="s">
        <v>47</v>
      </c>
      <c r="F692">
        <v>17.600000000000001</v>
      </c>
      <c r="G692">
        <v>8.1999999999999993</v>
      </c>
      <c r="J692">
        <v>18.899999999999999</v>
      </c>
      <c r="K692" s="11">
        <f t="shared" si="99"/>
        <v>1.0415555087930382E-2</v>
      </c>
      <c r="L692">
        <v>257</v>
      </c>
      <c r="M692" s="12">
        <f t="shared" si="97"/>
        <v>54.621974133380803</v>
      </c>
      <c r="N692" s="15"/>
      <c r="O692" s="2">
        <v>43520</v>
      </c>
      <c r="P692" s="2">
        <f t="shared" si="98"/>
        <v>43317</v>
      </c>
      <c r="S692" t="s">
        <v>34</v>
      </c>
    </row>
    <row r="693" spans="1:19" x14ac:dyDescent="0.3">
      <c r="A693" s="1" t="s">
        <v>39</v>
      </c>
      <c r="B693">
        <v>28</v>
      </c>
      <c r="C693">
        <v>-17.440000000000001</v>
      </c>
      <c r="D693">
        <v>14.53</v>
      </c>
      <c r="E693" t="s">
        <v>47</v>
      </c>
      <c r="F693">
        <v>17.600000000000001</v>
      </c>
      <c r="G693">
        <v>7.8</v>
      </c>
      <c r="J693">
        <v>18.899999999999999</v>
      </c>
      <c r="K693" s="11">
        <f t="shared" si="99"/>
        <v>1.0415555087930382E-2</v>
      </c>
      <c r="L693">
        <v>257</v>
      </c>
      <c r="M693" s="12">
        <f t="shared" si="97"/>
        <v>51.098266895448042</v>
      </c>
      <c r="N693" s="15"/>
      <c r="O693" s="2">
        <v>43520</v>
      </c>
      <c r="P693" s="2">
        <f t="shared" si="98"/>
        <v>43314</v>
      </c>
      <c r="S693" t="s">
        <v>34</v>
      </c>
    </row>
    <row r="694" spans="1:19" x14ac:dyDescent="0.3">
      <c r="A694" s="1" t="s">
        <v>39</v>
      </c>
      <c r="B694">
        <v>29</v>
      </c>
      <c r="C694">
        <v>-17.440000000000001</v>
      </c>
      <c r="D694">
        <v>14.64</v>
      </c>
      <c r="E694" t="s">
        <v>47</v>
      </c>
      <c r="F694">
        <v>17.600000000000001</v>
      </c>
      <c r="G694">
        <v>7.5</v>
      </c>
      <c r="J694">
        <v>18.899999999999999</v>
      </c>
      <c r="K694" s="11">
        <f t="shared" si="99"/>
        <v>1.0415555087930382E-2</v>
      </c>
      <c r="L694">
        <v>257</v>
      </c>
      <c r="M694" s="12">
        <f t="shared" si="97"/>
        <v>48.53784194862358</v>
      </c>
      <c r="N694" s="15"/>
      <c r="O694" s="2">
        <v>43520</v>
      </c>
      <c r="P694" s="2">
        <f t="shared" si="98"/>
        <v>43311</v>
      </c>
      <c r="S694" t="s">
        <v>34</v>
      </c>
    </row>
    <row r="695" spans="1:19" x14ac:dyDescent="0.3">
      <c r="A695" s="1" t="s">
        <v>39</v>
      </c>
      <c r="B695">
        <v>30</v>
      </c>
      <c r="C695">
        <v>-17.38</v>
      </c>
      <c r="D695">
        <v>14.93</v>
      </c>
      <c r="E695" t="s">
        <v>47</v>
      </c>
      <c r="F695">
        <v>17.600000000000001</v>
      </c>
      <c r="G695">
        <v>7.2</v>
      </c>
      <c r="J695">
        <v>18.899999999999999</v>
      </c>
      <c r="K695" s="11">
        <f t="shared" si="99"/>
        <v>1.0415555087930382E-2</v>
      </c>
      <c r="L695">
        <v>257</v>
      </c>
      <c r="M695" s="12">
        <f t="shared" si="97"/>
        <v>46.043929124585866</v>
      </c>
      <c r="N695" s="15"/>
      <c r="O695" s="2">
        <v>43520</v>
      </c>
      <c r="P695" s="2">
        <f t="shared" si="98"/>
        <v>43309</v>
      </c>
      <c r="S695" t="s">
        <v>34</v>
      </c>
    </row>
    <row r="696" spans="1:19" x14ac:dyDescent="0.3">
      <c r="A696" s="1" t="s">
        <v>39</v>
      </c>
      <c r="B696">
        <v>31</v>
      </c>
      <c r="C696">
        <v>-17.34</v>
      </c>
      <c r="D696">
        <v>15.2</v>
      </c>
      <c r="E696" t="s">
        <v>47</v>
      </c>
      <c r="F696">
        <v>17.600000000000001</v>
      </c>
      <c r="G696">
        <v>6.9</v>
      </c>
      <c r="J696">
        <v>18.899999999999999</v>
      </c>
      <c r="K696" s="11">
        <f t="shared" si="99"/>
        <v>1.0415555087930382E-2</v>
      </c>
      <c r="L696">
        <v>257</v>
      </c>
      <c r="M696" s="12">
        <f t="shared" si="97"/>
        <v>43.613160166949783</v>
      </c>
      <c r="N696" s="15"/>
      <c r="O696" s="2">
        <v>43520</v>
      </c>
      <c r="P696" s="2">
        <f t="shared" si="98"/>
        <v>43306</v>
      </c>
      <c r="S696" t="s">
        <v>34</v>
      </c>
    </row>
    <row r="697" spans="1:19" x14ac:dyDescent="0.3">
      <c r="A697" s="1" t="s">
        <v>39</v>
      </c>
      <c r="B697">
        <v>32</v>
      </c>
      <c r="C697">
        <v>-17.260000000000002</v>
      </c>
      <c r="D697">
        <v>15.46</v>
      </c>
      <c r="E697" t="s">
        <v>47</v>
      </c>
      <c r="F697">
        <v>17.600000000000001</v>
      </c>
      <c r="G697">
        <v>6.5</v>
      </c>
      <c r="J697">
        <v>18.899999999999999</v>
      </c>
      <c r="K697" s="11">
        <f t="shared" si="99"/>
        <v>1.0415555087930382E-2</v>
      </c>
      <c r="L697">
        <v>257</v>
      </c>
      <c r="M697" s="12">
        <f t="shared" si="97"/>
        <v>40.465001230995618</v>
      </c>
      <c r="N697" s="15"/>
      <c r="O697" s="2">
        <v>43520</v>
      </c>
      <c r="P697" s="2">
        <f t="shared" si="98"/>
        <v>43303</v>
      </c>
      <c r="S697" t="s">
        <v>34</v>
      </c>
    </row>
    <row r="698" spans="1:19" x14ac:dyDescent="0.3">
      <c r="A698" s="1" t="s">
        <v>39</v>
      </c>
      <c r="B698">
        <v>33</v>
      </c>
      <c r="C698">
        <v>-17.09</v>
      </c>
      <c r="D698">
        <v>16.04</v>
      </c>
      <c r="E698" t="s">
        <v>47</v>
      </c>
      <c r="F698">
        <v>17.600000000000001</v>
      </c>
      <c r="G698">
        <v>6.2</v>
      </c>
      <c r="J698">
        <v>18.899999999999999</v>
      </c>
      <c r="K698" s="11">
        <f t="shared" si="99"/>
        <v>1.0415555087930382E-2</v>
      </c>
      <c r="L698">
        <v>257</v>
      </c>
      <c r="M698" s="12">
        <f t="shared" si="97"/>
        <v>38.16982630736085</v>
      </c>
      <c r="N698" s="15"/>
      <c r="O698" s="2">
        <v>43520</v>
      </c>
      <c r="P698" s="2">
        <f t="shared" si="98"/>
        <v>43301</v>
      </c>
      <c r="S698" t="s">
        <v>34</v>
      </c>
    </row>
    <row r="699" spans="1:19" x14ac:dyDescent="0.3">
      <c r="A699" s="1" t="s">
        <v>39</v>
      </c>
      <c r="B699">
        <v>34</v>
      </c>
      <c r="C699">
        <v>-16.95</v>
      </c>
      <c r="D699">
        <v>16.350000000000001</v>
      </c>
      <c r="E699" t="s">
        <v>47</v>
      </c>
      <c r="F699">
        <v>17.600000000000001</v>
      </c>
      <c r="G699">
        <v>5.9</v>
      </c>
      <c r="J699">
        <v>18.899999999999999</v>
      </c>
      <c r="K699" s="11">
        <f t="shared" si="99"/>
        <v>1.0415555087930382E-2</v>
      </c>
      <c r="L699">
        <v>257</v>
      </c>
      <c r="M699" s="12">
        <f t="shared" si="97"/>
        <v>35.928240160498035</v>
      </c>
      <c r="N699" s="15"/>
      <c r="O699" s="2">
        <v>43520</v>
      </c>
      <c r="P699" s="2">
        <f t="shared" si="98"/>
        <v>43298</v>
      </c>
      <c r="S699" t="s">
        <v>34</v>
      </c>
    </row>
    <row r="700" spans="1:19" x14ac:dyDescent="0.3">
      <c r="A700" s="1" t="s">
        <v>39</v>
      </c>
      <c r="B700">
        <v>35</v>
      </c>
      <c r="C700">
        <v>-16.95</v>
      </c>
      <c r="D700">
        <v>16.82</v>
      </c>
      <c r="E700" t="s">
        <v>47</v>
      </c>
      <c r="F700">
        <v>17.600000000000001</v>
      </c>
      <c r="G700">
        <v>5.5</v>
      </c>
      <c r="J700">
        <v>18.899999999999999</v>
      </c>
      <c r="K700" s="11">
        <f t="shared" si="99"/>
        <v>1.0415555087930382E-2</v>
      </c>
      <c r="L700">
        <v>257</v>
      </c>
      <c r="M700" s="12">
        <f t="shared" si="97"/>
        <v>33.018616118429748</v>
      </c>
      <c r="N700" s="15"/>
      <c r="O700" s="2">
        <v>43520</v>
      </c>
      <c r="P700" s="2">
        <f t="shared" si="98"/>
        <v>43296</v>
      </c>
      <c r="S700" t="s">
        <v>34</v>
      </c>
    </row>
    <row r="701" spans="1:19" x14ac:dyDescent="0.3">
      <c r="A701" s="1" t="s">
        <v>39</v>
      </c>
      <c r="B701">
        <v>36</v>
      </c>
      <c r="C701">
        <v>-16.8</v>
      </c>
      <c r="D701">
        <v>17.27</v>
      </c>
      <c r="E701" t="s">
        <v>47</v>
      </c>
      <c r="F701">
        <v>17.600000000000001</v>
      </c>
      <c r="G701">
        <v>5.2</v>
      </c>
      <c r="J701">
        <v>18.899999999999999</v>
      </c>
      <c r="K701" s="11">
        <f t="shared" si="99"/>
        <v>1.0415555087930382E-2</v>
      </c>
      <c r="L701">
        <v>257</v>
      </c>
      <c r="M701" s="12">
        <f t="shared" si="97"/>
        <v>30.892841189461159</v>
      </c>
      <c r="N701" s="15"/>
      <c r="O701" s="2">
        <v>43520</v>
      </c>
      <c r="P701" s="2">
        <f t="shared" si="98"/>
        <v>43293</v>
      </c>
      <c r="S701" t="s">
        <v>34</v>
      </c>
    </row>
    <row r="702" spans="1:19" x14ac:dyDescent="0.3">
      <c r="A702" s="1" t="s">
        <v>39</v>
      </c>
      <c r="B702">
        <v>37</v>
      </c>
      <c r="C702">
        <v>-16.71</v>
      </c>
      <c r="D702">
        <v>17.670000000000002</v>
      </c>
      <c r="E702" t="s">
        <v>47</v>
      </c>
      <c r="F702">
        <v>17.600000000000001</v>
      </c>
      <c r="G702">
        <v>4.9000000000000004</v>
      </c>
      <c r="J702">
        <v>18.899999999999999</v>
      </c>
      <c r="K702" s="11">
        <f t="shared" si="99"/>
        <v>1.0415555087930382E-2</v>
      </c>
      <c r="L702">
        <v>257</v>
      </c>
      <c r="M702" s="12">
        <f t="shared" si="97"/>
        <v>28.813115567705218</v>
      </c>
      <c r="N702" s="15"/>
      <c r="O702" s="2">
        <v>43520</v>
      </c>
      <c r="P702" s="2">
        <f t="shared" si="98"/>
        <v>43291</v>
      </c>
      <c r="S702" t="s">
        <v>34</v>
      </c>
    </row>
    <row r="703" spans="1:19" x14ac:dyDescent="0.3">
      <c r="A703" s="1" t="s">
        <v>39</v>
      </c>
      <c r="B703">
        <v>38</v>
      </c>
      <c r="C703">
        <v>-16.670000000000002</v>
      </c>
      <c r="D703">
        <v>17.670000000000002</v>
      </c>
      <c r="E703" t="s">
        <v>47</v>
      </c>
      <c r="F703">
        <v>17.600000000000001</v>
      </c>
      <c r="G703">
        <v>4.5</v>
      </c>
      <c r="J703">
        <v>18.899999999999999</v>
      </c>
      <c r="K703" s="11">
        <f t="shared" si="99"/>
        <v>1.0415555087930382E-2</v>
      </c>
      <c r="L703">
        <v>257</v>
      </c>
      <c r="M703" s="12">
        <f t="shared" si="97"/>
        <v>26.10842275691677</v>
      </c>
      <c r="N703" s="15"/>
      <c r="O703" s="2">
        <v>43520</v>
      </c>
      <c r="P703" s="2">
        <f t="shared" si="98"/>
        <v>43289</v>
      </c>
      <c r="S703" t="s">
        <v>34</v>
      </c>
    </row>
    <row r="704" spans="1:19" x14ac:dyDescent="0.3">
      <c r="A704" s="1" t="s">
        <v>39</v>
      </c>
      <c r="B704">
        <v>39</v>
      </c>
      <c r="C704">
        <v>-16.7</v>
      </c>
      <c r="D704">
        <v>17.309999999999999</v>
      </c>
      <c r="E704" t="s">
        <v>47</v>
      </c>
      <c r="F704">
        <v>17.600000000000001</v>
      </c>
      <c r="G704">
        <v>4.0999999999999996</v>
      </c>
      <c r="J704">
        <v>18.899999999999999</v>
      </c>
      <c r="K704" s="11">
        <f t="shared" si="99"/>
        <v>1.0415555087930382E-2</v>
      </c>
      <c r="L704">
        <v>257</v>
      </c>
      <c r="M704" s="12">
        <f t="shared" si="97"/>
        <v>23.477840521327177</v>
      </c>
      <c r="N704" s="15"/>
      <c r="O704" s="2">
        <v>43520</v>
      </c>
      <c r="P704" s="2">
        <f t="shared" si="98"/>
        <v>43286</v>
      </c>
      <c r="S704" t="s">
        <v>34</v>
      </c>
    </row>
    <row r="705" spans="1:24" x14ac:dyDescent="0.3">
      <c r="A705" s="1" t="s">
        <v>39</v>
      </c>
      <c r="B705">
        <v>40</v>
      </c>
      <c r="C705">
        <v>-16.72</v>
      </c>
      <c r="D705">
        <v>16.86</v>
      </c>
      <c r="E705" t="s">
        <v>47</v>
      </c>
      <c r="F705">
        <v>17.600000000000001</v>
      </c>
      <c r="G705">
        <v>3.7</v>
      </c>
      <c r="J705">
        <v>18.899999999999999</v>
      </c>
      <c r="K705" s="11">
        <f t="shared" si="99"/>
        <v>1.0415555087930382E-2</v>
      </c>
      <c r="L705">
        <v>257</v>
      </c>
      <c r="M705" s="12">
        <f t="shared" si="97"/>
        <v>20.917415574502723</v>
      </c>
      <c r="N705" s="15"/>
      <c r="O705" s="2">
        <v>43520</v>
      </c>
      <c r="P705" s="2">
        <f t="shared" si="98"/>
        <v>43283</v>
      </c>
      <c r="S705" t="s">
        <v>34</v>
      </c>
    </row>
    <row r="706" spans="1:24" x14ac:dyDescent="0.3">
      <c r="A706" s="1" t="s">
        <v>39</v>
      </c>
      <c r="B706">
        <v>41</v>
      </c>
      <c r="C706">
        <v>-17.14</v>
      </c>
      <c r="D706">
        <v>16.98</v>
      </c>
      <c r="E706" t="s">
        <v>47</v>
      </c>
      <c r="F706">
        <v>17.600000000000001</v>
      </c>
      <c r="G706">
        <v>3.4</v>
      </c>
      <c r="J706">
        <v>18.899999999999999</v>
      </c>
      <c r="K706" s="11">
        <f t="shared" si="99"/>
        <v>1.0415555087930382E-2</v>
      </c>
      <c r="L706">
        <v>257</v>
      </c>
      <c r="M706" s="12">
        <f t="shared" si="97"/>
        <v>19.040934109235575</v>
      </c>
      <c r="N706" s="15"/>
      <c r="O706" s="2">
        <v>43520</v>
      </c>
      <c r="P706" s="2">
        <f t="shared" si="98"/>
        <v>43282</v>
      </c>
      <c r="S706" t="s">
        <v>34</v>
      </c>
    </row>
    <row r="707" spans="1:24" x14ac:dyDescent="0.3">
      <c r="A707" s="1" t="s">
        <v>39</v>
      </c>
      <c r="B707">
        <v>42</v>
      </c>
      <c r="C707">
        <v>-17.329999999999998</v>
      </c>
      <c r="D707">
        <v>16.84</v>
      </c>
      <c r="E707" t="s">
        <v>47</v>
      </c>
      <c r="F707">
        <v>17.600000000000001</v>
      </c>
      <c r="G707">
        <v>3.1</v>
      </c>
      <c r="J707">
        <v>18.899999999999999</v>
      </c>
      <c r="K707" s="11">
        <f t="shared" si="99"/>
        <v>1.0415555087930382E-2</v>
      </c>
      <c r="L707">
        <v>257</v>
      </c>
      <c r="M707" s="12">
        <f t="shared" si="97"/>
        <v>17.200425759379662</v>
      </c>
      <c r="N707" s="15"/>
      <c r="O707" s="2">
        <v>43520</v>
      </c>
      <c r="P707" s="2">
        <f t="shared" si="98"/>
        <v>43280</v>
      </c>
      <c r="S707" t="s">
        <v>34</v>
      </c>
    </row>
    <row r="708" spans="1:24" x14ac:dyDescent="0.3">
      <c r="A708" s="1" t="s">
        <v>39</v>
      </c>
      <c r="B708">
        <v>43</v>
      </c>
      <c r="C708">
        <v>-17.420000000000002</v>
      </c>
      <c r="D708">
        <v>16.739999999999998</v>
      </c>
      <c r="E708" t="s">
        <v>47</v>
      </c>
      <c r="F708">
        <v>17.600000000000001</v>
      </c>
      <c r="G708">
        <v>2.6</v>
      </c>
      <c r="J708">
        <v>18.899999999999999</v>
      </c>
      <c r="K708" s="11">
        <f t="shared" si="99"/>
        <v>1.0415555087930382E-2</v>
      </c>
      <c r="L708">
        <v>257</v>
      </c>
      <c r="M708" s="12">
        <f t="shared" si="97"/>
        <v>14.209210455271824</v>
      </c>
      <c r="N708" s="15"/>
      <c r="O708" s="2">
        <v>43520</v>
      </c>
      <c r="P708" s="2">
        <f t="shared" si="98"/>
        <v>43277</v>
      </c>
      <c r="S708" t="s">
        <v>34</v>
      </c>
    </row>
    <row r="709" spans="1:24" x14ac:dyDescent="0.3">
      <c r="A709" s="1" t="s">
        <v>39</v>
      </c>
      <c r="B709">
        <v>44</v>
      </c>
      <c r="C709">
        <v>-17.36</v>
      </c>
      <c r="D709">
        <v>16.489999999999998</v>
      </c>
      <c r="E709" t="s">
        <v>47</v>
      </c>
      <c r="F709">
        <v>17.600000000000001</v>
      </c>
      <c r="G709">
        <v>2.2000000000000002</v>
      </c>
      <c r="J709">
        <v>18.899999999999999</v>
      </c>
      <c r="K709" s="11">
        <f t="shared" si="99"/>
        <v>1.0415555087930382E-2</v>
      </c>
      <c r="L709">
        <v>257</v>
      </c>
      <c r="M709" s="12">
        <f t="shared" si="97"/>
        <v>11.881575355142939</v>
      </c>
      <c r="N709" s="15"/>
      <c r="O709" s="2">
        <v>43520</v>
      </c>
      <c r="P709" s="2">
        <f t="shared" si="98"/>
        <v>43274</v>
      </c>
      <c r="S709" t="s">
        <v>34</v>
      </c>
    </row>
    <row r="710" spans="1:24" x14ac:dyDescent="0.3">
      <c r="A710" s="1" t="s">
        <v>39</v>
      </c>
      <c r="B710">
        <v>45</v>
      </c>
      <c r="C710">
        <v>-17.32</v>
      </c>
      <c r="D710">
        <v>16.21</v>
      </c>
      <c r="E710" t="s">
        <v>47</v>
      </c>
      <c r="F710">
        <v>17.600000000000001</v>
      </c>
      <c r="G710">
        <v>1.8</v>
      </c>
      <c r="J710">
        <v>18.899999999999999</v>
      </c>
      <c r="K710" s="11">
        <f t="shared" si="99"/>
        <v>1.0415555087930382E-2</v>
      </c>
      <c r="L710">
        <v>257</v>
      </c>
      <c r="M710" s="12">
        <f t="shared" si="97"/>
        <v>9.6090374168305193</v>
      </c>
      <c r="N710" s="15"/>
      <c r="O710" s="2">
        <v>43520</v>
      </c>
      <c r="P710" s="2">
        <f t="shared" si="98"/>
        <v>43272</v>
      </c>
      <c r="S710" t="s">
        <v>34</v>
      </c>
    </row>
    <row r="711" spans="1:24" x14ac:dyDescent="0.3">
      <c r="A711" s="1" t="s">
        <v>39</v>
      </c>
      <c r="B711">
        <v>46</v>
      </c>
      <c r="C711">
        <v>-17.260000000000002</v>
      </c>
      <c r="D711">
        <v>16.260000000000002</v>
      </c>
      <c r="E711" t="s">
        <v>47</v>
      </c>
      <c r="F711">
        <v>17.600000000000001</v>
      </c>
      <c r="G711">
        <v>1.2</v>
      </c>
      <c r="J711">
        <v>18.899999999999999</v>
      </c>
      <c r="K711" s="11">
        <f t="shared" si="99"/>
        <v>1.0415555087930382E-2</v>
      </c>
      <c r="L711">
        <v>257</v>
      </c>
      <c r="M711" s="12">
        <f t="shared" si="97"/>
        <v>6.2980111892286779</v>
      </c>
      <c r="N711" s="15"/>
      <c r="O711" s="2">
        <v>43520</v>
      </c>
      <c r="P711" s="2">
        <f t="shared" si="98"/>
        <v>43269</v>
      </c>
      <c r="S711" t="s">
        <v>34</v>
      </c>
    </row>
    <row r="712" spans="1:24" x14ac:dyDescent="0.3">
      <c r="A712" s="1" t="s">
        <v>39</v>
      </c>
      <c r="K712" s="11"/>
      <c r="M712" s="16">
        <v>0</v>
      </c>
      <c r="N712" s="15"/>
      <c r="O712" s="2"/>
      <c r="P712" s="2">
        <v>43263</v>
      </c>
      <c r="S712" t="s">
        <v>34</v>
      </c>
    </row>
    <row r="713" spans="1:24" x14ac:dyDescent="0.3">
      <c r="A713" s="1">
        <v>6564</v>
      </c>
      <c r="B713">
        <v>1</v>
      </c>
      <c r="C713">
        <v>-17.27</v>
      </c>
      <c r="D713">
        <v>15.67</v>
      </c>
      <c r="E713" t="s">
        <v>47</v>
      </c>
      <c r="F713">
        <v>14.5</v>
      </c>
      <c r="G713">
        <v>13</v>
      </c>
      <c r="J713">
        <v>14.7</v>
      </c>
      <c r="K713" s="11">
        <f>-(LN(1-(F713/J713))/L713)</f>
        <v>1.691844648117637E-2</v>
      </c>
      <c r="L713">
        <v>254</v>
      </c>
      <c r="M713" s="12">
        <f t="shared" ref="M713:M747" si="100">-1/K713*LN(1-G713/J713)</f>
        <v>127.50693422842723</v>
      </c>
      <c r="N713" s="15"/>
      <c r="O713" s="2">
        <v>43496</v>
      </c>
      <c r="P713" s="2">
        <f t="shared" ref="P713:P747" si="101">DATE(YEAR($P$748),MONTH($P$748),DAY($P$748)+M713)</f>
        <v>43349</v>
      </c>
      <c r="S713" t="s">
        <v>34</v>
      </c>
      <c r="X713" s="2"/>
    </row>
    <row r="714" spans="1:24" x14ac:dyDescent="0.3">
      <c r="A714" s="1">
        <v>6564</v>
      </c>
      <c r="B714">
        <v>2</v>
      </c>
      <c r="C714">
        <v>-17.47</v>
      </c>
      <c r="D714">
        <v>15.45</v>
      </c>
      <c r="E714" t="s">
        <v>47</v>
      </c>
      <c r="F714">
        <v>14.5</v>
      </c>
      <c r="G714">
        <v>12.7</v>
      </c>
      <c r="J714">
        <v>14.7</v>
      </c>
      <c r="K714" s="11">
        <f t="shared" ref="K714:K747" si="102">-(LN(1-(F714/J714))/L714)</f>
        <v>1.691844648117637E-2</v>
      </c>
      <c r="L714">
        <v>254</v>
      </c>
      <c r="M714" s="12">
        <f t="shared" si="100"/>
        <v>117.90091456943568</v>
      </c>
      <c r="N714" s="15"/>
      <c r="O714" s="2">
        <v>43496</v>
      </c>
      <c r="P714" s="2">
        <f t="shared" si="101"/>
        <v>43339</v>
      </c>
      <c r="S714" t="s">
        <v>34</v>
      </c>
    </row>
    <row r="715" spans="1:24" x14ac:dyDescent="0.3">
      <c r="A715" s="1">
        <v>6564</v>
      </c>
      <c r="B715">
        <v>3</v>
      </c>
      <c r="C715">
        <v>-17.57</v>
      </c>
      <c r="D715">
        <v>15.04</v>
      </c>
      <c r="E715" t="s">
        <v>47</v>
      </c>
      <c r="F715">
        <v>14.5</v>
      </c>
      <c r="G715">
        <v>12.4</v>
      </c>
      <c r="J715">
        <v>14.7</v>
      </c>
      <c r="K715" s="11">
        <f t="shared" si="102"/>
        <v>1.691844648117637E-2</v>
      </c>
      <c r="L715">
        <v>254</v>
      </c>
      <c r="M715" s="12">
        <f t="shared" si="100"/>
        <v>109.63999400969881</v>
      </c>
      <c r="N715" s="15"/>
      <c r="O715" s="2">
        <v>43496</v>
      </c>
      <c r="P715" s="2">
        <f t="shared" si="101"/>
        <v>43331</v>
      </c>
      <c r="S715" t="s">
        <v>34</v>
      </c>
    </row>
    <row r="716" spans="1:24" x14ac:dyDescent="0.3">
      <c r="A716" s="1">
        <v>6564</v>
      </c>
      <c r="B716">
        <v>4</v>
      </c>
      <c r="C716">
        <v>-17.73</v>
      </c>
      <c r="D716">
        <v>14.84</v>
      </c>
      <c r="E716" t="s">
        <v>47</v>
      </c>
      <c r="F716">
        <v>14.5</v>
      </c>
      <c r="G716">
        <v>12.1</v>
      </c>
      <c r="J716">
        <v>14.7</v>
      </c>
      <c r="K716" s="11">
        <f t="shared" si="102"/>
        <v>1.691844648117637E-2</v>
      </c>
      <c r="L716">
        <v>254</v>
      </c>
      <c r="M716" s="12">
        <f t="shared" si="100"/>
        <v>102.3933285295827</v>
      </c>
      <c r="N716" s="15"/>
      <c r="O716" s="2">
        <v>43496</v>
      </c>
      <c r="P716" s="2">
        <f t="shared" si="101"/>
        <v>43324</v>
      </c>
      <c r="S716" t="s">
        <v>34</v>
      </c>
    </row>
    <row r="717" spans="1:24" x14ac:dyDescent="0.3">
      <c r="A717" s="1">
        <v>6564</v>
      </c>
      <c r="B717">
        <v>5</v>
      </c>
      <c r="C717">
        <v>-17.75</v>
      </c>
      <c r="D717">
        <v>14.59</v>
      </c>
      <c r="E717" t="s">
        <v>47</v>
      </c>
      <c r="F717">
        <v>14.5</v>
      </c>
      <c r="G717">
        <v>11.8</v>
      </c>
      <c r="J717">
        <v>14.7</v>
      </c>
      <c r="K717" s="11">
        <f t="shared" si="102"/>
        <v>1.691844648117637E-2</v>
      </c>
      <c r="L717">
        <v>254</v>
      </c>
      <c r="M717" s="12">
        <f t="shared" si="100"/>
        <v>95.938877047498465</v>
      </c>
      <c r="N717" s="15"/>
      <c r="O717" s="2">
        <v>43496</v>
      </c>
      <c r="P717" s="2">
        <f t="shared" si="101"/>
        <v>43317</v>
      </c>
      <c r="S717" t="s">
        <v>34</v>
      </c>
    </row>
    <row r="718" spans="1:24" x14ac:dyDescent="0.3">
      <c r="A718" s="1">
        <v>6564</v>
      </c>
      <c r="B718">
        <v>6</v>
      </c>
      <c r="C718">
        <v>-17.82</v>
      </c>
      <c r="D718">
        <v>14.52</v>
      </c>
      <c r="E718" t="s">
        <v>47</v>
      </c>
      <c r="F718">
        <v>14.5</v>
      </c>
      <c r="G718">
        <v>11.5</v>
      </c>
      <c r="J718">
        <v>14.7</v>
      </c>
      <c r="K718" s="11">
        <f t="shared" si="102"/>
        <v>1.691844648117637E-2</v>
      </c>
      <c r="L718">
        <v>254</v>
      </c>
      <c r="M718" s="12">
        <f t="shared" si="100"/>
        <v>90.120371611861813</v>
      </c>
      <c r="N718" s="15"/>
      <c r="O718" s="2">
        <v>43496</v>
      </c>
      <c r="P718" s="2">
        <f t="shared" si="101"/>
        <v>43312</v>
      </c>
      <c r="S718" t="s">
        <v>34</v>
      </c>
    </row>
    <row r="719" spans="1:24" x14ac:dyDescent="0.3">
      <c r="A719" s="1">
        <v>6564</v>
      </c>
      <c r="B719">
        <v>7</v>
      </c>
      <c r="C719">
        <v>-17.87</v>
      </c>
      <c r="D719">
        <v>14.55</v>
      </c>
      <c r="E719" t="s">
        <v>47</v>
      </c>
      <c r="F719">
        <v>14.5</v>
      </c>
      <c r="G719">
        <v>11.2</v>
      </c>
      <c r="J719">
        <v>14.7</v>
      </c>
      <c r="K719" s="11">
        <f t="shared" si="102"/>
        <v>1.691844648117637E-2</v>
      </c>
      <c r="L719">
        <v>254</v>
      </c>
      <c r="M719" s="12">
        <f t="shared" si="100"/>
        <v>84.823658418402175</v>
      </c>
      <c r="N719" s="15"/>
      <c r="O719" s="2">
        <v>43496</v>
      </c>
      <c r="P719" s="2">
        <f t="shared" si="101"/>
        <v>43306</v>
      </c>
      <c r="S719" t="s">
        <v>34</v>
      </c>
    </row>
    <row r="720" spans="1:24" x14ac:dyDescent="0.3">
      <c r="A720" s="1">
        <v>6564</v>
      </c>
      <c r="B720">
        <v>8</v>
      </c>
      <c r="C720">
        <v>-17.77</v>
      </c>
      <c r="D720">
        <v>14.76</v>
      </c>
      <c r="E720" t="s">
        <v>47</v>
      </c>
      <c r="F720">
        <v>14.5</v>
      </c>
      <c r="G720">
        <v>10.9</v>
      </c>
      <c r="J720">
        <v>14.7</v>
      </c>
      <c r="K720" s="11">
        <f t="shared" si="102"/>
        <v>1.691844648117637E-2</v>
      </c>
      <c r="L720">
        <v>254</v>
      </c>
      <c r="M720" s="12">
        <f t="shared" si="100"/>
        <v>79.962804419279351</v>
      </c>
      <c r="N720" s="15"/>
      <c r="O720" s="2">
        <v>43496</v>
      </c>
      <c r="P720" s="2">
        <f t="shared" si="101"/>
        <v>43301</v>
      </c>
      <c r="S720" t="s">
        <v>34</v>
      </c>
    </row>
    <row r="721" spans="1:19" x14ac:dyDescent="0.3">
      <c r="A721" s="1">
        <v>6564</v>
      </c>
      <c r="B721">
        <v>9</v>
      </c>
      <c r="C721">
        <v>-17.809999999999999</v>
      </c>
      <c r="D721">
        <v>14.54</v>
      </c>
      <c r="E721" t="s">
        <v>47</v>
      </c>
      <c r="F721">
        <v>14.5</v>
      </c>
      <c r="G721">
        <v>10.6</v>
      </c>
      <c r="J721">
        <v>14.7</v>
      </c>
      <c r="K721" s="11">
        <f t="shared" si="102"/>
        <v>1.691844648117637E-2</v>
      </c>
      <c r="L721">
        <v>254</v>
      </c>
      <c r="M721" s="12">
        <f t="shared" si="100"/>
        <v>75.471499200300471</v>
      </c>
      <c r="N721" s="15"/>
      <c r="O721" s="2">
        <v>43496</v>
      </c>
      <c r="P721" s="2">
        <f t="shared" si="101"/>
        <v>43297</v>
      </c>
      <c r="S721" t="s">
        <v>34</v>
      </c>
    </row>
    <row r="722" spans="1:19" x14ac:dyDescent="0.3">
      <c r="A722" s="1">
        <v>6564</v>
      </c>
      <c r="B722">
        <v>10</v>
      </c>
      <c r="C722">
        <v>-17.79</v>
      </c>
      <c r="D722">
        <v>14.75</v>
      </c>
      <c r="E722" t="s">
        <v>47</v>
      </c>
      <c r="F722">
        <v>14.5</v>
      </c>
      <c r="G722">
        <v>10.3</v>
      </c>
      <c r="J722">
        <v>14.7</v>
      </c>
      <c r="K722" s="11">
        <f t="shared" si="102"/>
        <v>1.691844648117637E-2</v>
      </c>
      <c r="L722">
        <v>254</v>
      </c>
      <c r="M722" s="12">
        <f t="shared" si="100"/>
        <v>71.297500878851579</v>
      </c>
      <c r="N722" s="15"/>
      <c r="O722" s="2">
        <v>43496</v>
      </c>
      <c r="P722" s="2">
        <f t="shared" si="101"/>
        <v>43293</v>
      </c>
      <c r="S722" t="s">
        <v>34</v>
      </c>
    </row>
    <row r="723" spans="1:19" x14ac:dyDescent="0.3">
      <c r="A723" s="1">
        <v>6564</v>
      </c>
      <c r="B723">
        <v>11</v>
      </c>
      <c r="C723">
        <v>-17.84</v>
      </c>
      <c r="D723">
        <v>14.66</v>
      </c>
      <c r="E723" t="s">
        <v>47</v>
      </c>
      <c r="F723">
        <v>14.5</v>
      </c>
      <c r="G723">
        <v>10</v>
      </c>
      <c r="J723">
        <v>14.7</v>
      </c>
      <c r="K723" s="11">
        <f t="shared" si="102"/>
        <v>1.691844648117637E-2</v>
      </c>
      <c r="L723">
        <v>254</v>
      </c>
      <c r="M723" s="12">
        <f t="shared" si="100"/>
        <v>67.398917881577958</v>
      </c>
      <c r="N723" s="15"/>
      <c r="O723" s="2">
        <v>43496</v>
      </c>
      <c r="P723" s="2">
        <f t="shared" si="101"/>
        <v>43289</v>
      </c>
      <c r="S723" t="s">
        <v>34</v>
      </c>
    </row>
    <row r="724" spans="1:19" x14ac:dyDescent="0.3">
      <c r="A724" s="1">
        <v>6564</v>
      </c>
      <c r="B724">
        <v>12</v>
      </c>
      <c r="C724">
        <v>-17.809999999999999</v>
      </c>
      <c r="D724">
        <v>14.56</v>
      </c>
      <c r="E724" t="s">
        <v>47</v>
      </c>
      <c r="F724">
        <v>14.5</v>
      </c>
      <c r="G724">
        <v>9.6</v>
      </c>
      <c r="J724">
        <v>14.7</v>
      </c>
      <c r="K724" s="11">
        <f t="shared" si="102"/>
        <v>1.691844648117637E-2</v>
      </c>
      <c r="L724">
        <v>254</v>
      </c>
      <c r="M724" s="12">
        <f t="shared" si="100"/>
        <v>62.571167821598003</v>
      </c>
      <c r="N724" s="15"/>
      <c r="O724" s="2">
        <v>43496</v>
      </c>
      <c r="P724" s="2">
        <f t="shared" si="101"/>
        <v>43284</v>
      </c>
      <c r="S724" t="s">
        <v>34</v>
      </c>
    </row>
    <row r="725" spans="1:19" x14ac:dyDescent="0.3">
      <c r="A725" s="1">
        <v>6564</v>
      </c>
      <c r="B725">
        <v>13</v>
      </c>
      <c r="C725">
        <v>-17.82</v>
      </c>
      <c r="D725">
        <v>14.44</v>
      </c>
      <c r="E725" t="s">
        <v>47</v>
      </c>
      <c r="F725">
        <v>14.5</v>
      </c>
      <c r="G725">
        <v>9.3000000000000007</v>
      </c>
      <c r="J725">
        <v>14.7</v>
      </c>
      <c r="K725" s="11">
        <f t="shared" si="102"/>
        <v>1.691844648117637E-2</v>
      </c>
      <c r="L725">
        <v>254</v>
      </c>
      <c r="M725" s="12">
        <f t="shared" si="100"/>
        <v>59.192700779512087</v>
      </c>
      <c r="N725" s="15"/>
      <c r="O725" s="2">
        <v>43496</v>
      </c>
      <c r="P725" s="2">
        <f t="shared" si="101"/>
        <v>43281</v>
      </c>
      <c r="S725" t="s">
        <v>34</v>
      </c>
    </row>
    <row r="726" spans="1:19" x14ac:dyDescent="0.3">
      <c r="A726" s="1">
        <v>6564</v>
      </c>
      <c r="B726">
        <v>14</v>
      </c>
      <c r="C726">
        <v>-17.82</v>
      </c>
      <c r="D726">
        <v>14.41</v>
      </c>
      <c r="E726" t="s">
        <v>47</v>
      </c>
      <c r="F726">
        <v>14.5</v>
      </c>
      <c r="G726">
        <v>9</v>
      </c>
      <c r="J726">
        <v>14.7</v>
      </c>
      <c r="K726" s="11">
        <f t="shared" si="102"/>
        <v>1.691844648117637E-2</v>
      </c>
      <c r="L726">
        <v>254</v>
      </c>
      <c r="M726" s="12">
        <f t="shared" si="100"/>
        <v>55.996945109484614</v>
      </c>
      <c r="N726" s="15"/>
      <c r="O726" s="2">
        <v>43496</v>
      </c>
      <c r="P726" s="2">
        <f t="shared" si="101"/>
        <v>43277</v>
      </c>
      <c r="S726" t="s">
        <v>34</v>
      </c>
    </row>
    <row r="727" spans="1:19" x14ac:dyDescent="0.3">
      <c r="A727" s="1">
        <v>6564</v>
      </c>
      <c r="B727">
        <v>15</v>
      </c>
      <c r="C727">
        <v>-17.88</v>
      </c>
      <c r="D727">
        <v>14.48</v>
      </c>
      <c r="E727" t="s">
        <v>47</v>
      </c>
      <c r="F727">
        <v>14.5</v>
      </c>
      <c r="G727">
        <v>8.6</v>
      </c>
      <c r="J727">
        <v>14.7</v>
      </c>
      <c r="K727" s="11">
        <f t="shared" si="102"/>
        <v>1.691844648117637E-2</v>
      </c>
      <c r="L727">
        <v>254</v>
      </c>
      <c r="M727" s="12">
        <f t="shared" si="100"/>
        <v>51.988149360169139</v>
      </c>
      <c r="N727" s="15"/>
      <c r="O727" s="2">
        <v>43496</v>
      </c>
      <c r="P727" s="2">
        <f t="shared" si="101"/>
        <v>43273</v>
      </c>
      <c r="S727" t="s">
        <v>34</v>
      </c>
    </row>
    <row r="728" spans="1:19" x14ac:dyDescent="0.3">
      <c r="A728" s="1">
        <v>6564</v>
      </c>
      <c r="B728">
        <v>16</v>
      </c>
      <c r="C728">
        <v>-17.82</v>
      </c>
      <c r="D728">
        <v>14.78</v>
      </c>
      <c r="E728" t="s">
        <v>47</v>
      </c>
      <c r="F728">
        <v>14.5</v>
      </c>
      <c r="G728">
        <v>8.3000000000000007</v>
      </c>
      <c r="J728">
        <v>14.7</v>
      </c>
      <c r="K728" s="11">
        <f t="shared" si="102"/>
        <v>1.691844648117637E-2</v>
      </c>
      <c r="L728">
        <v>254</v>
      </c>
      <c r="M728" s="12">
        <f t="shared" si="100"/>
        <v>49.150464514827341</v>
      </c>
      <c r="N728" s="15"/>
      <c r="O728" s="2">
        <v>43496</v>
      </c>
      <c r="P728" s="2">
        <f t="shared" si="101"/>
        <v>43271</v>
      </c>
      <c r="S728" t="s">
        <v>34</v>
      </c>
    </row>
    <row r="729" spans="1:19" x14ac:dyDescent="0.3">
      <c r="A729" s="1">
        <v>6564</v>
      </c>
      <c r="B729">
        <v>17</v>
      </c>
      <c r="C729">
        <v>-17.84</v>
      </c>
      <c r="D729">
        <v>14.5</v>
      </c>
      <c r="E729" t="s">
        <v>47</v>
      </c>
      <c r="F729">
        <v>14.5</v>
      </c>
      <c r="G729">
        <v>7.9</v>
      </c>
      <c r="J729">
        <v>14.7</v>
      </c>
      <c r="K729" s="11">
        <f t="shared" si="102"/>
        <v>1.691844648117637E-2</v>
      </c>
      <c r="L729">
        <v>254</v>
      </c>
      <c r="M729" s="12">
        <f t="shared" si="100"/>
        <v>45.567120034358261</v>
      </c>
      <c r="N729" s="15"/>
      <c r="O729" s="2">
        <v>43496</v>
      </c>
      <c r="P729" s="2">
        <f t="shared" si="101"/>
        <v>43267</v>
      </c>
      <c r="S729" t="s">
        <v>34</v>
      </c>
    </row>
    <row r="730" spans="1:19" x14ac:dyDescent="0.3">
      <c r="A730" s="1">
        <v>6564</v>
      </c>
      <c r="B730">
        <v>18</v>
      </c>
      <c r="C730">
        <v>-17.77</v>
      </c>
      <c r="D730">
        <v>14.69</v>
      </c>
      <c r="E730" t="s">
        <v>47</v>
      </c>
      <c r="F730">
        <v>14.5</v>
      </c>
      <c r="G730">
        <v>7.6</v>
      </c>
      <c r="J730">
        <v>14.7</v>
      </c>
      <c r="K730" s="11">
        <f t="shared" si="102"/>
        <v>1.691844648117637E-2</v>
      </c>
      <c r="L730">
        <v>254</v>
      </c>
      <c r="M730" s="12">
        <f t="shared" si="100"/>
        <v>43.015338940671995</v>
      </c>
      <c r="N730" s="15"/>
      <c r="O730" s="2">
        <v>43496</v>
      </c>
      <c r="P730" s="2">
        <f t="shared" si="101"/>
        <v>43265</v>
      </c>
      <c r="S730" t="s">
        <v>34</v>
      </c>
    </row>
    <row r="731" spans="1:19" x14ac:dyDescent="0.3">
      <c r="A731" s="1">
        <v>6564</v>
      </c>
      <c r="B731">
        <v>19</v>
      </c>
      <c r="C731">
        <v>-17.71</v>
      </c>
      <c r="D731">
        <v>14.77</v>
      </c>
      <c r="E731" t="s">
        <v>47</v>
      </c>
      <c r="F731">
        <v>14.5</v>
      </c>
      <c r="G731">
        <v>7.3</v>
      </c>
      <c r="J731">
        <v>14.7</v>
      </c>
      <c r="K731" s="11">
        <f t="shared" si="102"/>
        <v>1.691844648117637E-2</v>
      </c>
      <c r="L731">
        <v>254</v>
      </c>
      <c r="M731" s="12">
        <f t="shared" si="100"/>
        <v>40.569179583848069</v>
      </c>
      <c r="N731" s="15"/>
      <c r="O731" s="2">
        <v>43496</v>
      </c>
      <c r="P731" s="2">
        <f t="shared" si="101"/>
        <v>43262</v>
      </c>
      <c r="S731" t="s">
        <v>34</v>
      </c>
    </row>
    <row r="732" spans="1:19" x14ac:dyDescent="0.3">
      <c r="A732" s="1">
        <v>6564</v>
      </c>
      <c r="B732">
        <v>20</v>
      </c>
      <c r="C732">
        <v>-17.63</v>
      </c>
      <c r="D732">
        <v>15.09</v>
      </c>
      <c r="E732" t="s">
        <v>47</v>
      </c>
      <c r="F732">
        <v>14.5</v>
      </c>
      <c r="G732">
        <v>7</v>
      </c>
      <c r="J732">
        <v>14.7</v>
      </c>
      <c r="K732" s="11">
        <f t="shared" si="102"/>
        <v>1.691844648117637E-2</v>
      </c>
      <c r="L732">
        <v>254</v>
      </c>
      <c r="M732" s="12">
        <f t="shared" si="100"/>
        <v>38.220244727818027</v>
      </c>
      <c r="N732" s="15"/>
      <c r="O732" s="2">
        <v>43496</v>
      </c>
      <c r="P732" s="2">
        <f t="shared" si="101"/>
        <v>43260</v>
      </c>
      <c r="S732" t="s">
        <v>34</v>
      </c>
    </row>
    <row r="733" spans="1:19" x14ac:dyDescent="0.3">
      <c r="A733" s="1">
        <v>6564</v>
      </c>
      <c r="B733">
        <v>21</v>
      </c>
      <c r="C733">
        <v>-17.46</v>
      </c>
      <c r="D733">
        <v>15.6</v>
      </c>
      <c r="E733" t="s">
        <v>47</v>
      </c>
      <c r="F733">
        <v>14.5</v>
      </c>
      <c r="G733">
        <v>6.7</v>
      </c>
      <c r="J733">
        <v>14.7</v>
      </c>
      <c r="K733" s="11">
        <f t="shared" si="102"/>
        <v>1.691844648117637E-2</v>
      </c>
      <c r="L733">
        <v>254</v>
      </c>
      <c r="M733" s="12">
        <f t="shared" si="100"/>
        <v>35.961100375366811</v>
      </c>
      <c r="N733" s="15"/>
      <c r="O733" s="2">
        <v>43496</v>
      </c>
      <c r="P733" s="2">
        <f t="shared" si="101"/>
        <v>43257</v>
      </c>
      <c r="S733" t="s">
        <v>34</v>
      </c>
    </row>
    <row r="734" spans="1:19" x14ac:dyDescent="0.3">
      <c r="A734" s="1">
        <v>6564</v>
      </c>
      <c r="B734">
        <v>22</v>
      </c>
      <c r="C734">
        <v>-17.16</v>
      </c>
      <c r="D734">
        <v>16.37</v>
      </c>
      <c r="E734" t="s">
        <v>47</v>
      </c>
      <c r="F734">
        <v>14.5</v>
      </c>
      <c r="G734">
        <v>6.4</v>
      </c>
      <c r="J734">
        <v>14.7</v>
      </c>
      <c r="K734" s="11">
        <f t="shared" si="102"/>
        <v>1.691844648117637E-2</v>
      </c>
      <c r="L734">
        <v>254</v>
      </c>
      <c r="M734" s="12">
        <f t="shared" si="100"/>
        <v>33.785133854819193</v>
      </c>
      <c r="N734" s="15"/>
      <c r="O734" s="2">
        <v>43496</v>
      </c>
      <c r="P734" s="2">
        <f t="shared" si="101"/>
        <v>43255</v>
      </c>
      <c r="S734" t="s">
        <v>34</v>
      </c>
    </row>
    <row r="735" spans="1:19" x14ac:dyDescent="0.3">
      <c r="A735" s="1">
        <v>6564</v>
      </c>
      <c r="B735">
        <v>23</v>
      </c>
      <c r="C735">
        <v>-17.03</v>
      </c>
      <c r="D735">
        <v>16.309999999999999</v>
      </c>
      <c r="E735" t="s">
        <v>47</v>
      </c>
      <c r="F735">
        <v>14.5</v>
      </c>
      <c r="G735">
        <v>6</v>
      </c>
      <c r="J735">
        <v>14.7</v>
      </c>
      <c r="K735" s="11">
        <f t="shared" si="102"/>
        <v>1.691844648117637E-2</v>
      </c>
      <c r="L735">
        <v>254</v>
      </c>
      <c r="M735" s="12">
        <f t="shared" si="100"/>
        <v>31.003110640669263</v>
      </c>
      <c r="N735" s="15"/>
      <c r="O735" s="2">
        <v>43496</v>
      </c>
      <c r="P735" s="2">
        <f t="shared" si="101"/>
        <v>43253</v>
      </c>
      <c r="S735" t="s">
        <v>34</v>
      </c>
    </row>
    <row r="736" spans="1:19" x14ac:dyDescent="0.3">
      <c r="A736" s="1">
        <v>6564</v>
      </c>
      <c r="B736">
        <v>24</v>
      </c>
      <c r="C736">
        <v>-16.829999999999998</v>
      </c>
      <c r="D736">
        <v>16.420000000000002</v>
      </c>
      <c r="E736" t="s">
        <v>47</v>
      </c>
      <c r="F736">
        <v>14.5</v>
      </c>
      <c r="G736">
        <v>5.7</v>
      </c>
      <c r="J736">
        <v>14.7</v>
      </c>
      <c r="K736" s="11">
        <f t="shared" si="102"/>
        <v>1.691844648117637E-2</v>
      </c>
      <c r="L736">
        <v>254</v>
      </c>
      <c r="M736" s="12">
        <f t="shared" si="100"/>
        <v>28.999288852811819</v>
      </c>
      <c r="N736" s="15"/>
      <c r="O736" s="2">
        <v>43496</v>
      </c>
      <c r="P736" s="2">
        <f t="shared" si="101"/>
        <v>43250</v>
      </c>
      <c r="S736" t="s">
        <v>34</v>
      </c>
    </row>
    <row r="737" spans="1:24" x14ac:dyDescent="0.3">
      <c r="A737" s="1">
        <v>6564</v>
      </c>
      <c r="B737">
        <v>25</v>
      </c>
      <c r="C737">
        <v>-17.13</v>
      </c>
      <c r="D737">
        <v>16.489999999999998</v>
      </c>
      <c r="E737" t="s">
        <v>47</v>
      </c>
      <c r="F737">
        <v>14.5</v>
      </c>
      <c r="G737">
        <v>5.4</v>
      </c>
      <c r="J737">
        <v>14.7</v>
      </c>
      <c r="K737" s="11">
        <f t="shared" si="102"/>
        <v>1.691844648117637E-2</v>
      </c>
      <c r="L737">
        <v>254</v>
      </c>
      <c r="M737" s="12">
        <f t="shared" si="100"/>
        <v>27.061178113183733</v>
      </c>
      <c r="N737" s="15"/>
      <c r="O737" s="2">
        <v>43496</v>
      </c>
      <c r="P737" s="2">
        <f t="shared" si="101"/>
        <v>43249</v>
      </c>
      <c r="S737" t="s">
        <v>34</v>
      </c>
    </row>
    <row r="738" spans="1:24" x14ac:dyDescent="0.3">
      <c r="A738" s="1">
        <v>6564</v>
      </c>
      <c r="B738">
        <v>26</v>
      </c>
      <c r="C738">
        <v>-17.25</v>
      </c>
      <c r="D738">
        <v>16.57</v>
      </c>
      <c r="E738" t="s">
        <v>47</v>
      </c>
      <c r="F738">
        <v>14.5</v>
      </c>
      <c r="G738">
        <v>5</v>
      </c>
      <c r="J738">
        <v>14.7</v>
      </c>
      <c r="K738" s="11">
        <f t="shared" si="102"/>
        <v>1.691844648117637E-2</v>
      </c>
      <c r="L738">
        <v>254</v>
      </c>
      <c r="M738" s="12">
        <f t="shared" si="100"/>
        <v>24.57209110410281</v>
      </c>
      <c r="N738" s="15"/>
      <c r="O738" s="2">
        <v>43496</v>
      </c>
      <c r="P738" s="2">
        <f t="shared" si="101"/>
        <v>43246</v>
      </c>
      <c r="S738" t="s">
        <v>34</v>
      </c>
    </row>
    <row r="739" spans="1:24" x14ac:dyDescent="0.3">
      <c r="A739" s="1">
        <v>6564</v>
      </c>
      <c r="B739">
        <v>27</v>
      </c>
      <c r="C739">
        <v>-17.36</v>
      </c>
      <c r="D739">
        <v>16.350000000000001</v>
      </c>
      <c r="E739" t="s">
        <v>47</v>
      </c>
      <c r="F739">
        <v>14.5</v>
      </c>
      <c r="G739">
        <v>4.7</v>
      </c>
      <c r="J739">
        <v>14.7</v>
      </c>
      <c r="K739" s="11">
        <f t="shared" si="102"/>
        <v>1.691844648117637E-2</v>
      </c>
      <c r="L739">
        <v>254</v>
      </c>
      <c r="M739" s="12">
        <f t="shared" si="100"/>
        <v>22.771736235906275</v>
      </c>
      <c r="N739" s="15"/>
      <c r="O739" s="2">
        <v>43496</v>
      </c>
      <c r="P739" s="2">
        <f t="shared" si="101"/>
        <v>43244</v>
      </c>
      <c r="S739" t="s">
        <v>34</v>
      </c>
    </row>
    <row r="740" spans="1:24" x14ac:dyDescent="0.3">
      <c r="A740" s="1">
        <v>6564</v>
      </c>
      <c r="B740">
        <v>28</v>
      </c>
      <c r="C740">
        <v>-17.43</v>
      </c>
      <c r="D740">
        <v>16.059999999999999</v>
      </c>
      <c r="E740" t="s">
        <v>47</v>
      </c>
      <c r="F740">
        <v>14.5</v>
      </c>
      <c r="G740">
        <v>4.3</v>
      </c>
      <c r="J740">
        <v>14.7</v>
      </c>
      <c r="K740" s="11">
        <f t="shared" si="102"/>
        <v>1.691844648117637E-2</v>
      </c>
      <c r="L740">
        <v>254</v>
      </c>
      <c r="M740" s="12">
        <f t="shared" si="100"/>
        <v>20.453514335513788</v>
      </c>
      <c r="N740" s="15"/>
      <c r="O740" s="2">
        <v>43496</v>
      </c>
      <c r="P740" s="2">
        <f t="shared" si="101"/>
        <v>43242</v>
      </c>
      <c r="S740" t="s">
        <v>34</v>
      </c>
    </row>
    <row r="741" spans="1:24" x14ac:dyDescent="0.3">
      <c r="A741" s="1">
        <v>6564</v>
      </c>
      <c r="B741">
        <v>29</v>
      </c>
      <c r="C741">
        <v>-17.43</v>
      </c>
      <c r="D741">
        <v>15.9</v>
      </c>
      <c r="E741" t="s">
        <v>47</v>
      </c>
      <c r="F741">
        <v>14.5</v>
      </c>
      <c r="G741">
        <v>4</v>
      </c>
      <c r="J741">
        <v>14.7</v>
      </c>
      <c r="K741" s="11">
        <f t="shared" si="102"/>
        <v>1.691844648117637E-2</v>
      </c>
      <c r="L741">
        <v>254</v>
      </c>
      <c r="M741" s="12">
        <f t="shared" si="100"/>
        <v>18.772630966454237</v>
      </c>
      <c r="N741" s="15"/>
      <c r="O741" s="2">
        <v>43496</v>
      </c>
      <c r="P741" s="2">
        <f t="shared" si="101"/>
        <v>43240</v>
      </c>
      <c r="S741" t="s">
        <v>34</v>
      </c>
    </row>
    <row r="742" spans="1:24" x14ac:dyDescent="0.3">
      <c r="A742" s="1">
        <v>6564</v>
      </c>
      <c r="B742">
        <v>30</v>
      </c>
      <c r="C742">
        <v>-17.38</v>
      </c>
      <c r="D742">
        <v>15.72</v>
      </c>
      <c r="E742" t="s">
        <v>47</v>
      </c>
      <c r="F742">
        <v>14.5</v>
      </c>
      <c r="G742">
        <v>3.6</v>
      </c>
      <c r="J742">
        <v>14.7</v>
      </c>
      <c r="K742" s="11">
        <f t="shared" si="102"/>
        <v>1.691844648117637E-2</v>
      </c>
      <c r="L742">
        <v>254</v>
      </c>
      <c r="M742" s="12">
        <f t="shared" si="100"/>
        <v>16.603320274053353</v>
      </c>
      <c r="N742" s="15"/>
      <c r="O742" s="2">
        <v>43496</v>
      </c>
      <c r="P742" s="2">
        <f t="shared" si="101"/>
        <v>43238</v>
      </c>
      <c r="S742" t="s">
        <v>34</v>
      </c>
    </row>
    <row r="743" spans="1:24" x14ac:dyDescent="0.3">
      <c r="A743" s="1">
        <v>6564</v>
      </c>
      <c r="B743">
        <v>31</v>
      </c>
      <c r="C743">
        <v>-17.399999999999999</v>
      </c>
      <c r="D743">
        <v>15.63</v>
      </c>
      <c r="E743" t="s">
        <v>47</v>
      </c>
      <c r="F743">
        <v>14.5</v>
      </c>
      <c r="G743">
        <v>3.2</v>
      </c>
      <c r="J743">
        <v>14.7</v>
      </c>
      <c r="K743" s="11">
        <f t="shared" si="102"/>
        <v>1.691844648117637E-2</v>
      </c>
      <c r="L743">
        <v>254</v>
      </c>
      <c r="M743" s="12">
        <f t="shared" si="100"/>
        <v>14.510815676169353</v>
      </c>
      <c r="N743" s="15"/>
      <c r="O743" s="2">
        <v>43496</v>
      </c>
      <c r="P743" s="2">
        <f t="shared" si="101"/>
        <v>43236</v>
      </c>
      <c r="S743" t="s">
        <v>34</v>
      </c>
    </row>
    <row r="744" spans="1:24" x14ac:dyDescent="0.3">
      <c r="A744" s="1">
        <v>6564</v>
      </c>
      <c r="B744">
        <v>32</v>
      </c>
      <c r="C744">
        <v>-17.420000000000002</v>
      </c>
      <c r="D744">
        <v>15.48</v>
      </c>
      <c r="E744" t="s">
        <v>47</v>
      </c>
      <c r="F744">
        <v>14.5</v>
      </c>
      <c r="G744">
        <v>2.7</v>
      </c>
      <c r="J744">
        <v>14.7</v>
      </c>
      <c r="K744" s="11">
        <f t="shared" si="102"/>
        <v>1.691844648117637E-2</v>
      </c>
      <c r="L744">
        <v>254</v>
      </c>
      <c r="M744" s="12">
        <f t="shared" si="100"/>
        <v>11.995241065572083</v>
      </c>
      <c r="N744" s="15"/>
      <c r="O744" s="2">
        <v>43496</v>
      </c>
      <c r="P744" s="2">
        <f t="shared" si="101"/>
        <v>43233</v>
      </c>
      <c r="S744" t="s">
        <v>34</v>
      </c>
    </row>
    <row r="745" spans="1:24" x14ac:dyDescent="0.3">
      <c r="A745" s="1">
        <v>6564</v>
      </c>
      <c r="B745">
        <v>33</v>
      </c>
      <c r="C745">
        <v>-17.29</v>
      </c>
      <c r="D745">
        <v>15.42</v>
      </c>
      <c r="E745" t="s">
        <v>47</v>
      </c>
      <c r="F745">
        <v>14.5</v>
      </c>
      <c r="G745">
        <v>2.2999999999999998</v>
      </c>
      <c r="J745">
        <v>14.7</v>
      </c>
      <c r="K745" s="11">
        <f t="shared" si="102"/>
        <v>1.691844648117637E-2</v>
      </c>
      <c r="L745">
        <v>254</v>
      </c>
      <c r="M745" s="12">
        <f t="shared" si="100"/>
        <v>10.057130325943998</v>
      </c>
      <c r="N745" s="15"/>
      <c r="O745" s="2">
        <v>43496</v>
      </c>
      <c r="P745" s="2">
        <f t="shared" si="101"/>
        <v>43232</v>
      </c>
      <c r="S745" t="s">
        <v>34</v>
      </c>
    </row>
    <row r="746" spans="1:24" x14ac:dyDescent="0.3">
      <c r="A746" s="1">
        <v>6564</v>
      </c>
      <c r="B746">
        <v>34</v>
      </c>
      <c r="C746">
        <v>-17.39</v>
      </c>
      <c r="D746">
        <v>15.44</v>
      </c>
      <c r="E746" t="s">
        <v>47</v>
      </c>
      <c r="F746">
        <v>14.5</v>
      </c>
      <c r="G746">
        <v>1.7</v>
      </c>
      <c r="J746">
        <v>14.7</v>
      </c>
      <c r="K746" s="11">
        <f t="shared" si="102"/>
        <v>1.691844648117637E-2</v>
      </c>
      <c r="L746">
        <v>254</v>
      </c>
      <c r="M746" s="12">
        <f t="shared" si="100"/>
        <v>7.2641501960532597</v>
      </c>
      <c r="N746" s="15"/>
      <c r="O746" s="2">
        <v>43496</v>
      </c>
      <c r="P746" s="2">
        <f t="shared" si="101"/>
        <v>43229</v>
      </c>
      <c r="S746" t="s">
        <v>34</v>
      </c>
    </row>
    <row r="747" spans="1:24" x14ac:dyDescent="0.3">
      <c r="A747" s="1">
        <v>6564</v>
      </c>
      <c r="B747">
        <v>35</v>
      </c>
      <c r="C747">
        <v>-17.46</v>
      </c>
      <c r="D747">
        <v>16.2</v>
      </c>
      <c r="E747" t="s">
        <v>47</v>
      </c>
      <c r="F747">
        <v>14.5</v>
      </c>
      <c r="G747">
        <v>1</v>
      </c>
      <c r="J747">
        <v>14.7</v>
      </c>
      <c r="K747" s="11">
        <f t="shared" si="102"/>
        <v>1.691844648117637E-2</v>
      </c>
      <c r="L747">
        <v>254</v>
      </c>
      <c r="M747" s="12">
        <f t="shared" si="100"/>
        <v>4.1641920863713207</v>
      </c>
      <c r="N747" s="15"/>
      <c r="O747" s="2">
        <v>43496</v>
      </c>
      <c r="P747" s="2">
        <f t="shared" si="101"/>
        <v>43226</v>
      </c>
      <c r="S747" t="s">
        <v>34</v>
      </c>
    </row>
    <row r="748" spans="1:24" x14ac:dyDescent="0.3">
      <c r="A748" s="1">
        <v>6564</v>
      </c>
      <c r="K748" s="11"/>
      <c r="M748" s="16">
        <v>0</v>
      </c>
      <c r="N748" s="15"/>
      <c r="O748" s="2"/>
      <c r="P748" s="2">
        <v>43222</v>
      </c>
      <c r="S748" t="s">
        <v>34</v>
      </c>
    </row>
    <row r="749" spans="1:24" x14ac:dyDescent="0.3">
      <c r="A749" s="1">
        <v>7019</v>
      </c>
      <c r="B749">
        <v>1</v>
      </c>
      <c r="C749">
        <v>-17.48</v>
      </c>
      <c r="D749">
        <v>15.78</v>
      </c>
      <c r="E749" t="s">
        <v>47</v>
      </c>
      <c r="F749" s="21">
        <v>14</v>
      </c>
      <c r="G749">
        <v>13</v>
      </c>
      <c r="J749" s="21">
        <v>11.6</v>
      </c>
      <c r="K749" s="17">
        <f>-(LN(1-(F749/(F749+0.000001)))/L749)</f>
        <v>6.8276215600017648E-2</v>
      </c>
      <c r="L749" s="10">
        <v>241</v>
      </c>
      <c r="M749" s="18">
        <f>-1/K749*LN(1-G749/F749)</f>
        <v>38.652659735502048</v>
      </c>
      <c r="N749" s="28"/>
      <c r="O749" s="14">
        <v>43496</v>
      </c>
      <c r="P749" s="14">
        <f t="shared" ref="P749:P783" si="103">DATE(YEAR($P$784),MONTH($P$784),DAY($P$784)+M749)</f>
        <v>43263</v>
      </c>
      <c r="S749" t="s">
        <v>34</v>
      </c>
      <c r="X749" s="2"/>
    </row>
    <row r="750" spans="1:24" x14ac:dyDescent="0.3">
      <c r="A750" s="1">
        <v>7019</v>
      </c>
      <c r="B750">
        <v>2</v>
      </c>
      <c r="C750">
        <v>-17.45</v>
      </c>
      <c r="D750">
        <v>15.32</v>
      </c>
      <c r="E750" t="s">
        <v>47</v>
      </c>
      <c r="F750" s="21">
        <v>14</v>
      </c>
      <c r="G750">
        <v>12.7</v>
      </c>
      <c r="J750" s="21">
        <v>11.6</v>
      </c>
      <c r="K750" s="17">
        <f t="shared" ref="K750:K783" si="104">-(LN(1-(F750/(F750+0.000001)))/L750)</f>
        <v>6.8276215600017648E-2</v>
      </c>
      <c r="L750" s="10">
        <v>241</v>
      </c>
      <c r="M750" s="18">
        <f t="shared" ref="M750:M783" si="105">-1/K750*LN(1-G750/F750)</f>
        <v>34.809970708850379</v>
      </c>
      <c r="N750" s="28"/>
      <c r="O750" s="14">
        <v>43496</v>
      </c>
      <c r="P750" s="14">
        <f t="shared" si="103"/>
        <v>43259</v>
      </c>
      <c r="S750" t="s">
        <v>34</v>
      </c>
    </row>
    <row r="751" spans="1:24" x14ac:dyDescent="0.3">
      <c r="A751" s="1">
        <v>7019</v>
      </c>
      <c r="B751">
        <v>3</v>
      </c>
      <c r="C751">
        <v>-17.510000000000002</v>
      </c>
      <c r="D751">
        <v>15.17</v>
      </c>
      <c r="E751" t="s">
        <v>47</v>
      </c>
      <c r="F751" s="21">
        <v>14</v>
      </c>
      <c r="G751">
        <v>12.4</v>
      </c>
      <c r="J751" s="21">
        <v>11.6</v>
      </c>
      <c r="K751" s="17">
        <f t="shared" si="104"/>
        <v>6.8276215600017648E-2</v>
      </c>
      <c r="L751" s="10">
        <v>241</v>
      </c>
      <c r="M751" s="18">
        <f t="shared" si="105"/>
        <v>31.768803840512845</v>
      </c>
      <c r="N751" s="28"/>
      <c r="O751" s="14">
        <v>43496</v>
      </c>
      <c r="P751" s="14">
        <f t="shared" si="103"/>
        <v>43256</v>
      </c>
      <c r="S751" t="s">
        <v>34</v>
      </c>
    </row>
    <row r="752" spans="1:24" x14ac:dyDescent="0.3">
      <c r="A752" s="1">
        <v>7019</v>
      </c>
      <c r="B752">
        <v>4</v>
      </c>
      <c r="C752">
        <v>-17.420000000000002</v>
      </c>
      <c r="D752">
        <v>15.25</v>
      </c>
      <c r="E752" t="s">
        <v>47</v>
      </c>
      <c r="F752" s="21">
        <v>14</v>
      </c>
      <c r="G752">
        <v>12.1</v>
      </c>
      <c r="J752" s="21">
        <v>11.6</v>
      </c>
      <c r="K752" s="17">
        <f t="shared" si="104"/>
        <v>6.8276215600017648E-2</v>
      </c>
      <c r="L752" s="10">
        <v>241</v>
      </c>
      <c r="M752" s="18">
        <f t="shared" si="105"/>
        <v>29.251818160852302</v>
      </c>
      <c r="N752" s="28"/>
      <c r="O752" s="14">
        <v>43496</v>
      </c>
      <c r="P752" s="14">
        <f t="shared" si="103"/>
        <v>43254</v>
      </c>
      <c r="S752" t="s">
        <v>34</v>
      </c>
    </row>
    <row r="753" spans="1:19" x14ac:dyDescent="0.3">
      <c r="A753" s="1">
        <v>7019</v>
      </c>
      <c r="B753">
        <v>5</v>
      </c>
      <c r="C753">
        <v>-17.37</v>
      </c>
      <c r="D753">
        <v>14.8</v>
      </c>
      <c r="E753" t="s">
        <v>47</v>
      </c>
      <c r="F753" s="21">
        <v>14</v>
      </c>
      <c r="G753">
        <v>11.8</v>
      </c>
      <c r="J753" s="21">
        <v>11.6</v>
      </c>
      <c r="K753" s="17">
        <f t="shared" si="104"/>
        <v>6.8276215600017648E-2</v>
      </c>
      <c r="L753" s="10">
        <v>241</v>
      </c>
      <c r="M753" s="18">
        <f t="shared" si="105"/>
        <v>27.104606677270354</v>
      </c>
      <c r="N753" s="28"/>
      <c r="O753" s="14">
        <v>43496</v>
      </c>
      <c r="P753" s="14">
        <f t="shared" si="103"/>
        <v>43252</v>
      </c>
      <c r="S753" t="s">
        <v>34</v>
      </c>
    </row>
    <row r="754" spans="1:19" x14ac:dyDescent="0.3">
      <c r="A754" s="1">
        <v>7019</v>
      </c>
      <c r="B754">
        <v>6</v>
      </c>
      <c r="C754">
        <v>-17.37</v>
      </c>
      <c r="D754">
        <v>14.85</v>
      </c>
      <c r="E754" t="s">
        <v>47</v>
      </c>
      <c r="F754" s="21">
        <v>14</v>
      </c>
      <c r="G754">
        <v>11.5</v>
      </c>
      <c r="J754" s="21">
        <v>11.6</v>
      </c>
      <c r="K754" s="17">
        <f t="shared" si="104"/>
        <v>6.8276215600017648E-2</v>
      </c>
      <c r="L754" s="10">
        <v>241</v>
      </c>
      <c r="M754" s="18">
        <f t="shared" si="105"/>
        <v>25.23230941553032</v>
      </c>
      <c r="N754" s="28"/>
      <c r="O754" s="14">
        <v>43496</v>
      </c>
      <c r="P754" s="14">
        <f t="shared" si="103"/>
        <v>43250</v>
      </c>
      <c r="S754" t="s">
        <v>34</v>
      </c>
    </row>
    <row r="755" spans="1:19" x14ac:dyDescent="0.3">
      <c r="A755" s="1">
        <v>7019</v>
      </c>
      <c r="B755">
        <v>7</v>
      </c>
      <c r="C755">
        <v>-17.37</v>
      </c>
      <c r="D755">
        <v>14.68</v>
      </c>
      <c r="E755" t="s">
        <v>47</v>
      </c>
      <c r="F755" s="21">
        <v>14</v>
      </c>
      <c r="G755">
        <v>11.1</v>
      </c>
      <c r="J755" s="21">
        <v>11.6</v>
      </c>
      <c r="K755" s="17">
        <f t="shared" si="104"/>
        <v>6.8276215600017648E-2</v>
      </c>
      <c r="L755" s="10">
        <v>241</v>
      </c>
      <c r="M755" s="18">
        <f t="shared" si="105"/>
        <v>23.058492313719029</v>
      </c>
      <c r="N755" s="28"/>
      <c r="O755" s="14">
        <v>43496</v>
      </c>
      <c r="P755" s="14">
        <f t="shared" si="103"/>
        <v>43248</v>
      </c>
      <c r="S755" t="s">
        <v>34</v>
      </c>
    </row>
    <row r="756" spans="1:19" x14ac:dyDescent="0.3">
      <c r="A756" s="1">
        <v>7019</v>
      </c>
      <c r="B756">
        <v>8</v>
      </c>
      <c r="C756">
        <v>-17.37</v>
      </c>
      <c r="D756">
        <v>14.48</v>
      </c>
      <c r="E756" t="s">
        <v>47</v>
      </c>
      <c r="F756" s="21">
        <v>14</v>
      </c>
      <c r="G756">
        <v>10.8</v>
      </c>
      <c r="J756" s="21">
        <v>11.6</v>
      </c>
      <c r="K756" s="17">
        <f t="shared" si="104"/>
        <v>6.8276215600017648E-2</v>
      </c>
      <c r="L756" s="10">
        <v>241</v>
      </c>
      <c r="M756" s="18">
        <f t="shared" si="105"/>
        <v>21.616700733032378</v>
      </c>
      <c r="N756" s="28"/>
      <c r="O756" s="14">
        <v>43496</v>
      </c>
      <c r="P756" s="14">
        <f t="shared" si="103"/>
        <v>43246</v>
      </c>
      <c r="S756" t="s">
        <v>34</v>
      </c>
    </row>
    <row r="757" spans="1:19" x14ac:dyDescent="0.3">
      <c r="A757" s="1">
        <v>7019</v>
      </c>
      <c r="B757">
        <v>9</v>
      </c>
      <c r="C757">
        <v>-17.32</v>
      </c>
      <c r="D757">
        <v>14.14</v>
      </c>
      <c r="E757" t="s">
        <v>47</v>
      </c>
      <c r="F757" s="21">
        <v>14</v>
      </c>
      <c r="G757">
        <v>10.5</v>
      </c>
      <c r="J757" s="21">
        <v>11.6</v>
      </c>
      <c r="K757" s="17">
        <f t="shared" si="104"/>
        <v>6.8276215600017648E-2</v>
      </c>
      <c r="L757" s="10">
        <v>241</v>
      </c>
      <c r="M757" s="18">
        <f t="shared" si="105"/>
        <v>20.304206214960928</v>
      </c>
      <c r="N757" s="28"/>
      <c r="O757" s="14">
        <v>43496</v>
      </c>
      <c r="P757" s="14">
        <f t="shared" si="103"/>
        <v>43245</v>
      </c>
      <c r="S757" t="s">
        <v>34</v>
      </c>
    </row>
    <row r="758" spans="1:19" x14ac:dyDescent="0.3">
      <c r="A758" s="1">
        <v>7019</v>
      </c>
      <c r="B758">
        <v>10</v>
      </c>
      <c r="C758">
        <v>-17.440000000000001</v>
      </c>
      <c r="D758">
        <v>14.04</v>
      </c>
      <c r="E758" t="s">
        <v>47</v>
      </c>
      <c r="F758" s="21">
        <v>14</v>
      </c>
      <c r="G758">
        <v>10.199999999999999</v>
      </c>
      <c r="J758" s="21">
        <v>11.6</v>
      </c>
      <c r="K758" s="17">
        <f t="shared" si="104"/>
        <v>6.8276215600017648E-2</v>
      </c>
      <c r="L758" s="10">
        <v>241</v>
      </c>
      <c r="M758" s="18">
        <f t="shared" si="105"/>
        <v>19.099715053371842</v>
      </c>
      <c r="N758" s="28"/>
      <c r="O758" s="14">
        <v>43496</v>
      </c>
      <c r="P758" s="14">
        <f t="shared" si="103"/>
        <v>43244</v>
      </c>
      <c r="S758" t="s">
        <v>34</v>
      </c>
    </row>
    <row r="759" spans="1:19" x14ac:dyDescent="0.3">
      <c r="A759" s="1">
        <v>7019</v>
      </c>
      <c r="B759">
        <v>11</v>
      </c>
      <c r="C759">
        <v>-17.43</v>
      </c>
      <c r="D759">
        <v>13.81</v>
      </c>
      <c r="E759" t="s">
        <v>47</v>
      </c>
      <c r="F759" s="21">
        <v>14</v>
      </c>
      <c r="G759">
        <v>9.9</v>
      </c>
      <c r="J759" s="21">
        <v>11.6</v>
      </c>
      <c r="K759" s="17">
        <f t="shared" si="104"/>
        <v>6.8276215600017648E-2</v>
      </c>
      <c r="L759" s="10">
        <v>241</v>
      </c>
      <c r="M759" s="18">
        <f t="shared" si="105"/>
        <v>17.986795915863258</v>
      </c>
      <c r="N759" s="28"/>
      <c r="O759" s="14">
        <v>43496</v>
      </c>
      <c r="P759" s="14">
        <f t="shared" si="103"/>
        <v>43242</v>
      </c>
      <c r="S759" t="s">
        <v>34</v>
      </c>
    </row>
    <row r="760" spans="1:19" x14ac:dyDescent="0.3">
      <c r="A760" s="1">
        <v>7019</v>
      </c>
      <c r="B760">
        <v>12</v>
      </c>
      <c r="C760">
        <v>-17.47</v>
      </c>
      <c r="D760">
        <v>13.61</v>
      </c>
      <c r="E760" t="s">
        <v>47</v>
      </c>
      <c r="F760" s="21">
        <v>14</v>
      </c>
      <c r="G760">
        <v>9.5</v>
      </c>
      <c r="J760" s="21">
        <v>11.6</v>
      </c>
      <c r="K760" s="17">
        <f t="shared" si="104"/>
        <v>6.8276215600017648E-2</v>
      </c>
      <c r="L760" s="10">
        <v>241</v>
      </c>
      <c r="M760" s="18">
        <f t="shared" si="105"/>
        <v>16.623357385359995</v>
      </c>
      <c r="N760" s="28"/>
      <c r="O760" s="14">
        <v>43496</v>
      </c>
      <c r="P760" s="14">
        <f t="shared" si="103"/>
        <v>43241</v>
      </c>
      <c r="S760" t="s">
        <v>34</v>
      </c>
    </row>
    <row r="761" spans="1:19" x14ac:dyDescent="0.3">
      <c r="A761" s="1">
        <v>7019</v>
      </c>
      <c r="B761">
        <v>13</v>
      </c>
      <c r="C761">
        <v>-17.45</v>
      </c>
      <c r="D761">
        <v>13.42</v>
      </c>
      <c r="E761" t="s">
        <v>47</v>
      </c>
      <c r="F761" s="21">
        <v>14</v>
      </c>
      <c r="G761">
        <v>9.1999999999999993</v>
      </c>
      <c r="J761" s="21">
        <v>11.6</v>
      </c>
      <c r="K761" s="17">
        <f t="shared" si="104"/>
        <v>6.8276215600017648E-2</v>
      </c>
      <c r="L761" s="10">
        <v>241</v>
      </c>
      <c r="M761" s="18">
        <f t="shared" si="105"/>
        <v>15.678101111701579</v>
      </c>
      <c r="N761" s="28"/>
      <c r="O761" s="14">
        <v>43496</v>
      </c>
      <c r="P761" s="14">
        <f t="shared" si="103"/>
        <v>43240</v>
      </c>
      <c r="S761" t="s">
        <v>34</v>
      </c>
    </row>
    <row r="762" spans="1:19" x14ac:dyDescent="0.3">
      <c r="A762" s="1">
        <v>7019</v>
      </c>
      <c r="B762">
        <v>14</v>
      </c>
      <c r="C762">
        <v>-17.45</v>
      </c>
      <c r="D762">
        <v>13.49</v>
      </c>
      <c r="E762" t="s">
        <v>47</v>
      </c>
      <c r="F762" s="21">
        <v>14</v>
      </c>
      <c r="G762">
        <v>8.8000000000000007</v>
      </c>
      <c r="J762" s="21">
        <v>11.6</v>
      </c>
      <c r="K762" s="17">
        <f t="shared" si="104"/>
        <v>6.8276215600017648E-2</v>
      </c>
      <c r="L762" s="10">
        <v>241</v>
      </c>
      <c r="M762" s="18">
        <f t="shared" si="105"/>
        <v>14.505764493889455</v>
      </c>
      <c r="N762" s="28"/>
      <c r="O762" s="14">
        <v>43496</v>
      </c>
      <c r="P762" s="14">
        <f t="shared" si="103"/>
        <v>43239</v>
      </c>
      <c r="S762" t="s">
        <v>34</v>
      </c>
    </row>
    <row r="763" spans="1:19" x14ac:dyDescent="0.3">
      <c r="A763" s="1">
        <v>7019</v>
      </c>
      <c r="B763">
        <v>15</v>
      </c>
      <c r="C763">
        <v>-17.440000000000001</v>
      </c>
      <c r="D763">
        <v>13.45</v>
      </c>
      <c r="E763" t="s">
        <v>47</v>
      </c>
      <c r="F763" s="21">
        <v>14</v>
      </c>
      <c r="G763">
        <v>8.5</v>
      </c>
      <c r="J763" s="21">
        <v>11.6</v>
      </c>
      <c r="K763" s="17">
        <f t="shared" si="104"/>
        <v>6.8276215600017648E-2</v>
      </c>
      <c r="L763" s="10">
        <v>241</v>
      </c>
      <c r="M763" s="18">
        <f t="shared" si="105"/>
        <v>13.684256357298629</v>
      </c>
      <c r="N763" s="28"/>
      <c r="O763" s="14">
        <v>43496</v>
      </c>
      <c r="P763" s="14">
        <f t="shared" si="103"/>
        <v>43238</v>
      </c>
      <c r="S763" t="s">
        <v>34</v>
      </c>
    </row>
    <row r="764" spans="1:19" x14ac:dyDescent="0.3">
      <c r="A764" s="1">
        <v>7019</v>
      </c>
      <c r="B764">
        <v>16</v>
      </c>
      <c r="C764">
        <v>-17.41</v>
      </c>
      <c r="D764">
        <v>13.62</v>
      </c>
      <c r="E764" t="s">
        <v>47</v>
      </c>
      <c r="F764" s="21">
        <v>14</v>
      </c>
      <c r="G764">
        <v>8.1999999999999993</v>
      </c>
      <c r="J764" s="21">
        <v>11.6</v>
      </c>
      <c r="K764" s="17">
        <f t="shared" si="104"/>
        <v>6.8276215600017648E-2</v>
      </c>
      <c r="L764" s="10">
        <v>241</v>
      </c>
      <c r="M764" s="18">
        <f t="shared" si="105"/>
        <v>12.906389206238563</v>
      </c>
      <c r="N764" s="28"/>
      <c r="O764" s="14">
        <v>43496</v>
      </c>
      <c r="P764" s="14">
        <f t="shared" si="103"/>
        <v>43237</v>
      </c>
      <c r="S764" t="s">
        <v>34</v>
      </c>
    </row>
    <row r="765" spans="1:19" s="9" customFormat="1" x14ac:dyDescent="0.3">
      <c r="A765" s="41">
        <v>7019</v>
      </c>
      <c r="B765" s="9">
        <v>17</v>
      </c>
      <c r="C765" s="9">
        <v>-17.309999999999999</v>
      </c>
      <c r="D765" s="9">
        <v>13.73</v>
      </c>
      <c r="E765" s="9" t="s">
        <v>47</v>
      </c>
      <c r="F765" s="42">
        <v>14</v>
      </c>
      <c r="G765" s="9">
        <v>7.8</v>
      </c>
      <c r="H765" s="43"/>
      <c r="I765" s="43"/>
      <c r="J765" s="42">
        <v>11.6</v>
      </c>
      <c r="K765" s="44">
        <f t="shared" si="104"/>
        <v>6.8276215600017648E-2</v>
      </c>
      <c r="L765" s="45">
        <v>241</v>
      </c>
      <c r="M765" s="46">
        <f t="shared" si="105"/>
        <v>11.929601405207384</v>
      </c>
      <c r="N765" s="47"/>
      <c r="O765" s="48">
        <v>43496</v>
      </c>
      <c r="P765" s="48">
        <f t="shared" si="103"/>
        <v>43236</v>
      </c>
      <c r="S765" s="9" t="s">
        <v>34</v>
      </c>
    </row>
    <row r="766" spans="1:19" s="9" customFormat="1" x14ac:dyDescent="0.3">
      <c r="A766" s="41">
        <v>7019</v>
      </c>
      <c r="B766" s="9">
        <v>18</v>
      </c>
      <c r="C766" s="9">
        <v>-17.309999999999999</v>
      </c>
      <c r="D766" s="9">
        <v>13.98</v>
      </c>
      <c r="E766" s="9" t="s">
        <v>47</v>
      </c>
      <c r="F766" s="42">
        <v>14</v>
      </c>
      <c r="G766" s="9">
        <v>7.5</v>
      </c>
      <c r="H766" s="43"/>
      <c r="I766" s="43"/>
      <c r="J766" s="42">
        <v>11.6</v>
      </c>
      <c r="K766" s="44">
        <f t="shared" si="104"/>
        <v>6.8276215600017648E-2</v>
      </c>
      <c r="L766" s="45">
        <v>241</v>
      </c>
      <c r="M766" s="46">
        <f t="shared" si="105"/>
        <v>11.237517281398192</v>
      </c>
      <c r="N766" s="47"/>
      <c r="O766" s="48">
        <v>43496</v>
      </c>
      <c r="P766" s="48">
        <f t="shared" si="103"/>
        <v>43236</v>
      </c>
      <c r="S766" s="9" t="s">
        <v>34</v>
      </c>
    </row>
    <row r="767" spans="1:19" x14ac:dyDescent="0.3">
      <c r="A767" s="1">
        <v>7019</v>
      </c>
      <c r="B767">
        <v>19</v>
      </c>
      <c r="C767">
        <v>-17.420000000000002</v>
      </c>
      <c r="D767">
        <v>14.27</v>
      </c>
      <c r="E767" t="s">
        <v>47</v>
      </c>
      <c r="F767" s="21">
        <v>14</v>
      </c>
      <c r="G767">
        <v>7.2</v>
      </c>
      <c r="J767" s="21">
        <v>11.6</v>
      </c>
      <c r="K767" s="17">
        <f t="shared" si="104"/>
        <v>6.8276215600017648E-2</v>
      </c>
      <c r="L767" s="10">
        <v>241</v>
      </c>
      <c r="M767" s="18">
        <f t="shared" si="105"/>
        <v>10.576665843105268</v>
      </c>
      <c r="N767" s="28"/>
      <c r="O767" s="14">
        <v>43496</v>
      </c>
      <c r="P767" s="14">
        <f t="shared" si="103"/>
        <v>43235</v>
      </c>
      <c r="S767" t="s">
        <v>34</v>
      </c>
    </row>
    <row r="768" spans="1:19" x14ac:dyDescent="0.3">
      <c r="A768" s="1">
        <v>7019</v>
      </c>
      <c r="B768">
        <v>20</v>
      </c>
      <c r="C768">
        <v>-17.38</v>
      </c>
      <c r="D768">
        <v>14.46</v>
      </c>
      <c r="E768" t="s">
        <v>47</v>
      </c>
      <c r="F768" s="21">
        <v>14</v>
      </c>
      <c r="G768">
        <v>6.9</v>
      </c>
      <c r="J768" s="21">
        <v>11.6</v>
      </c>
      <c r="K768" s="17">
        <f t="shared" si="104"/>
        <v>6.8276215600017648E-2</v>
      </c>
      <c r="L768" s="10">
        <v>241</v>
      </c>
      <c r="M768" s="18">
        <f t="shared" si="105"/>
        <v>9.9443494282921776</v>
      </c>
      <c r="N768" s="28"/>
      <c r="O768" s="14">
        <v>43496</v>
      </c>
      <c r="P768" s="14">
        <f t="shared" si="103"/>
        <v>43234</v>
      </c>
      <c r="S768" t="s">
        <v>34</v>
      </c>
    </row>
    <row r="769" spans="1:19" x14ac:dyDescent="0.3">
      <c r="A769" s="1">
        <v>7019</v>
      </c>
      <c r="B769">
        <v>21</v>
      </c>
      <c r="C769">
        <v>-17.399999999999999</v>
      </c>
      <c r="D769">
        <v>14.66</v>
      </c>
      <c r="E769" t="s">
        <v>47</v>
      </c>
      <c r="F769" s="21">
        <v>14</v>
      </c>
      <c r="G769">
        <v>6.6</v>
      </c>
      <c r="J769" s="21">
        <v>11.6</v>
      </c>
      <c r="K769" s="17">
        <f t="shared" si="104"/>
        <v>6.8276215600017648E-2</v>
      </c>
      <c r="L769" s="10">
        <v>241</v>
      </c>
      <c r="M769" s="18">
        <f t="shared" si="105"/>
        <v>9.3382054614780063</v>
      </c>
      <c r="N769" s="28"/>
      <c r="O769" s="14">
        <v>43496</v>
      </c>
      <c r="P769" s="14">
        <f t="shared" si="103"/>
        <v>43234</v>
      </c>
      <c r="S769" t="s">
        <v>34</v>
      </c>
    </row>
    <row r="770" spans="1:19" x14ac:dyDescent="0.3">
      <c r="A770" s="1">
        <v>7019</v>
      </c>
      <c r="B770">
        <v>22</v>
      </c>
      <c r="C770">
        <v>-17.46</v>
      </c>
      <c r="D770">
        <v>15.02</v>
      </c>
      <c r="E770" t="s">
        <v>47</v>
      </c>
      <c r="F770" s="21">
        <v>14</v>
      </c>
      <c r="G770">
        <v>6.2</v>
      </c>
      <c r="J770" s="21">
        <v>11.6</v>
      </c>
      <c r="K770" s="17">
        <f t="shared" si="104"/>
        <v>6.8276215600017648E-2</v>
      </c>
      <c r="L770" s="10">
        <v>241</v>
      </c>
      <c r="M770" s="18">
        <f t="shared" si="105"/>
        <v>8.5671648725586564</v>
      </c>
      <c r="N770" s="28"/>
      <c r="O770" s="14">
        <v>43496</v>
      </c>
      <c r="P770" s="14">
        <f t="shared" si="103"/>
        <v>43233</v>
      </c>
      <c r="S770" t="s">
        <v>34</v>
      </c>
    </row>
    <row r="771" spans="1:19" x14ac:dyDescent="0.3">
      <c r="A771" s="1">
        <v>7019</v>
      </c>
      <c r="B771">
        <v>23</v>
      </c>
      <c r="C771">
        <v>-17.25</v>
      </c>
      <c r="D771">
        <v>15.67</v>
      </c>
      <c r="E771" t="s">
        <v>47</v>
      </c>
      <c r="F771" s="21">
        <v>14</v>
      </c>
      <c r="G771">
        <v>5.8</v>
      </c>
      <c r="J771" s="21">
        <v>11.6</v>
      </c>
      <c r="K771" s="17">
        <f t="shared" si="104"/>
        <v>6.8276215600017648E-2</v>
      </c>
      <c r="L771" s="10">
        <v>241</v>
      </c>
      <c r="M771" s="18">
        <f t="shared" si="105"/>
        <v>7.8346928083827914</v>
      </c>
      <c r="N771" s="28"/>
      <c r="O771" s="14">
        <v>43496</v>
      </c>
      <c r="P771" s="14">
        <f t="shared" si="103"/>
        <v>43232</v>
      </c>
      <c r="S771" t="s">
        <v>34</v>
      </c>
    </row>
    <row r="772" spans="1:19" x14ac:dyDescent="0.3">
      <c r="A772" s="1">
        <v>7019</v>
      </c>
      <c r="B772">
        <v>24</v>
      </c>
      <c r="C772">
        <v>-17.04</v>
      </c>
      <c r="D772">
        <v>16.440000000000001</v>
      </c>
      <c r="E772" t="s">
        <v>47</v>
      </c>
      <c r="F772" s="21">
        <v>14</v>
      </c>
      <c r="G772">
        <v>5.5</v>
      </c>
      <c r="J772" s="21">
        <v>11.6</v>
      </c>
      <c r="K772" s="17">
        <f t="shared" si="104"/>
        <v>6.8276215600017648E-2</v>
      </c>
      <c r="L772" s="10">
        <v>241</v>
      </c>
      <c r="M772" s="18">
        <f t="shared" si="105"/>
        <v>7.3084186306140086</v>
      </c>
      <c r="N772" s="28"/>
      <c r="O772" s="14">
        <v>43496</v>
      </c>
      <c r="P772" s="14">
        <f t="shared" si="103"/>
        <v>43232</v>
      </c>
      <c r="S772" t="s">
        <v>34</v>
      </c>
    </row>
    <row r="773" spans="1:19" x14ac:dyDescent="0.3">
      <c r="A773" s="1">
        <v>7019</v>
      </c>
      <c r="B773">
        <v>25</v>
      </c>
      <c r="C773">
        <v>-16.93</v>
      </c>
      <c r="D773">
        <v>16.899999999999999</v>
      </c>
      <c r="E773" t="s">
        <v>47</v>
      </c>
      <c r="F773" s="21">
        <v>14</v>
      </c>
      <c r="G773">
        <v>5.2</v>
      </c>
      <c r="J773" s="21">
        <v>11.6</v>
      </c>
      <c r="K773" s="17">
        <f t="shared" si="104"/>
        <v>6.8276215600017648E-2</v>
      </c>
      <c r="L773" s="10">
        <v>241</v>
      </c>
      <c r="M773" s="18">
        <f t="shared" si="105"/>
        <v>6.8004004623094234</v>
      </c>
      <c r="N773" s="28"/>
      <c r="O773" s="14">
        <v>43496</v>
      </c>
      <c r="P773" s="14">
        <f t="shared" si="103"/>
        <v>43231</v>
      </c>
      <c r="S773" t="s">
        <v>34</v>
      </c>
    </row>
    <row r="774" spans="1:19" x14ac:dyDescent="0.3">
      <c r="A774" s="1">
        <v>7019</v>
      </c>
      <c r="B774">
        <v>26</v>
      </c>
      <c r="C774">
        <v>-16.7</v>
      </c>
      <c r="D774">
        <v>17.22</v>
      </c>
      <c r="E774" t="s">
        <v>47</v>
      </c>
      <c r="F774" s="21">
        <v>14</v>
      </c>
      <c r="G774">
        <v>4.8</v>
      </c>
      <c r="J774" s="21">
        <v>11.6</v>
      </c>
      <c r="K774" s="17">
        <f t="shared" si="104"/>
        <v>6.8276215600017648E-2</v>
      </c>
      <c r="L774" s="10">
        <v>241</v>
      </c>
      <c r="M774" s="18">
        <f t="shared" si="105"/>
        <v>6.1493426645069578</v>
      </c>
      <c r="N774" s="28"/>
      <c r="O774" s="14">
        <v>43496</v>
      </c>
      <c r="P774" s="14">
        <f t="shared" si="103"/>
        <v>43231</v>
      </c>
      <c r="S774" t="s">
        <v>34</v>
      </c>
    </row>
    <row r="775" spans="1:19" x14ac:dyDescent="0.3">
      <c r="A775" s="1">
        <v>7019</v>
      </c>
      <c r="B775">
        <v>27</v>
      </c>
      <c r="C775">
        <v>-16.71</v>
      </c>
      <c r="D775">
        <v>17.11</v>
      </c>
      <c r="E775" t="s">
        <v>47</v>
      </c>
      <c r="F775" s="21">
        <v>14</v>
      </c>
      <c r="G775">
        <v>4.4000000000000004</v>
      </c>
      <c r="J775" s="21">
        <v>11.6</v>
      </c>
      <c r="K775" s="17">
        <f t="shared" si="104"/>
        <v>6.8276215600017648E-2</v>
      </c>
      <c r="L775" s="10">
        <v>241</v>
      </c>
      <c r="M775" s="18">
        <f t="shared" si="105"/>
        <v>5.5259980042211145</v>
      </c>
      <c r="N775" s="28"/>
      <c r="O775" s="14">
        <v>43496</v>
      </c>
      <c r="P775" s="14">
        <f t="shared" si="103"/>
        <v>43230</v>
      </c>
      <c r="S775" t="s">
        <v>34</v>
      </c>
    </row>
    <row r="776" spans="1:19" x14ac:dyDescent="0.3">
      <c r="A776" s="1">
        <v>7019</v>
      </c>
      <c r="B776">
        <v>28</v>
      </c>
      <c r="C776">
        <v>-16.89</v>
      </c>
      <c r="D776">
        <v>16.850000000000001</v>
      </c>
      <c r="E776" t="s">
        <v>47</v>
      </c>
      <c r="F776" s="21">
        <v>14</v>
      </c>
      <c r="G776">
        <v>4.0999999999999996</v>
      </c>
      <c r="J776" s="21">
        <v>11.6</v>
      </c>
      <c r="K776" s="17">
        <f t="shared" si="104"/>
        <v>6.8276215600017648E-2</v>
      </c>
      <c r="L776" s="10">
        <v>241</v>
      </c>
      <c r="M776" s="18">
        <f t="shared" si="105"/>
        <v>5.0753043271283005</v>
      </c>
      <c r="N776" s="28"/>
      <c r="O776" s="14">
        <v>43496</v>
      </c>
      <c r="P776" s="14">
        <f t="shared" si="103"/>
        <v>43230</v>
      </c>
      <c r="S776" t="s">
        <v>34</v>
      </c>
    </row>
    <row r="777" spans="1:19" x14ac:dyDescent="0.3">
      <c r="A777" s="1">
        <v>7019</v>
      </c>
      <c r="B777">
        <v>29</v>
      </c>
      <c r="C777">
        <v>-17.27</v>
      </c>
      <c r="D777">
        <v>16.690000000000001</v>
      </c>
      <c r="E777" t="s">
        <v>47</v>
      </c>
      <c r="F777" s="21">
        <v>14</v>
      </c>
      <c r="G777">
        <v>3.7</v>
      </c>
      <c r="J777" s="21">
        <v>11.6</v>
      </c>
      <c r="K777" s="17">
        <f t="shared" si="104"/>
        <v>6.8276215600017648E-2</v>
      </c>
      <c r="L777" s="10">
        <v>241</v>
      </c>
      <c r="M777" s="18">
        <f t="shared" si="105"/>
        <v>4.4951734902481784</v>
      </c>
      <c r="N777" s="28"/>
      <c r="O777" s="14">
        <v>43496</v>
      </c>
      <c r="P777" s="14">
        <f t="shared" si="103"/>
        <v>43229</v>
      </c>
      <c r="S777" t="s">
        <v>34</v>
      </c>
    </row>
    <row r="778" spans="1:19" x14ac:dyDescent="0.3">
      <c r="A778" s="1">
        <v>7019</v>
      </c>
      <c r="B778">
        <v>30</v>
      </c>
      <c r="C778">
        <v>-17.41</v>
      </c>
      <c r="D778">
        <v>16.5</v>
      </c>
      <c r="E778" t="s">
        <v>47</v>
      </c>
      <c r="F778" s="21">
        <v>14</v>
      </c>
      <c r="G778">
        <v>3.2</v>
      </c>
      <c r="J778" s="21">
        <v>11.6</v>
      </c>
      <c r="K778" s="17">
        <f t="shared" si="104"/>
        <v>6.8276215600017648E-2</v>
      </c>
      <c r="L778" s="10">
        <v>241</v>
      </c>
      <c r="M778" s="18">
        <f t="shared" si="105"/>
        <v>3.8009018690399947</v>
      </c>
      <c r="N778" s="28"/>
      <c r="O778" s="14">
        <v>43496</v>
      </c>
      <c r="P778" s="14">
        <f t="shared" si="103"/>
        <v>43228</v>
      </c>
      <c r="S778" t="s">
        <v>34</v>
      </c>
    </row>
    <row r="779" spans="1:19" x14ac:dyDescent="0.3">
      <c r="A779" s="1">
        <v>7019</v>
      </c>
      <c r="B779">
        <v>31</v>
      </c>
      <c r="C779">
        <v>-17.489999999999998</v>
      </c>
      <c r="D779">
        <v>16.04</v>
      </c>
      <c r="E779" t="s">
        <v>47</v>
      </c>
      <c r="F779" s="21">
        <v>14</v>
      </c>
      <c r="G779">
        <v>2.9</v>
      </c>
      <c r="J779" s="21">
        <v>11.6</v>
      </c>
      <c r="K779" s="17">
        <f t="shared" si="104"/>
        <v>6.8276215600017648E-2</v>
      </c>
      <c r="L779" s="10">
        <v>241</v>
      </c>
      <c r="M779" s="18">
        <f t="shared" si="105"/>
        <v>3.3996058401472107</v>
      </c>
      <c r="N779" s="28"/>
      <c r="O779" s="14">
        <v>43496</v>
      </c>
      <c r="P779" s="14">
        <f t="shared" si="103"/>
        <v>43228</v>
      </c>
      <c r="S779" t="s">
        <v>34</v>
      </c>
    </row>
    <row r="780" spans="1:19" x14ac:dyDescent="0.3">
      <c r="A780" s="1">
        <v>7019</v>
      </c>
      <c r="B780">
        <v>32</v>
      </c>
      <c r="C780">
        <v>-17.45</v>
      </c>
      <c r="D780">
        <v>16.07</v>
      </c>
      <c r="E780" t="s">
        <v>47</v>
      </c>
      <c r="F780" s="21">
        <v>14</v>
      </c>
      <c r="G780">
        <v>2.5</v>
      </c>
      <c r="J780" s="21">
        <v>11.6</v>
      </c>
      <c r="K780" s="17">
        <f t="shared" si="104"/>
        <v>6.8276215600017648E-2</v>
      </c>
      <c r="L780" s="10">
        <v>241</v>
      </c>
      <c r="M780" s="18">
        <f t="shared" si="105"/>
        <v>2.8810954520157006</v>
      </c>
      <c r="N780" s="28"/>
      <c r="O780" s="14">
        <v>43496</v>
      </c>
      <c r="P780" s="14">
        <f t="shared" si="103"/>
        <v>43227</v>
      </c>
      <c r="S780" t="s">
        <v>34</v>
      </c>
    </row>
    <row r="781" spans="1:19" x14ac:dyDescent="0.3">
      <c r="A781" s="1">
        <v>7019</v>
      </c>
      <c r="B781">
        <v>33</v>
      </c>
      <c r="C781">
        <v>-17.37</v>
      </c>
      <c r="D781">
        <v>15.92</v>
      </c>
      <c r="E781" t="s">
        <v>47</v>
      </c>
      <c r="F781" s="21">
        <v>14</v>
      </c>
      <c r="G781">
        <v>2</v>
      </c>
      <c r="J781" s="21">
        <v>11.6</v>
      </c>
      <c r="K781" s="17">
        <f t="shared" si="104"/>
        <v>6.8276215600017648E-2</v>
      </c>
      <c r="L781" s="10">
        <v>241</v>
      </c>
      <c r="M781" s="18">
        <f t="shared" si="105"/>
        <v>2.2577507917298565</v>
      </c>
      <c r="N781" s="28"/>
      <c r="O781" s="14">
        <v>43496</v>
      </c>
      <c r="P781" s="14">
        <f t="shared" si="103"/>
        <v>43227</v>
      </c>
      <c r="S781" t="s">
        <v>34</v>
      </c>
    </row>
    <row r="782" spans="1:19" x14ac:dyDescent="0.3">
      <c r="A782" s="1">
        <v>7019</v>
      </c>
      <c r="B782">
        <v>34</v>
      </c>
      <c r="C782">
        <v>-17.29</v>
      </c>
      <c r="D782">
        <v>15.82</v>
      </c>
      <c r="E782" t="s">
        <v>47</v>
      </c>
      <c r="F782" s="21">
        <v>14</v>
      </c>
      <c r="G782">
        <v>1.6</v>
      </c>
      <c r="J782" s="21">
        <v>11.6</v>
      </c>
      <c r="K782" s="17">
        <f t="shared" si="104"/>
        <v>6.8276215600017648E-2</v>
      </c>
      <c r="L782" s="10">
        <v>241</v>
      </c>
      <c r="M782" s="18">
        <f t="shared" si="105"/>
        <v>1.7774982977269191</v>
      </c>
      <c r="N782" s="28"/>
      <c r="O782" s="14">
        <v>43496</v>
      </c>
      <c r="P782" s="14">
        <f t="shared" si="103"/>
        <v>43226</v>
      </c>
      <c r="S782" t="s">
        <v>34</v>
      </c>
    </row>
    <row r="783" spans="1:19" x14ac:dyDescent="0.3">
      <c r="A783" s="1">
        <v>7019</v>
      </c>
      <c r="B783">
        <v>35</v>
      </c>
      <c r="C783">
        <v>-17.260000000000002</v>
      </c>
      <c r="D783">
        <v>15.81</v>
      </c>
      <c r="E783" t="s">
        <v>47</v>
      </c>
      <c r="F783" s="21">
        <v>14</v>
      </c>
      <c r="G783">
        <v>1.1000000000000001</v>
      </c>
      <c r="J783" s="21">
        <v>11.6</v>
      </c>
      <c r="K783" s="17">
        <f t="shared" si="104"/>
        <v>6.8276215600017648E-2</v>
      </c>
      <c r="L783" s="10">
        <v>241</v>
      </c>
      <c r="M783" s="18">
        <f t="shared" si="105"/>
        <v>1.1985142634005492</v>
      </c>
      <c r="N783" s="28"/>
      <c r="O783" s="14">
        <v>43496</v>
      </c>
      <c r="P783" s="14">
        <f t="shared" si="103"/>
        <v>43226</v>
      </c>
      <c r="S783" t="s">
        <v>34</v>
      </c>
    </row>
    <row r="784" spans="1:19" x14ac:dyDescent="0.3">
      <c r="A784" s="1">
        <v>7019</v>
      </c>
      <c r="M784" s="16">
        <v>0</v>
      </c>
      <c r="P784" s="2">
        <v>43225</v>
      </c>
      <c r="S784" t="s">
        <v>34</v>
      </c>
    </row>
    <row r="787" spans="1:2" x14ac:dyDescent="0.3">
      <c r="A787" s="33" t="s">
        <v>69</v>
      </c>
    </row>
    <row r="788" spans="1:2" x14ac:dyDescent="0.3">
      <c r="A788" s="32"/>
      <c r="B788" t="s">
        <v>71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6C2C-3364-4C71-8425-1544D7BD230F}">
  <dimension ref="B2:I8"/>
  <sheetViews>
    <sheetView workbookViewId="0">
      <pane ySplit="9" topLeftCell="A10" activePane="bottomLeft" state="frozen"/>
      <selection pane="bottomLeft" activeCell="B5" sqref="B5"/>
    </sheetView>
  </sheetViews>
  <sheetFormatPr defaultRowHeight="14.4" x14ac:dyDescent="0.3"/>
  <cols>
    <col min="2" max="2" width="9.44140625" bestFit="1" customWidth="1"/>
    <col min="3" max="3" width="12" bestFit="1" customWidth="1"/>
    <col min="4" max="4" width="59.88671875" customWidth="1"/>
    <col min="5" max="5" width="96.6640625" customWidth="1"/>
    <col min="6" max="6" width="12" bestFit="1" customWidth="1"/>
    <col min="7" max="7" width="13.33203125" customWidth="1"/>
    <col min="8" max="8" width="58.109375" customWidth="1"/>
    <col min="10" max="10" width="11" bestFit="1" customWidth="1"/>
    <col min="11" max="11" width="12.6640625" bestFit="1" customWidth="1"/>
  </cols>
  <sheetData>
    <row r="2" spans="2:9" x14ac:dyDescent="0.3">
      <c r="B2" t="s">
        <v>51</v>
      </c>
      <c r="E2" t="s">
        <v>50</v>
      </c>
    </row>
    <row r="3" spans="2:9" ht="30.6" customHeight="1" x14ac:dyDescent="0.35">
      <c r="B3" s="9" t="s">
        <v>54</v>
      </c>
      <c r="E3" t="s">
        <v>41</v>
      </c>
    </row>
    <row r="4" spans="2:9" ht="30.6" customHeight="1" x14ac:dyDescent="0.3">
      <c r="B4" s="9" t="s">
        <v>40</v>
      </c>
      <c r="E4" s="13" t="s">
        <v>49</v>
      </c>
    </row>
    <row r="5" spans="2:9" ht="30.6" customHeight="1" x14ac:dyDescent="0.3">
      <c r="B5" s="9" t="s">
        <v>53</v>
      </c>
      <c r="E5" s="13"/>
    </row>
    <row r="6" spans="2:9" ht="30.6" customHeight="1" x14ac:dyDescent="0.3">
      <c r="B6" s="9" t="s">
        <v>56</v>
      </c>
      <c r="E6" s="13" t="s">
        <v>55</v>
      </c>
      <c r="I6" t="s">
        <v>58</v>
      </c>
    </row>
    <row r="7" spans="2:9" ht="30.6" customHeight="1" x14ac:dyDescent="0.3">
      <c r="B7" s="9" t="s">
        <v>67</v>
      </c>
      <c r="E7" s="13" t="s">
        <v>66</v>
      </c>
    </row>
    <row r="8" spans="2:9" ht="27" customHeight="1" x14ac:dyDescent="0.3">
      <c r="B8" t="s">
        <v>57</v>
      </c>
      <c r="I8"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Nadja+Laura+FV whisk SI data</vt:lpstr>
      <vt:lpstr>Equations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Roxanne Beltran</dc:creator>
  <cp:lastModifiedBy>Florencia Vilches</cp:lastModifiedBy>
  <dcterms:created xsi:type="dcterms:W3CDTF">2016-04-22T23:55:14Z</dcterms:created>
  <dcterms:modified xsi:type="dcterms:W3CDTF">2024-02-08T07:08:06Z</dcterms:modified>
</cp:coreProperties>
</file>