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rn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1" i="1"/>
  <c r="G27" i="1"/>
  <c r="H22" i="1"/>
  <c r="H24" i="1"/>
  <c r="F24" i="1"/>
  <c r="G17" i="1"/>
  <c r="J15" i="1"/>
  <c r="G15" i="1"/>
  <c r="G4" i="1"/>
</calcChain>
</file>

<file path=xl/sharedStrings.xml><?xml version="1.0" encoding="utf-8"?>
<sst xmlns="http://schemas.openxmlformats.org/spreadsheetml/2006/main" count="30" uniqueCount="28">
  <si>
    <t>PV</t>
  </si>
  <si>
    <t>FV</t>
  </si>
  <si>
    <t>Nper</t>
  </si>
  <si>
    <t>Pmt</t>
  </si>
  <si>
    <t>Rate</t>
  </si>
  <si>
    <t>Assets</t>
  </si>
  <si>
    <t>Liabilities</t>
  </si>
  <si>
    <t>Human Capital</t>
  </si>
  <si>
    <t>Car</t>
  </si>
  <si>
    <t>Coin Collection</t>
  </si>
  <si>
    <t>CC Debt</t>
  </si>
  <si>
    <t>Student Loan</t>
  </si>
  <si>
    <t>Auto Loan</t>
  </si>
  <si>
    <t>Total Assets</t>
  </si>
  <si>
    <t>Total Liabilities</t>
  </si>
  <si>
    <t>Networth</t>
  </si>
  <si>
    <t>CRIS</t>
  </si>
  <si>
    <t>Investment Amount</t>
  </si>
  <si>
    <t>Borrowed Amount</t>
  </si>
  <si>
    <t>Equity</t>
  </si>
  <si>
    <t>Borrowed Margin</t>
  </si>
  <si>
    <t>New Price</t>
  </si>
  <si>
    <t>Total Value of your Investments</t>
  </si>
  <si>
    <t>% Return=</t>
  </si>
  <si>
    <t>($4231-$4000)/$4000</t>
  </si>
  <si>
    <t>%Return with Leverage (Margin)=</t>
  </si>
  <si>
    <t>($4231-$4000-$20)/$2000</t>
  </si>
  <si>
    <t>Assumption $2000 was borrowed and we paid 1% on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</si>
</sst>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2" fillId="2" borderId="0" xfId="0" applyFont="1" applyFill="1"/>
    <xf numFmtId="6" fontId="2" fillId="2" borderId="1" xfId="0" applyNumberFormat="1" applyFont="1" applyFill="1" applyBorder="1"/>
    <xf numFmtId="6" fontId="0" fillId="0" borderId="2" xfId="0" applyNumberFormat="1" applyBorder="1"/>
    <xf numFmtId="10" fontId="0" fillId="0" borderId="0" xfId="1" applyNumberFormat="1" applyFont="1"/>
    <xf numFmtId="10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5"/>
  <sheetViews>
    <sheetView tabSelected="1" topLeftCell="A13" zoomScale="130" zoomScaleNormal="130" workbookViewId="0">
      <selection activeCell="G35" sqref="G35"/>
    </sheetView>
  </sheetViews>
  <sheetFormatPr defaultRowHeight="15" x14ac:dyDescent="0.25"/>
  <cols>
    <col min="6" max="6" width="29.85546875" bestFit="1" customWidth="1"/>
    <col min="7" max="7" width="14.42578125" bestFit="1" customWidth="1"/>
    <col min="8" max="8" width="10.42578125" bestFit="1" customWidth="1"/>
    <col min="9" max="9" width="12.5703125" bestFit="1" customWidth="1"/>
  </cols>
  <sheetData>
    <row r="4" spans="6:10" x14ac:dyDescent="0.25">
      <c r="F4" t="s">
        <v>0</v>
      </c>
      <c r="G4" s="3">
        <f>PV(G8,G6,G7)</f>
        <v>-809017.01909722539</v>
      </c>
    </row>
    <row r="5" spans="6:10" x14ac:dyDescent="0.25">
      <c r="F5" t="s">
        <v>1</v>
      </c>
    </row>
    <row r="6" spans="6:10" x14ac:dyDescent="0.25">
      <c r="F6" t="s">
        <v>2</v>
      </c>
      <c r="G6">
        <v>40</v>
      </c>
    </row>
    <row r="7" spans="6:10" x14ac:dyDescent="0.25">
      <c r="F7" t="s">
        <v>3</v>
      </c>
      <c r="G7" s="1">
        <v>35000</v>
      </c>
    </row>
    <row r="8" spans="6:10" x14ac:dyDescent="0.25">
      <c r="F8" t="s">
        <v>4</v>
      </c>
      <c r="G8" s="2">
        <v>0.03</v>
      </c>
    </row>
    <row r="10" spans="6:10" x14ac:dyDescent="0.25">
      <c r="G10" t="s">
        <v>5</v>
      </c>
      <c r="J10" t="s">
        <v>6</v>
      </c>
    </row>
    <row r="11" spans="6:10" x14ac:dyDescent="0.25">
      <c r="F11" t="s">
        <v>7</v>
      </c>
      <c r="G11" s="1">
        <v>809017</v>
      </c>
      <c r="I11" t="s">
        <v>10</v>
      </c>
      <c r="J11" s="1">
        <v>3000</v>
      </c>
    </row>
    <row r="12" spans="6:10" x14ac:dyDescent="0.25">
      <c r="F12" t="s">
        <v>8</v>
      </c>
      <c r="G12" s="1">
        <v>15000</v>
      </c>
      <c r="I12" t="s">
        <v>11</v>
      </c>
      <c r="J12" s="1">
        <v>20000</v>
      </c>
    </row>
    <row r="13" spans="6:10" x14ac:dyDescent="0.25">
      <c r="F13" t="s">
        <v>9</v>
      </c>
      <c r="G13" s="1">
        <v>5000</v>
      </c>
      <c r="I13" t="s">
        <v>12</v>
      </c>
      <c r="J13" s="1">
        <v>2000</v>
      </c>
    </row>
    <row r="15" spans="6:10" x14ac:dyDescent="0.25">
      <c r="F15" t="s">
        <v>13</v>
      </c>
      <c r="G15" s="1">
        <f>SUM(G11:G13)</f>
        <v>829017</v>
      </c>
      <c r="I15" t="s">
        <v>14</v>
      </c>
      <c r="J15" s="1">
        <f>SUM(J11:J13)</f>
        <v>25000</v>
      </c>
    </row>
    <row r="16" spans="6:10" ht="15.75" thickBot="1" x14ac:dyDescent="0.3"/>
    <row r="17" spans="4:8" ht="15.75" thickBot="1" x14ac:dyDescent="0.3">
      <c r="F17" s="4" t="s">
        <v>15</v>
      </c>
      <c r="G17" s="5">
        <f>G15-J15</f>
        <v>804017</v>
      </c>
    </row>
    <row r="20" spans="4:8" x14ac:dyDescent="0.25">
      <c r="F20" t="s">
        <v>16</v>
      </c>
      <c r="G20" s="3">
        <v>1.73</v>
      </c>
    </row>
    <row r="21" spans="4:8" x14ac:dyDescent="0.25">
      <c r="D21" s="2">
        <v>0.5</v>
      </c>
      <c r="E21" t="s">
        <v>19</v>
      </c>
      <c r="F21" t="s">
        <v>17</v>
      </c>
      <c r="G21" s="1">
        <v>2000</v>
      </c>
    </row>
    <row r="22" spans="4:8" x14ac:dyDescent="0.25">
      <c r="D22" s="2">
        <v>0.5</v>
      </c>
      <c r="E22" t="s">
        <v>20</v>
      </c>
      <c r="F22" t="s">
        <v>18</v>
      </c>
      <c r="G22" s="6">
        <v>2000</v>
      </c>
      <c r="H22" s="1">
        <f>G21+G22</f>
        <v>4000</v>
      </c>
    </row>
    <row r="23" spans="4:8" x14ac:dyDescent="0.25">
      <c r="F23" t="s">
        <v>16</v>
      </c>
    </row>
    <row r="24" spans="4:8" x14ac:dyDescent="0.25">
      <c r="F24">
        <f>4000/1.73</f>
        <v>2312.1387283236995</v>
      </c>
      <c r="G24" s="3">
        <v>1.73</v>
      </c>
      <c r="H24" s="3">
        <f>F24*G24</f>
        <v>4000</v>
      </c>
    </row>
    <row r="26" spans="4:8" x14ac:dyDescent="0.25">
      <c r="E26" t="s">
        <v>21</v>
      </c>
      <c r="F26" t="s">
        <v>16</v>
      </c>
      <c r="G26" s="3">
        <v>1.83</v>
      </c>
    </row>
    <row r="27" spans="4:8" x14ac:dyDescent="0.25">
      <c r="F27" t="s">
        <v>22</v>
      </c>
      <c r="G27" s="3">
        <f>F24*G26</f>
        <v>4231.2138728323707</v>
      </c>
    </row>
    <row r="30" spans="4:8" x14ac:dyDescent="0.25">
      <c r="F30" t="s">
        <v>23</v>
      </c>
      <c r="G30" t="s">
        <v>24</v>
      </c>
    </row>
    <row r="31" spans="4:8" x14ac:dyDescent="0.25">
      <c r="G31" s="7">
        <f>(4231-4000)/4000</f>
        <v>5.7750000000000003E-2</v>
      </c>
    </row>
    <row r="33" spans="6:7" x14ac:dyDescent="0.25">
      <c r="F33" t="s">
        <v>25</v>
      </c>
      <c r="G33" t="s">
        <v>26</v>
      </c>
    </row>
    <row r="34" spans="6:7" x14ac:dyDescent="0.25">
      <c r="G34" s="8">
        <f>(4231-4000-20)/2000</f>
        <v>0.1055</v>
      </c>
    </row>
    <row r="35" spans="6:7" x14ac:dyDescent="0.25">
      <c r="F3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2016-08-19T17:34:53Z</dcterms:created>
  <dcterms:modified xsi:type="dcterms:W3CDTF">2016-08-19T18:19:02Z</dcterms:modified>
</cp:coreProperties>
</file>