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65" activeTab="2"/>
  </bookViews>
  <sheets>
    <sheet name="封面" sheetId="1" r:id="rId1"/>
    <sheet name="汇总表" sheetId="2" r:id="rId2"/>
    <sheet name="宝时得科技展厅多媒体" sheetId="3" r:id="rId3"/>
  </sheets>
  <definedNames>
    <definedName name="_xlnm.Print_Area" localSheetId="2">宝时得科技展厅多媒体!$A$1:$K$39</definedName>
    <definedName name="_xlnm.Print_Area" localSheetId="0">封面!$A$1:$H$10</definedName>
    <definedName name="_xlnm.Print_Area" localSheetId="1">汇总表!$A$1:$D$16</definedName>
  </definedNames>
  <calcPr calcId="144525" concurrentCalc="0"/>
</workbook>
</file>

<file path=xl/sharedStrings.xml><?xml version="1.0" encoding="utf-8"?>
<sst xmlns="http://schemas.openxmlformats.org/spreadsheetml/2006/main" count="129">
  <si>
    <t xml:space="preserve">宝时得科技（中国）有限公司                   </t>
  </si>
  <si>
    <t>工程造价书</t>
  </si>
  <si>
    <t>工   程   名   称 :</t>
  </si>
  <si>
    <t xml:space="preserve">宝时得数字多媒体展厅系统工程  </t>
  </si>
  <si>
    <t>系   统   名   称 :</t>
  </si>
  <si>
    <t>委托方（甲方）:</t>
  </si>
  <si>
    <t>设计方（乙方）:</t>
  </si>
  <si>
    <t xml:space="preserve">苏州斯柯达明智能科技有限公司 </t>
  </si>
  <si>
    <t>设   计   单   位 :</t>
  </si>
  <si>
    <t xml:space="preserve"> 签   约   日   期：</t>
  </si>
  <si>
    <t xml:space="preserve">                            
  苏州斯柯达明智能科技有限公司                         
                              资质：智能化工程设计与施工国家二级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</si>
  <si>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单位工程汇总表</t>
  </si>
  <si>
    <t xml:space="preserve">工程名称: 宝时得数字多媒体展厅系统工程          </t>
  </si>
  <si>
    <t>序号</t>
  </si>
  <si>
    <t>汇总内容</t>
  </si>
  <si>
    <t>计算公式</t>
  </si>
  <si>
    <t>金额(元)</t>
  </si>
  <si>
    <t>多媒体展项</t>
  </si>
  <si>
    <t>具体见系统配置列表</t>
  </si>
  <si>
    <t>集中控制系统/信号传输</t>
  </si>
  <si>
    <t>分布式扩声系统</t>
  </si>
  <si>
    <t>整体项目管理费（安装、调试等）</t>
  </si>
  <si>
    <t>设备合计(1+2+3)×5%</t>
  </si>
  <si>
    <t>税金</t>
  </si>
  <si>
    <t>设备合计×3.477%</t>
  </si>
  <si>
    <t>工程造价</t>
  </si>
  <si>
    <t>(1+2+3+7)</t>
  </si>
  <si>
    <t>备注</t>
  </si>
  <si>
    <t>* 器材设备图片仅供参考，以实际产品型号为准！所有为贵重物品！安装之前请做好室内保洁，强弱电畅通，沙发、软装饰安装到位，以便安装调试和定位。</t>
  </si>
  <si>
    <t>* 如遇不可抗拒因素及人为因素所造成产品的故障，则该产品不享受免费质保服务。程序等软件故障除外。</t>
  </si>
  <si>
    <t>* 如若进口产品，交货时间为此订单生效日开始计算，60--90工作日内交付完毕。</t>
  </si>
  <si>
    <t>* 本方案为初步方案，如有不合理后期可进行调整</t>
  </si>
  <si>
    <t>* 以上配置为标准配置,所有配置报价为不含税报价</t>
  </si>
  <si>
    <t>一.宝时得科技.多媒体数字展厅系统.基本版</t>
  </si>
  <si>
    <t>部门 DEPARTMENT:第一设计中心</t>
  </si>
  <si>
    <t>类别 CATEGORY ：影像系统</t>
  </si>
  <si>
    <t>编号：No. 20160325AA</t>
  </si>
  <si>
    <t>展项名称</t>
  </si>
  <si>
    <t>大类</t>
  </si>
  <si>
    <t>设备名称</t>
  </si>
  <si>
    <t>品牌/型号</t>
  </si>
  <si>
    <t>规格</t>
  </si>
  <si>
    <t>数量</t>
  </si>
  <si>
    <t>单位</t>
  </si>
  <si>
    <t>单价</t>
  </si>
  <si>
    <t>合计（元）</t>
  </si>
  <si>
    <t>全息影像系统</t>
  </si>
  <si>
    <t>硬件</t>
  </si>
  <si>
    <t>商用电脑主机</t>
  </si>
  <si>
    <t xml:space="preserve">中国联想                                                                                                                                                                 ThinkCentre                                                                                                                                                                                    M8500T </t>
  </si>
  <si>
    <t xml:space="preserve">CPU:I5-4590 /主板：Intel Q87                                                                                                                                                                                                                                                                                  内存：4G  DDRIII   /硬盘：1TB  SATA防震硬盘                                                                                                                                               显卡：2GB独立显卡/ 电源：220W                                                                                                                                                     </t>
  </si>
  <si>
    <t>台</t>
  </si>
  <si>
    <t>超短焦投影机</t>
  </si>
  <si>
    <t xml:space="preserve">中国                                                                                                                                                                         Optoma                                                                                                                                                         HSF863UT  </t>
  </si>
  <si>
    <t xml:space="preserve">分辨率：1920*1080P   对比度：22000:1  输出亮度：3600ANSI  投影镜头：F=2.4, f = 3.72 mm   投影尺寸/投影距离：80"~ 100" / 0.446米~0.558米     投射比：0.25 (投影距离/屏幕宽度)    画面格式：4:3,16:9, LBX, Native, Auto    噪音值：29/31dB   灯泡寿命：4000小时 (标准模式) / 3000小时 (高亮模式)  电源供应：AC输入100~240V;   体积/重量：385x310x 100 (WxDxH) / 5kg </t>
  </si>
  <si>
    <t>定制超短焦吊架</t>
  </si>
  <si>
    <t>超短焦投影机吊架</t>
  </si>
  <si>
    <t>套</t>
  </si>
  <si>
    <t>全息成像膜</t>
  </si>
  <si>
    <t xml:space="preserve">中国   </t>
  </si>
  <si>
    <t>全息成像膜（2214mm*1245mm）含钢化玻璃</t>
  </si>
  <si>
    <t>主控机</t>
  </si>
  <si>
    <t>中国联想                                                                                                                                                                 ThinkCentre M6500t</t>
  </si>
  <si>
    <t xml:space="preserve">CPU:i3-4150；主板：Intel Q85；内存：2G DDRIII  /硬盘容量：500G 显卡：集显/ 电源：220W；显卡接口: PCI-E                                                                                                                                              </t>
  </si>
  <si>
    <t>监视器</t>
  </si>
  <si>
    <t>三星                                                                                                                                                                                    S22B310B</t>
  </si>
  <si>
    <t>21.5英寸LED背光液晶显示器</t>
  </si>
  <si>
    <t>附配件</t>
  </si>
  <si>
    <t>钢丝绳等</t>
  </si>
  <si>
    <t>批</t>
  </si>
  <si>
    <t>软件</t>
  </si>
  <si>
    <t>播放控制平台</t>
  </si>
  <si>
    <t>定制</t>
  </si>
  <si>
    <t>播放联动控制程序</t>
  </si>
  <si>
    <t>多媒体内容制作</t>
  </si>
  <si>
    <t>甲供</t>
  </si>
  <si>
    <t>附件</t>
  </si>
  <si>
    <t>网络连接线、高清连接线、42U机柜等</t>
  </si>
  <si>
    <t>分项金额</t>
  </si>
  <si>
    <t>二.宝时得科技.多媒体数字展厅系统.基本版</t>
  </si>
  <si>
    <t>类别 CATEGORY ：集中控制系统</t>
  </si>
  <si>
    <t>名称</t>
  </si>
  <si>
    <t>集中控制主机/主机电源</t>
  </si>
  <si>
    <t>美国  AMX                                                                                                                                                        NX-3200                                                                                                                                                             PSR4.4</t>
  </si>
  <si>
    <t xml:space="preserve">超快1600 MIPS处理器、512MB板载RAM、512MB板载RAM 、1M非易失内存、4GB SDHC闪存  、1路AXLink接口、1路10/100 LAN接口 、4路数字I/O端口、1路RS232/422/485端口、1路只支持RS232端口、2路红外/串行输出端口、1路红外接收端口 、具有内置网页服务器（Web Server）的功能 、具有支持 HTML 及 JAVA 的功能 、具有可将触摸屏界面变成网页的功能 </t>
  </si>
  <si>
    <t>硬件/软件可实现24/7/365不间断操作； 提供可靠性以及增强的诊断功能 ;支持IPv6与802.1x，支持当前的互联网协议标准Ipv6，利用X.509认证实现基于端口的网络访问控制，用于确保网络安全；高性能架构，灵活的编程平台（RPM，采用Netlinx与Java）轻松可扩展支持今天或明天的大部分应用；兼容整条产品线设备（向下与跨平台兼容性）；标准的端口号和新的导入/导出配置工具，意味着可以更少的改变原先代码；增强串行与红外端口的诊断  功能：当串行与红外端口断线或接线错误时，可提供实时错误反馈；可通过标准的USB闪存驱动器备份与恢复配置数据，编程文件以及上传固件 控制内容：1、数字音频处理器、灯光系统、投影机、电脑</t>
  </si>
  <si>
    <t>无线触摸屏</t>
  </si>
  <si>
    <t>Apple                                                                                                                                                                                          iPad Air</t>
  </si>
  <si>
    <t>9.7英寸；16G WLAN版/A7芯片/Retina显示屏 ；</t>
  </si>
  <si>
    <t xml:space="preserve">信号延长器 </t>
  </si>
  <si>
    <t>台湾  SC&amp;T                                                                                                                                                                 HE03L</t>
  </si>
  <si>
    <t>1080P高清信号单网线延长发送器/接收器（最大180米）</t>
  </si>
  <si>
    <t>移动终端授权</t>
  </si>
  <si>
    <t>美国  AMX                                                                                                                                                                    TPC-IPHONE</t>
  </si>
  <si>
    <t>IPHONE,平板应用程序许可证</t>
  </si>
  <si>
    <t>PC终端授权</t>
  </si>
  <si>
    <t>美国  AMX                                                                                                                                                               TPC-WINDOWS</t>
  </si>
  <si>
    <t>PC应用程序许可证</t>
  </si>
  <si>
    <t>系统编程</t>
  </si>
  <si>
    <t>美国  AMX                                                                                                                                                                    TP-DESIGN</t>
  </si>
  <si>
    <t>定制化的控制编程服务</t>
  </si>
  <si>
    <t>包含操控界面的UI基本设计，以及扩声系统的软件集成，整体操作系统编程</t>
  </si>
  <si>
    <t>三.宝时得科技.多媒体数字展厅系统.基本版</t>
  </si>
  <si>
    <t>类别 CATEGORY ：音频系统</t>
  </si>
  <si>
    <t>8x8数字音频处理器</t>
  </si>
  <si>
    <t>美国                                                           Symetrix                                                                                                                                                                Jupiter 8</t>
  </si>
  <si>
    <t>三种输入/输出选项。Jupiter 4（4输入，4输出）, Jupiter 8（8输入，8输出）, Jupiter 12（12输入，4输出）。超过70个应用程序：混音和路由、公共广播/分配、扩音、特殊用途的DSP，可直接使用的设计；丰富的DSP资源为应用程序提供动力，包括动态、EQ、FIR滤波器、反馈抑制器，扬声器管理、自动混音和矩阵处理。</t>
  </si>
  <si>
    <t>不管是简单还是复杂的信号通路，都是经过测试立即可用的；控制选项包括基于免费的基于浏览器的ARC-WEB界面，经济的Symetrix ARC壁式面板，以及传统的第三方触摸屏。</t>
  </si>
  <si>
    <t>音频隔离器</t>
  </si>
  <si>
    <t>恒昌定制</t>
  </si>
  <si>
    <t>输入/输出阻抗：600Ω（交流阻抗）频率响应：20HZ—20KHZ定损失：＜0.7db绝缘电阻：DC1000V  100MΩ隔离电压：AC 50Hz - 60Hz  0 V—1500V</t>
  </si>
  <si>
    <t>用于电脑音频信号和扩声系统之间的音频信号隔离传输，消除噪声，隔离电流声，消除长距离传输产生的噪声，保护设备，提升扩声效果</t>
  </si>
  <si>
    <t>无线领夹话筒</t>
  </si>
  <si>
    <r>
      <rPr>
        <sz val="11"/>
        <rFont val="微软雅黑"/>
        <charset val="134"/>
      </rPr>
      <t>shuer</t>
    </r>
    <r>
      <rPr>
        <sz val="10"/>
        <rFont val="微软雅黑"/>
        <charset val="134"/>
      </rPr>
      <t xml:space="preserve">  PGX14/93</t>
    </r>
  </si>
  <si>
    <t>功率放大器</t>
  </si>
  <si>
    <t>美国                                                                                                                                                                                                                                                  T-CLASS      LA1600</t>
  </si>
  <si>
    <t xml:space="preserve">输出功率：800W*2   (8Ω)       频响：20Hz-20kHz, ±1dB
输入灵敏度：0.775V/1.0V/1.4V    信噪比：≥100dB                                                                                                                                                               </t>
  </si>
  <si>
    <t xml:space="preserve">多重保护：风扇随温自控/ 变压器内置温控/220V 过流保护；内置限幅电路，不毁烧音箱。                                                                                                       </t>
  </si>
  <si>
    <t>悬挂式音箱</t>
  </si>
  <si>
    <t>美国   Community   CP6</t>
  </si>
  <si>
    <t>音箱类型：2分频全频同轴；阻抗：8欧；操作范围：70至13.5kHz（-10dB）；频率响应：100至12.5kHz(-3dB）；最大额定输入（8欧）：60W持续；瞬间峰值灵敏度: 91dB SPL；箱体等级：ABS塑料、哑光涂层、可涂直径：10英寸；箱体面重量：3.7kg</t>
  </si>
  <si>
    <t>只</t>
  </si>
  <si>
    <t>这款音箱的设计适用于开放式建筑空间，或者任何需要时尚的悬吊设计的场地，可提供高质量的公共寻呼和音乐播放效果。</t>
  </si>
  <si>
    <t>8路电源时序器</t>
  </si>
  <si>
    <t>中国 创思特  
型号:PF-803</t>
  </si>
  <si>
    <t xml:space="preserve">电源：220V  总容量：30A;输出： 1~8, 13A 万能插座,适用各种类型插头。 ;面板控制:时序控制开关;DJ 灯开关数字交流电压表                                                                                                                                           </t>
  </si>
  <si>
    <t>电源时序器作用是前级到后级按顺序启动电源，关闭设备时则由后级到前级的顺序关闭电源，这样能有效的统一管理和控制各类设备，避免人为的失误操作，同时又可减低用电设备在开关瞬间对供电电网的冲击，也避免了感生电流对设备的冲击，确保了整个用电系统的稳定。</t>
  </si>
  <si>
    <t xml:space="preserve">   </t>
  </si>
  <si>
    <t>音频接插件，连接跳线,无线话筒天线放大器等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</si>
</sst>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5" formatCode="&quot;￥&quot;#,##0;&quot;￥&quot;\-#,##0"/>
    <numFmt numFmtId="41" formatCode="_ * #,##0_ ;_ * \-#,##0_ ;_ * &quot;-&quot;_ ;_ @_ "/>
    <numFmt numFmtId="176" formatCode="000000"/>
    <numFmt numFmtId="177" formatCode="0.00_);[Red]\(0.00\)"/>
    <numFmt numFmtId="178" formatCode="0_);[Red]\(0\)"/>
    <numFmt numFmtId="179" formatCode="&quot;￥&quot;#,##0_);[Red]\(&quot;￥&quot;#,##0\)"/>
  </numFmts>
  <fonts count="69">
    <font>
      <sz val="11"/>
      <color indexed="8"/>
      <name val="宋体"/>
      <charset val="134"/>
    </font>
    <font>
      <sz val="8"/>
      <name val="黑体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2"/>
      <name val="宋体"/>
      <charset val="134"/>
    </font>
    <font>
      <sz val="18"/>
      <color rgb="FF0000FF"/>
      <name val="微软雅黑"/>
      <charset val="134"/>
    </font>
    <font>
      <b/>
      <sz val="18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0"/>
      <color rgb="FF000000"/>
      <name val="微软雅黑"/>
      <charset val="134"/>
    </font>
    <font>
      <b/>
      <sz val="12"/>
      <color rgb="FF3C3C3C"/>
      <name val="宋体"/>
      <charset val="134"/>
    </font>
    <font>
      <sz val="12"/>
      <name val="微软雅黑"/>
      <charset val="134"/>
    </font>
    <font>
      <sz val="10"/>
      <name val="宋体"/>
      <charset val="134"/>
    </font>
    <font>
      <sz val="12"/>
      <name val="黑体"/>
      <charset val="134"/>
    </font>
    <font>
      <sz val="26"/>
      <color indexed="8"/>
      <name val="微软雅黑"/>
      <charset val="134"/>
    </font>
    <font>
      <sz val="20"/>
      <name val="黑体"/>
      <charset val="134"/>
    </font>
    <font>
      <sz val="14"/>
      <color indexed="12"/>
      <name val="黑体"/>
      <charset val="134"/>
    </font>
    <font>
      <sz val="12"/>
      <color indexed="8"/>
      <name val="黑体"/>
      <charset val="134"/>
    </font>
    <font>
      <sz val="11"/>
      <name val="黑体"/>
      <charset val="134"/>
    </font>
    <font>
      <b/>
      <sz val="14"/>
      <color indexed="12"/>
      <name val="黑体"/>
      <charset val="134"/>
    </font>
    <font>
      <sz val="11"/>
      <color indexed="8"/>
      <name val="黑体"/>
      <charset val="134"/>
    </font>
    <font>
      <sz val="9"/>
      <color indexed="8"/>
      <name val="微软雅黑"/>
      <charset val="134"/>
    </font>
    <font>
      <sz val="12"/>
      <name val="Times New Roman"/>
      <charset val="134"/>
    </font>
    <font>
      <sz val="10"/>
      <name val="新宋体"/>
      <charset val="134"/>
    </font>
    <font>
      <sz val="36"/>
      <color theme="3" tint="0.599993896298105"/>
      <name val="新宋体"/>
      <charset val="134"/>
    </font>
    <font>
      <b/>
      <sz val="36"/>
      <name val="新宋体"/>
      <charset val="134"/>
    </font>
    <font>
      <sz val="36"/>
      <color indexed="8"/>
      <name val="新宋体"/>
      <charset val="134"/>
    </font>
    <font>
      <b/>
      <sz val="24"/>
      <name val="新宋体"/>
      <charset val="134"/>
    </font>
    <font>
      <sz val="14"/>
      <color indexed="8"/>
      <name val="微软雅黑"/>
      <charset val="134"/>
    </font>
    <font>
      <sz val="14"/>
      <name val="微软雅黑"/>
      <charset val="134"/>
    </font>
    <font>
      <sz val="14"/>
      <color indexed="8"/>
      <name val="黑体"/>
      <charset val="134"/>
    </font>
    <font>
      <sz val="14"/>
      <color indexed="8"/>
      <name val="新宋体"/>
      <charset val="134"/>
    </font>
    <font>
      <sz val="14"/>
      <name val="黑体"/>
      <charset val="134"/>
    </font>
    <font>
      <sz val="10"/>
      <name val="黑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indexed="8"/>
      <name val="Arial"/>
      <charset val="134"/>
    </font>
    <font>
      <sz val="11"/>
      <color indexed="8"/>
      <name val="Helvetica Neue"/>
      <charset val="134"/>
    </font>
    <font>
      <sz val="9"/>
      <name val="宋体"/>
      <charset val="134"/>
    </font>
    <font>
      <sz val="10"/>
      <name val="Helv"/>
      <charset val="134"/>
    </font>
    <font>
      <i/>
      <sz val="12"/>
      <color indexed="23"/>
      <name val="宋体"/>
      <charset val="134"/>
    </font>
    <font>
      <sz val="12"/>
      <color indexed="6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3">
    <xf numFmtId="0" fontId="0" fillId="0" borderId="0">
      <alignment vertical="center"/>
    </xf>
    <xf numFmtId="42" fontId="46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8" fillId="24" borderId="21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18" borderId="18" applyNumberFormat="0" applyFont="0" applyAlignment="0" applyProtection="0">
      <alignment vertical="center"/>
    </xf>
    <xf numFmtId="0" fontId="30" fillId="0" borderId="0">
      <alignment vertical="center"/>
    </xf>
    <xf numFmtId="0" fontId="52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14" borderId="17" applyNumberFormat="0" applyAlignment="0" applyProtection="0">
      <alignment vertical="center"/>
    </xf>
    <xf numFmtId="0" fontId="59" fillId="14" borderId="21" applyNumberFormat="0" applyAlignment="0" applyProtection="0">
      <alignment vertical="center"/>
    </xf>
    <xf numFmtId="0" fontId="43" fillId="6" borderId="15" applyNumberForma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63" fillId="0" borderId="0">
      <alignment vertical="center"/>
    </xf>
    <xf numFmtId="0" fontId="62" fillId="36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44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4" fillId="0" borderId="0" applyNumberFormat="0" applyFill="0" applyBorder="0" applyProtection="0">
      <alignment vertical="top"/>
    </xf>
    <xf numFmtId="0" fontId="65" fillId="0" borderId="0">
      <alignment vertical="center"/>
    </xf>
    <xf numFmtId="0" fontId="6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2" borderId="0" xfId="69" applyFont="1" applyFill="1" applyBorder="1" applyAlignment="1">
      <alignment horizontal="left" vertical="center" wrapText="1"/>
    </xf>
    <xf numFmtId="0" fontId="2" fillId="2" borderId="0" xfId="60" applyFill="1">
      <alignment vertical="center"/>
    </xf>
    <xf numFmtId="0" fontId="2" fillId="2" borderId="0" xfId="60" applyFont="1" applyFill="1" applyAlignment="1">
      <alignment horizontal="center" vertical="center" wrapText="1"/>
    </xf>
    <xf numFmtId="0" fontId="3" fillId="2" borderId="0" xfId="60" applyFont="1" applyFill="1">
      <alignment vertical="center"/>
    </xf>
    <xf numFmtId="0" fontId="4" fillId="0" borderId="0" xfId="0" applyFont="1">
      <alignment vertical="center"/>
    </xf>
    <xf numFmtId="0" fontId="2" fillId="2" borderId="0" xfId="60" applyFont="1" applyFill="1">
      <alignment vertical="center"/>
    </xf>
    <xf numFmtId="0" fontId="5" fillId="2" borderId="0" xfId="60" applyFont="1" applyFill="1" applyAlignment="1">
      <alignment horizontal="center" vertical="center"/>
    </xf>
    <xf numFmtId="0" fontId="2" fillId="2" borderId="0" xfId="60" applyNumberFormat="1" applyFont="1" applyFill="1" applyAlignment="1">
      <alignment vertical="center"/>
    </xf>
    <xf numFmtId="0" fontId="2" fillId="2" borderId="0" xfId="60" applyFont="1" applyFill="1" applyAlignment="1">
      <alignment horizontal="center" vertical="center"/>
    </xf>
    <xf numFmtId="5" fontId="2" fillId="2" borderId="0" xfId="60" applyNumberFormat="1" applyFont="1" applyFill="1">
      <alignment vertical="center"/>
    </xf>
    <xf numFmtId="7" fontId="2" fillId="2" borderId="0" xfId="60" applyNumberFormat="1" applyFont="1" applyFill="1" applyAlignment="1">
      <alignment horizontal="left" vertical="center"/>
    </xf>
    <xf numFmtId="0" fontId="2" fillId="2" borderId="0" xfId="60" applyFont="1" applyFill="1" applyAlignment="1">
      <alignment horizontal="left" vertical="center"/>
    </xf>
    <xf numFmtId="0" fontId="6" fillId="2" borderId="1" xfId="69" applyFont="1" applyFill="1" applyBorder="1" applyAlignment="1">
      <alignment horizontal="left" vertical="top" wrapText="1"/>
    </xf>
    <xf numFmtId="0" fontId="7" fillId="2" borderId="1" xfId="69" applyNumberFormat="1" applyFont="1" applyFill="1" applyBorder="1" applyAlignment="1">
      <alignment horizontal="left" vertical="top" wrapText="1"/>
    </xf>
    <xf numFmtId="0" fontId="7" fillId="2" borderId="1" xfId="69" applyFont="1" applyFill="1" applyBorder="1" applyAlignment="1">
      <alignment horizontal="left" vertical="top" wrapText="1"/>
    </xf>
    <xf numFmtId="0" fontId="8" fillId="3" borderId="1" xfId="69" applyFont="1" applyFill="1" applyBorder="1" applyAlignment="1">
      <alignment horizontal="center" vertical="center" wrapText="1"/>
    </xf>
    <xf numFmtId="0" fontId="8" fillId="3" borderId="1" xfId="69" applyNumberFormat="1" applyFont="1" applyFill="1" applyBorder="1" applyAlignment="1">
      <alignment horizontal="center" vertical="center" wrapText="1"/>
    </xf>
    <xf numFmtId="0" fontId="8" fillId="4" borderId="1" xfId="69" applyFont="1" applyFill="1" applyBorder="1" applyAlignment="1">
      <alignment horizontal="center" vertical="center" wrapText="1"/>
    </xf>
    <xf numFmtId="0" fontId="8" fillId="4" borderId="1" xfId="69" applyNumberFormat="1" applyFont="1" applyFill="1" applyBorder="1" applyAlignment="1">
      <alignment horizontal="center" vertical="center" wrapText="1"/>
    </xf>
    <xf numFmtId="0" fontId="9" fillId="2" borderId="1" xfId="69" applyFont="1" applyFill="1" applyBorder="1" applyAlignment="1">
      <alignment horizontal="center" vertical="center" wrapText="1"/>
    </xf>
    <xf numFmtId="0" fontId="10" fillId="2" borderId="1" xfId="69" applyNumberFormat="1" applyFont="1" applyFill="1" applyBorder="1" applyAlignment="1">
      <alignment horizontal="center" vertical="center" textRotation="255" wrapText="1"/>
    </xf>
    <xf numFmtId="0" fontId="11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67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2" fillId="2" borderId="1" xfId="7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2" fillId="2" borderId="1" xfId="65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1" xfId="70" applyFont="1" applyFill="1" applyBorder="1" applyAlignment="1">
      <alignment horizontal="center" vertical="center"/>
    </xf>
    <xf numFmtId="0" fontId="12" fillId="2" borderId="1" xfId="7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5" borderId="1" xfId="69" applyFont="1" applyFill="1" applyBorder="1" applyAlignment="1">
      <alignment horizontal="center" vertical="center"/>
    </xf>
    <xf numFmtId="0" fontId="14" fillId="5" borderId="1" xfId="69" applyNumberFormat="1" applyFont="1" applyFill="1" applyBorder="1" applyAlignment="1">
      <alignment horizontal="center" vertical="center"/>
    </xf>
    <xf numFmtId="0" fontId="6" fillId="2" borderId="1" xfId="69" applyFont="1" applyFill="1" applyBorder="1" applyAlignment="1">
      <alignment horizontal="left" vertical="center" wrapText="1"/>
    </xf>
    <xf numFmtId="0" fontId="7" fillId="2" borderId="1" xfId="69" applyNumberFormat="1" applyFont="1" applyFill="1" applyBorder="1" applyAlignment="1">
      <alignment horizontal="left" vertical="center" textRotation="255" wrapText="1"/>
    </xf>
    <xf numFmtId="0" fontId="7" fillId="2" borderId="1" xfId="69" applyFont="1" applyFill="1" applyBorder="1" applyAlignment="1">
      <alignment horizontal="left" vertical="center" wrapText="1"/>
    </xf>
    <xf numFmtId="0" fontId="8" fillId="2" borderId="2" xfId="69" applyNumberFormat="1" applyFont="1" applyFill="1" applyBorder="1" applyAlignment="1">
      <alignment horizontal="center" vertical="center" textRotation="255" wrapText="1"/>
    </xf>
    <xf numFmtId="0" fontId="13" fillId="2" borderId="2" xfId="69" applyFont="1" applyFill="1" applyBorder="1" applyAlignment="1">
      <alignment horizontal="center" vertical="center" wrapText="1"/>
    </xf>
    <xf numFmtId="0" fontId="13" fillId="0" borderId="1" xfId="62" applyFont="1" applyFill="1" applyBorder="1" applyAlignment="1">
      <alignment vertical="center" wrapText="1"/>
    </xf>
    <xf numFmtId="0" fontId="12" fillId="0" borderId="1" xfId="62" applyNumberFormat="1" applyFont="1" applyFill="1" applyBorder="1" applyAlignment="1">
      <alignment horizontal="center" vertical="center" wrapText="1"/>
    </xf>
    <xf numFmtId="0" fontId="12" fillId="0" borderId="1" xfId="62" applyNumberFormat="1" applyFont="1" applyFill="1" applyBorder="1" applyAlignment="1">
      <alignment vertical="center" wrapText="1"/>
    </xf>
    <xf numFmtId="0" fontId="12" fillId="2" borderId="1" xfId="69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3" xfId="69" applyNumberFormat="1" applyFont="1" applyFill="1" applyBorder="1" applyAlignment="1">
      <alignment horizontal="center" vertical="center" textRotation="255" wrapText="1"/>
    </xf>
    <xf numFmtId="0" fontId="13" fillId="2" borderId="3" xfId="69" applyFont="1" applyFill="1" applyBorder="1" applyAlignment="1">
      <alignment horizontal="center" vertical="center" wrapText="1"/>
    </xf>
    <xf numFmtId="0" fontId="13" fillId="0" borderId="1" xfId="36" applyFont="1" applyFill="1" applyBorder="1" applyAlignment="1">
      <alignment horizontal="left" vertical="center" wrapText="1"/>
    </xf>
    <xf numFmtId="0" fontId="13" fillId="2" borderId="4" xfId="69" applyFont="1" applyFill="1" applyBorder="1" applyAlignment="1">
      <alignment horizontal="center" vertical="center" wrapText="1"/>
    </xf>
    <xf numFmtId="0" fontId="13" fillId="2" borderId="1" xfId="69" applyFont="1" applyFill="1" applyBorder="1" applyAlignment="1">
      <alignment horizontal="center" vertical="center" wrapText="1"/>
    </xf>
    <xf numFmtId="0" fontId="7" fillId="2" borderId="1" xfId="69" applyNumberFormat="1" applyFont="1" applyFill="1" applyBorder="1" applyAlignment="1">
      <alignment horizontal="left" vertical="center" wrapText="1"/>
    </xf>
    <xf numFmtId="0" fontId="15" fillId="2" borderId="1" xfId="69" applyFont="1" applyFill="1" applyBorder="1" applyAlignment="1">
      <alignment horizontal="center" vertical="center" wrapText="1"/>
    </xf>
    <xf numFmtId="0" fontId="8" fillId="2" borderId="1" xfId="69" applyNumberFormat="1" applyFont="1" applyFill="1" applyBorder="1" applyAlignment="1">
      <alignment horizontal="center" vertical="center" textRotation="255" wrapText="1"/>
    </xf>
    <xf numFmtId="0" fontId="13" fillId="0" borderId="2" xfId="62" applyFont="1" applyFill="1" applyBorder="1" applyAlignment="1">
      <alignment vertical="center" wrapText="1"/>
    </xf>
    <xf numFmtId="0" fontId="13" fillId="2" borderId="1" xfId="69" applyFont="1" applyFill="1" applyBorder="1" applyAlignment="1">
      <alignment horizontal="left" vertical="center" wrapText="1"/>
    </xf>
    <xf numFmtId="0" fontId="13" fillId="2" borderId="5" xfId="69" applyFont="1" applyFill="1" applyBorder="1" applyAlignment="1">
      <alignment horizontal="center" vertical="center" wrapText="1"/>
    </xf>
    <xf numFmtId="0" fontId="13" fillId="2" borderId="6" xfId="69" applyFont="1" applyFill="1" applyBorder="1" applyAlignment="1">
      <alignment horizontal="center" vertical="center" wrapText="1"/>
    </xf>
    <xf numFmtId="0" fontId="13" fillId="0" borderId="4" xfId="62" applyFont="1" applyFill="1" applyBorder="1" applyAlignment="1">
      <alignment vertical="center" wrapText="1"/>
    </xf>
    <xf numFmtId="0" fontId="3" fillId="2" borderId="1" xfId="69" applyFont="1" applyFill="1" applyBorder="1" applyAlignment="1">
      <alignment horizontal="center" vertical="center" wrapText="1"/>
    </xf>
    <xf numFmtId="0" fontId="13" fillId="0" borderId="1" xfId="62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2" borderId="1" xfId="69" applyFont="1" applyFill="1" applyBorder="1" applyAlignment="1">
      <alignment horizontal="right" vertical="center" wrapText="1"/>
    </xf>
    <xf numFmtId="5" fontId="7" fillId="2" borderId="1" xfId="69" applyNumberFormat="1" applyFont="1" applyFill="1" applyBorder="1" applyAlignment="1">
      <alignment horizontal="left" vertical="top" wrapText="1"/>
    </xf>
    <xf numFmtId="5" fontId="16" fillId="2" borderId="1" xfId="69" applyNumberFormat="1" applyFont="1" applyFill="1" applyBorder="1" applyAlignment="1">
      <alignment horizontal="left" vertical="center"/>
    </xf>
    <xf numFmtId="0" fontId="16" fillId="2" borderId="1" xfId="69" applyFont="1" applyFill="1" applyBorder="1" applyAlignment="1">
      <alignment horizontal="left" vertical="center"/>
    </xf>
    <xf numFmtId="5" fontId="16" fillId="2" borderId="1" xfId="69" applyNumberFormat="1" applyFont="1" applyFill="1" applyBorder="1" applyAlignment="1">
      <alignment horizontal="left" vertical="center" wrapText="1"/>
    </xf>
    <xf numFmtId="0" fontId="16" fillId="2" borderId="1" xfId="69" applyFont="1" applyFill="1" applyBorder="1" applyAlignment="1">
      <alignment horizontal="left" vertical="center" wrapText="1"/>
    </xf>
    <xf numFmtId="176" fontId="16" fillId="2" borderId="1" xfId="69" applyNumberFormat="1" applyFont="1" applyFill="1" applyBorder="1" applyAlignment="1">
      <alignment horizontal="left" vertical="center" wrapText="1"/>
    </xf>
    <xf numFmtId="5" fontId="8" fillId="4" borderId="1" xfId="69" applyNumberFormat="1" applyFont="1" applyFill="1" applyBorder="1" applyAlignment="1">
      <alignment horizontal="center" vertical="center" wrapText="1"/>
    </xf>
    <xf numFmtId="5" fontId="12" fillId="2" borderId="1" xfId="69" applyNumberFormat="1" applyFont="1" applyFill="1" applyBorder="1" applyAlignment="1">
      <alignment horizontal="left" vertical="center"/>
    </xf>
    <xf numFmtId="5" fontId="12" fillId="2" borderId="1" xfId="69" applyNumberFormat="1" applyFont="1" applyFill="1" applyBorder="1" applyAlignment="1">
      <alignment horizontal="left" vertical="center" wrapText="1"/>
    </xf>
    <xf numFmtId="0" fontId="12" fillId="2" borderId="1" xfId="67" applyNumberFormat="1" applyFont="1" applyFill="1" applyBorder="1" applyAlignment="1" applyProtection="1">
      <alignment vertical="center" wrapText="1"/>
    </xf>
    <xf numFmtId="0" fontId="17" fillId="2" borderId="1" xfId="59" applyNumberFormat="1" applyFont="1" applyFill="1" applyBorder="1" applyAlignment="1">
      <alignment horizontal="left" vertical="center" wrapText="1"/>
    </xf>
    <xf numFmtId="0" fontId="17" fillId="2" borderId="1" xfId="67" applyNumberFormat="1" applyFont="1" applyFill="1" applyBorder="1" applyAlignment="1" applyProtection="1">
      <alignment horizontal="left" vertical="center" wrapText="1"/>
    </xf>
    <xf numFmtId="0" fontId="18" fillId="0" borderId="1" xfId="0" applyFont="1" applyBorder="1" applyAlignment="1">
      <alignment vertical="center" wrapText="1"/>
    </xf>
    <xf numFmtId="5" fontId="12" fillId="2" borderId="1" xfId="60" applyNumberFormat="1" applyFont="1" applyFill="1" applyBorder="1" applyAlignment="1">
      <alignment horizontal="left" vertical="center"/>
    </xf>
    <xf numFmtId="0" fontId="12" fillId="2" borderId="1" xfId="59" applyNumberFormat="1" applyFont="1" applyFill="1" applyBorder="1" applyAlignment="1">
      <alignment horizontal="left" vertical="center" wrapText="1"/>
    </xf>
    <xf numFmtId="5" fontId="14" fillId="5" borderId="1" xfId="69" applyNumberFormat="1" applyFont="1" applyFill="1" applyBorder="1" applyAlignment="1">
      <alignment horizontal="left" vertical="center"/>
    </xf>
    <xf numFmtId="5" fontId="14" fillId="5" borderId="1" xfId="69" applyNumberFormat="1" applyFont="1" applyFill="1" applyBorder="1" applyAlignment="1">
      <alignment horizontal="left" vertical="center" wrapText="1"/>
    </xf>
    <xf numFmtId="177" fontId="19" fillId="5" borderId="1" xfId="69" applyNumberFormat="1" applyFont="1" applyFill="1" applyBorder="1" applyAlignment="1">
      <alignment horizontal="left" vertical="center"/>
    </xf>
    <xf numFmtId="5" fontId="7" fillId="2" borderId="1" xfId="69" applyNumberFormat="1" applyFont="1" applyFill="1" applyBorder="1" applyAlignment="1">
      <alignment horizontal="left" vertical="center" wrapText="1"/>
    </xf>
    <xf numFmtId="5" fontId="13" fillId="2" borderId="1" xfId="8" applyNumberFormat="1" applyFont="1" applyFill="1" applyBorder="1" applyAlignment="1">
      <alignment horizontal="left" vertical="center"/>
    </xf>
    <xf numFmtId="0" fontId="12" fillId="2" borderId="2" xfId="67" applyNumberFormat="1" applyFont="1" applyFill="1" applyBorder="1" applyAlignment="1" applyProtection="1">
      <alignment horizontal="left" vertical="top" wrapText="1"/>
    </xf>
    <xf numFmtId="0" fontId="12" fillId="2" borderId="3" xfId="67" applyNumberFormat="1" applyFont="1" applyFill="1" applyBorder="1" applyAlignment="1" applyProtection="1">
      <alignment horizontal="left" vertical="top" wrapText="1"/>
    </xf>
    <xf numFmtId="0" fontId="12" fillId="2" borderId="4" xfId="67" applyNumberFormat="1" applyFont="1" applyFill="1" applyBorder="1" applyAlignment="1" applyProtection="1">
      <alignment horizontal="left" vertical="top" wrapText="1"/>
    </xf>
    <xf numFmtId="0" fontId="13" fillId="2" borderId="1" xfId="60" applyFont="1" applyFill="1" applyBorder="1" applyAlignment="1">
      <alignment vertical="center" wrapText="1"/>
    </xf>
    <xf numFmtId="0" fontId="13" fillId="2" borderId="1" xfId="60" applyFont="1" applyFill="1" applyBorder="1">
      <alignment vertical="center"/>
    </xf>
    <xf numFmtId="0" fontId="20" fillId="0" borderId="0" xfId="0" applyFont="1" applyBorder="1" applyAlignment="1"/>
    <xf numFmtId="0" fontId="21" fillId="0" borderId="0" xfId="0" applyFont="1" applyBorder="1" applyAlignment="1"/>
    <xf numFmtId="0" fontId="20" fillId="0" borderId="0" xfId="0" applyFont="1" applyBorder="1" applyAlignment="1">
      <alignment wrapText="1"/>
    </xf>
    <xf numFmtId="0" fontId="20" fillId="0" borderId="0" xfId="0" applyNumberFormat="1" applyFont="1" applyFill="1" applyBorder="1" applyAlignment="1"/>
    <xf numFmtId="178" fontId="20" fillId="0" borderId="0" xfId="0" applyNumberFormat="1" applyFont="1" applyFill="1" applyBorder="1" applyAlignment="1"/>
    <xf numFmtId="0" fontId="22" fillId="0" borderId="1" xfId="0" applyNumberFormat="1" applyFont="1" applyFill="1" applyBorder="1" applyAlignment="1" applyProtection="1">
      <alignment horizontal="center" vertical="center"/>
    </xf>
    <xf numFmtId="49" fontId="23" fillId="0" borderId="1" xfId="0" applyNumberFormat="1" applyFont="1" applyFill="1" applyBorder="1" applyAlignment="1" applyProtection="1">
      <alignment horizontal="left" vertical="center"/>
    </xf>
    <xf numFmtId="178" fontId="23" fillId="0" borderId="1" xfId="0" applyNumberFormat="1" applyFont="1" applyFill="1" applyBorder="1" applyAlignment="1" applyProtection="1">
      <alignment horizontal="left" vertical="center"/>
    </xf>
    <xf numFmtId="0" fontId="24" fillId="0" borderId="1" xfId="0" applyNumberFormat="1" applyFont="1" applyFill="1" applyBorder="1" applyAlignment="1" applyProtection="1">
      <alignment horizontal="left" vertical="center" wrapText="1"/>
    </xf>
    <xf numFmtId="49" fontId="24" fillId="0" borderId="1" xfId="0" applyNumberFormat="1" applyFont="1" applyFill="1" applyBorder="1" applyAlignment="1" applyProtection="1">
      <alignment horizontal="left" vertical="center" wrapText="1"/>
    </xf>
    <xf numFmtId="178" fontId="24" fillId="0" borderId="1" xfId="0" applyNumberFormat="1" applyFont="1" applyFill="1" applyBorder="1" applyAlignment="1" applyProtection="1">
      <alignment horizontal="left" vertical="center" wrapText="1"/>
    </xf>
    <xf numFmtId="0" fontId="25" fillId="4" borderId="1" xfId="0" applyNumberFormat="1" applyFont="1" applyFill="1" applyBorder="1" applyAlignment="1" applyProtection="1">
      <alignment horizontal="center" vertical="center" wrapText="1"/>
    </xf>
    <xf numFmtId="178" fontId="25" fillId="4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49" fontId="26" fillId="0" borderId="1" xfId="0" applyNumberFormat="1" applyFont="1" applyFill="1" applyBorder="1" applyAlignment="1" applyProtection="1">
      <alignment horizontal="left" vertical="center" wrapText="1"/>
    </xf>
    <xf numFmtId="49" fontId="26" fillId="0" borderId="2" xfId="0" applyNumberFormat="1" applyFont="1" applyFill="1" applyBorder="1" applyAlignment="1" applyProtection="1">
      <alignment horizontal="center" vertical="center" wrapText="1"/>
    </xf>
    <xf numFmtId="179" fontId="27" fillId="0" borderId="1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horizontal="left" vertical="center" wrapText="1"/>
    </xf>
    <xf numFmtId="49" fontId="26" fillId="0" borderId="3" xfId="0" applyNumberFormat="1" applyFont="1" applyFill="1" applyBorder="1" applyAlignment="1" applyProtection="1">
      <alignment horizontal="center" vertical="center" wrapText="1"/>
    </xf>
    <xf numFmtId="49" fontId="26" fillId="0" borderId="3" xfId="0" applyNumberFormat="1" applyFont="1" applyFill="1" applyBorder="1" applyAlignment="1" applyProtection="1">
      <alignment vertical="center" wrapTex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179" fontId="27" fillId="0" borderId="1" xfId="0" applyNumberFormat="1" applyFont="1" applyFill="1" applyBorder="1" applyAlignment="1" applyProtection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 textRotation="255"/>
    </xf>
    <xf numFmtId="0" fontId="16" fillId="0" borderId="6" xfId="0" applyNumberFormat="1" applyFont="1" applyFill="1" applyBorder="1" applyAlignment="1" applyProtection="1"/>
    <xf numFmtId="0" fontId="26" fillId="0" borderId="1" xfId="0" applyNumberFormat="1" applyFont="1" applyFill="1" applyBorder="1" applyAlignment="1" applyProtection="1"/>
    <xf numFmtId="178" fontId="26" fillId="0" borderId="1" xfId="0" applyNumberFormat="1" applyFont="1" applyFill="1" applyBorder="1" applyAlignment="1" applyProtection="1"/>
    <xf numFmtId="0" fontId="26" fillId="0" borderId="3" xfId="0" applyNumberFormat="1" applyFont="1" applyFill="1" applyBorder="1" applyAlignment="1">
      <alignment horizontal="center" vertical="center" textRotation="255"/>
    </xf>
    <xf numFmtId="49" fontId="29" fillId="0" borderId="6" xfId="0" applyNumberFormat="1" applyFont="1" applyFill="1" applyBorder="1" applyAlignment="1">
      <alignment horizontal="left" vertical="center"/>
    </xf>
    <xf numFmtId="49" fontId="29" fillId="0" borderId="1" xfId="0" applyNumberFormat="1" applyFont="1" applyFill="1" applyBorder="1" applyAlignment="1">
      <alignment horizontal="left" vertical="center"/>
    </xf>
    <xf numFmtId="0" fontId="2" fillId="0" borderId="0" xfId="0" applyFont="1" applyBorder="1" applyAlignment="1"/>
    <xf numFmtId="0" fontId="26" fillId="0" borderId="4" xfId="0" applyNumberFormat="1" applyFont="1" applyFill="1" applyBorder="1" applyAlignment="1">
      <alignment horizontal="center" vertical="center" textRotation="255"/>
    </xf>
    <xf numFmtId="49" fontId="16" fillId="0" borderId="6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0" fontId="30" fillId="0" borderId="0" xfId="0" applyFont="1" applyBorder="1" applyAlignment="1"/>
    <xf numFmtId="0" fontId="31" fillId="0" borderId="0" xfId="0" applyFont="1" applyBorder="1" applyAlignment="1"/>
    <xf numFmtId="0" fontId="32" fillId="0" borderId="7" xfId="0" applyNumberFormat="1" applyFont="1" applyFill="1" applyBorder="1" applyAlignment="1" applyProtection="1">
      <alignment horizontal="center" vertical="center" wrapText="1"/>
    </xf>
    <xf numFmtId="0" fontId="33" fillId="0" borderId="8" xfId="0" applyNumberFormat="1" applyFont="1" applyFill="1" applyBorder="1" applyAlignment="1" applyProtection="1">
      <alignment horizontal="center" vertical="center" wrapText="1"/>
    </xf>
    <xf numFmtId="0" fontId="33" fillId="0" borderId="9" xfId="0" applyNumberFormat="1" applyFont="1" applyFill="1" applyBorder="1" applyAlignment="1" applyProtection="1">
      <alignment horizontal="center" vertical="center" wrapText="1"/>
    </xf>
    <xf numFmtId="0" fontId="32" fillId="0" borderId="10" xfId="0" applyNumberFormat="1" applyFont="1" applyFill="1" applyBorder="1" applyAlignment="1" applyProtection="1">
      <alignment horizontal="center" vertical="center" wrapText="1"/>
    </xf>
    <xf numFmtId="0" fontId="32" fillId="0" borderId="0" xfId="0" applyNumberFormat="1" applyFont="1" applyFill="1" applyAlignment="1" applyProtection="1">
      <alignment horizontal="center" vertical="center" wrapText="1"/>
    </xf>
    <xf numFmtId="0" fontId="32" fillId="0" borderId="11" xfId="0" applyNumberFormat="1" applyFont="1" applyFill="1" applyBorder="1" applyAlignment="1" applyProtection="1">
      <alignment horizontal="center" vertical="center" wrapText="1"/>
    </xf>
    <xf numFmtId="0" fontId="34" fillId="0" borderId="1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Alignment="1" applyProtection="1">
      <alignment horizontal="center" vertical="center"/>
    </xf>
    <xf numFmtId="0" fontId="35" fillId="0" borderId="11" xfId="0" applyNumberFormat="1" applyFont="1" applyFill="1" applyBorder="1" applyAlignment="1" applyProtection="1">
      <alignment horizontal="right" vertical="center"/>
    </xf>
    <xf numFmtId="0" fontId="36" fillId="0" borderId="1" xfId="0" applyNumberFormat="1" applyFont="1" applyFill="1" applyBorder="1" applyAlignment="1" applyProtection="1">
      <alignment horizontal="center" vertical="center"/>
    </xf>
    <xf numFmtId="0" fontId="37" fillId="0" borderId="1" xfId="0" applyNumberFormat="1" applyFont="1" applyFill="1" applyBorder="1" applyAlignment="1" applyProtection="1">
      <alignment horizontal="center" vertical="center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0" fontId="38" fillId="0" borderId="1" xfId="0" applyNumberFormat="1" applyFont="1" applyFill="1" applyBorder="1" applyAlignment="1" applyProtection="1">
      <alignment horizontal="center" vertical="center" wrapText="1"/>
    </xf>
    <xf numFmtId="0" fontId="39" fillId="0" borderId="12" xfId="0" applyNumberFormat="1" applyFont="1" applyFill="1" applyBorder="1" applyAlignment="1" applyProtection="1">
      <alignment horizontal="left"/>
    </xf>
    <xf numFmtId="0" fontId="40" fillId="0" borderId="13" xfId="0" applyNumberFormat="1" applyFont="1" applyFill="1" applyBorder="1" applyAlignment="1" applyProtection="1">
      <alignment horizontal="right"/>
    </xf>
    <xf numFmtId="31" fontId="10" fillId="0" borderId="13" xfId="0" applyNumberFormat="1" applyFont="1" applyFill="1" applyBorder="1" applyAlignment="1" applyProtection="1">
      <alignment horizontal="right" wrapText="1"/>
    </xf>
    <xf numFmtId="31" fontId="10" fillId="0" borderId="14" xfId="0" applyNumberFormat="1" applyFont="1" applyFill="1" applyBorder="1" applyAlignment="1" applyProtection="1">
      <alignment horizontal="right" wrapText="1"/>
    </xf>
    <xf numFmtId="0" fontId="31" fillId="0" borderId="0" xfId="0" applyNumberFormat="1" applyFont="1" applyFill="1" applyBorder="1" applyAlignment="1" applyProtection="1">
      <alignment horizontal="center"/>
    </xf>
    <xf numFmtId="0" fontId="41" fillId="0" borderId="0" xfId="0" applyNumberFormat="1" applyFont="1" applyFill="1" applyBorder="1" applyAlignment="1" applyProtection="1">
      <alignment horizontal="center"/>
    </xf>
    <xf numFmtId="0" fontId="31" fillId="0" borderId="0" xfId="0" applyNumberFormat="1" applyFont="1" applyFill="1" applyBorder="1" applyAlignment="1" applyProtection="1"/>
    <xf numFmtId="0" fontId="41" fillId="0" borderId="0" xfId="0" applyNumberFormat="1" applyFont="1" applyFill="1" applyBorder="1" applyAlignment="1" applyProtection="1"/>
    <xf numFmtId="0" fontId="41" fillId="0" borderId="0" xfId="0" applyFont="1" applyBorder="1" applyAlignment="1"/>
  </cellXfs>
  <cellStyles count="7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百分比 2" xfId="14"/>
    <cellStyle name="注释" xfId="15" builtinId="10"/>
    <cellStyle name="常规_智能灯光_1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百分比 4" xfId="23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Normal 2 3 2 2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常规 2 2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百分比 3" xfId="59"/>
    <cellStyle name="常规 2" xfId="60"/>
    <cellStyle name="常规 2_8万安防监控" xfId="61"/>
    <cellStyle name="常规 3" xfId="62"/>
    <cellStyle name="常规 36" xfId="63"/>
    <cellStyle name="常规 4" xfId="64"/>
    <cellStyle name="常规_天鹅堡_3" xfId="65"/>
    <cellStyle name="常规_多媒体会议系统_1" xfId="66"/>
    <cellStyle name="常规_天鹅堡_1" xfId="67"/>
    <cellStyle name="常规_天鹅堡_2" xfId="68"/>
    <cellStyle name="常规_阳光房" xfId="69"/>
    <cellStyle name="常规_阳光房 2 2" xfId="70"/>
    <cellStyle name="说明文本" xfId="71"/>
    <cellStyle name="无色" xfId="7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4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5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6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7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8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59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0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1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2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3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4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5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6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7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8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69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0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1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2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3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4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5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6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7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8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79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0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1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2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3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4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5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6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7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8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89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0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1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2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3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4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5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6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7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8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99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0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1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2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3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4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5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6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7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8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09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0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1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2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3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4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5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6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7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8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19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0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1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2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3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4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5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6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7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8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29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0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1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2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3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4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5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6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7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8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39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0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1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2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3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4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5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6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7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8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49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0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1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2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3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4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5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6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7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8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59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0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1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2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3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4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5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6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7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8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69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0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1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2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3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4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5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6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7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8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79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0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1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2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3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4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5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6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7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8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89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0" name="文本框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1" name="文本框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2" name="文本框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3" name="文本框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4" name="文本框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5" name="文本框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6" name="文本框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7" name="文本框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8" name="文本框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99" name="文本框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0" name="文本框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1" name="文本框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2" name="文本框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3" name="文本框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4" name="文本框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5" name="文本框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6" name="文本框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7" name="文本框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8" name="文本框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09" name="文本框6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0" name="文本框6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1" name="文本框7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2" name="文本框7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3" name="文本框7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4" name="文本框7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5" name="文本框7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6" name="文本框7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7" name="文本框7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8" name="文本框7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19" name="文本框7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20" name="文本框7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21" name="文本框8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22" name="文本框8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23" name="文本框8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4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5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6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7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8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29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0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1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2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3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4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5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6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7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8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39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0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1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2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3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4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5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6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7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8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49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0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1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2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3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4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5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6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57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65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66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67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68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69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0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1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2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3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4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5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6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7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8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79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0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1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2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3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4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5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6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7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8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89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0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1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2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3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4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5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6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7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98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599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0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1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2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3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4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5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6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7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8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09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0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1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2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3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4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5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6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7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8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19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0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1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2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3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4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5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6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7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8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29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30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31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7632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4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5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6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7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8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9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0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1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2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3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4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5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6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7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8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9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0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1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2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3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4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5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6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7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8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9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0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1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2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3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4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5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6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7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8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69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0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1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2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3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4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5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6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7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8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79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0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1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2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3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4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5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6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7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8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89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0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1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2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3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4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5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6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7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8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99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0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1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2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3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4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5" name="文本框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6" name="文本框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7" name="文本框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8" name="文本框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09" name="文本框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0" name="文本框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1" name="文本框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2" name="文本框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3" name="文本框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4" name="文本框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5" name="文本框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6" name="文本框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7" name="文本框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8" name="文本框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19" name="文本框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0" name="文本框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1" name="文本框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2" name="文本框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3" name="文本框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4" name="文本框6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5" name="文本框6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6" name="文本框7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7" name="文本框7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8" name="文本框7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29" name="文本框7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0" name="文本框7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1" name="文本框7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2" name="文本框7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3" name="文本框7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4" name="文本框7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5" name="文本框7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6" name="文本框8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7" name="文本框8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8" name="文本框8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45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46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47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48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49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0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1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2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3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4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5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6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7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8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59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0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1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2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3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4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5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6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7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8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69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0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1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2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3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4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5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6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7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8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79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0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1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2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3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4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5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6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7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8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89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0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1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2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3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4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5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6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7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8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299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0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1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2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3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4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5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6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7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8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09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10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11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312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39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174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43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244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3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4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5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6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7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8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19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0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1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2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3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4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5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6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7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8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29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0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1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2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3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4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5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6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7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8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39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0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1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2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3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4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5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6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7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8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49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0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1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2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3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4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5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6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7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8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59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0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1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2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3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4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5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6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7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8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69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0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1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2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3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4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5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6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7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8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79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0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1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2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3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4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5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6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7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8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89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0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1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2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3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4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5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6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7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8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399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0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1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2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3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4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5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6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7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8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09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0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1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2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3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4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5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6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7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8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19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0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1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2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3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4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5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6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7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8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29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0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1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2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3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4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5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6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7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8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39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0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1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2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3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4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5" name="文本框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6" name="文本框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7" name="文本框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8" name="文本框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49" name="文本框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0" name="文本框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1" name="文本框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2" name="文本框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3" name="文本框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4" name="文本框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5" name="文本框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6" name="文本框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7" name="文本框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8" name="文本框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59" name="文本框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0" name="文本框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1" name="文本框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2" name="文本框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3" name="文本框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4" name="文本框6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5" name="文本框6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6" name="文本框7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7" name="文本框7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8" name="文本框7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69" name="文本框7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0" name="文本框7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1" name="文本框7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2" name="文本框7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3" name="文本框7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4" name="文本框7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5" name="文本框7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6" name="文本框8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7" name="文本框8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8" name="文本框8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79" name="TextBox 5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0" name="TextBox 5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1" name="TextBox 5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2" name="TextBox 5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3" name="TextBox 5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4" name="TextBox 5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5" name="TextBox 5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6" name="TextBox 5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7" name="TextBox 5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8" name="TextBox 6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89" name="TextBox 6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0" name="TextBox 6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1" name="TextBox 6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2" name="TextBox 6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3" name="TextBox 6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4" name="TextBox 6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5" name="TextBox 6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6" name="TextBox 4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7" name="TextBox 5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8" name="文本框2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499" name="文本框2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0" name="文本框3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1" name="文本框3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2" name="文本框3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3" name="文本框33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4" name="文本框34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5" name="文本框35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6" name="文本框36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7" name="文本框37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8" name="文本框38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09" name="文本框39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10" name="文本框40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11" name="文本框41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7</xdr:row>
      <xdr:rowOff>200025</xdr:rowOff>
    </xdr:from>
    <xdr:to>
      <xdr:col>4</xdr:col>
      <xdr:colOff>685800</xdr:colOff>
      <xdr:row>8</xdr:row>
      <xdr:rowOff>80645</xdr:rowOff>
    </xdr:to>
    <xdr:sp>
      <xdr:nvSpPr>
        <xdr:cNvPr id="512" name="文本框42"/>
        <xdr:cNvSpPr txBox="1"/>
      </xdr:nvSpPr>
      <xdr:spPr>
        <a:xfrm>
          <a:off x="2852420" y="3075940"/>
          <a:ext cx="219075" cy="13462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3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4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5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6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7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8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19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0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1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2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3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4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5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6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7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8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29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0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1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2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3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4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5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6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7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8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39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0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1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2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3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4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5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6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7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8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49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0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1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2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3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4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5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6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7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8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59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0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1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2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3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4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5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6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7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8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69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0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1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2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3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4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5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6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7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8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79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0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1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2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3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4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5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6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7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8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89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0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1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2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3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4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5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6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7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8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599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0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1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2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3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4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5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6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7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8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09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0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1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2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3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4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5" name="TextBox 5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6" name="TextBox 5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7" name="TextBox 5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8" name="TextBox 5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19" name="TextBox 5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0" name="TextBox 5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1" name="TextBox 5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2" name="TextBox 5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3" name="TextBox 5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4" name="TextBox 6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5" name="TextBox 6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6" name="TextBox 6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7" name="TextBox 6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8" name="TextBox 6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29" name="TextBox 6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0" name="TextBox 6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1" name="TextBox 6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2" name="TextBox 4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3" name="TextBox 5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4" name="文本框2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5" name="文本框2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6" name="文本框3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7" name="文本框3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8" name="文本框3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39" name="文本框33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0" name="文本框34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1" name="文本框35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2" name="文本框36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3" name="文本框37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4" name="文本框38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5" name="文本框39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6" name="文本框40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7" name="文本框41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4</xdr:col>
      <xdr:colOff>466725</xdr:colOff>
      <xdr:row>6</xdr:row>
      <xdr:rowOff>200025</xdr:rowOff>
    </xdr:from>
    <xdr:to>
      <xdr:col>4</xdr:col>
      <xdr:colOff>685800</xdr:colOff>
      <xdr:row>6</xdr:row>
      <xdr:rowOff>333375</xdr:rowOff>
    </xdr:to>
    <xdr:sp>
      <xdr:nvSpPr>
        <xdr:cNvPr id="648" name="文本框42"/>
        <xdr:cNvSpPr txBox="1"/>
      </xdr:nvSpPr>
      <xdr:spPr>
        <a:xfrm>
          <a:off x="2852420" y="1691640"/>
          <a:ext cx="219075" cy="133350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4" name="TextBox 51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5" name="TextBox 52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6" name="TextBox 53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7" name="TextBox 54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8" name="TextBox 55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59" name="TextBox 56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0" name="TextBox 57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1" name="TextBox 58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2" name="TextBox 59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3" name="TextBox 60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4" name="TextBox 61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5" name="TextBox 62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6" name="TextBox 63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  <xdr:twoCellAnchor editAs="oneCell">
    <xdr:from>
      <xdr:col>5</xdr:col>
      <xdr:colOff>466725</xdr:colOff>
      <xdr:row>20</xdr:row>
      <xdr:rowOff>200025</xdr:rowOff>
    </xdr:from>
    <xdr:to>
      <xdr:col>5</xdr:col>
      <xdr:colOff>685800</xdr:colOff>
      <xdr:row>20</xdr:row>
      <xdr:rowOff>323850</xdr:rowOff>
    </xdr:to>
    <xdr:sp>
      <xdr:nvSpPr>
        <xdr:cNvPr id="167" name="TextBox 64"/>
        <xdr:cNvSpPr txBox="1"/>
      </xdr:nvSpPr>
      <xdr:spPr>
        <a:xfrm>
          <a:off x="3878580" y="6647180"/>
          <a:ext cx="219075" cy="123825"/>
        </a:xfrm>
        <a:prstGeom prst="rect">
          <a:avLst/>
        </a:prstGeom>
        <a:noFill/>
        <a:ln w="9525">
          <a:noFill/>
          <a:miter/>
        </a:ln>
      </xdr:spPr>
      <xdr:txBody>
        <a:bodyPr vertOverflow="overflow" vert="horz" wrap="square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endParaRPr lang="zh-CN" altLang="en-US" sz="1000">
            <a:solidFill>
              <a:srgbClr val="000000"/>
            </a:solidFill>
            <a:latin typeface="宋体" pitchFamily="7" charset="-122"/>
            <a:ea typeface="宋体" pitchFamily="7" charset="-122"/>
            <a:cs typeface="宋体" pitchFamily="7" charset="-122"/>
            <a:sym typeface="宋体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view="pageBreakPreview" zoomScaleNormal="100" zoomScaleSheetLayoutView="100" workbookViewId="0">
      <selection activeCell="C7" sqref="C7:H8"/>
    </sheetView>
  </sheetViews>
  <sheetFormatPr defaultColWidth="8" defaultRowHeight="14.25" customHeight="1" outlineLevelCol="7"/>
  <cols>
    <col min="1" max="1" width="11.625" style="123" customWidth="1"/>
    <col min="2" max="2" width="10.375" style="88" customWidth="1"/>
    <col min="3" max="3" width="14" style="88" customWidth="1"/>
    <col min="4" max="4" width="11.375" style="88" customWidth="1"/>
    <col min="5" max="5" width="13" style="88" customWidth="1"/>
    <col min="6" max="6" width="17" style="88" customWidth="1"/>
    <col min="7" max="7" width="12.375" style="88" customWidth="1"/>
    <col min="8" max="8" width="32.75" style="88" customWidth="1"/>
    <col min="9" max="16383" width="8" style="88"/>
  </cols>
  <sheetData>
    <row r="1" s="88" customFormat="1" ht="65.1" customHeight="1" spans="1:8">
      <c r="A1" s="124" t="s">
        <v>0</v>
      </c>
      <c r="B1" s="125"/>
      <c r="C1" s="125"/>
      <c r="D1" s="125"/>
      <c r="E1" s="125"/>
      <c r="F1" s="125"/>
      <c r="G1" s="125"/>
      <c r="H1" s="126"/>
    </row>
    <row r="2" s="88" customFormat="1" ht="60.95" customHeight="1" spans="1:8">
      <c r="A2" s="127" t="s">
        <v>1</v>
      </c>
      <c r="B2" s="128"/>
      <c r="C2" s="128"/>
      <c r="D2" s="128"/>
      <c r="E2" s="128"/>
      <c r="F2" s="128"/>
      <c r="G2" s="128"/>
      <c r="H2" s="129"/>
    </row>
    <row r="3" s="88" customFormat="1" ht="46.5" spans="1:8">
      <c r="A3" s="130"/>
      <c r="B3" s="131"/>
      <c r="C3" s="131"/>
      <c r="D3" s="131"/>
      <c r="E3" s="131"/>
      <c r="F3" s="131"/>
      <c r="G3" s="131"/>
      <c r="H3" s="132"/>
    </row>
    <row r="4" s="88" customFormat="1" ht="27.95" customHeight="1" spans="1:8">
      <c r="A4" s="133" t="s">
        <v>2</v>
      </c>
      <c r="B4" s="134"/>
      <c r="C4" s="135" t="s">
        <v>3</v>
      </c>
      <c r="D4" s="135"/>
      <c r="E4" s="135"/>
      <c r="F4" s="135"/>
      <c r="G4" s="135"/>
      <c r="H4" s="135"/>
    </row>
    <row r="5" s="88" customFormat="1" ht="27.95" customHeight="1" spans="1:8">
      <c r="A5" s="133" t="s">
        <v>4</v>
      </c>
      <c r="B5" s="134"/>
      <c r="C5" s="135"/>
      <c r="D5" s="135"/>
      <c r="E5" s="135"/>
      <c r="F5" s="135"/>
      <c r="G5" s="135"/>
      <c r="H5" s="135"/>
    </row>
    <row r="6" s="88" customFormat="1" ht="27.95" customHeight="1" spans="1:8">
      <c r="A6" s="133" t="s">
        <v>5</v>
      </c>
      <c r="B6" s="134"/>
      <c r="C6" s="136"/>
      <c r="D6" s="136"/>
      <c r="E6" s="136"/>
      <c r="F6" s="136"/>
      <c r="G6" s="136"/>
      <c r="H6" s="136"/>
    </row>
    <row r="7" s="88" customFormat="1" ht="27.95" customHeight="1" spans="1:8">
      <c r="A7" s="133" t="s">
        <v>6</v>
      </c>
      <c r="B7" s="134"/>
      <c r="C7" s="135" t="s">
        <v>7</v>
      </c>
      <c r="D7" s="135"/>
      <c r="E7" s="135"/>
      <c r="F7" s="135"/>
      <c r="G7" s="135"/>
      <c r="H7" s="135"/>
    </row>
    <row r="8" s="88" customFormat="1" ht="27.95" customHeight="1" spans="1:8">
      <c r="A8" s="133" t="s">
        <v>8</v>
      </c>
      <c r="B8" s="134"/>
      <c r="C8" s="135"/>
      <c r="D8" s="135"/>
      <c r="E8" s="135"/>
      <c r="F8" s="135"/>
      <c r="G8" s="135"/>
      <c r="H8" s="135"/>
    </row>
    <row r="9" s="88" customFormat="1" ht="27.95" customHeight="1" spans="1:8">
      <c r="A9" s="133" t="s">
        <v>9</v>
      </c>
      <c r="B9" s="134"/>
      <c r="C9" s="136"/>
      <c r="D9" s="136"/>
      <c r="E9" s="136"/>
      <c r="F9" s="136"/>
      <c r="G9" s="136"/>
      <c r="H9" s="136"/>
    </row>
    <row r="10" s="88" customFormat="1" ht="78" customHeight="1" spans="1:8">
      <c r="A10" s="137"/>
      <c r="B10" s="138"/>
      <c r="C10" s="139" t="s">
        <v>10</v>
      </c>
      <c r="D10" s="139"/>
      <c r="E10" s="139"/>
      <c r="F10" s="139"/>
      <c r="G10" s="139"/>
      <c r="H10" s="140"/>
    </row>
    <row r="11" s="88" customFormat="1" ht="18.75" customHeight="1" spans="1:8">
      <c r="A11" s="141"/>
      <c r="B11" s="142"/>
      <c r="C11" s="142"/>
      <c r="D11" s="142"/>
      <c r="E11" s="142"/>
      <c r="F11" s="142"/>
      <c r="G11" s="142"/>
      <c r="H11" s="142"/>
    </row>
    <row r="12" s="88" customFormat="1" ht="18.75" customHeight="1" spans="1:8">
      <c r="A12" s="143"/>
      <c r="B12" s="144"/>
      <c r="C12" s="144"/>
      <c r="D12" s="144"/>
      <c r="E12" s="144"/>
      <c r="F12" s="144"/>
      <c r="G12" s="144"/>
      <c r="H12" s="144"/>
    </row>
    <row r="13" s="88" customFormat="1" ht="18.75" customHeight="1" spans="1:8">
      <c r="A13" s="143"/>
      <c r="B13" s="144"/>
      <c r="C13" s="144"/>
      <c r="D13" s="144"/>
      <c r="E13" s="144"/>
      <c r="F13" s="144"/>
      <c r="G13" s="144"/>
      <c r="H13" s="144"/>
    </row>
    <row r="14" s="88" customFormat="1" hidden="1" customHeight="1" spans="1:8">
      <c r="A14" s="143"/>
      <c r="B14" s="144"/>
      <c r="C14" s="144"/>
      <c r="D14" s="144"/>
      <c r="E14" s="144"/>
      <c r="F14" s="144"/>
      <c r="G14" s="144"/>
      <c r="H14" s="144"/>
    </row>
    <row r="15" s="88" customFormat="1" hidden="1" customHeight="1" spans="1:8">
      <c r="A15" s="143"/>
      <c r="B15" s="144"/>
      <c r="C15" s="144"/>
      <c r="D15" s="144"/>
      <c r="E15" s="144"/>
      <c r="F15" s="144"/>
      <c r="G15" s="144"/>
      <c r="H15" s="144"/>
    </row>
    <row r="16" s="88" customFormat="1" hidden="1" customHeight="1" spans="1:8">
      <c r="A16" s="143"/>
      <c r="B16" s="144"/>
      <c r="C16" s="144"/>
      <c r="D16" s="144"/>
      <c r="E16" s="144"/>
      <c r="F16" s="144"/>
      <c r="G16" s="144"/>
      <c r="H16" s="144"/>
    </row>
    <row r="17" s="88" customFormat="1" customHeight="1" spans="1:8">
      <c r="A17" s="123"/>
      <c r="B17" s="145"/>
      <c r="C17" s="145"/>
      <c r="D17" s="145"/>
      <c r="E17" s="145"/>
      <c r="F17" s="145"/>
      <c r="G17" s="145"/>
      <c r="H17" s="145"/>
    </row>
    <row r="18" s="88" customFormat="1" customHeight="1" spans="1:8">
      <c r="A18" s="123"/>
      <c r="B18" s="145"/>
      <c r="C18" s="145"/>
      <c r="D18" s="145"/>
      <c r="E18" s="145"/>
      <c r="F18" s="145"/>
      <c r="G18" s="145"/>
      <c r="H18" s="145"/>
    </row>
    <row r="19" s="88" customFormat="1" customHeight="1" spans="1:8">
      <c r="A19" s="123"/>
      <c r="B19" s="145"/>
      <c r="C19" s="145"/>
      <c r="D19" s="145"/>
      <c r="E19" s="145"/>
      <c r="F19" s="145"/>
      <c r="G19" s="145"/>
      <c r="H19" s="145"/>
    </row>
    <row r="20" s="88" customFormat="1" customHeight="1" spans="1:8">
      <c r="A20" s="123"/>
      <c r="B20" s="145"/>
      <c r="C20" s="145"/>
      <c r="D20" s="145"/>
      <c r="E20" s="145"/>
      <c r="F20" s="145"/>
      <c r="G20" s="145"/>
      <c r="H20" s="145"/>
    </row>
    <row r="21" s="88" customFormat="1" customHeight="1" spans="1:8">
      <c r="A21" s="123"/>
      <c r="B21" s="145"/>
      <c r="C21" s="145"/>
      <c r="D21" s="145"/>
      <c r="E21" s="145"/>
      <c r="F21" s="145"/>
      <c r="G21" s="145"/>
      <c r="H21" s="145"/>
    </row>
    <row r="22" s="88" customFormat="1" customHeight="1" spans="1:8">
      <c r="A22" s="123"/>
      <c r="B22" s="145"/>
      <c r="C22" s="145"/>
      <c r="D22" s="145"/>
      <c r="E22" s="145"/>
      <c r="F22" s="145"/>
      <c r="G22" s="145"/>
      <c r="H22" s="145"/>
    </row>
    <row r="23" s="88" customFormat="1" customHeight="1" spans="1:8">
      <c r="A23" s="123"/>
      <c r="B23" s="145"/>
      <c r="C23" s="145"/>
      <c r="D23" s="145"/>
      <c r="E23" s="145"/>
      <c r="F23" s="145"/>
      <c r="G23" s="145"/>
      <c r="H23" s="145"/>
    </row>
    <row r="24" s="88" customFormat="1" customHeight="1" spans="1:8">
      <c r="A24" s="123"/>
      <c r="B24" s="145"/>
      <c r="C24" s="145"/>
      <c r="D24" s="145"/>
      <c r="E24" s="145"/>
      <c r="F24" s="145"/>
      <c r="G24" s="145"/>
      <c r="H24" s="145"/>
    </row>
    <row r="25" s="88" customFormat="1" customHeight="1" spans="1:8">
      <c r="A25" s="123"/>
      <c r="B25" s="145"/>
      <c r="C25" s="145"/>
      <c r="D25" s="145"/>
      <c r="E25" s="145"/>
      <c r="F25" s="145"/>
      <c r="G25" s="145"/>
      <c r="H25" s="145"/>
    </row>
    <row r="26" s="88" customFormat="1" customHeight="1" spans="1:8">
      <c r="A26" s="123"/>
      <c r="B26" s="145"/>
      <c r="C26" s="145"/>
      <c r="D26" s="145"/>
      <c r="E26" s="145"/>
      <c r="F26" s="145"/>
      <c r="G26" s="145"/>
      <c r="H26" s="145"/>
    </row>
    <row r="27" s="88" customFormat="1" customHeight="1" spans="1:8">
      <c r="A27" s="123"/>
      <c r="B27" s="145"/>
      <c r="C27" s="145"/>
      <c r="D27" s="145"/>
      <c r="E27" s="145"/>
      <c r="F27" s="145"/>
      <c r="G27" s="145"/>
      <c r="H27" s="145"/>
    </row>
    <row r="28" s="88" customFormat="1" customHeight="1" spans="1:8">
      <c r="A28" s="123"/>
      <c r="B28" s="145"/>
      <c r="C28" s="145"/>
      <c r="D28" s="145"/>
      <c r="E28" s="145"/>
      <c r="F28" s="145"/>
      <c r="G28" s="145"/>
      <c r="H28" s="145"/>
    </row>
    <row r="29" s="88" customFormat="1" customHeight="1" spans="1:8">
      <c r="A29" s="123"/>
      <c r="B29" s="145"/>
      <c r="C29" s="145"/>
      <c r="D29" s="145"/>
      <c r="E29" s="145"/>
      <c r="F29" s="145"/>
      <c r="G29" s="145"/>
      <c r="H29" s="145"/>
    </row>
    <row r="30" s="88" customFormat="1" customHeight="1" spans="1:8">
      <c r="A30" s="123"/>
      <c r="B30" s="145"/>
      <c r="C30" s="145"/>
      <c r="D30" s="145"/>
      <c r="E30" s="145"/>
      <c r="F30" s="145"/>
      <c r="G30" s="145"/>
      <c r="H30" s="145"/>
    </row>
    <row r="31" s="88" customFormat="1" customHeight="1" spans="1:8">
      <c r="A31" s="123"/>
      <c r="B31" s="145"/>
      <c r="C31" s="145"/>
      <c r="D31" s="145"/>
      <c r="E31" s="145"/>
      <c r="F31" s="145"/>
      <c r="G31" s="145"/>
      <c r="H31" s="145"/>
    </row>
    <row r="32" s="88" customFormat="1" customHeight="1" spans="1:8">
      <c r="A32" s="123"/>
      <c r="B32" s="145"/>
      <c r="C32" s="145"/>
      <c r="D32" s="145"/>
      <c r="E32" s="145"/>
      <c r="F32" s="145"/>
      <c r="G32" s="145"/>
      <c r="H32" s="145"/>
    </row>
    <row r="33" s="88" customFormat="1" customHeight="1" spans="1:8">
      <c r="A33" s="123"/>
      <c r="B33" s="145"/>
      <c r="C33" s="145"/>
      <c r="D33" s="145"/>
      <c r="E33" s="145"/>
      <c r="F33" s="145"/>
      <c r="G33" s="145"/>
      <c r="H33" s="145"/>
    </row>
    <row r="34" s="88" customFormat="1" customHeight="1" spans="1:8">
      <c r="A34" s="123"/>
      <c r="B34" s="145"/>
      <c r="C34" s="145"/>
      <c r="D34" s="145"/>
      <c r="E34" s="145"/>
      <c r="F34" s="145"/>
      <c r="G34" s="145"/>
      <c r="H34" s="145"/>
    </row>
    <row r="35" s="88" customFormat="1" customHeight="1" spans="1:8">
      <c r="A35" s="123"/>
      <c r="B35" s="145"/>
      <c r="C35" s="145"/>
      <c r="D35" s="145"/>
      <c r="E35" s="145"/>
      <c r="F35" s="145"/>
      <c r="G35" s="145"/>
      <c r="H35" s="145"/>
    </row>
    <row r="36" s="88" customFormat="1" customHeight="1" spans="1:8">
      <c r="A36" s="123"/>
      <c r="B36" s="145"/>
      <c r="C36" s="145"/>
      <c r="D36" s="145"/>
      <c r="E36" s="145"/>
      <c r="F36" s="145"/>
      <c r="G36" s="145"/>
      <c r="H36" s="145"/>
    </row>
    <row r="37" s="88" customFormat="1" customHeight="1" spans="1:8">
      <c r="A37" s="123"/>
      <c r="B37" s="145"/>
      <c r="C37" s="145"/>
      <c r="D37" s="145"/>
      <c r="E37" s="145"/>
      <c r="F37" s="145"/>
      <c r="G37" s="145"/>
      <c r="H37" s="145"/>
    </row>
    <row r="38" s="88" customFormat="1" customHeight="1" spans="1:8">
      <c r="A38" s="123"/>
      <c r="B38" s="145"/>
      <c r="C38" s="145"/>
      <c r="D38" s="145"/>
      <c r="E38" s="145"/>
      <c r="F38" s="145"/>
      <c r="G38" s="145"/>
      <c r="H38" s="145"/>
    </row>
    <row r="39" s="88" customFormat="1" customHeight="1" spans="1:8">
      <c r="A39" s="123"/>
      <c r="B39" s="145"/>
      <c r="C39" s="145"/>
      <c r="D39" s="145"/>
      <c r="E39" s="145"/>
      <c r="F39" s="145"/>
      <c r="G39" s="145"/>
      <c r="H39" s="145"/>
    </row>
    <row r="40" s="88" customFormat="1" customHeight="1" spans="1:8">
      <c r="A40" s="123"/>
      <c r="B40" s="145"/>
      <c r="C40" s="145"/>
      <c r="D40" s="145"/>
      <c r="E40" s="145"/>
      <c r="F40" s="145"/>
      <c r="G40" s="145"/>
      <c r="H40" s="145"/>
    </row>
    <row r="41" s="88" customFormat="1" customHeight="1" spans="1:8">
      <c r="A41" s="123"/>
      <c r="B41" s="145"/>
      <c r="C41" s="145"/>
      <c r="D41" s="145"/>
      <c r="E41" s="145"/>
      <c r="F41" s="145"/>
      <c r="G41" s="145"/>
      <c r="H41" s="145"/>
    </row>
    <row r="42" s="88" customFormat="1" customHeight="1" spans="1:8">
      <c r="A42" s="123"/>
      <c r="B42" s="145"/>
      <c r="C42" s="145"/>
      <c r="D42" s="145"/>
      <c r="E42" s="145"/>
      <c r="F42" s="145"/>
      <c r="G42" s="145"/>
      <c r="H42" s="145"/>
    </row>
    <row r="43" s="88" customFormat="1" customHeight="1" spans="1:8">
      <c r="A43" s="123"/>
      <c r="B43" s="145"/>
      <c r="C43" s="145"/>
      <c r="D43" s="145"/>
      <c r="E43" s="145"/>
      <c r="F43" s="145"/>
      <c r="G43" s="145"/>
      <c r="H43" s="145"/>
    </row>
    <row r="44" s="88" customFormat="1" customHeight="1" spans="1:8">
      <c r="A44" s="123"/>
      <c r="B44" s="145"/>
      <c r="C44" s="145"/>
      <c r="D44" s="145"/>
      <c r="E44" s="145"/>
      <c r="F44" s="145"/>
      <c r="G44" s="145"/>
      <c r="H44" s="145"/>
    </row>
    <row r="45" s="88" customFormat="1" customHeight="1" spans="1:8">
      <c r="A45" s="123"/>
      <c r="B45" s="145"/>
      <c r="C45" s="145"/>
      <c r="D45" s="145"/>
      <c r="E45" s="145"/>
      <c r="F45" s="145"/>
      <c r="G45" s="145"/>
      <c r="H45" s="145"/>
    </row>
    <row r="46" s="88" customFormat="1" customHeight="1" spans="1:8">
      <c r="A46" s="123"/>
      <c r="B46" s="145"/>
      <c r="C46" s="145"/>
      <c r="D46" s="145"/>
      <c r="E46" s="145"/>
      <c r="F46" s="145"/>
      <c r="G46" s="145"/>
      <c r="H46" s="145"/>
    </row>
    <row r="47" s="88" customFormat="1" customHeight="1" spans="1:8">
      <c r="A47" s="123"/>
      <c r="B47" s="145"/>
      <c r="C47" s="145"/>
      <c r="D47" s="145"/>
      <c r="E47" s="145"/>
      <c r="F47" s="145"/>
      <c r="G47" s="145"/>
      <c r="H47" s="145"/>
    </row>
    <row r="48" s="88" customFormat="1" customHeight="1" spans="1:8">
      <c r="A48" s="123"/>
      <c r="B48" s="145"/>
      <c r="C48" s="145"/>
      <c r="D48" s="145"/>
      <c r="E48" s="145"/>
      <c r="F48" s="145"/>
      <c r="G48" s="145"/>
      <c r="H48" s="145"/>
    </row>
    <row r="49" s="88" customFormat="1" customHeight="1" spans="1:8">
      <c r="A49" s="123"/>
      <c r="B49" s="145"/>
      <c r="C49" s="145"/>
      <c r="D49" s="145"/>
      <c r="E49" s="145"/>
      <c r="F49" s="145"/>
      <c r="G49" s="145"/>
      <c r="H49" s="145"/>
    </row>
    <row r="50" s="88" customFormat="1" customHeight="1" spans="1:8">
      <c r="A50" s="123"/>
      <c r="B50" s="145"/>
      <c r="C50" s="145"/>
      <c r="D50" s="145"/>
      <c r="E50" s="145"/>
      <c r="F50" s="145"/>
      <c r="G50" s="145"/>
      <c r="H50" s="145"/>
    </row>
    <row r="51" s="88" customFormat="1" customHeight="1" spans="1:8">
      <c r="A51" s="123"/>
      <c r="B51" s="145"/>
      <c r="C51" s="145"/>
      <c r="D51" s="145"/>
      <c r="E51" s="145"/>
      <c r="F51" s="145"/>
      <c r="G51" s="145"/>
      <c r="H51" s="145"/>
    </row>
    <row r="52" s="88" customFormat="1" customHeight="1" spans="1:8">
      <c r="A52" s="123"/>
      <c r="B52" s="145"/>
      <c r="C52" s="145"/>
      <c r="D52" s="145"/>
      <c r="E52" s="145"/>
      <c r="F52" s="145"/>
      <c r="G52" s="145"/>
      <c r="H52" s="145"/>
    </row>
    <row r="53" s="88" customFormat="1" customHeight="1" spans="1:8">
      <c r="A53" s="123"/>
      <c r="B53" s="145"/>
      <c r="C53" s="145"/>
      <c r="D53" s="145"/>
      <c r="E53" s="145"/>
      <c r="F53" s="145"/>
      <c r="G53" s="145"/>
      <c r="H53" s="145"/>
    </row>
    <row r="54" s="88" customFormat="1" customHeight="1" spans="1:8">
      <c r="A54" s="123"/>
      <c r="B54" s="145"/>
      <c r="C54" s="145"/>
      <c r="D54" s="145"/>
      <c r="E54" s="145"/>
      <c r="F54" s="145"/>
      <c r="G54" s="145"/>
      <c r="H54" s="145"/>
    </row>
    <row r="55" s="88" customFormat="1" customHeight="1" spans="1:8">
      <c r="A55" s="123"/>
      <c r="B55" s="145"/>
      <c r="C55" s="145"/>
      <c r="D55" s="145"/>
      <c r="E55" s="145"/>
      <c r="F55" s="145"/>
      <c r="G55" s="145"/>
      <c r="H55" s="145"/>
    </row>
    <row r="56" s="88" customFormat="1" customHeight="1" spans="1:8">
      <c r="A56" s="123"/>
      <c r="B56" s="145"/>
      <c r="C56" s="145"/>
      <c r="D56" s="145"/>
      <c r="E56" s="145"/>
      <c r="F56" s="145"/>
      <c r="G56" s="145"/>
      <c r="H56" s="145"/>
    </row>
    <row r="57" s="88" customFormat="1" customHeight="1" spans="1:8">
      <c r="A57" s="123"/>
      <c r="B57" s="145"/>
      <c r="C57" s="145"/>
      <c r="D57" s="145"/>
      <c r="E57" s="145"/>
      <c r="F57" s="145"/>
      <c r="G57" s="145"/>
      <c r="H57" s="145"/>
    </row>
    <row r="58" s="88" customFormat="1" customHeight="1" spans="1:8">
      <c r="A58" s="123"/>
      <c r="B58" s="145"/>
      <c r="C58" s="145"/>
      <c r="D58" s="145"/>
      <c r="E58" s="145"/>
      <c r="F58" s="145"/>
      <c r="G58" s="145"/>
      <c r="H58" s="145"/>
    </row>
    <row r="59" s="88" customFormat="1" customHeight="1" spans="1:8">
      <c r="A59" s="123"/>
      <c r="B59" s="145"/>
      <c r="C59" s="145"/>
      <c r="D59" s="145"/>
      <c r="E59" s="145"/>
      <c r="F59" s="145"/>
      <c r="G59" s="145"/>
      <c r="H59" s="145"/>
    </row>
    <row r="60" s="88" customFormat="1" customHeight="1" spans="1:8">
      <c r="A60" s="123"/>
      <c r="B60" s="145"/>
      <c r="C60" s="145"/>
      <c r="D60" s="145"/>
      <c r="E60" s="145"/>
      <c r="F60" s="145"/>
      <c r="G60" s="145"/>
      <c r="H60" s="145"/>
    </row>
    <row r="61" s="88" customFormat="1" customHeight="1" spans="1:8">
      <c r="A61" s="123"/>
      <c r="B61" s="145"/>
      <c r="C61" s="145"/>
      <c r="D61" s="145"/>
      <c r="E61" s="145"/>
      <c r="F61" s="145"/>
      <c r="G61" s="145"/>
      <c r="H61" s="145"/>
    </row>
    <row r="62" s="88" customFormat="1" customHeight="1" spans="1:8">
      <c r="A62" s="123"/>
      <c r="B62" s="145"/>
      <c r="C62" s="145"/>
      <c r="D62" s="145"/>
      <c r="E62" s="145"/>
      <c r="F62" s="145"/>
      <c r="G62" s="145"/>
      <c r="H62" s="145"/>
    </row>
    <row r="63" s="88" customFormat="1" customHeight="1" spans="1:8">
      <c r="A63" s="123"/>
      <c r="B63" s="145"/>
      <c r="C63" s="145"/>
      <c r="D63" s="145"/>
      <c r="E63" s="145"/>
      <c r="F63" s="145"/>
      <c r="G63" s="145"/>
      <c r="H63" s="145"/>
    </row>
    <row r="64" s="88" customFormat="1" customHeight="1" spans="1:8">
      <c r="A64" s="123"/>
      <c r="B64" s="145"/>
      <c r="C64" s="145"/>
      <c r="D64" s="145"/>
      <c r="E64" s="145"/>
      <c r="F64" s="145"/>
      <c r="G64" s="145"/>
      <c r="H64" s="145"/>
    </row>
    <row r="65" s="88" customFormat="1" customHeight="1" spans="1:8">
      <c r="A65" s="123"/>
      <c r="B65" s="145"/>
      <c r="C65" s="145"/>
      <c r="D65" s="145"/>
      <c r="E65" s="145"/>
      <c r="F65" s="145"/>
      <c r="G65" s="145"/>
      <c r="H65" s="145"/>
    </row>
    <row r="66" s="88" customFormat="1" customHeight="1" spans="1:8">
      <c r="A66" s="123"/>
      <c r="B66" s="145"/>
      <c r="C66" s="145"/>
      <c r="D66" s="145"/>
      <c r="E66" s="145"/>
      <c r="F66" s="145"/>
      <c r="G66" s="145"/>
      <c r="H66" s="145"/>
    </row>
    <row r="67" s="88" customFormat="1" customHeight="1" spans="1:8">
      <c r="A67" s="123"/>
      <c r="B67" s="145"/>
      <c r="C67" s="145"/>
      <c r="D67" s="145"/>
      <c r="E67" s="145"/>
      <c r="F67" s="145"/>
      <c r="G67" s="145"/>
      <c r="H67" s="145"/>
    </row>
    <row r="68" s="88" customFormat="1" customHeight="1" spans="1:8">
      <c r="A68" s="123"/>
      <c r="B68" s="145"/>
      <c r="C68" s="145"/>
      <c r="D68" s="145"/>
      <c r="E68" s="145"/>
      <c r="F68" s="145"/>
      <c r="G68" s="145"/>
      <c r="H68" s="145"/>
    </row>
    <row r="69" s="88" customFormat="1" customHeight="1" spans="1:8">
      <c r="A69" s="123"/>
      <c r="B69" s="145"/>
      <c r="C69" s="145"/>
      <c r="D69" s="145"/>
      <c r="E69" s="145"/>
      <c r="F69" s="145"/>
      <c r="G69" s="145"/>
      <c r="H69" s="145"/>
    </row>
    <row r="70" s="88" customFormat="1" customHeight="1" spans="1:8">
      <c r="A70" s="123"/>
      <c r="B70" s="145"/>
      <c r="C70" s="145"/>
      <c r="D70" s="145"/>
      <c r="E70" s="145"/>
      <c r="F70" s="145"/>
      <c r="G70" s="145"/>
      <c r="H70" s="145"/>
    </row>
    <row r="71" s="88" customFormat="1" customHeight="1" spans="1:8">
      <c r="A71" s="123"/>
      <c r="B71" s="145"/>
      <c r="C71" s="145"/>
      <c r="D71" s="145"/>
      <c r="E71" s="145"/>
      <c r="F71" s="145"/>
      <c r="G71" s="145"/>
      <c r="H71" s="145"/>
    </row>
    <row r="72" s="88" customFormat="1" customHeight="1" spans="1:8">
      <c r="A72" s="123"/>
      <c r="B72" s="145"/>
      <c r="C72" s="145"/>
      <c r="D72" s="145"/>
      <c r="E72" s="145"/>
      <c r="F72" s="145"/>
      <c r="G72" s="145"/>
      <c r="H72" s="145"/>
    </row>
    <row r="73" s="88" customFormat="1" customHeight="1" spans="1:8">
      <c r="A73" s="123"/>
      <c r="B73" s="145"/>
      <c r="C73" s="145"/>
      <c r="D73" s="145"/>
      <c r="E73" s="145"/>
      <c r="F73" s="145"/>
      <c r="G73" s="145"/>
      <c r="H73" s="145"/>
    </row>
    <row r="74" s="88" customFormat="1" customHeight="1" spans="1:8">
      <c r="A74" s="123"/>
      <c r="B74" s="145"/>
      <c r="C74" s="145"/>
      <c r="D74" s="145"/>
      <c r="E74" s="145"/>
      <c r="F74" s="145"/>
      <c r="G74" s="145"/>
      <c r="H74" s="145"/>
    </row>
    <row r="75" s="88" customFormat="1" customHeight="1" spans="1:8">
      <c r="A75" s="123"/>
      <c r="B75" s="145"/>
      <c r="C75" s="145"/>
      <c r="D75" s="145"/>
      <c r="E75" s="145"/>
      <c r="F75" s="145"/>
      <c r="G75" s="145"/>
      <c r="H75" s="145"/>
    </row>
    <row r="76" s="88" customFormat="1" customHeight="1" spans="1:8">
      <c r="A76" s="123"/>
      <c r="B76" s="145"/>
      <c r="C76" s="145"/>
      <c r="D76" s="145"/>
      <c r="E76" s="145"/>
      <c r="F76" s="145"/>
      <c r="G76" s="145"/>
      <c r="H76" s="145"/>
    </row>
    <row r="77" s="88" customFormat="1" customHeight="1" spans="1:8">
      <c r="A77" s="123"/>
      <c r="B77" s="145"/>
      <c r="C77" s="145"/>
      <c r="D77" s="145"/>
      <c r="E77" s="145"/>
      <c r="F77" s="145"/>
      <c r="G77" s="145"/>
      <c r="H77" s="145"/>
    </row>
    <row r="78" s="88" customFormat="1" customHeight="1" spans="1:8">
      <c r="A78" s="123"/>
      <c r="B78" s="145"/>
      <c r="C78" s="145"/>
      <c r="D78" s="145"/>
      <c r="E78" s="145"/>
      <c r="F78" s="145"/>
      <c r="G78" s="145"/>
      <c r="H78" s="145"/>
    </row>
    <row r="79" s="88" customFormat="1" customHeight="1" spans="1:8">
      <c r="A79" s="123"/>
      <c r="B79" s="145"/>
      <c r="C79" s="145"/>
      <c r="D79" s="145"/>
      <c r="E79" s="145"/>
      <c r="F79" s="145"/>
      <c r="G79" s="145"/>
      <c r="H79" s="145"/>
    </row>
    <row r="80" s="88" customFormat="1" customHeight="1" spans="1:8">
      <c r="A80" s="123"/>
      <c r="B80" s="145"/>
      <c r="C80" s="145"/>
      <c r="D80" s="145"/>
      <c r="E80" s="145"/>
      <c r="F80" s="145"/>
      <c r="G80" s="145"/>
      <c r="H80" s="145"/>
    </row>
    <row r="81" s="88" customFormat="1" customHeight="1" spans="1:8">
      <c r="A81" s="123"/>
      <c r="B81" s="145"/>
      <c r="C81" s="145"/>
      <c r="D81" s="145"/>
      <c r="E81" s="145"/>
      <c r="F81" s="145"/>
      <c r="G81" s="145"/>
      <c r="H81" s="145"/>
    </row>
    <row r="82" s="88" customFormat="1" customHeight="1" spans="1:8">
      <c r="A82" s="123"/>
      <c r="B82" s="145"/>
      <c r="C82" s="145"/>
      <c r="D82" s="145"/>
      <c r="E82" s="145"/>
      <c r="F82" s="145"/>
      <c r="G82" s="145"/>
      <c r="H82" s="145"/>
    </row>
    <row r="83" s="88" customFormat="1" customHeight="1" spans="1:8">
      <c r="A83" s="123"/>
      <c r="B83" s="145"/>
      <c r="C83" s="145"/>
      <c r="D83" s="145"/>
      <c r="E83" s="145"/>
      <c r="F83" s="145"/>
      <c r="G83" s="145"/>
      <c r="H83" s="145"/>
    </row>
    <row r="84" s="88" customFormat="1" customHeight="1" spans="1:8">
      <c r="A84" s="123"/>
      <c r="B84" s="145"/>
      <c r="C84" s="145"/>
      <c r="D84" s="145"/>
      <c r="E84" s="145"/>
      <c r="F84" s="145"/>
      <c r="G84" s="145"/>
      <c r="H84" s="145"/>
    </row>
    <row r="85" s="88" customFormat="1" customHeight="1" spans="1:8">
      <c r="A85" s="123"/>
      <c r="B85" s="145"/>
      <c r="C85" s="145"/>
      <c r="D85" s="145"/>
      <c r="E85" s="145"/>
      <c r="F85" s="145"/>
      <c r="G85" s="145"/>
      <c r="H85" s="145"/>
    </row>
    <row r="86" s="88" customFormat="1" customHeight="1" spans="1:8">
      <c r="A86" s="123"/>
      <c r="B86" s="145"/>
      <c r="C86" s="145"/>
      <c r="D86" s="145"/>
      <c r="E86" s="145"/>
      <c r="F86" s="145"/>
      <c r="G86" s="145"/>
      <c r="H86" s="145"/>
    </row>
    <row r="87" s="88" customFormat="1" customHeight="1" spans="1:8">
      <c r="A87" s="123"/>
      <c r="B87" s="145"/>
      <c r="C87" s="145"/>
      <c r="D87" s="145"/>
      <c r="E87" s="145"/>
      <c r="F87" s="145"/>
      <c r="G87" s="145"/>
      <c r="H87" s="145"/>
    </row>
    <row r="88" s="88" customFormat="1" customHeight="1" spans="1:8">
      <c r="A88" s="123"/>
      <c r="B88" s="145"/>
      <c r="C88" s="145"/>
      <c r="D88" s="145"/>
      <c r="E88" s="145"/>
      <c r="F88" s="145"/>
      <c r="G88" s="145"/>
      <c r="H88" s="145"/>
    </row>
    <row r="89" s="88" customFormat="1" customHeight="1" spans="1:8">
      <c r="A89" s="123"/>
      <c r="B89" s="145"/>
      <c r="C89" s="145"/>
      <c r="D89" s="145"/>
      <c r="E89" s="145"/>
      <c r="F89" s="145"/>
      <c r="G89" s="145"/>
      <c r="H89" s="145"/>
    </row>
    <row r="90" s="88" customFormat="1" customHeight="1" spans="1:8">
      <c r="A90" s="123"/>
      <c r="B90" s="145"/>
      <c r="C90" s="145"/>
      <c r="D90" s="145"/>
      <c r="E90" s="145"/>
      <c r="F90" s="145"/>
      <c r="G90" s="145"/>
      <c r="H90" s="145"/>
    </row>
    <row r="91" s="88" customFormat="1" customHeight="1" spans="1:8">
      <c r="A91" s="123"/>
      <c r="B91" s="145"/>
      <c r="C91" s="145"/>
      <c r="D91" s="145"/>
      <c r="E91" s="145"/>
      <c r="F91" s="145"/>
      <c r="G91" s="145"/>
      <c r="H91" s="145"/>
    </row>
    <row r="92" s="88" customFormat="1" customHeight="1" spans="1:8">
      <c r="A92" s="123"/>
      <c r="B92" s="145"/>
      <c r="C92" s="145"/>
      <c r="D92" s="145"/>
      <c r="E92" s="145"/>
      <c r="F92" s="145"/>
      <c r="G92" s="145"/>
      <c r="H92" s="145"/>
    </row>
    <row r="93" s="88" customFormat="1" customHeight="1" spans="1:8">
      <c r="A93" s="123"/>
      <c r="B93" s="145"/>
      <c r="C93" s="145"/>
      <c r="D93" s="145"/>
      <c r="E93" s="145"/>
      <c r="F93" s="145"/>
      <c r="G93" s="145"/>
      <c r="H93" s="145"/>
    </row>
    <row r="94" s="88" customFormat="1" customHeight="1" spans="1:8">
      <c r="A94" s="123"/>
      <c r="B94" s="145"/>
      <c r="C94" s="145"/>
      <c r="D94" s="145"/>
      <c r="E94" s="145"/>
      <c r="F94" s="145"/>
      <c r="G94" s="145"/>
      <c r="H94" s="145"/>
    </row>
    <row r="95" s="88" customFormat="1" customHeight="1" spans="1:8">
      <c r="A95" s="123"/>
      <c r="B95" s="145"/>
      <c r="C95" s="145"/>
      <c r="D95" s="145"/>
      <c r="E95" s="145"/>
      <c r="F95" s="145"/>
      <c r="G95" s="145"/>
      <c r="H95" s="145"/>
    </row>
    <row r="96" s="88" customFormat="1" customHeight="1" spans="1:8">
      <c r="A96" s="123"/>
      <c r="B96" s="145"/>
      <c r="C96" s="145"/>
      <c r="D96" s="145"/>
      <c r="E96" s="145"/>
      <c r="F96" s="145"/>
      <c r="G96" s="145"/>
      <c r="H96" s="145"/>
    </row>
    <row r="97" s="88" customFormat="1" customHeight="1" spans="1:8">
      <c r="A97" s="123"/>
      <c r="B97" s="145"/>
      <c r="C97" s="145"/>
      <c r="D97" s="145"/>
      <c r="E97" s="145"/>
      <c r="F97" s="145"/>
      <c r="G97" s="145"/>
      <c r="H97" s="145"/>
    </row>
    <row r="98" s="88" customFormat="1" customHeight="1" spans="1:8">
      <c r="A98" s="123"/>
      <c r="B98" s="145"/>
      <c r="C98" s="145"/>
      <c r="D98" s="145"/>
      <c r="E98" s="145"/>
      <c r="F98" s="145"/>
      <c r="G98" s="145"/>
      <c r="H98" s="145"/>
    </row>
    <row r="99" s="88" customFormat="1" customHeight="1" spans="1:8">
      <c r="A99" s="123"/>
      <c r="B99" s="145"/>
      <c r="C99" s="145"/>
      <c r="D99" s="145"/>
      <c r="E99" s="145"/>
      <c r="F99" s="145"/>
      <c r="G99" s="145"/>
      <c r="H99" s="145"/>
    </row>
    <row r="100" s="88" customFormat="1" customHeight="1" spans="1:8">
      <c r="A100" s="123"/>
      <c r="B100" s="145"/>
      <c r="C100" s="145"/>
      <c r="D100" s="145"/>
      <c r="E100" s="145"/>
      <c r="F100" s="145"/>
      <c r="G100" s="145"/>
      <c r="H100" s="145"/>
    </row>
    <row r="101" s="88" customFormat="1" customHeight="1" spans="1:8">
      <c r="A101" s="123"/>
      <c r="B101" s="145"/>
      <c r="C101" s="145"/>
      <c r="D101" s="145"/>
      <c r="E101" s="145"/>
      <c r="F101" s="145"/>
      <c r="G101" s="145"/>
      <c r="H101" s="145"/>
    </row>
  </sheetData>
  <mergeCells count="17">
    <mergeCell ref="A1:H1"/>
    <mergeCell ref="A2:H2"/>
    <mergeCell ref="A3:G3"/>
    <mergeCell ref="A4:B4"/>
    <mergeCell ref="C4:H4"/>
    <mergeCell ref="A5:B5"/>
    <mergeCell ref="C5:H5"/>
    <mergeCell ref="A6:B6"/>
    <mergeCell ref="C6:H6"/>
    <mergeCell ref="A7:B7"/>
    <mergeCell ref="A8:B8"/>
    <mergeCell ref="A9:B9"/>
    <mergeCell ref="C9:H9"/>
    <mergeCell ref="A10:B10"/>
    <mergeCell ref="C10:H10"/>
    <mergeCell ref="A11:H11"/>
    <mergeCell ref="C7:H8"/>
  </mergeCells>
  <printOptions horizontalCentered="1" verticalCentered="1"/>
  <pageMargins left="0.590277777777778" right="0.590277777777778" top="0.786805555555556" bottom="0.786805555555556" header="0.511805555555556" footer="0.511805555555556"/>
  <pageSetup paperSize="9" scale="102" orientation="landscape"/>
  <headerFooter alignWithMargins="0">
    <oddHeader>&amp;L合同附件&amp;R&amp;"仿宋"&amp;14&amp;BNo.&amp;"微软雅黑"&amp;12&amp;KFF0000 20160325AA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I16"/>
  <sheetViews>
    <sheetView view="pageBreakPreview" zoomScaleNormal="100" zoomScaleSheetLayoutView="100" workbookViewId="0">
      <selection activeCell="D4" sqref="D4"/>
    </sheetView>
  </sheetViews>
  <sheetFormatPr defaultColWidth="8" defaultRowHeight="14.25" customHeight="1"/>
  <cols>
    <col min="1" max="1" width="6.75" style="91" customWidth="1"/>
    <col min="2" max="2" width="31.25" style="88" customWidth="1"/>
    <col min="3" max="3" width="42" style="88" customWidth="1"/>
    <col min="4" max="4" width="57.25" style="92" customWidth="1"/>
    <col min="5" max="16378" width="8" style="88"/>
  </cols>
  <sheetData>
    <row r="1" s="88" customFormat="1" ht="78.95" customHeight="1" spans="1:4">
      <c r="A1" s="93" t="s">
        <v>11</v>
      </c>
      <c r="B1" s="94"/>
      <c r="C1" s="94"/>
      <c r="D1" s="95"/>
    </row>
    <row r="2" s="89" customFormat="1" ht="24.95" customHeight="1" spans="1:4">
      <c r="A2" s="96" t="s">
        <v>12</v>
      </c>
      <c r="B2" s="97"/>
      <c r="C2" s="97"/>
      <c r="D2" s="98"/>
    </row>
    <row r="3" s="89" customFormat="1" ht="18.95" customHeight="1" spans="1:4">
      <c r="A3" s="99" t="s">
        <v>13</v>
      </c>
      <c r="B3" s="99" t="s">
        <v>14</v>
      </c>
      <c r="C3" s="99" t="s">
        <v>15</v>
      </c>
      <c r="D3" s="100" t="s">
        <v>16</v>
      </c>
    </row>
    <row r="4" s="88" customFormat="1" ht="20.1" customHeight="1" spans="1:4">
      <c r="A4" s="101">
        <v>1</v>
      </c>
      <c r="B4" s="102" t="s">
        <v>17</v>
      </c>
      <c r="C4" s="103" t="s">
        <v>18</v>
      </c>
      <c r="D4" s="104">
        <f>SUM(宝时得科技展厅多媒体!J16)</f>
        <v>214308</v>
      </c>
    </row>
    <row r="5" s="88" customFormat="1" ht="20.1" customHeight="1" spans="1:4">
      <c r="A5" s="101">
        <v>2</v>
      </c>
      <c r="B5" s="105" t="s">
        <v>19</v>
      </c>
      <c r="C5" s="106"/>
      <c r="D5" s="104">
        <f>SUM(宝时得科技展厅多媒体!J27)</f>
        <v>124183</v>
      </c>
    </row>
    <row r="6" s="88" customFormat="1" ht="18.75" spans="1:4">
      <c r="A6" s="101">
        <v>3</v>
      </c>
      <c r="B6" s="105" t="s">
        <v>20</v>
      </c>
      <c r="C6" s="106"/>
      <c r="D6" s="104">
        <f>SUM(宝时得科技展厅多媒体!J39)</f>
        <v>125910</v>
      </c>
    </row>
    <row r="7" s="88" customFormat="1" ht="18.75" spans="1:4">
      <c r="A7" s="101">
        <v>4</v>
      </c>
      <c r="B7" s="105"/>
      <c r="C7" s="106"/>
      <c r="D7" s="104">
        <v>0</v>
      </c>
    </row>
    <row r="8" s="88" customFormat="1" ht="18.75" spans="1:4">
      <c r="A8" s="101">
        <v>5</v>
      </c>
      <c r="B8" s="105"/>
      <c r="C8" s="107"/>
      <c r="D8" s="104">
        <v>0</v>
      </c>
    </row>
    <row r="9" s="90" customFormat="1" ht="20.1" customHeight="1" spans="1:4">
      <c r="A9" s="101">
        <v>6</v>
      </c>
      <c r="B9" s="108" t="s">
        <v>21</v>
      </c>
      <c r="C9" s="109" t="s">
        <v>22</v>
      </c>
      <c r="D9" s="110">
        <f>SUM(((D4+D5+D6+D7))*5%)</f>
        <v>23220.05</v>
      </c>
    </row>
    <row r="10" s="90" customFormat="1" ht="20.1" customHeight="1" spans="1:4">
      <c r="A10" s="101"/>
      <c r="B10" s="105" t="s">
        <v>23</v>
      </c>
      <c r="C10" s="109" t="s">
        <v>24</v>
      </c>
      <c r="D10" s="110">
        <f>SUM(((D5+D6+D7+D9))*3.477%)</f>
        <v>9503.0947485</v>
      </c>
    </row>
    <row r="11" s="88" customFormat="1" ht="20.1" customHeight="1" spans="1:4">
      <c r="A11" s="101">
        <v>7</v>
      </c>
      <c r="B11" s="105" t="s">
        <v>25</v>
      </c>
      <c r="C11" s="101" t="s">
        <v>26</v>
      </c>
      <c r="D11" s="104">
        <f>SUM(D4:D10)</f>
        <v>497124.1447485</v>
      </c>
    </row>
    <row r="12" s="88" customFormat="1" ht="16.5" customHeight="1" spans="1:4">
      <c r="A12" s="111" t="s">
        <v>27</v>
      </c>
      <c r="B12" s="112" t="s">
        <v>28</v>
      </c>
      <c r="C12" s="113"/>
      <c r="D12" s="114"/>
    </row>
    <row r="13" s="88" customFormat="1" ht="15.75" customHeight="1" spans="1:243">
      <c r="A13" s="115"/>
      <c r="B13" s="116" t="s">
        <v>29</v>
      </c>
      <c r="C13" s="117"/>
      <c r="D13" s="117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  <c r="DV13" s="118"/>
      <c r="DW13" s="118"/>
      <c r="DX13" s="118"/>
      <c r="DY13" s="118"/>
      <c r="DZ13" s="118"/>
      <c r="EA13" s="118"/>
      <c r="EB13" s="118"/>
      <c r="EC13" s="118"/>
      <c r="ED13" s="118"/>
      <c r="EE13" s="118"/>
      <c r="EF13" s="118"/>
      <c r="EG13" s="118"/>
      <c r="EH13" s="118"/>
      <c r="EI13" s="118"/>
      <c r="EJ13" s="118"/>
      <c r="EK13" s="118"/>
      <c r="EL13" s="118"/>
      <c r="EM13" s="118"/>
      <c r="EN13" s="118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118"/>
      <c r="FP13" s="118"/>
      <c r="FQ13" s="118"/>
      <c r="FR13" s="118"/>
      <c r="FS13" s="118"/>
      <c r="FT13" s="118"/>
      <c r="FU13" s="118"/>
      <c r="FV13" s="118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  <c r="GG13" s="118"/>
      <c r="GH13" s="118"/>
      <c r="GI13" s="118"/>
      <c r="GJ13" s="118"/>
      <c r="GK13" s="118"/>
      <c r="GL13" s="118"/>
      <c r="GM13" s="118"/>
      <c r="GN13" s="118"/>
      <c r="GO13" s="118"/>
      <c r="GP13" s="118"/>
      <c r="GQ13" s="118"/>
      <c r="GR13" s="118"/>
      <c r="GS13" s="118"/>
      <c r="GT13" s="118"/>
      <c r="GU13" s="118"/>
      <c r="GV13" s="118"/>
      <c r="GW13" s="118"/>
      <c r="GX13" s="118"/>
      <c r="GY13" s="118"/>
      <c r="GZ13" s="118"/>
      <c r="HA13" s="118"/>
      <c r="HB13" s="118"/>
      <c r="HC13" s="118"/>
      <c r="HD13" s="118"/>
      <c r="HE13" s="118"/>
      <c r="HF13" s="118"/>
      <c r="HG13" s="118"/>
      <c r="HH13" s="118"/>
      <c r="HI13" s="118"/>
      <c r="HJ13" s="118"/>
      <c r="HK13" s="118"/>
      <c r="HL13" s="118"/>
      <c r="HM13" s="118"/>
      <c r="HN13" s="118"/>
      <c r="HO13" s="118"/>
      <c r="HP13" s="118"/>
      <c r="HQ13" s="118"/>
      <c r="HR13" s="118"/>
      <c r="HS13" s="118"/>
      <c r="HT13" s="118"/>
      <c r="HU13" s="118"/>
      <c r="HV13" s="118"/>
      <c r="HW13" s="118"/>
      <c r="HX13" s="118"/>
      <c r="HY13" s="118"/>
      <c r="HZ13" s="118"/>
      <c r="IA13" s="118"/>
      <c r="IB13" s="118"/>
      <c r="IC13" s="122"/>
      <c r="ID13" s="122"/>
      <c r="IE13" s="122"/>
      <c r="IF13" s="122"/>
      <c r="IG13" s="118"/>
      <c r="IH13" s="118"/>
      <c r="II13" s="118"/>
    </row>
    <row r="14" s="88" customFormat="1" ht="15.75" customHeight="1" spans="1:243">
      <c r="A14" s="115"/>
      <c r="B14" s="116" t="s">
        <v>30</v>
      </c>
      <c r="C14" s="117"/>
      <c r="D14" s="117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18"/>
      <c r="EI14" s="118"/>
      <c r="EJ14" s="118"/>
      <c r="EK14" s="118"/>
      <c r="EL14" s="118"/>
      <c r="EM14" s="118"/>
      <c r="EN14" s="118"/>
      <c r="EO14" s="118"/>
      <c r="EP14" s="118"/>
      <c r="EQ14" s="118"/>
      <c r="ER14" s="118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18"/>
      <c r="FF14" s="118"/>
      <c r="FG14" s="118"/>
      <c r="FH14" s="118"/>
      <c r="FI14" s="118"/>
      <c r="FJ14" s="118"/>
      <c r="FK14" s="118"/>
      <c r="FL14" s="118"/>
      <c r="FM14" s="118"/>
      <c r="FN14" s="118"/>
      <c r="FO14" s="118"/>
      <c r="FP14" s="118"/>
      <c r="FQ14" s="118"/>
      <c r="FR14" s="118"/>
      <c r="FS14" s="118"/>
      <c r="FT14" s="118"/>
      <c r="FU14" s="118"/>
      <c r="FV14" s="118"/>
      <c r="FW14" s="118"/>
      <c r="FX14" s="118"/>
      <c r="FY14" s="118"/>
      <c r="FZ14" s="118"/>
      <c r="GA14" s="118"/>
      <c r="GB14" s="118"/>
      <c r="GC14" s="118"/>
      <c r="GD14" s="118"/>
      <c r="GE14" s="118"/>
      <c r="GF14" s="118"/>
      <c r="GG14" s="118"/>
      <c r="GH14" s="118"/>
      <c r="GI14" s="118"/>
      <c r="GJ14" s="118"/>
      <c r="GK14" s="118"/>
      <c r="GL14" s="118"/>
      <c r="GM14" s="118"/>
      <c r="GN14" s="118"/>
      <c r="GO14" s="118"/>
      <c r="GP14" s="118"/>
      <c r="GQ14" s="118"/>
      <c r="GR14" s="118"/>
      <c r="GS14" s="118"/>
      <c r="GT14" s="118"/>
      <c r="GU14" s="118"/>
      <c r="GV14" s="118"/>
      <c r="GW14" s="118"/>
      <c r="GX14" s="118"/>
      <c r="GY14" s="118"/>
      <c r="GZ14" s="118"/>
      <c r="HA14" s="118"/>
      <c r="HB14" s="118"/>
      <c r="HC14" s="118"/>
      <c r="HD14" s="118"/>
      <c r="HE14" s="118"/>
      <c r="HF14" s="118"/>
      <c r="HG14" s="118"/>
      <c r="HH14" s="118"/>
      <c r="HI14" s="118"/>
      <c r="HJ14" s="118"/>
      <c r="HK14" s="118"/>
      <c r="HL14" s="118"/>
      <c r="HM14" s="118"/>
      <c r="HN14" s="118"/>
      <c r="HO14" s="118"/>
      <c r="HP14" s="118"/>
      <c r="HQ14" s="118"/>
      <c r="HR14" s="118"/>
      <c r="HS14" s="118"/>
      <c r="HT14" s="118"/>
      <c r="HU14" s="118"/>
      <c r="HV14" s="118"/>
      <c r="HW14" s="118"/>
      <c r="HX14" s="118"/>
      <c r="HY14" s="118"/>
      <c r="HZ14" s="118"/>
      <c r="IA14" s="118"/>
      <c r="IB14" s="118"/>
      <c r="IC14" s="122"/>
      <c r="ID14" s="122"/>
      <c r="IE14" s="122"/>
      <c r="IF14" s="122"/>
      <c r="IG14" s="118"/>
      <c r="IH14" s="118"/>
      <c r="II14" s="118"/>
    </row>
    <row r="15" s="88" customFormat="1" ht="15.75" customHeight="1" spans="1:243">
      <c r="A15" s="115"/>
      <c r="B15" s="116" t="s">
        <v>31</v>
      </c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8"/>
      <c r="FV15" s="118"/>
      <c r="FW15" s="118"/>
      <c r="FX15" s="118"/>
      <c r="FY15" s="118"/>
      <c r="FZ15" s="118"/>
      <c r="GA15" s="118"/>
      <c r="GB15" s="118"/>
      <c r="GC15" s="118"/>
      <c r="GD15" s="118"/>
      <c r="GE15" s="118"/>
      <c r="GF15" s="118"/>
      <c r="GG15" s="118"/>
      <c r="GH15" s="118"/>
      <c r="GI15" s="118"/>
      <c r="GJ15" s="118"/>
      <c r="GK15" s="118"/>
      <c r="GL15" s="118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8"/>
      <c r="GX15" s="118"/>
      <c r="GY15" s="118"/>
      <c r="GZ15" s="118"/>
      <c r="HA15" s="118"/>
      <c r="HB15" s="118"/>
      <c r="HC15" s="118"/>
      <c r="HD15" s="118"/>
      <c r="HE15" s="118"/>
      <c r="HF15" s="118"/>
      <c r="HG15" s="118"/>
      <c r="HH15" s="118"/>
      <c r="HI15" s="118"/>
      <c r="HJ15" s="118"/>
      <c r="HK15" s="118"/>
      <c r="HL15" s="118"/>
      <c r="HM15" s="118"/>
      <c r="HN15" s="118"/>
      <c r="HO15" s="118"/>
      <c r="HP15" s="118"/>
      <c r="HQ15" s="118"/>
      <c r="HR15" s="118"/>
      <c r="HS15" s="118"/>
      <c r="HT15" s="118"/>
      <c r="HU15" s="118"/>
      <c r="HV15" s="118"/>
      <c r="HW15" s="118"/>
      <c r="HX15" s="118"/>
      <c r="HY15" s="118"/>
      <c r="HZ15" s="118"/>
      <c r="IA15" s="118"/>
      <c r="IB15" s="118"/>
      <c r="IC15" s="122"/>
      <c r="ID15" s="122"/>
      <c r="IE15" s="122"/>
      <c r="IF15" s="122"/>
      <c r="IG15" s="118"/>
      <c r="IH15" s="118"/>
      <c r="II15" s="118"/>
    </row>
    <row r="16" s="88" customFormat="1" ht="15.75" customHeight="1" spans="1:243">
      <c r="A16" s="119"/>
      <c r="B16" s="120" t="s">
        <v>32</v>
      </c>
      <c r="C16" s="121"/>
      <c r="D16" s="12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  <c r="DV16" s="118"/>
      <c r="DW16" s="118"/>
      <c r="DX16" s="118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18"/>
      <c r="EM16" s="118"/>
      <c r="EN16" s="118"/>
      <c r="EO16" s="118"/>
      <c r="EP16" s="118"/>
      <c r="EQ16" s="118"/>
      <c r="ER16" s="118"/>
      <c r="ES16" s="118"/>
      <c r="ET16" s="118"/>
      <c r="EU16" s="118"/>
      <c r="EV16" s="118"/>
      <c r="EW16" s="118"/>
      <c r="EX16" s="118"/>
      <c r="EY16" s="118"/>
      <c r="EZ16" s="118"/>
      <c r="FA16" s="118"/>
      <c r="FB16" s="118"/>
      <c r="FC16" s="118"/>
      <c r="FD16" s="118"/>
      <c r="FE16" s="118"/>
      <c r="FF16" s="118"/>
      <c r="FG16" s="118"/>
      <c r="FH16" s="118"/>
      <c r="FI16" s="118"/>
      <c r="FJ16" s="118"/>
      <c r="FK16" s="118"/>
      <c r="FL16" s="118"/>
      <c r="FM16" s="118"/>
      <c r="FN16" s="118"/>
      <c r="FO16" s="118"/>
      <c r="FP16" s="118"/>
      <c r="FQ16" s="118"/>
      <c r="FR16" s="118"/>
      <c r="FS16" s="118"/>
      <c r="FT16" s="118"/>
      <c r="FU16" s="118"/>
      <c r="FV16" s="118"/>
      <c r="FW16" s="118"/>
      <c r="FX16" s="118"/>
      <c r="FY16" s="118"/>
      <c r="FZ16" s="118"/>
      <c r="GA16" s="118"/>
      <c r="GB16" s="118"/>
      <c r="GC16" s="118"/>
      <c r="GD16" s="118"/>
      <c r="GE16" s="118"/>
      <c r="GF16" s="118"/>
      <c r="GG16" s="118"/>
      <c r="GH16" s="118"/>
      <c r="GI16" s="118"/>
      <c r="GJ16" s="118"/>
      <c r="GK16" s="118"/>
      <c r="GL16" s="118"/>
      <c r="GM16" s="118"/>
      <c r="GN16" s="118"/>
      <c r="GO16" s="118"/>
      <c r="GP16" s="118"/>
      <c r="GQ16" s="118"/>
      <c r="GR16" s="118"/>
      <c r="GS16" s="118"/>
      <c r="GT16" s="118"/>
      <c r="GU16" s="118"/>
      <c r="GV16" s="118"/>
      <c r="GW16" s="118"/>
      <c r="GX16" s="118"/>
      <c r="GY16" s="118"/>
      <c r="GZ16" s="118"/>
      <c r="HA16" s="118"/>
      <c r="HB16" s="118"/>
      <c r="HC16" s="118"/>
      <c r="HD16" s="118"/>
      <c r="HE16" s="118"/>
      <c r="HF16" s="118"/>
      <c r="HG16" s="118"/>
      <c r="HH16" s="118"/>
      <c r="HI16" s="118"/>
      <c r="HJ16" s="118"/>
      <c r="HK16" s="118"/>
      <c r="HL16" s="118"/>
      <c r="HM16" s="118"/>
      <c r="HN16" s="118"/>
      <c r="HO16" s="118"/>
      <c r="HP16" s="118"/>
      <c r="HQ16" s="118"/>
      <c r="HR16" s="118"/>
      <c r="HS16" s="118"/>
      <c r="HT16" s="118"/>
      <c r="HU16" s="118"/>
      <c r="HV16" s="118"/>
      <c r="HW16" s="118"/>
      <c r="HX16" s="118"/>
      <c r="HY16" s="118"/>
      <c r="HZ16" s="118"/>
      <c r="IA16" s="118"/>
      <c r="IB16" s="118"/>
      <c r="IC16" s="122"/>
      <c r="ID16" s="122"/>
      <c r="IE16" s="122"/>
      <c r="IF16" s="122"/>
      <c r="IG16" s="118"/>
      <c r="IH16" s="118"/>
      <c r="II16" s="118"/>
    </row>
  </sheetData>
  <mergeCells count="8">
    <mergeCell ref="A1:D1"/>
    <mergeCell ref="A2:D2"/>
    <mergeCell ref="B13:D13"/>
    <mergeCell ref="B14:D14"/>
    <mergeCell ref="B15:D15"/>
    <mergeCell ref="B16:D16"/>
    <mergeCell ref="A12:A16"/>
    <mergeCell ref="C4:C7"/>
  </mergeCells>
  <printOptions horizontalCentered="1" verticalCentered="1"/>
  <pageMargins left="0.393055555555556" right="0.393055555555556" top="0.393055555555556" bottom="0.393055555555556" header="0.313888888888889" footer="0.313888888888889"/>
  <pageSetup paperSize="9" scale="95" orientation="landscape" horizontalDpi="600"/>
  <headerFooter alignWithMargins="0">
    <oddHeader>&amp;L&amp;G&amp;R&amp;"微软雅黑"&amp;9苏州斯柯达明智能科技有限公司 
资质：智能化工程设计与施工国家二级 </oddHeader>
    <oddFooter>&amp;L&amp;"微软雅黑"&amp;9地址：苏州市盘胥路859号C5座
E-Mail:szhengchang@gmail.com &amp;C&amp;"微软雅黑"&amp;9&amp;D&amp;R&amp;"微软雅黑"&amp;9&amp;P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9"/>
  <sheetViews>
    <sheetView tabSelected="1" view="pageBreakPreview" zoomScale="90" zoomScaleNormal="100" zoomScaleSheetLayoutView="90" topLeftCell="A29" workbookViewId="0">
      <selection activeCell="I32" sqref="I32:I38"/>
    </sheetView>
  </sheetViews>
  <sheetFormatPr defaultColWidth="8.75" defaultRowHeight="14.25"/>
  <cols>
    <col min="1" max="1" width="4.875" style="7" customWidth="1"/>
    <col min="2" max="2" width="8.875" style="8" customWidth="1"/>
    <col min="3" max="3" width="5.55833333333333" style="9" customWidth="1"/>
    <col min="4" max="4" width="12" style="6" customWidth="1"/>
    <col min="5" max="5" width="13.4666666666667" style="6" customWidth="1"/>
    <col min="6" max="6" width="50.6833333333333" style="6" customWidth="1"/>
    <col min="7" max="7" width="5.875" style="6" customWidth="1"/>
    <col min="8" max="8" width="6.375" style="6" customWidth="1"/>
    <col min="9" max="9" width="9.375" style="10" customWidth="1"/>
    <col min="10" max="10" width="12" style="11" customWidth="1"/>
    <col min="11" max="11" width="40.5416666666667" style="12" customWidth="1"/>
    <col min="12" max="14" width="8.75" style="6"/>
    <col min="15" max="15" width="8.75" style="6" customWidth="1"/>
    <col min="16" max="16381" width="8.75" style="6"/>
  </cols>
  <sheetData>
    <row r="1" spans="1:11">
      <c r="A1" s="13" t="s">
        <v>33</v>
      </c>
      <c r="B1" s="14"/>
      <c r="C1" s="15"/>
      <c r="D1" s="15"/>
      <c r="E1" s="15"/>
      <c r="F1" s="15"/>
      <c r="G1" s="15"/>
      <c r="H1" s="15"/>
      <c r="I1" s="63"/>
      <c r="J1" s="64" t="s">
        <v>34</v>
      </c>
      <c r="K1" s="65"/>
    </row>
    <row r="2" spans="1:11">
      <c r="A2" s="15"/>
      <c r="B2" s="14"/>
      <c r="C2" s="15"/>
      <c r="D2" s="15"/>
      <c r="E2" s="15"/>
      <c r="F2" s="15"/>
      <c r="G2" s="15"/>
      <c r="H2" s="15"/>
      <c r="I2" s="63"/>
      <c r="J2" s="66" t="s">
        <v>35</v>
      </c>
      <c r="K2" s="67"/>
    </row>
    <row r="3" s="1" customFormat="1" spans="1:11">
      <c r="A3" s="15"/>
      <c r="B3" s="14"/>
      <c r="C3" s="15"/>
      <c r="D3" s="15"/>
      <c r="E3" s="15"/>
      <c r="F3" s="15"/>
      <c r="G3" s="15"/>
      <c r="H3" s="15"/>
      <c r="I3" s="63"/>
      <c r="J3" s="66" t="s">
        <v>36</v>
      </c>
      <c r="K3" s="68"/>
    </row>
    <row r="4" s="2" customFormat="1" ht="5.1" customHeight="1" spans="1:11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</row>
    <row r="5" s="3" customFormat="1" ht="20.1" customHeight="1" spans="1:11">
      <c r="A5" s="18" t="s">
        <v>13</v>
      </c>
      <c r="B5" s="19" t="s">
        <v>37</v>
      </c>
      <c r="C5" s="18" t="s">
        <v>38</v>
      </c>
      <c r="D5" s="18" t="s">
        <v>39</v>
      </c>
      <c r="E5" s="18" t="s">
        <v>40</v>
      </c>
      <c r="F5" s="18" t="s">
        <v>41</v>
      </c>
      <c r="G5" s="18" t="s">
        <v>42</v>
      </c>
      <c r="H5" s="18" t="s">
        <v>43</v>
      </c>
      <c r="I5" s="69" t="s">
        <v>44</v>
      </c>
      <c r="J5" s="69" t="s">
        <v>45</v>
      </c>
      <c r="K5" s="18" t="s">
        <v>27</v>
      </c>
    </row>
    <row r="6" s="4" customFormat="1" ht="49.5" spans="1:11">
      <c r="A6" s="20">
        <v>1</v>
      </c>
      <c r="B6" s="21" t="s">
        <v>46</v>
      </c>
      <c r="C6" s="22" t="s">
        <v>47</v>
      </c>
      <c r="D6" s="23" t="s">
        <v>48</v>
      </c>
      <c r="E6" s="24" t="s">
        <v>49</v>
      </c>
      <c r="F6" s="25" t="s">
        <v>50</v>
      </c>
      <c r="G6" s="26">
        <v>5</v>
      </c>
      <c r="H6" s="26" t="s">
        <v>51</v>
      </c>
      <c r="I6" s="70">
        <v>4980</v>
      </c>
      <c r="J6" s="71">
        <f t="shared" ref="J6:J16" si="0">SUM(G6*I6)</f>
        <v>24900</v>
      </c>
      <c r="K6" s="72"/>
    </row>
    <row r="7" s="4" customFormat="1" ht="109" customHeight="1" spans="1:11">
      <c r="A7" s="20">
        <v>2</v>
      </c>
      <c r="B7" s="21"/>
      <c r="C7" s="23"/>
      <c r="D7" s="27" t="s">
        <v>52</v>
      </c>
      <c r="E7" s="24" t="s">
        <v>53</v>
      </c>
      <c r="F7" s="28" t="s">
        <v>54</v>
      </c>
      <c r="G7" s="26">
        <v>5</v>
      </c>
      <c r="H7" s="26" t="s">
        <v>51</v>
      </c>
      <c r="I7" s="70">
        <v>21600</v>
      </c>
      <c r="J7" s="71">
        <f t="shared" si="0"/>
        <v>108000</v>
      </c>
      <c r="K7" s="72"/>
    </row>
    <row r="8" s="4" customFormat="1" ht="20" customHeight="1" spans="1:11">
      <c r="A8" s="20">
        <v>3</v>
      </c>
      <c r="B8" s="21"/>
      <c r="C8" s="23"/>
      <c r="D8" s="23" t="s">
        <v>55</v>
      </c>
      <c r="E8" s="29"/>
      <c r="F8" s="30" t="s">
        <v>56</v>
      </c>
      <c r="G8" s="26">
        <v>5</v>
      </c>
      <c r="H8" s="26" t="s">
        <v>57</v>
      </c>
      <c r="I8" s="70">
        <v>960</v>
      </c>
      <c r="J8" s="71">
        <f t="shared" si="0"/>
        <v>4800</v>
      </c>
      <c r="K8" s="73"/>
    </row>
    <row r="9" s="4" customFormat="1" ht="20" customHeight="1" spans="1:11">
      <c r="A9" s="20">
        <v>4</v>
      </c>
      <c r="B9" s="21"/>
      <c r="C9" s="23"/>
      <c r="D9" s="23" t="s">
        <v>58</v>
      </c>
      <c r="E9" s="29" t="s">
        <v>59</v>
      </c>
      <c r="F9" s="25" t="s">
        <v>60</v>
      </c>
      <c r="G9" s="31">
        <v>5</v>
      </c>
      <c r="H9" s="31" t="s">
        <v>51</v>
      </c>
      <c r="I9" s="70">
        <v>8797</v>
      </c>
      <c r="J9" s="71">
        <f t="shared" si="0"/>
        <v>43985</v>
      </c>
      <c r="K9" s="74"/>
    </row>
    <row r="10" s="4" customFormat="1" ht="49.5" spans="1:11">
      <c r="A10" s="20">
        <v>5</v>
      </c>
      <c r="B10" s="21"/>
      <c r="C10" s="23"/>
      <c r="D10" s="23" t="s">
        <v>61</v>
      </c>
      <c r="E10" s="29" t="s">
        <v>62</v>
      </c>
      <c r="F10" s="25" t="s">
        <v>63</v>
      </c>
      <c r="G10" s="31">
        <v>1</v>
      </c>
      <c r="H10" s="31" t="s">
        <v>51</v>
      </c>
      <c r="I10" s="70">
        <v>3330</v>
      </c>
      <c r="J10" s="71">
        <f t="shared" si="0"/>
        <v>3330</v>
      </c>
      <c r="K10" s="75"/>
    </row>
    <row r="11" s="4" customFormat="1" ht="38" customHeight="1" spans="1:11">
      <c r="A11" s="20">
        <v>6</v>
      </c>
      <c r="B11" s="21"/>
      <c r="C11" s="23"/>
      <c r="D11" s="23" t="s">
        <v>64</v>
      </c>
      <c r="E11" s="29" t="s">
        <v>65</v>
      </c>
      <c r="F11" s="25" t="s">
        <v>66</v>
      </c>
      <c r="G11" s="31">
        <v>1</v>
      </c>
      <c r="H11" s="31" t="s">
        <v>51</v>
      </c>
      <c r="I11" s="70">
        <v>793</v>
      </c>
      <c r="J11" s="71">
        <f t="shared" si="0"/>
        <v>793</v>
      </c>
      <c r="K11" s="74"/>
    </row>
    <row r="12" s="5" customFormat="1" ht="20" customHeight="1" spans="1:16381">
      <c r="A12" s="20">
        <v>7</v>
      </c>
      <c r="B12" s="21"/>
      <c r="C12" s="23"/>
      <c r="D12" s="23" t="s">
        <v>67</v>
      </c>
      <c r="E12" s="32"/>
      <c r="F12" s="30" t="s">
        <v>68</v>
      </c>
      <c r="G12" s="26">
        <v>1</v>
      </c>
      <c r="H12" s="26" t="s">
        <v>69</v>
      </c>
      <c r="I12" s="76">
        <v>3000</v>
      </c>
      <c r="J12" s="71">
        <f t="shared" si="0"/>
        <v>3000</v>
      </c>
      <c r="K12" s="7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</row>
    <row r="13" s="5" customFormat="1" ht="20" customHeight="1" spans="1:16381">
      <c r="A13" s="20">
        <v>8</v>
      </c>
      <c r="B13" s="21"/>
      <c r="C13" s="23" t="s">
        <v>70</v>
      </c>
      <c r="D13" s="23" t="s">
        <v>71</v>
      </c>
      <c r="E13" s="33" t="s">
        <v>72</v>
      </c>
      <c r="F13" s="30" t="s">
        <v>73</v>
      </c>
      <c r="G13" s="26">
        <v>5</v>
      </c>
      <c r="H13" s="26" t="s">
        <v>51</v>
      </c>
      <c r="I13" s="76">
        <v>4500</v>
      </c>
      <c r="J13" s="71">
        <f t="shared" si="0"/>
        <v>22500</v>
      </c>
      <c r="K13" s="7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</row>
    <row r="14" s="5" customFormat="1" ht="20" customHeight="1" spans="1:16381">
      <c r="A14" s="20">
        <v>9</v>
      </c>
      <c r="B14" s="21"/>
      <c r="C14" s="23"/>
      <c r="D14" s="23" t="s">
        <v>74</v>
      </c>
      <c r="E14" s="33" t="s">
        <v>72</v>
      </c>
      <c r="F14" s="30" t="s">
        <v>75</v>
      </c>
      <c r="G14" s="26">
        <v>0</v>
      </c>
      <c r="H14" s="26" t="s">
        <v>57</v>
      </c>
      <c r="I14" s="76">
        <v>0</v>
      </c>
      <c r="J14" s="71">
        <f t="shared" si="0"/>
        <v>0</v>
      </c>
      <c r="K14" s="7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</row>
    <row r="15" s="5" customFormat="1" ht="20" customHeight="1" spans="1:16381">
      <c r="A15" s="20">
        <v>10</v>
      </c>
      <c r="B15" s="21"/>
      <c r="C15" s="23" t="s">
        <v>76</v>
      </c>
      <c r="D15" s="23"/>
      <c r="E15" s="33"/>
      <c r="F15" s="30" t="s">
        <v>77</v>
      </c>
      <c r="G15" s="26">
        <v>1</v>
      </c>
      <c r="H15" s="26" t="s">
        <v>69</v>
      </c>
      <c r="I15" s="76">
        <v>3000</v>
      </c>
      <c r="J15" s="71">
        <f t="shared" si="0"/>
        <v>3000</v>
      </c>
      <c r="K15" s="7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</row>
    <row r="16" ht="20" customHeight="1" spans="1:11">
      <c r="A16" s="34" t="s">
        <v>78</v>
      </c>
      <c r="B16" s="35"/>
      <c r="C16" s="34"/>
      <c r="D16" s="34"/>
      <c r="E16" s="34"/>
      <c r="F16" s="34"/>
      <c r="G16" s="34"/>
      <c r="H16" s="34"/>
      <c r="I16" s="78"/>
      <c r="J16" s="79">
        <f>SUM(J6:J15)</f>
        <v>214308</v>
      </c>
      <c r="K16" s="80"/>
    </row>
    <row r="17" s="6" customFormat="1" spans="1:16384">
      <c r="A17" s="36" t="s">
        <v>79</v>
      </c>
      <c r="B17" s="37"/>
      <c r="C17" s="38"/>
      <c r="D17" s="38"/>
      <c r="E17" s="38"/>
      <c r="F17" s="38"/>
      <c r="G17" s="38"/>
      <c r="H17" s="38"/>
      <c r="I17" s="81"/>
      <c r="J17" s="64" t="s">
        <v>34</v>
      </c>
      <c r="K17" s="65"/>
      <c r="XFB17"/>
      <c r="XFC17"/>
      <c r="XFD17"/>
    </row>
    <row r="18" s="6" customFormat="1" spans="1:16384">
      <c r="A18" s="38"/>
      <c r="B18" s="37"/>
      <c r="C18" s="38"/>
      <c r="D18" s="38"/>
      <c r="E18" s="38"/>
      <c r="F18" s="38"/>
      <c r="G18" s="38"/>
      <c r="H18" s="38"/>
      <c r="I18" s="81"/>
      <c r="J18" s="66" t="s">
        <v>80</v>
      </c>
      <c r="K18" s="67"/>
      <c r="XFB18"/>
      <c r="XFC18"/>
      <c r="XFD18"/>
    </row>
    <row r="19" s="2" customFormat="1" ht="5.1" customHeight="1" spans="1:1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="7" customFormat="1" ht="20.1" customHeight="1" spans="1:11">
      <c r="A20" s="18" t="s">
        <v>13</v>
      </c>
      <c r="B20" s="19" t="s">
        <v>81</v>
      </c>
      <c r="C20" s="18" t="s">
        <v>38</v>
      </c>
      <c r="D20" s="18" t="s">
        <v>39</v>
      </c>
      <c r="E20" s="18" t="s">
        <v>40</v>
      </c>
      <c r="F20" s="18" t="s">
        <v>41</v>
      </c>
      <c r="G20" s="18" t="s">
        <v>42</v>
      </c>
      <c r="H20" s="18" t="s">
        <v>43</v>
      </c>
      <c r="I20" s="69" t="s">
        <v>44</v>
      </c>
      <c r="J20" s="69" t="s">
        <v>45</v>
      </c>
      <c r="K20" s="18" t="s">
        <v>27</v>
      </c>
    </row>
    <row r="21" s="2" customFormat="1" ht="108" customHeight="1" spans="1:11">
      <c r="A21" s="20">
        <v>1</v>
      </c>
      <c r="B21" s="39" t="s">
        <v>19</v>
      </c>
      <c r="C21" s="40" t="s">
        <v>47</v>
      </c>
      <c r="D21" s="41" t="s">
        <v>82</v>
      </c>
      <c r="E21" s="42" t="s">
        <v>83</v>
      </c>
      <c r="F21" s="43" t="s">
        <v>84</v>
      </c>
      <c r="G21" s="44">
        <v>1</v>
      </c>
      <c r="H21" s="45" t="s">
        <v>51</v>
      </c>
      <c r="I21" s="82">
        <v>26960</v>
      </c>
      <c r="J21" s="71">
        <f t="shared" ref="J21:J23" si="1">SUM(G21*I21)</f>
        <v>26960</v>
      </c>
      <c r="K21" s="83" t="s">
        <v>85</v>
      </c>
    </row>
    <row r="22" s="2" customFormat="1" ht="39" customHeight="1" spans="1:11">
      <c r="A22" s="20">
        <v>2</v>
      </c>
      <c r="B22" s="46"/>
      <c r="C22" s="47"/>
      <c r="D22" s="41" t="s">
        <v>86</v>
      </c>
      <c r="E22" s="42" t="s">
        <v>87</v>
      </c>
      <c r="F22" s="48" t="s">
        <v>88</v>
      </c>
      <c r="G22" s="44">
        <v>1</v>
      </c>
      <c r="H22" s="45" t="s">
        <v>51</v>
      </c>
      <c r="I22" s="82">
        <v>2888</v>
      </c>
      <c r="J22" s="71">
        <f t="shared" si="1"/>
        <v>2888</v>
      </c>
      <c r="K22" s="84"/>
    </row>
    <row r="23" s="2" customFormat="1" ht="33" spans="1:11">
      <c r="A23" s="20">
        <v>3</v>
      </c>
      <c r="B23" s="46"/>
      <c r="C23" s="49"/>
      <c r="D23" s="41" t="s">
        <v>89</v>
      </c>
      <c r="E23" s="42" t="s">
        <v>90</v>
      </c>
      <c r="F23" s="48" t="s">
        <v>91</v>
      </c>
      <c r="G23" s="44">
        <v>5</v>
      </c>
      <c r="H23" s="45" t="s">
        <v>57</v>
      </c>
      <c r="I23" s="82">
        <v>2567</v>
      </c>
      <c r="J23" s="71">
        <f t="shared" si="1"/>
        <v>12835</v>
      </c>
      <c r="K23" s="72"/>
    </row>
    <row r="24" s="2" customFormat="1" ht="33" spans="1:11">
      <c r="A24" s="20">
        <v>4</v>
      </c>
      <c r="B24" s="46"/>
      <c r="C24" s="50" t="s">
        <v>70</v>
      </c>
      <c r="D24" s="41" t="s">
        <v>92</v>
      </c>
      <c r="E24" s="42" t="s">
        <v>93</v>
      </c>
      <c r="F24" s="48" t="s">
        <v>94</v>
      </c>
      <c r="G24" s="44">
        <v>2</v>
      </c>
      <c r="H24" s="45" t="s">
        <v>57</v>
      </c>
      <c r="I24" s="82">
        <v>6500</v>
      </c>
      <c r="J24" s="71">
        <f>SUM(G24*I24)</f>
        <v>13000</v>
      </c>
      <c r="K24" s="84"/>
    </row>
    <row r="25" s="2" customFormat="1" ht="33" spans="1:11">
      <c r="A25" s="20">
        <v>5</v>
      </c>
      <c r="B25" s="46"/>
      <c r="C25" s="50"/>
      <c r="D25" s="41" t="s">
        <v>95</v>
      </c>
      <c r="E25" s="42" t="s">
        <v>96</v>
      </c>
      <c r="F25" s="48" t="s">
        <v>97</v>
      </c>
      <c r="G25" s="44">
        <v>5</v>
      </c>
      <c r="H25" s="45" t="s">
        <v>57</v>
      </c>
      <c r="I25" s="82">
        <v>6500</v>
      </c>
      <c r="J25" s="71">
        <f>SUM(G25*I25)</f>
        <v>32500</v>
      </c>
      <c r="K25" s="85"/>
    </row>
    <row r="26" s="2" customFormat="1" ht="33" spans="1:11">
      <c r="A26" s="20">
        <v>6</v>
      </c>
      <c r="B26" s="46"/>
      <c r="C26" s="50"/>
      <c r="D26" s="41" t="s">
        <v>98</v>
      </c>
      <c r="E26" s="42" t="s">
        <v>99</v>
      </c>
      <c r="F26" s="48" t="s">
        <v>100</v>
      </c>
      <c r="G26" s="44">
        <v>1</v>
      </c>
      <c r="H26" s="45" t="s">
        <v>57</v>
      </c>
      <c r="I26" s="82">
        <v>36000</v>
      </c>
      <c r="J26" s="71">
        <f>SUM(G26*I26)</f>
        <v>36000</v>
      </c>
      <c r="K26" s="72" t="s">
        <v>101</v>
      </c>
    </row>
    <row r="27" s="6" customFormat="1" ht="20" customHeight="1" spans="1:16384">
      <c r="A27" s="34" t="s">
        <v>78</v>
      </c>
      <c r="B27" s="35"/>
      <c r="C27" s="34"/>
      <c r="D27" s="34"/>
      <c r="E27" s="34"/>
      <c r="F27" s="34"/>
      <c r="G27" s="34"/>
      <c r="H27" s="34"/>
      <c r="I27" s="78"/>
      <c r="J27" s="79">
        <f>SUM(J21:J26)</f>
        <v>124183</v>
      </c>
      <c r="K27" s="80"/>
      <c r="XFB27"/>
      <c r="XFC27"/>
      <c r="XFD27"/>
    </row>
    <row r="28" spans="1:11">
      <c r="A28" s="36" t="s">
        <v>102</v>
      </c>
      <c r="B28" s="51"/>
      <c r="C28" s="38"/>
      <c r="D28" s="38"/>
      <c r="E28" s="38"/>
      <c r="F28" s="38"/>
      <c r="G28" s="38"/>
      <c r="H28" s="38"/>
      <c r="I28" s="81"/>
      <c r="J28" s="64" t="s">
        <v>34</v>
      </c>
      <c r="K28" s="65"/>
    </row>
    <row r="29" spans="1:11">
      <c r="A29" s="38"/>
      <c r="B29" s="51"/>
      <c r="C29" s="38"/>
      <c r="D29" s="38"/>
      <c r="E29" s="38"/>
      <c r="F29" s="38"/>
      <c r="G29" s="38"/>
      <c r="H29" s="38"/>
      <c r="I29" s="81"/>
      <c r="J29" s="66" t="s">
        <v>103</v>
      </c>
      <c r="K29" s="67"/>
    </row>
    <row r="30" s="2" customFormat="1" ht="5.1" customHeight="1" spans="1:1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</row>
    <row r="31" s="3" customFormat="1" ht="20.1" customHeight="1" spans="1:11">
      <c r="A31" s="18" t="s">
        <v>13</v>
      </c>
      <c r="B31" s="19" t="s">
        <v>81</v>
      </c>
      <c r="C31" s="18" t="s">
        <v>38</v>
      </c>
      <c r="D31" s="18" t="s">
        <v>39</v>
      </c>
      <c r="E31" s="18" t="s">
        <v>40</v>
      </c>
      <c r="F31" s="18" t="s">
        <v>41</v>
      </c>
      <c r="G31" s="18" t="s">
        <v>42</v>
      </c>
      <c r="H31" s="18" t="s">
        <v>43</v>
      </c>
      <c r="I31" s="69" t="s">
        <v>44</v>
      </c>
      <c r="J31" s="69" t="s">
        <v>45</v>
      </c>
      <c r="K31" s="18" t="s">
        <v>27</v>
      </c>
    </row>
    <row r="32" ht="91" customHeight="1" spans="1:16381">
      <c r="A32" s="52">
        <v>1</v>
      </c>
      <c r="B32" s="53" t="s">
        <v>20</v>
      </c>
      <c r="C32" s="50" t="s">
        <v>47</v>
      </c>
      <c r="D32" s="54" t="s">
        <v>104</v>
      </c>
      <c r="E32" s="50" t="s">
        <v>105</v>
      </c>
      <c r="F32" s="55" t="s">
        <v>106</v>
      </c>
      <c r="G32" s="31">
        <v>1</v>
      </c>
      <c r="H32" s="31" t="s">
        <v>51</v>
      </c>
      <c r="I32" s="70">
        <v>18530</v>
      </c>
      <c r="J32" s="71">
        <f t="shared" ref="J32:J38" si="2">SUM(G32*I32)</f>
        <v>18530</v>
      </c>
      <c r="K32" s="86" t="s">
        <v>107</v>
      </c>
      <c r="XEZ32"/>
      <c r="XFA32"/>
    </row>
    <row r="33" ht="49.5" spans="1:16381">
      <c r="A33" s="52">
        <v>2</v>
      </c>
      <c r="B33" s="53"/>
      <c r="C33" s="56"/>
      <c r="D33" s="41" t="s">
        <v>108</v>
      </c>
      <c r="E33" s="57" t="s">
        <v>109</v>
      </c>
      <c r="F33" s="55" t="s">
        <v>110</v>
      </c>
      <c r="G33" s="26">
        <v>5</v>
      </c>
      <c r="H33" s="26" t="s">
        <v>57</v>
      </c>
      <c r="I33" s="70">
        <v>2960</v>
      </c>
      <c r="J33" s="71">
        <f t="shared" si="2"/>
        <v>14800</v>
      </c>
      <c r="K33" s="86" t="s">
        <v>111</v>
      </c>
      <c r="XEZ33"/>
      <c r="XFA33"/>
    </row>
    <row r="34" ht="33" spans="1:16381">
      <c r="A34" s="52">
        <v>3</v>
      </c>
      <c r="B34" s="53"/>
      <c r="C34" s="50"/>
      <c r="D34" s="58" t="s">
        <v>112</v>
      </c>
      <c r="E34" s="59" t="s">
        <v>113</v>
      </c>
      <c r="F34" s="55"/>
      <c r="G34" s="26">
        <v>2</v>
      </c>
      <c r="H34" s="26" t="s">
        <v>57</v>
      </c>
      <c r="I34" s="70">
        <v>2960</v>
      </c>
      <c r="J34" s="71">
        <f t="shared" si="2"/>
        <v>5920</v>
      </c>
      <c r="K34" s="87"/>
      <c r="XEZ34"/>
      <c r="XFA34"/>
    </row>
    <row r="35" ht="49.5" spans="1:16381">
      <c r="A35" s="52">
        <v>4</v>
      </c>
      <c r="B35" s="53"/>
      <c r="C35" s="50"/>
      <c r="D35" s="60" t="s">
        <v>114</v>
      </c>
      <c r="E35" s="50" t="s">
        <v>115</v>
      </c>
      <c r="F35" s="61" t="s">
        <v>116</v>
      </c>
      <c r="G35" s="31">
        <v>4</v>
      </c>
      <c r="H35" s="31" t="s">
        <v>51</v>
      </c>
      <c r="I35" s="70">
        <v>5530</v>
      </c>
      <c r="J35" s="71">
        <f t="shared" si="2"/>
        <v>22120</v>
      </c>
      <c r="K35" s="55" t="s">
        <v>117</v>
      </c>
      <c r="XEZ35"/>
      <c r="XFA35"/>
    </row>
    <row r="36" ht="73" customHeight="1" spans="1:16381">
      <c r="A36" s="52">
        <v>5</v>
      </c>
      <c r="B36" s="53"/>
      <c r="C36" s="50"/>
      <c r="D36" s="60" t="s">
        <v>118</v>
      </c>
      <c r="E36" s="50" t="s">
        <v>119</v>
      </c>
      <c r="F36" s="55" t="s">
        <v>120</v>
      </c>
      <c r="G36" s="31">
        <v>16</v>
      </c>
      <c r="H36" s="31" t="s">
        <v>121</v>
      </c>
      <c r="I36" s="70">
        <v>3530</v>
      </c>
      <c r="J36" s="71">
        <f t="shared" si="2"/>
        <v>56480</v>
      </c>
      <c r="K36" s="86" t="s">
        <v>122</v>
      </c>
      <c r="XEZ36"/>
      <c r="XFA36"/>
    </row>
    <row r="37" ht="101" customHeight="1" spans="1:16381">
      <c r="A37" s="52">
        <v>6</v>
      </c>
      <c r="B37" s="53"/>
      <c r="C37" s="50"/>
      <c r="D37" s="55" t="s">
        <v>123</v>
      </c>
      <c r="E37" s="50" t="s">
        <v>124</v>
      </c>
      <c r="F37" s="61" t="s">
        <v>125</v>
      </c>
      <c r="G37" s="31">
        <v>2</v>
      </c>
      <c r="H37" s="31" t="s">
        <v>51</v>
      </c>
      <c r="I37" s="70">
        <v>1530</v>
      </c>
      <c r="J37" s="71">
        <f t="shared" si="2"/>
        <v>3060</v>
      </c>
      <c r="K37" s="86" t="s">
        <v>126</v>
      </c>
      <c r="XEZ37"/>
      <c r="XFA37"/>
    </row>
    <row r="38" ht="20.1" customHeight="1" spans="1:16381">
      <c r="A38" s="52">
        <v>7</v>
      </c>
      <c r="B38" s="53"/>
      <c r="C38" s="62" t="s">
        <v>127</v>
      </c>
      <c r="D38" s="55" t="s">
        <v>76</v>
      </c>
      <c r="E38" s="52"/>
      <c r="F38" s="50" t="s">
        <v>128</v>
      </c>
      <c r="G38" s="31">
        <v>1</v>
      </c>
      <c r="H38" s="31" t="s">
        <v>69</v>
      </c>
      <c r="I38" s="70">
        <v>5000</v>
      </c>
      <c r="J38" s="71">
        <f t="shared" si="2"/>
        <v>5000</v>
      </c>
      <c r="K38" s="87"/>
      <c r="XEZ38"/>
      <c r="XFA38"/>
    </row>
    <row r="39" ht="20.1" customHeight="1" spans="1:11">
      <c r="A39" s="34" t="s">
        <v>78</v>
      </c>
      <c r="B39" s="35"/>
      <c r="C39" s="34"/>
      <c r="D39" s="34"/>
      <c r="E39" s="34"/>
      <c r="F39" s="34"/>
      <c r="G39" s="34"/>
      <c r="H39" s="34"/>
      <c r="I39" s="78"/>
      <c r="J39" s="79">
        <f>SUM(J32:J38)</f>
        <v>125910</v>
      </c>
      <c r="K39" s="80"/>
    </row>
  </sheetData>
  <mergeCells count="25">
    <mergeCell ref="J1:K1"/>
    <mergeCell ref="J2:K2"/>
    <mergeCell ref="J3:K3"/>
    <mergeCell ref="A4:K4"/>
    <mergeCell ref="A16:I16"/>
    <mergeCell ref="J17:K17"/>
    <mergeCell ref="J18:K18"/>
    <mergeCell ref="A19:K19"/>
    <mergeCell ref="A27:I27"/>
    <mergeCell ref="J28:K28"/>
    <mergeCell ref="J29:K29"/>
    <mergeCell ref="A30:K30"/>
    <mergeCell ref="A39:I39"/>
    <mergeCell ref="B6:B15"/>
    <mergeCell ref="B21:B26"/>
    <mergeCell ref="B32:B38"/>
    <mergeCell ref="C6:C9"/>
    <mergeCell ref="C13:C14"/>
    <mergeCell ref="C21:C23"/>
    <mergeCell ref="C24:C26"/>
    <mergeCell ref="C32:C37"/>
    <mergeCell ref="K21:K25"/>
    <mergeCell ref="A1:I3"/>
    <mergeCell ref="A17:I18"/>
    <mergeCell ref="A28:I29"/>
  </mergeCells>
  <printOptions horizontalCentered="1" verticalCentered="1"/>
  <pageMargins left="0.432638888888889" right="0.432638888888889" top="0.393055555555556" bottom="0.393055555555556" header="0.313888888888889" footer="0.313888888888889"/>
  <pageSetup paperSize="9" scale="75" pageOrder="overThenDown" orientation="landscape" horizontalDpi="600"/>
  <headerFooter alignWithMargins="0">
    <oddHeader>&amp;L&amp;G&amp;R&amp;"微软雅黑"&amp;9苏州斯柯达明智能科技有限公司 
资质：智能化工程设计与施工国家二级 </oddHeader>
    <oddFooter>&amp;L&amp;"微软雅黑"&amp;10地址：苏州市盘胥路859号C5座
E-Mail:13115108002@163.com</oddFooter>
  </headerFooter>
  <rowBreaks count="3" manualBreakCount="3">
    <brk id="16" max="10" man="1"/>
    <brk id="27" max="10" man="1"/>
  </rowBreaks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汇总表</vt:lpstr>
      <vt:lpstr>宝时得科技展厅多媒体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陈步军</dc:creator>
  <cp:lastModifiedBy>User</cp:lastModifiedBy>
  <dcterms:created xsi:type="dcterms:W3CDTF">2015-01-31T10:50:00Z</dcterms:created>
  <dcterms:modified xsi:type="dcterms:W3CDTF">2016-04-01T02:22:40Z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