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金融計算模板 Finance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E5FF"/>
        <bgColor rgb="00CCE5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15" customWidth="1" min="3" max="3"/>
    <col width="15" customWidth="1" min="4" max="4"/>
    <col width="15" customWidth="1" min="5" max="5"/>
  </cols>
  <sheetData>
    <row r="1">
      <c r="A1" s="1" t="inlineStr">
        <is>
          <t>計算類別 Calculation Type</t>
        </is>
      </c>
      <c r="B1" s="1" t="inlineStr">
        <is>
          <t>變數說明 Variables</t>
        </is>
      </c>
      <c r="C1" s="1" t="inlineStr">
        <is>
          <t>數值 Value</t>
        </is>
      </c>
      <c r="D1" s="1" t="inlineStr">
        <is>
          <t>Excel公式 Formula</t>
        </is>
      </c>
      <c r="E1" s="1" t="inlineStr">
        <is>
          <t>結果 Result</t>
        </is>
      </c>
    </row>
    <row r="2">
      <c r="A2" s="2" t="inlineStr">
        <is>
          <t>現值計算 Present Value (PV)</t>
        </is>
      </c>
      <c r="B2" s="2" t="inlineStr">
        <is>
          <t>未來值 Future Value (FV)</t>
        </is>
      </c>
      <c r="C2" s="2" t="n"/>
      <c r="D2" s="2">
        <f>PV(C3,C4,0,-C2,0)</f>
        <v/>
      </c>
      <c r="E2" s="2" t="n"/>
    </row>
    <row r="3">
      <c r="B3" s="2" t="inlineStr">
        <is>
          <t>利率 Interest Rate (r)</t>
        </is>
      </c>
      <c r="C3" s="2" t="n"/>
    </row>
    <row r="4">
      <c r="B4" s="2" t="inlineStr">
        <is>
          <t>期數 Number of Periods (n)</t>
        </is>
      </c>
      <c r="C4" s="2" t="n"/>
    </row>
    <row r="6">
      <c r="A6" s="2" t="inlineStr">
        <is>
          <t>未來值計算 Future Value (FV)</t>
        </is>
      </c>
      <c r="B6" s="2" t="inlineStr">
        <is>
          <t>現值 Present Value (PV)</t>
        </is>
      </c>
      <c r="C6" s="2" t="n"/>
      <c r="D6" s="2">
        <f>FV(C7,C8,0,-C6,0)</f>
        <v/>
      </c>
      <c r="E6" s="2" t="n"/>
    </row>
    <row r="7">
      <c r="B7" s="2" t="inlineStr">
        <is>
          <t>利率 Interest Rate (r)</t>
        </is>
      </c>
      <c r="C7" s="2" t="n"/>
    </row>
    <row r="8">
      <c r="B8" s="2" t="inlineStr">
        <is>
          <t>期數 Number of Periods (n)</t>
        </is>
      </c>
      <c r="C8" s="2" t="n"/>
    </row>
    <row r="10">
      <c r="A10" s="2" t="inlineStr">
        <is>
          <t>期初存入多期現金流未來值 Future Value (Beginning of Period)</t>
        </is>
      </c>
      <c r="B10" s="2" t="inlineStr">
        <is>
          <t>每期存入金額 Payment per Period</t>
        </is>
      </c>
      <c r="C10" s="2" t="n"/>
      <c r="D10" s="2">
        <f>C10*(1+C11)^C12 + C10*(1+C11)^(C12-1) + C10*(1+C11)^(C12-2)</f>
        <v/>
      </c>
      <c r="E10" s="2" t="n"/>
    </row>
    <row r="11">
      <c r="B11" s="2" t="inlineStr">
        <is>
          <t>利率 Interest Rate (r)</t>
        </is>
      </c>
      <c r="C11" s="2" t="n"/>
    </row>
    <row r="12">
      <c r="B12" s="2" t="inlineStr">
        <is>
          <t>期數 Number of Periods (n)</t>
        </is>
      </c>
      <c r="C12" s="2" t="n"/>
    </row>
    <row r="14">
      <c r="A14" s="2" t="inlineStr">
        <is>
          <t>普通年金現值 Present Value of Ordinary Annuity</t>
        </is>
      </c>
      <c r="B14" s="2" t="inlineStr">
        <is>
          <t>每期金額 Payment (PMT)</t>
        </is>
      </c>
      <c r="C14" s="2" t="n"/>
      <c r="D14" s="2">
        <f>PV(C15,C16,-C14,0,0)</f>
        <v/>
      </c>
      <c r="E14" s="2" t="n"/>
    </row>
    <row r="15">
      <c r="B15" s="2" t="inlineStr">
        <is>
          <t>利率 Interest Rate (r)</t>
        </is>
      </c>
      <c r="C15" s="2" t="n"/>
    </row>
    <row r="16">
      <c r="B16" s="2" t="inlineStr">
        <is>
          <t>期數 Number of Periods (n)</t>
        </is>
      </c>
      <c r="C16" s="2" t="n"/>
    </row>
    <row r="18">
      <c r="A18" s="2" t="inlineStr">
        <is>
          <t>普通年金終值 Future Value of Ordinary Annuity</t>
        </is>
      </c>
      <c r="B18" s="2" t="inlineStr">
        <is>
          <t>每期金額 Payment (PMT)</t>
        </is>
      </c>
      <c r="C18" s="2" t="n"/>
      <c r="D18" s="2">
        <f>FV(C19,C20,-C18,0,0)</f>
        <v/>
      </c>
      <c r="E18" s="2" t="n"/>
    </row>
    <row r="19">
      <c r="B19" s="2" t="inlineStr">
        <is>
          <t>利率 Interest Rate (r)</t>
        </is>
      </c>
      <c r="C19" s="2" t="n"/>
    </row>
    <row r="20">
      <c r="B20" s="2" t="inlineStr">
        <is>
          <t>期數 Number of Periods (n)</t>
        </is>
      </c>
      <c r="C20" s="2" t="n"/>
    </row>
    <row r="22">
      <c r="A22" s="2" t="inlineStr">
        <is>
          <t>成長年金現值 Present Value of Growing Annuity</t>
        </is>
      </c>
      <c r="B22" s="2" t="inlineStr">
        <is>
          <t>首期金額 First Payment (C1)</t>
        </is>
      </c>
      <c r="C22" s="2" t="n"/>
      <c r="D22" s="2">
        <f>C22/(C23-C24)*(1-POWER(1+C24,C25)/POWER(1+C23,C25))</f>
        <v/>
      </c>
      <c r="E22" s="2" t="n"/>
    </row>
    <row r="23">
      <c r="B23" s="2" t="inlineStr">
        <is>
          <t>利率 Interest Rate (r)</t>
        </is>
      </c>
      <c r="C23" s="2" t="n"/>
    </row>
    <row r="24">
      <c r="B24" s="2" t="inlineStr">
        <is>
          <t>成長率 Growth Rate (g)</t>
        </is>
      </c>
      <c r="C24" s="2" t="n"/>
    </row>
    <row r="25">
      <c r="B25" s="2" t="inlineStr">
        <is>
          <t>期數 Number of Periods (n)</t>
        </is>
      </c>
      <c r="C25" s="2" t="n"/>
    </row>
    <row r="27">
      <c r="A27" s="2" t="inlineStr">
        <is>
          <t>永續年金 Perpetuity</t>
        </is>
      </c>
      <c r="B27" s="2" t="inlineStr">
        <is>
          <t>每期金額 Payment (C)</t>
        </is>
      </c>
      <c r="C27" s="2" t="n"/>
      <c r="D27" s="2">
        <f>C27/C28</f>
        <v/>
      </c>
      <c r="E27" s="2" t="n"/>
    </row>
    <row r="28">
      <c r="B28" s="2" t="inlineStr">
        <is>
          <t>利率 Interest Rate (r)</t>
        </is>
      </c>
      <c r="C28" s="2" t="n"/>
    </row>
    <row r="30">
      <c r="A30" s="2" t="inlineStr">
        <is>
          <t>成長型永續年金 Growing Perpetuity</t>
        </is>
      </c>
      <c r="B30" s="2" t="inlineStr">
        <is>
          <t>首期金額 First Payment (C1)</t>
        </is>
      </c>
      <c r="C30" s="2" t="n"/>
      <c r="D30" s="2">
        <f>C30/(C31-C32)</f>
        <v/>
      </c>
      <c r="E30" s="2" t="n"/>
    </row>
    <row r="31">
      <c r="B31" s="2" t="inlineStr">
        <is>
          <t>利率 Interest Rate (r)</t>
        </is>
      </c>
      <c r="C31" s="2" t="n"/>
    </row>
    <row r="32">
      <c r="B32" s="2" t="inlineStr">
        <is>
          <t>成長率 Growth Rate (g)</t>
        </is>
      </c>
      <c r="C32" s="2" t="n"/>
    </row>
    <row r="34">
      <c r="A34" s="2" t="inlineStr">
        <is>
          <t>淨現值計算 Net Present Value (NPV)</t>
        </is>
      </c>
      <c r="B34" s="2" t="inlineStr">
        <is>
          <t>利率 Interest Rate (r)</t>
        </is>
      </c>
      <c r="C34" s="2" t="n"/>
      <c r="D34" s="2">
        <f>NPV(C34,C36:C40)+C35</f>
        <v/>
      </c>
      <c r="E34" s="2" t="n"/>
    </row>
    <row r="35">
      <c r="B35" s="2" t="inlineStr">
        <is>
          <t>期初投資 Initial Investment (CF0)</t>
        </is>
      </c>
      <c r="C35" s="2" t="n"/>
    </row>
    <row r="36">
      <c r="B36" s="2" t="inlineStr">
        <is>
          <t>現金流1 Cash Flow 1</t>
        </is>
      </c>
      <c r="C36" s="2" t="n"/>
    </row>
    <row r="37">
      <c r="B37" s="2" t="inlineStr">
        <is>
          <t>現金流2 Cash Flow 2</t>
        </is>
      </c>
      <c r="C37" s="2" t="n"/>
    </row>
    <row r="38">
      <c r="B38" s="2" t="inlineStr">
        <is>
          <t>現金流3 Cash Flow 3</t>
        </is>
      </c>
      <c r="C38" s="2" t="n"/>
    </row>
    <row r="39">
      <c r="B39" s="2" t="inlineStr">
        <is>
          <t>現金流4 Cash Flow 4</t>
        </is>
      </c>
      <c r="C39" s="2" t="n"/>
    </row>
    <row r="40">
      <c r="B40" s="2" t="inlineStr">
        <is>
          <t>現金流5 Cash Flow 5</t>
        </is>
      </c>
      <c r="C40" s="2" t="n"/>
    </row>
    <row r="42">
      <c r="A42" s="2" t="inlineStr">
        <is>
          <t>內部報酬率 Internal Rate of Return (IRR)</t>
        </is>
      </c>
      <c r="B42" s="2" t="inlineStr">
        <is>
          <t>期初投資 Initial Investment (CF0)</t>
        </is>
      </c>
      <c r="C42" s="2" t="n"/>
      <c r="D42" s="2">
        <f>IRR(C42:C47)</f>
        <v/>
      </c>
      <c r="E42" s="2" t="n"/>
    </row>
    <row r="43">
      <c r="B43" s="2" t="inlineStr">
        <is>
          <t>現金流1 Cash Flow 1</t>
        </is>
      </c>
      <c r="C43" s="2" t="n"/>
    </row>
    <row r="44">
      <c r="B44" s="2" t="inlineStr">
        <is>
          <t>現金流2 Cash Flow 2</t>
        </is>
      </c>
      <c r="C44" s="2" t="n"/>
    </row>
    <row r="45">
      <c r="B45" s="2" t="inlineStr">
        <is>
          <t>現金流3 Cash Flow 3</t>
        </is>
      </c>
      <c r="C45" s="2" t="n"/>
    </row>
    <row r="46">
      <c r="B46" s="2" t="inlineStr">
        <is>
          <t>現金流4 Cash Flow 4</t>
        </is>
      </c>
      <c r="C46" s="2" t="n"/>
    </row>
    <row r="47">
      <c r="B47" s="2" t="inlineStr">
        <is>
          <t>現金流5 Cash Flow 5</t>
        </is>
      </c>
      <c r="C47" s="2" t="n"/>
    </row>
    <row r="49">
      <c r="A49" s="2" t="inlineStr">
        <is>
          <t>股利折現模型 Dividend Discount Model (DDM)</t>
        </is>
      </c>
      <c r="B49" s="2" t="inlineStr">
        <is>
          <t>明年股利 Next Year Dividend (D1)</t>
        </is>
      </c>
      <c r="C49" s="2" t="n"/>
      <c r="D49" s="2">
        <f>C49/(C50-C51)</f>
        <v/>
      </c>
      <c r="E49" s="2" t="n"/>
    </row>
    <row r="50">
      <c r="B50" s="2" t="inlineStr">
        <is>
          <t>必要報酬率 Required Return (r)</t>
        </is>
      </c>
      <c r="C50" s="2" t="n"/>
    </row>
    <row r="51">
      <c r="B51" s="2" t="inlineStr">
        <is>
          <t>成長率 Growth Rate (g)</t>
        </is>
      </c>
      <c r="C51" s="2" t="n"/>
    </row>
    <row r="53">
      <c r="A53" s="2" t="inlineStr">
        <is>
          <t>本益比 Price-Earnings Ratio (P/E)</t>
        </is>
      </c>
      <c r="B53" s="2" t="inlineStr">
        <is>
          <t>保留盈餘率 Retention Ratio (b)</t>
        </is>
      </c>
      <c r="C53" s="2" t="n"/>
      <c r="D53" s="2">
        <f>(1-C53)/(C54-C55)</f>
        <v/>
      </c>
      <c r="E53" s="2" t="n"/>
    </row>
    <row r="54">
      <c r="B54" s="2" t="inlineStr">
        <is>
          <t>必要報酬率 Required Return (r)</t>
        </is>
      </c>
      <c r="C54" s="2" t="n"/>
    </row>
    <row r="55">
      <c r="B55" s="2" t="inlineStr">
        <is>
          <t>成長率 Growth Rate (g)</t>
        </is>
      </c>
      <c r="C55" s="2" t="n"/>
    </row>
    <row r="57">
      <c r="A57" s="2" t="inlineStr">
        <is>
          <t>債券價格 Bond Price</t>
        </is>
      </c>
      <c r="B57" s="2" t="inlineStr">
        <is>
          <t>票面利率 Coupon Rate (C)</t>
        </is>
      </c>
      <c r="C57" s="2" t="n"/>
      <c r="D57" s="2">
        <f>PV(C58,C59,-C57*C60,C60,0)</f>
        <v/>
      </c>
      <c r="E57" s="2" t="n"/>
    </row>
    <row r="58">
      <c r="B58" s="2" t="inlineStr">
        <is>
          <t>市場利率 Market Rate (r)</t>
        </is>
      </c>
      <c r="C58" s="2" t="n"/>
    </row>
    <row r="59">
      <c r="B59" s="2" t="inlineStr">
        <is>
          <t>期數 Number of Periods (n)</t>
        </is>
      </c>
      <c r="C59" s="2" t="n"/>
    </row>
    <row r="60">
      <c r="B60" s="2" t="inlineStr">
        <is>
          <t>面額 Face Value (F)</t>
        </is>
      </c>
      <c r="C60" s="2" t="n"/>
    </row>
    <row r="62">
      <c r="A62" s="2" t="inlineStr">
        <is>
          <t>債券殖利率 Yield to Maturity (YTM)</t>
        </is>
      </c>
      <c r="B62" s="2" t="inlineStr">
        <is>
          <t>市價 Market Price (P)</t>
        </is>
      </c>
      <c r="C62" s="2" t="n"/>
      <c r="D62" s="2">
        <f>RATE(C63,C62*C64,-C61,C64)</f>
        <v/>
      </c>
      <c r="E62" s="2" t="n"/>
    </row>
    <row r="63">
      <c r="B63" s="2" t="inlineStr">
        <is>
          <t>票面利率 Coupon Rate (C)</t>
        </is>
      </c>
      <c r="C63" s="2" t="n"/>
    </row>
    <row r="64">
      <c r="B64" s="2" t="inlineStr">
        <is>
          <t>期數 Number of Periods (n)</t>
        </is>
      </c>
      <c r="C64" s="2" t="n"/>
    </row>
    <row r="65">
      <c r="B65" s="2" t="inlineStr">
        <is>
          <t>面額 Face Value (F)</t>
        </is>
      </c>
      <c r="C6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2025-01-29T22:40:45Z</dcterms:created>
  <dcterms:modified xsi:type="dcterms:W3CDTF">2025-01-29T22:40:45Z</dcterms:modified>
</cp:coreProperties>
</file>