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金融計算模板 Finance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計算類別 Calculation Type</t>
        </is>
      </c>
      <c r="B1" s="1" t="inlineStr">
        <is>
          <t>變數說明 Variables</t>
        </is>
      </c>
      <c r="C1" s="1" t="inlineStr">
        <is>
          <t>數值 Value</t>
        </is>
      </c>
      <c r="D1" s="1" t="inlineStr">
        <is>
          <t>Excel公式 Formula</t>
        </is>
      </c>
      <c r="E1" s="1" t="inlineStr">
        <is>
          <t>結果 Result</t>
        </is>
      </c>
    </row>
    <row r="2">
      <c r="A2" s="2" t="inlineStr">
        <is>
          <t>現值計算 Present Value (PV)</t>
        </is>
      </c>
      <c r="B2" s="2" t="inlineStr">
        <is>
          <t>未來值 Future Value (FV)</t>
        </is>
      </c>
      <c r="C2" s="2" t="n"/>
      <c r="D2" s="2">
        <f>PV(C3,C4,0,-C2,0)</f>
        <v/>
      </c>
      <c r="E2" s="2" t="n"/>
    </row>
    <row r="3">
      <c r="B3" s="2" t="inlineStr">
        <is>
          <t>利率 Interest Rate (r)</t>
        </is>
      </c>
      <c r="C3" s="2" t="n"/>
    </row>
    <row r="4">
      <c r="B4" s="2" t="inlineStr">
        <is>
          <t>期數 Number of Periods (n)</t>
        </is>
      </c>
      <c r="C4" s="2" t="n"/>
    </row>
    <row r="6">
      <c r="A6" s="2" t="inlineStr">
        <is>
          <t>未來值計算 Future Value (FV)</t>
        </is>
      </c>
      <c r="B6" s="2" t="inlineStr">
        <is>
          <t>現值 Present Value (PV)</t>
        </is>
      </c>
      <c r="C6" s="2" t="n"/>
      <c r="D6" s="2">
        <f>FV(C7,C8,0,-C6,0)</f>
        <v/>
      </c>
      <c r="E6" s="2" t="n"/>
    </row>
    <row r="7">
      <c r="B7" s="2" t="inlineStr">
        <is>
          <t>利率 Interest Rate (r)</t>
        </is>
      </c>
      <c r="C7" s="2" t="n"/>
    </row>
    <row r="8">
      <c r="B8" s="2" t="inlineStr">
        <is>
          <t>期數 Number of Periods (n)</t>
        </is>
      </c>
      <c r="C8" s="2" t="n"/>
    </row>
    <row r="10">
      <c r="A10" s="2" t="inlineStr">
        <is>
          <t>普通年金現值 Present Value of Ordinary Annuity</t>
        </is>
      </c>
      <c r="B10" s="2" t="inlineStr">
        <is>
          <t>每期金額 Payment (PMT)</t>
        </is>
      </c>
      <c r="C10" s="2" t="n"/>
      <c r="D10" s="2">
        <f>PV(C11,C12,-C10,0,0)</f>
        <v/>
      </c>
      <c r="E10" s="2" t="n"/>
    </row>
    <row r="11">
      <c r="B11" s="2" t="inlineStr">
        <is>
          <t>利率 Interest Rate (r)</t>
        </is>
      </c>
      <c r="C11" s="2" t="n"/>
    </row>
    <row r="12">
      <c r="B12" s="2" t="inlineStr">
        <is>
          <t>期數 Number of Periods (n)</t>
        </is>
      </c>
      <c r="C12" s="2" t="n"/>
    </row>
    <row r="14">
      <c r="A14" s="2" t="inlineStr">
        <is>
          <t>普通年金終值 Future Value of Ordinary Annuity</t>
        </is>
      </c>
      <c r="B14" s="2" t="inlineStr">
        <is>
          <t>每期金額 Payment (PMT)</t>
        </is>
      </c>
      <c r="C14" s="2" t="n"/>
      <c r="D14" s="2">
        <f>FV(C15,C16,-C14,0,0)</f>
        <v/>
      </c>
      <c r="E14" s="2" t="n"/>
    </row>
    <row r="15">
      <c r="B15" s="2" t="inlineStr">
        <is>
          <t>利率 Interest Rate (r)</t>
        </is>
      </c>
      <c r="C15" s="2" t="n"/>
    </row>
    <row r="16">
      <c r="B16" s="2" t="inlineStr">
        <is>
          <t>期數 Number of Periods (n)</t>
        </is>
      </c>
      <c r="C16" s="2" t="n"/>
    </row>
    <row r="18">
      <c r="A18" s="2" t="inlineStr">
        <is>
          <t>成長年金現值 Present Value of Growing Annuity</t>
        </is>
      </c>
      <c r="B18" s="2" t="inlineStr">
        <is>
          <t>首期金額 First Payment (C1)</t>
        </is>
      </c>
      <c r="C18" s="2" t="n"/>
      <c r="D18" s="2">
        <f>C18/(C19-C20)*(1-POWER(1+C20,C21)/POWER(1+C19,C21))</f>
        <v/>
      </c>
      <c r="E18" s="2" t="n"/>
    </row>
    <row r="19">
      <c r="B19" s="2" t="inlineStr">
        <is>
          <t>利率 Interest Rate (r)</t>
        </is>
      </c>
      <c r="C19" s="2" t="n"/>
    </row>
    <row r="20">
      <c r="B20" s="2" t="inlineStr">
        <is>
          <t>成長率 Growth Rate (g)</t>
        </is>
      </c>
      <c r="C20" s="2" t="n"/>
    </row>
    <row r="21">
      <c r="B21" s="2" t="inlineStr">
        <is>
          <t>期數 Number of Periods (n)</t>
        </is>
      </c>
      <c r="C21" s="2" t="n"/>
    </row>
    <row r="23">
      <c r="A23" s="2" t="inlineStr">
        <is>
          <t>永續年金 Perpetuity</t>
        </is>
      </c>
      <c r="B23" s="2" t="inlineStr">
        <is>
          <t>每期金額 Payment (C)</t>
        </is>
      </c>
      <c r="C23" s="2" t="n"/>
      <c r="D23" s="2">
        <f>C23/C24</f>
        <v/>
      </c>
      <c r="E23" s="2" t="n"/>
    </row>
    <row r="24">
      <c r="B24" s="2" t="inlineStr">
        <is>
          <t>利率 Interest Rate (r)</t>
        </is>
      </c>
      <c r="C24" s="2" t="n"/>
    </row>
    <row r="26">
      <c r="A26" s="2" t="inlineStr">
        <is>
          <t>成長型永續年金 Growing Perpetuity</t>
        </is>
      </c>
      <c r="B26" s="2" t="inlineStr">
        <is>
          <t>首期金額 First Payment (C1)</t>
        </is>
      </c>
      <c r="C26" s="2" t="n"/>
      <c r="D26" s="2">
        <f>C26/(C27-C28)</f>
        <v/>
      </c>
      <c r="E26" s="2" t="n"/>
    </row>
    <row r="27">
      <c r="B27" s="2" t="inlineStr">
        <is>
          <t>利率 Interest Rate (r)</t>
        </is>
      </c>
      <c r="C27" s="2" t="n"/>
    </row>
    <row r="28">
      <c r="B28" s="2" t="inlineStr">
        <is>
          <t>成長率 Growth Rate (g)</t>
        </is>
      </c>
      <c r="C28" s="2" t="n"/>
    </row>
    <row r="30">
      <c r="A30" s="2" t="inlineStr">
        <is>
          <t>淨現值計算 Net Present Value (NPV)</t>
        </is>
      </c>
      <c r="B30" s="2" t="inlineStr">
        <is>
          <t>利率 Interest Rate (r)</t>
        </is>
      </c>
      <c r="C30" s="2" t="n"/>
      <c r="D30" s="2">
        <f>NPV(C30,C32:C36)+C31</f>
        <v/>
      </c>
      <c r="E30" s="2" t="n"/>
    </row>
    <row r="31">
      <c r="B31" s="2" t="inlineStr">
        <is>
          <t>期初投資 Initial Investment (CF0)</t>
        </is>
      </c>
      <c r="C31" s="2" t="n"/>
    </row>
    <row r="32">
      <c r="B32" s="2" t="inlineStr">
        <is>
          <t>現金流1 Cash Flow 1</t>
        </is>
      </c>
      <c r="C32" s="2" t="n"/>
    </row>
    <row r="33">
      <c r="B33" s="2" t="inlineStr">
        <is>
          <t>現金流2 Cash Flow 2</t>
        </is>
      </c>
      <c r="C33" s="2" t="n"/>
    </row>
    <row r="34">
      <c r="B34" s="2" t="inlineStr">
        <is>
          <t>現金流3 Cash Flow 3</t>
        </is>
      </c>
      <c r="C34" s="2" t="n"/>
    </row>
    <row r="35">
      <c r="B35" s="2" t="inlineStr">
        <is>
          <t>現金流4 Cash Flow 4</t>
        </is>
      </c>
      <c r="C35" s="2" t="n"/>
    </row>
    <row r="36">
      <c r="B36" s="2" t="inlineStr">
        <is>
          <t>現金流5 Cash Flow 5</t>
        </is>
      </c>
      <c r="C36" s="2" t="n"/>
    </row>
    <row r="38">
      <c r="A38" s="2" t="inlineStr">
        <is>
          <t>內部報酬率 Internal Rate of Return (IRR)</t>
        </is>
      </c>
      <c r="B38" s="2" t="inlineStr">
        <is>
          <t>期初投資 Initial Investment (CF0)</t>
        </is>
      </c>
      <c r="C38" s="2" t="n"/>
      <c r="D38" s="2">
        <f>IRR(C38:C43)</f>
        <v/>
      </c>
      <c r="E38" s="2" t="n"/>
    </row>
    <row r="39">
      <c r="B39" s="2" t="inlineStr">
        <is>
          <t>現金流1 Cash Flow 1</t>
        </is>
      </c>
      <c r="C39" s="2" t="n"/>
    </row>
    <row r="40">
      <c r="B40" s="2" t="inlineStr">
        <is>
          <t>現金流2 Cash Flow 2</t>
        </is>
      </c>
      <c r="C40" s="2" t="n"/>
    </row>
    <row r="41">
      <c r="B41" s="2" t="inlineStr">
        <is>
          <t>現金流3 Cash Flow 3</t>
        </is>
      </c>
      <c r="C41" s="2" t="n"/>
    </row>
    <row r="42">
      <c r="B42" s="2" t="inlineStr">
        <is>
          <t>現金流4 Cash Flow 4</t>
        </is>
      </c>
      <c r="C42" s="2" t="n"/>
    </row>
    <row r="43">
      <c r="B43" s="2" t="inlineStr">
        <is>
          <t>現金流5 Cash Flow 5</t>
        </is>
      </c>
      <c r="C43" s="2" t="n"/>
    </row>
    <row r="45">
      <c r="A45" s="2" t="inlineStr">
        <is>
          <t>股利折現模型 Dividend Discount Model (DDM)</t>
        </is>
      </c>
      <c r="B45" s="2" t="inlineStr">
        <is>
          <t>明年股利 Next Year Dividend (D1)</t>
        </is>
      </c>
      <c r="C45" s="2" t="n"/>
      <c r="D45" s="2">
        <f>C45/(C46-C47)</f>
        <v/>
      </c>
      <c r="E45" s="2" t="n"/>
    </row>
    <row r="46">
      <c r="B46" s="2" t="inlineStr">
        <is>
          <t>必要報酬率 Required Return (r)</t>
        </is>
      </c>
      <c r="C46" s="2" t="n"/>
    </row>
    <row r="47">
      <c r="B47" s="2" t="inlineStr">
        <is>
          <t>成長率 Growth Rate (g)</t>
        </is>
      </c>
      <c r="C47" s="2" t="n"/>
    </row>
    <row r="49">
      <c r="A49" s="2" t="inlineStr">
        <is>
          <t>本益比 Price-Earnings Ratio (P/E)</t>
        </is>
      </c>
      <c r="B49" s="2" t="inlineStr">
        <is>
          <t>保留盈餘率 Retention Ratio (b)</t>
        </is>
      </c>
      <c r="C49" s="2" t="n"/>
      <c r="D49" s="2">
        <f>(1-C49)/(C50-C51)</f>
        <v/>
      </c>
      <c r="E49" s="2" t="n"/>
    </row>
    <row r="50">
      <c r="B50" s="2" t="inlineStr">
        <is>
          <t>必要報酬率 Required Return (r)</t>
        </is>
      </c>
      <c r="C50" s="2" t="n"/>
    </row>
    <row r="51">
      <c r="B51" s="2" t="inlineStr">
        <is>
          <t>成長率 Growth Rate (g)</t>
        </is>
      </c>
      <c r="C51" s="2" t="n"/>
    </row>
    <row r="53">
      <c r="A53" s="2" t="inlineStr">
        <is>
          <t>債券價格 Bond Price</t>
        </is>
      </c>
      <c r="B53" s="2" t="inlineStr">
        <is>
          <t>票面利率 Coupon Rate (C)</t>
        </is>
      </c>
      <c r="C53" s="2" t="n"/>
      <c r="D53" s="2">
        <f>PV(C54,C55,-C53*C56,C56,0)</f>
        <v/>
      </c>
      <c r="E53" s="2" t="n"/>
    </row>
    <row r="54">
      <c r="B54" s="2" t="inlineStr">
        <is>
          <t>市場利率 Market Rate (r)</t>
        </is>
      </c>
      <c r="C54" s="2" t="n"/>
    </row>
    <row r="55">
      <c r="B55" s="2" t="inlineStr">
        <is>
          <t>期數 Number of Periods (n)</t>
        </is>
      </c>
      <c r="C55" s="2" t="n"/>
    </row>
    <row r="56">
      <c r="B56" s="2" t="inlineStr">
        <is>
          <t>面額 Face Value (F)</t>
        </is>
      </c>
      <c r="C56" s="2" t="n"/>
    </row>
    <row r="58">
      <c r="A58" s="2" t="inlineStr">
        <is>
          <t>債券殖利率 Yield to Maturity (YTM)</t>
        </is>
      </c>
      <c r="B58" s="2" t="inlineStr">
        <is>
          <t>市價 Market Price (P)</t>
        </is>
      </c>
      <c r="C58" s="2" t="n"/>
      <c r="D58" s="2">
        <f>RATE(C59,C58*C60,-C57,C60)</f>
        <v/>
      </c>
      <c r="E58" s="2" t="n"/>
    </row>
    <row r="59">
      <c r="B59" s="2" t="inlineStr">
        <is>
          <t>票面利率 Coupon Rate (C)</t>
        </is>
      </c>
      <c r="C59" s="2" t="n"/>
    </row>
    <row r="60">
      <c r="B60" s="2" t="inlineStr">
        <is>
          <t>期數 Number of Periods (n)</t>
        </is>
      </c>
      <c r="C60" s="2" t="n"/>
    </row>
    <row r="61">
      <c r="B61" s="2" t="inlineStr">
        <is>
          <t>面額 Face Value (F)</t>
        </is>
      </c>
      <c r="C61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2025-01-29T22:31:00Z</dcterms:created>
  <dcterms:modified xsi:type="dcterms:W3CDTF">2025-01-29T22:31:00Z</dcterms:modified>
</cp:coreProperties>
</file>