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_PROJECTS_\GIT\licencjat\mlra-activity\data\"/>
    </mc:Choice>
  </mc:AlternateContent>
  <xr:revisionPtr revIDLastSave="0" documentId="13_ncr:1_{8158554F-B27B-4188-85CF-8135FD246968}" xr6:coauthVersionLast="47" xr6:coauthVersionMax="47" xr10:uidLastSave="{00000000-0000-0000-0000-000000000000}"/>
  <bookViews>
    <workbookView xWindow="337" yWindow="3700" windowWidth="32801" windowHeight="1403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1" l="1"/>
  <c r="AE9" i="1"/>
  <c r="AE12" i="1"/>
  <c r="AE15" i="1"/>
  <c r="AE18" i="1"/>
  <c r="AE21" i="1"/>
  <c r="AE24" i="1"/>
  <c r="AE27" i="1"/>
  <c r="AE30" i="1"/>
  <c r="AE33" i="1"/>
  <c r="AE36" i="1"/>
  <c r="AE39" i="1"/>
  <c r="AE42" i="1"/>
  <c r="AE45" i="1"/>
  <c r="AE48" i="1"/>
  <c r="AE51" i="1"/>
  <c r="AE54" i="1"/>
  <c r="AD6" i="1"/>
  <c r="AD9" i="1"/>
  <c r="AD12" i="1"/>
  <c r="AD15" i="1"/>
  <c r="AD18" i="1"/>
  <c r="AD21" i="1"/>
  <c r="AD24" i="1"/>
  <c r="AD27" i="1"/>
  <c r="AD30" i="1"/>
  <c r="AD33" i="1"/>
  <c r="AD36" i="1"/>
  <c r="AD39" i="1"/>
  <c r="AD42" i="1"/>
  <c r="AD45" i="1"/>
  <c r="AD48" i="1"/>
  <c r="AD51" i="1"/>
  <c r="AD54" i="1"/>
  <c r="AE3" i="1"/>
  <c r="AD3" i="1"/>
</calcChain>
</file>

<file path=xl/sharedStrings.xml><?xml version="1.0" encoding="utf-8"?>
<sst xmlns="http://schemas.openxmlformats.org/spreadsheetml/2006/main" count="83" uniqueCount="45">
  <si>
    <t>sample</t>
  </si>
  <si>
    <t>retention time</t>
  </si>
  <si>
    <t>assay</t>
  </si>
  <si>
    <t>average</t>
  </si>
  <si>
    <t>stężenie białka</t>
  </si>
  <si>
    <t>total protein</t>
  </si>
  <si>
    <t>MlrA activity mU/mg protein</t>
  </si>
  <si>
    <t>2022.04.07 - McC7 (ww2/3)</t>
  </si>
  <si>
    <t>3.0</t>
  </si>
  <si>
    <t>faktor</t>
  </si>
  <si>
    <t>suma</t>
  </si>
  <si>
    <t>ilość ng</t>
  </si>
  <si>
    <t>inj vol</t>
  </si>
  <si>
    <t>dilution</t>
  </si>
  <si>
    <t>time (min)</t>
  </si>
  <si>
    <t>mU</t>
  </si>
  <si>
    <t>mU/35ul</t>
  </si>
  <si>
    <t>vol (ul)</t>
  </si>
  <si>
    <t>total mU</t>
  </si>
  <si>
    <t>(mg/ml)</t>
  </si>
  <si>
    <t>(w 200 ul)</t>
  </si>
  <si>
    <t>K 25.03</t>
  </si>
  <si>
    <t>K 28.03</t>
  </si>
  <si>
    <t>K 31.03</t>
  </si>
  <si>
    <t>K 04.04</t>
  </si>
  <si>
    <t>WW2 25.03</t>
  </si>
  <si>
    <t>-</t>
  </si>
  <si>
    <t>(HPLC nam wsysnęło próbke i nie zmierzyło)</t>
  </si>
  <si>
    <t>WW2 28.03</t>
  </si>
  <si>
    <t>WW2 31.03</t>
  </si>
  <si>
    <t>WW2 04.04</t>
  </si>
  <si>
    <t>WW3 25.03</t>
  </si>
  <si>
    <t>WW3 28.03</t>
  </si>
  <si>
    <t>WW3 31.03</t>
  </si>
  <si>
    <t>WW3 04.04</t>
  </si>
  <si>
    <t>WW3* 31.03</t>
  </si>
  <si>
    <t>WW3* 04.04</t>
  </si>
  <si>
    <t>WW2 31.03*</t>
  </si>
  <si>
    <t>WW2 04.04*</t>
  </si>
  <si>
    <t>K* 31.03</t>
  </si>
  <si>
    <t>K* 04.04</t>
  </si>
  <si>
    <t>mean0</t>
  </si>
  <si>
    <t>SEM0</t>
  </si>
  <si>
    <t>mean1</t>
  </si>
  <si>
    <t>SEM1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</si>
</sst>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topLeftCell="J1" zoomScale="85" zoomScaleNormal="85" workbookViewId="0">
      <selection activeCell="AF8" sqref="AF8"/>
    </sheetView>
  </sheetViews>
  <sheetFormatPr defaultRowHeight="14.15" x14ac:dyDescent="0.35"/>
  <cols>
    <col min="1" max="1" width="13.5" customWidth="1"/>
  </cols>
  <sheetData>
    <row r="1" spans="1:31" x14ac:dyDescent="0.35">
      <c r="A1" t="s">
        <v>0</v>
      </c>
      <c r="D1" t="s">
        <v>1</v>
      </c>
      <c r="R1" t="s">
        <v>2</v>
      </c>
      <c r="U1" t="s">
        <v>3</v>
      </c>
      <c r="W1" t="s">
        <v>4</v>
      </c>
      <c r="Y1" t="s">
        <v>5</v>
      </c>
      <c r="AA1" t="s">
        <v>6</v>
      </c>
      <c r="AB1" t="s">
        <v>41</v>
      </c>
      <c r="AC1" t="s">
        <v>42</v>
      </c>
      <c r="AD1" t="s">
        <v>43</v>
      </c>
      <c r="AE1" t="s">
        <v>44</v>
      </c>
    </row>
    <row r="2" spans="1:31" x14ac:dyDescent="0.35">
      <c r="A2" t="s">
        <v>7</v>
      </c>
      <c r="D2" t="s">
        <v>8</v>
      </c>
      <c r="E2">
        <v>2.6</v>
      </c>
      <c r="G2" t="s">
        <v>9</v>
      </c>
      <c r="J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U2" t="s">
        <v>18</v>
      </c>
      <c r="W2" t="s">
        <v>19</v>
      </c>
      <c r="Y2" t="s">
        <v>20</v>
      </c>
    </row>
    <row r="3" spans="1:31" x14ac:dyDescent="0.35">
      <c r="A3" t="s">
        <v>21</v>
      </c>
      <c r="B3">
        <v>10</v>
      </c>
      <c r="D3">
        <v>50.3</v>
      </c>
      <c r="E3">
        <v>3.3</v>
      </c>
      <c r="G3">
        <v>1</v>
      </c>
      <c r="H3">
        <v>50.3</v>
      </c>
      <c r="I3">
        <v>3.3</v>
      </c>
      <c r="J3">
        <v>53.599999999999994</v>
      </c>
      <c r="L3">
        <v>1.805964933606377</v>
      </c>
      <c r="M3">
        <v>35</v>
      </c>
      <c r="N3">
        <v>10</v>
      </c>
      <c r="O3">
        <v>60</v>
      </c>
      <c r="P3">
        <v>3.0099415560106282E-2</v>
      </c>
      <c r="Q3">
        <v>0.3009941556010628</v>
      </c>
      <c r="R3">
        <v>200</v>
      </c>
      <c r="S3">
        <v>1.7199666034346446</v>
      </c>
      <c r="U3">
        <v>2.4269688185291769</v>
      </c>
      <c r="W3">
        <v>0.33214626770650979</v>
      </c>
      <c r="Y3">
        <v>6.6429253541301955E-2</v>
      </c>
      <c r="AA3">
        <v>36.534639321518569</v>
      </c>
      <c r="AB3">
        <v>92.741776739239171</v>
      </c>
      <c r="AC3">
        <v>56.207137417720595</v>
      </c>
      <c r="AD3">
        <f>AVERAGE(Y3:Y5)</f>
        <v>4.1361610695527663E-2</v>
      </c>
      <c r="AE3">
        <f>_xlfn.STDEV.S(Y3:Y5)/SQRT(COUNT(Y3:Y5))</f>
        <v>2.5067642845774295E-2</v>
      </c>
    </row>
    <row r="4" spans="1:31" x14ac:dyDescent="0.35">
      <c r="A4" t="s">
        <v>21</v>
      </c>
      <c r="B4">
        <v>10</v>
      </c>
      <c r="D4">
        <v>51.4</v>
      </c>
      <c r="E4">
        <v>5.9</v>
      </c>
      <c r="G4">
        <v>1</v>
      </c>
      <c r="H4">
        <v>51.4</v>
      </c>
      <c r="I4">
        <v>5.9</v>
      </c>
      <c r="J4">
        <v>57.3</v>
      </c>
      <c r="L4">
        <v>3.218244968148869</v>
      </c>
      <c r="M4">
        <v>35</v>
      </c>
      <c r="N4">
        <v>10</v>
      </c>
      <c r="O4">
        <v>60</v>
      </c>
      <c r="P4">
        <v>5.3637416135814485E-2</v>
      </c>
      <c r="Q4">
        <v>0.53637416135814486</v>
      </c>
      <c r="R4">
        <v>200</v>
      </c>
      <c r="S4">
        <v>3.0649952077608278</v>
      </c>
    </row>
    <row r="5" spans="1:31" x14ac:dyDescent="0.35">
      <c r="A5" t="s">
        <v>21</v>
      </c>
      <c r="B5">
        <v>10</v>
      </c>
      <c r="D5">
        <v>46.1</v>
      </c>
      <c r="E5">
        <v>4.8</v>
      </c>
      <c r="G5">
        <v>1</v>
      </c>
      <c r="H5">
        <v>46.1</v>
      </c>
      <c r="I5">
        <v>4.8</v>
      </c>
      <c r="J5">
        <v>50.9</v>
      </c>
      <c r="L5">
        <v>2.6207418766116608</v>
      </c>
      <c r="M5">
        <v>35</v>
      </c>
      <c r="N5">
        <v>10</v>
      </c>
      <c r="O5">
        <v>60</v>
      </c>
      <c r="P5">
        <v>4.3679031276861013E-2</v>
      </c>
      <c r="Q5">
        <v>0.43679031276861013</v>
      </c>
      <c r="R5">
        <v>200</v>
      </c>
      <c r="S5">
        <v>2.4959446443920577</v>
      </c>
      <c r="W5">
        <v>8.1469839248766843E-2</v>
      </c>
      <c r="Y5">
        <v>1.6293967849753368E-2</v>
      </c>
      <c r="AA5">
        <v>148.94891415695977</v>
      </c>
    </row>
    <row r="6" spans="1:31" x14ac:dyDescent="0.35">
      <c r="A6" t="s">
        <v>22</v>
      </c>
      <c r="B6">
        <v>10</v>
      </c>
      <c r="D6">
        <v>50</v>
      </c>
      <c r="E6">
        <v>0</v>
      </c>
      <c r="G6">
        <v>1</v>
      </c>
      <c r="H6">
        <v>50</v>
      </c>
      <c r="I6">
        <v>0</v>
      </c>
      <c r="J6">
        <v>50</v>
      </c>
      <c r="L6">
        <v>1.34556589947534E-2</v>
      </c>
      <c r="M6">
        <v>35</v>
      </c>
      <c r="N6">
        <v>10</v>
      </c>
      <c r="O6">
        <v>60</v>
      </c>
      <c r="P6">
        <v>0</v>
      </c>
      <c r="Q6">
        <v>0</v>
      </c>
      <c r="R6">
        <v>200</v>
      </c>
      <c r="S6">
        <v>0</v>
      </c>
      <c r="U6">
        <v>0</v>
      </c>
      <c r="W6">
        <v>0.21516393442623</v>
      </c>
      <c r="Y6">
        <v>4.3032786885245998E-2</v>
      </c>
      <c r="AA6">
        <v>0</v>
      </c>
      <c r="AB6">
        <v>0</v>
      </c>
      <c r="AC6">
        <v>0</v>
      </c>
      <c r="AD6">
        <f t="shared" ref="AD6" si="0">AVERAGE(Y6:Y8)</f>
        <v>5.5288078943180052E-2</v>
      </c>
      <c r="AE6">
        <f t="shared" ref="AE6" si="1">_xlfn.STDEV.S(Y6:Y8)/SQRT(COUNT(Y6:Y8))</f>
        <v>6.2031434887490234E-3</v>
      </c>
    </row>
    <row r="7" spans="1:31" x14ac:dyDescent="0.35">
      <c r="A7" t="s">
        <v>22</v>
      </c>
      <c r="B7">
        <v>10</v>
      </c>
      <c r="D7">
        <v>47.1</v>
      </c>
      <c r="E7">
        <v>0</v>
      </c>
      <c r="G7">
        <v>1</v>
      </c>
      <c r="H7">
        <v>47.1</v>
      </c>
      <c r="I7">
        <v>0</v>
      </c>
      <c r="J7">
        <v>47.1</v>
      </c>
      <c r="L7">
        <v>1.34556589947534E-2</v>
      </c>
      <c r="M7">
        <v>35</v>
      </c>
      <c r="N7">
        <v>10</v>
      </c>
      <c r="O7">
        <v>60</v>
      </c>
      <c r="P7">
        <v>0</v>
      </c>
      <c r="Q7">
        <v>0</v>
      </c>
      <c r="R7">
        <v>200</v>
      </c>
      <c r="S7">
        <v>0</v>
      </c>
      <c r="W7">
        <v>0.29872274391214398</v>
      </c>
      <c r="Y7">
        <v>5.9744548782428797E-2</v>
      </c>
      <c r="AA7">
        <v>0</v>
      </c>
    </row>
    <row r="8" spans="1:31" x14ac:dyDescent="0.35">
      <c r="A8" t="s">
        <v>22</v>
      </c>
      <c r="B8">
        <v>10</v>
      </c>
      <c r="D8">
        <v>45.9</v>
      </c>
      <c r="E8">
        <v>0</v>
      </c>
      <c r="G8">
        <v>1</v>
      </c>
      <c r="H8">
        <v>45.9</v>
      </c>
      <c r="I8">
        <v>0</v>
      </c>
      <c r="J8">
        <v>45.9</v>
      </c>
      <c r="L8">
        <v>1.34556589947534E-2</v>
      </c>
      <c r="M8">
        <v>35</v>
      </c>
      <c r="N8">
        <v>10</v>
      </c>
      <c r="O8">
        <v>60</v>
      </c>
      <c r="P8">
        <v>0</v>
      </c>
      <c r="Q8">
        <v>0</v>
      </c>
      <c r="R8">
        <v>200</v>
      </c>
      <c r="S8">
        <v>0</v>
      </c>
      <c r="W8">
        <v>0.31543450580932686</v>
      </c>
      <c r="Y8">
        <v>6.3086901161865369E-2</v>
      </c>
      <c r="AA8">
        <v>0</v>
      </c>
    </row>
    <row r="9" spans="1:31" x14ac:dyDescent="0.35">
      <c r="A9" t="s">
        <v>23</v>
      </c>
      <c r="B9">
        <v>10</v>
      </c>
      <c r="D9">
        <v>35.200000000000003</v>
      </c>
      <c r="E9">
        <v>16.2</v>
      </c>
      <c r="G9">
        <v>1</v>
      </c>
      <c r="H9">
        <v>35.200000000000003</v>
      </c>
      <c r="I9">
        <v>16.2</v>
      </c>
      <c r="J9">
        <v>51.400000000000006</v>
      </c>
      <c r="L9">
        <v>8.8130466434518144</v>
      </c>
      <c r="M9">
        <v>35</v>
      </c>
      <c r="N9">
        <v>10</v>
      </c>
      <c r="O9">
        <v>60</v>
      </c>
      <c r="P9">
        <v>0.14688411072419691</v>
      </c>
      <c r="Q9">
        <v>1.4688411072419691</v>
      </c>
      <c r="R9">
        <v>200</v>
      </c>
      <c r="S9">
        <v>8.3933777556683946</v>
      </c>
      <c r="U9">
        <v>8.6994973342752502</v>
      </c>
      <c r="W9">
        <v>1.7631469115191989</v>
      </c>
      <c r="Y9">
        <v>0.35262938230383978</v>
      </c>
      <c r="AA9">
        <v>24.670369999909454</v>
      </c>
      <c r="AB9">
        <v>27.588529242041631</v>
      </c>
      <c r="AC9">
        <v>1.626397246442213</v>
      </c>
      <c r="AD9">
        <f t="shared" ref="AD9" si="2">AVERAGE(Y9:Y11)</f>
        <v>0.31757095158597665</v>
      </c>
      <c r="AE9">
        <f t="shared" ref="AE9" si="3">_xlfn.STDEV.S(Y9:Y11)/SQRT(COUNT(Y9:Y11))</f>
        <v>1.9035624276036587E-2</v>
      </c>
    </row>
    <row r="10" spans="1:31" x14ac:dyDescent="0.35">
      <c r="A10" t="s">
        <v>23</v>
      </c>
      <c r="B10">
        <v>10</v>
      </c>
      <c r="D10">
        <v>44.4</v>
      </c>
      <c r="E10">
        <v>0</v>
      </c>
      <c r="G10">
        <v>1</v>
      </c>
      <c r="H10">
        <v>44.4</v>
      </c>
      <c r="I10">
        <v>0</v>
      </c>
      <c r="J10">
        <v>44.4</v>
      </c>
      <c r="L10">
        <v>1.34556589947534E-2</v>
      </c>
      <c r="M10">
        <v>35</v>
      </c>
      <c r="N10">
        <v>10</v>
      </c>
      <c r="O10">
        <v>60</v>
      </c>
      <c r="P10">
        <v>0</v>
      </c>
      <c r="Q10">
        <v>0</v>
      </c>
      <c r="R10">
        <v>200</v>
      </c>
      <c r="S10">
        <v>0</v>
      </c>
      <c r="W10">
        <v>1.5644824707846412</v>
      </c>
      <c r="Y10">
        <v>0.31289649415692822</v>
      </c>
      <c r="AA10">
        <v>27.803115396723356</v>
      </c>
    </row>
    <row r="11" spans="1:31" x14ac:dyDescent="0.35">
      <c r="A11" t="s">
        <v>23</v>
      </c>
      <c r="B11">
        <v>10</v>
      </c>
      <c r="D11">
        <v>21.7</v>
      </c>
      <c r="E11">
        <v>34.200000000000003</v>
      </c>
      <c r="G11">
        <v>1</v>
      </c>
      <c r="H11">
        <v>21.7</v>
      </c>
      <c r="I11">
        <v>34.200000000000003</v>
      </c>
      <c r="J11">
        <v>55.900000000000006</v>
      </c>
      <c r="L11">
        <v>18.590369959515222</v>
      </c>
      <c r="M11">
        <v>35</v>
      </c>
      <c r="N11">
        <v>10</v>
      </c>
      <c r="O11">
        <v>60</v>
      </c>
      <c r="P11">
        <v>0.30983949932525368</v>
      </c>
      <c r="Q11">
        <v>3.098394993252537</v>
      </c>
      <c r="R11">
        <v>200</v>
      </c>
      <c r="S11">
        <v>17.705114247157354</v>
      </c>
      <c r="W11">
        <v>1.4359348914858097</v>
      </c>
      <c r="Y11">
        <v>0.28718697829716194</v>
      </c>
      <c r="AA11">
        <v>30.292102329492078</v>
      </c>
    </row>
    <row r="12" spans="1:31" x14ac:dyDescent="0.35">
      <c r="A12" t="s">
        <v>24</v>
      </c>
      <c r="B12">
        <v>10</v>
      </c>
      <c r="D12">
        <v>36</v>
      </c>
      <c r="E12">
        <v>16.8</v>
      </c>
      <c r="G12">
        <v>1</v>
      </c>
      <c r="H12">
        <v>36</v>
      </c>
      <c r="I12">
        <v>16.8</v>
      </c>
      <c r="J12">
        <v>52.8</v>
      </c>
      <c r="L12">
        <v>9.138957420653929</v>
      </c>
      <c r="M12">
        <v>35</v>
      </c>
      <c r="N12">
        <v>10</v>
      </c>
      <c r="O12">
        <v>60</v>
      </c>
      <c r="P12">
        <v>0.15231595701089881</v>
      </c>
      <c r="Q12">
        <v>1.5231595701089882</v>
      </c>
      <c r="R12">
        <v>200</v>
      </c>
      <c r="S12">
        <v>8.7037689720513605</v>
      </c>
      <c r="U12">
        <v>10.014309663446102</v>
      </c>
      <c r="AB12">
        <v>28.943811087016336</v>
      </c>
      <c r="AC12">
        <v>2.4746594558890731</v>
      </c>
      <c r="AD12">
        <f t="shared" ref="AD12" si="4">AVERAGE(Y12:Y14)</f>
        <v>0.3485392320534223</v>
      </c>
      <c r="AE12">
        <f t="shared" ref="AE12" si="5">_xlfn.STDEV.S(Y12:Y14)/SQRT(COUNT(Y12:Y14))</f>
        <v>2.9799666110183611E-2</v>
      </c>
    </row>
    <row r="13" spans="1:31" x14ac:dyDescent="0.35">
      <c r="A13" t="s">
        <v>24</v>
      </c>
      <c r="B13">
        <v>10</v>
      </c>
      <c r="D13">
        <v>25.7</v>
      </c>
      <c r="E13">
        <v>28.4</v>
      </c>
      <c r="G13">
        <v>1</v>
      </c>
      <c r="H13">
        <v>25.7</v>
      </c>
      <c r="I13">
        <v>28.4</v>
      </c>
      <c r="J13">
        <v>54.099999999999994</v>
      </c>
      <c r="L13">
        <v>15.439899113228121</v>
      </c>
      <c r="M13">
        <v>35</v>
      </c>
      <c r="N13">
        <v>10</v>
      </c>
      <c r="O13">
        <v>60</v>
      </c>
      <c r="P13">
        <v>0.25733165188713536</v>
      </c>
      <c r="Q13">
        <v>2.5733165188713536</v>
      </c>
      <c r="R13">
        <v>200</v>
      </c>
      <c r="S13">
        <v>14.704665822122021</v>
      </c>
      <c r="W13">
        <v>1.8916944908180298</v>
      </c>
      <c r="Y13">
        <v>0.37833889816360594</v>
      </c>
      <c r="AA13">
        <v>26.469151631127264</v>
      </c>
    </row>
    <row r="14" spans="1:31" x14ac:dyDescent="0.35">
      <c r="A14" t="s">
        <v>24</v>
      </c>
      <c r="B14">
        <v>10</v>
      </c>
      <c r="D14">
        <v>38.799999999999997</v>
      </c>
      <c r="E14">
        <v>12.8</v>
      </c>
      <c r="G14">
        <v>1</v>
      </c>
      <c r="H14">
        <v>38.799999999999997</v>
      </c>
      <c r="I14">
        <v>12.8</v>
      </c>
      <c r="J14">
        <v>51.599999999999994</v>
      </c>
      <c r="L14">
        <v>6.9662189059731734</v>
      </c>
      <c r="M14">
        <v>35</v>
      </c>
      <c r="N14">
        <v>10</v>
      </c>
      <c r="O14">
        <v>60</v>
      </c>
      <c r="P14">
        <v>0.11610364843288622</v>
      </c>
      <c r="Q14">
        <v>1.1610364843288621</v>
      </c>
      <c r="R14">
        <v>200</v>
      </c>
      <c r="S14">
        <v>6.6344941961649262</v>
      </c>
      <c r="W14">
        <v>1.5936978297161937</v>
      </c>
      <c r="Y14">
        <v>0.31873956594323871</v>
      </c>
      <c r="AA14">
        <v>31.418470542905411</v>
      </c>
    </row>
    <row r="15" spans="1:31" x14ac:dyDescent="0.35">
      <c r="A15" t="s">
        <v>39</v>
      </c>
      <c r="B15">
        <v>100</v>
      </c>
      <c r="D15">
        <v>52</v>
      </c>
      <c r="E15">
        <v>0</v>
      </c>
      <c r="G15">
        <v>1</v>
      </c>
      <c r="H15">
        <v>52</v>
      </c>
      <c r="I15">
        <v>0</v>
      </c>
      <c r="J15">
        <v>52</v>
      </c>
      <c r="L15">
        <v>1.34556589947534E-2</v>
      </c>
      <c r="M15">
        <v>35</v>
      </c>
      <c r="N15">
        <v>100</v>
      </c>
      <c r="O15">
        <v>60</v>
      </c>
      <c r="P15">
        <v>2.2426098324589001E-4</v>
      </c>
      <c r="Q15">
        <v>2.2426098324589E-2</v>
      </c>
      <c r="R15">
        <v>200</v>
      </c>
      <c r="S15">
        <v>0.12814913328336572</v>
      </c>
      <c r="W15">
        <v>1.7631469115191989</v>
      </c>
      <c r="Y15">
        <v>0.35262938230383978</v>
      </c>
      <c r="AA15">
        <v>0</v>
      </c>
      <c r="AB15">
        <v>0</v>
      </c>
      <c r="AC15">
        <v>0</v>
      </c>
      <c r="AD15">
        <f t="shared" ref="AD15" si="6">AVERAGE(Y15:Y17)</f>
        <v>0.31757095158597665</v>
      </c>
      <c r="AE15">
        <f t="shared" ref="AE15" si="7">_xlfn.STDEV.S(Y15:Y17)/SQRT(COUNT(Y15:Y17))</f>
        <v>1.9035624276036587E-2</v>
      </c>
    </row>
    <row r="16" spans="1:31" x14ac:dyDescent="0.35">
      <c r="A16" t="s">
        <v>39</v>
      </c>
      <c r="B16">
        <v>100</v>
      </c>
      <c r="D16">
        <v>52.5</v>
      </c>
      <c r="E16">
        <v>0</v>
      </c>
      <c r="G16">
        <v>1</v>
      </c>
      <c r="H16">
        <v>52.5</v>
      </c>
      <c r="I16">
        <v>0</v>
      </c>
      <c r="J16">
        <v>52.5</v>
      </c>
      <c r="L16">
        <v>1.34556589947534E-2</v>
      </c>
      <c r="M16">
        <v>35</v>
      </c>
      <c r="N16">
        <v>100</v>
      </c>
      <c r="O16">
        <v>60</v>
      </c>
      <c r="P16">
        <v>2.2426098324589001E-4</v>
      </c>
      <c r="Q16">
        <v>2.2426098324589E-2</v>
      </c>
      <c r="R16">
        <v>200</v>
      </c>
      <c r="S16">
        <v>0.12814913328336572</v>
      </c>
      <c r="W16">
        <v>1.5644824707846412</v>
      </c>
      <c r="Y16">
        <v>0.31289649415692822</v>
      </c>
      <c r="AA16">
        <v>0</v>
      </c>
    </row>
    <row r="17" spans="1:31" x14ac:dyDescent="0.35">
      <c r="A17" t="s">
        <v>39</v>
      </c>
      <c r="B17">
        <v>100</v>
      </c>
      <c r="D17">
        <v>50.1</v>
      </c>
      <c r="E17">
        <v>0</v>
      </c>
      <c r="G17">
        <v>1</v>
      </c>
      <c r="H17">
        <v>50.1</v>
      </c>
      <c r="I17">
        <v>0</v>
      </c>
      <c r="J17">
        <v>50.1</v>
      </c>
      <c r="L17">
        <v>1.34556589947534E-2</v>
      </c>
      <c r="M17">
        <v>35</v>
      </c>
      <c r="N17">
        <v>100</v>
      </c>
      <c r="O17">
        <v>60</v>
      </c>
      <c r="P17">
        <v>2.2426098324589001E-4</v>
      </c>
      <c r="Q17">
        <v>2.2426098324589E-2</v>
      </c>
      <c r="R17">
        <v>200</v>
      </c>
      <c r="S17">
        <v>0.12814913328336572</v>
      </c>
      <c r="W17">
        <v>1.4359348914858097</v>
      </c>
      <c r="Y17">
        <v>0.28718697829716194</v>
      </c>
      <c r="AA17">
        <v>0</v>
      </c>
    </row>
    <row r="18" spans="1:31" x14ac:dyDescent="0.35">
      <c r="A18" t="s">
        <v>40</v>
      </c>
      <c r="B18">
        <v>100</v>
      </c>
      <c r="D18">
        <v>49.7</v>
      </c>
      <c r="E18">
        <v>0</v>
      </c>
      <c r="G18">
        <v>1</v>
      </c>
      <c r="H18">
        <v>49.7</v>
      </c>
      <c r="I18">
        <v>0</v>
      </c>
      <c r="J18">
        <v>49.7</v>
      </c>
      <c r="L18">
        <v>1.34556589947534E-2</v>
      </c>
      <c r="M18">
        <v>35</v>
      </c>
      <c r="N18">
        <v>100</v>
      </c>
      <c r="O18">
        <v>60</v>
      </c>
      <c r="P18">
        <v>2.2426098324589001E-4</v>
      </c>
      <c r="Q18">
        <v>2.2426098324589E-2</v>
      </c>
      <c r="R18">
        <v>200</v>
      </c>
      <c r="S18">
        <v>0.12814913328336572</v>
      </c>
      <c r="AB18">
        <v>0</v>
      </c>
      <c r="AC18">
        <v>0</v>
      </c>
      <c r="AD18">
        <f t="shared" ref="AD18" si="8">AVERAGE(Y18:Y20)</f>
        <v>0.3485392320534223</v>
      </c>
      <c r="AE18">
        <f t="shared" ref="AE18" si="9">_xlfn.STDEV.S(Y18:Y20)/SQRT(COUNT(Y18:Y20))</f>
        <v>2.9799666110183611E-2</v>
      </c>
    </row>
    <row r="19" spans="1:31" x14ac:dyDescent="0.35">
      <c r="A19" t="s">
        <v>40</v>
      </c>
      <c r="B19">
        <v>100</v>
      </c>
      <c r="D19">
        <v>50.9</v>
      </c>
      <c r="E19">
        <v>0</v>
      </c>
      <c r="G19">
        <v>1</v>
      </c>
      <c r="H19">
        <v>50.9</v>
      </c>
      <c r="I19">
        <v>0</v>
      </c>
      <c r="J19">
        <v>50.9</v>
      </c>
      <c r="L19">
        <v>1.34556589947534E-2</v>
      </c>
      <c r="M19">
        <v>35</v>
      </c>
      <c r="N19">
        <v>100</v>
      </c>
      <c r="O19">
        <v>60</v>
      </c>
      <c r="P19">
        <v>2.2426098324589001E-4</v>
      </c>
      <c r="Q19">
        <v>2.2426098324589E-2</v>
      </c>
      <c r="R19">
        <v>200</v>
      </c>
      <c r="S19">
        <v>0.12814913328336572</v>
      </c>
      <c r="W19">
        <v>1.8916944908180298</v>
      </c>
      <c r="Y19">
        <v>0.37833889816360594</v>
      </c>
      <c r="AA19">
        <v>0</v>
      </c>
    </row>
    <row r="20" spans="1:31" x14ac:dyDescent="0.35">
      <c r="A20" t="s">
        <v>40</v>
      </c>
      <c r="B20">
        <v>100</v>
      </c>
      <c r="D20">
        <v>53.5</v>
      </c>
      <c r="E20">
        <v>0</v>
      </c>
      <c r="G20">
        <v>1</v>
      </c>
      <c r="H20">
        <v>53.5</v>
      </c>
      <c r="I20">
        <v>0</v>
      </c>
      <c r="J20">
        <v>53.5</v>
      </c>
      <c r="L20">
        <v>1.34556589947534E-2</v>
      </c>
      <c r="M20">
        <v>35</v>
      </c>
      <c r="N20">
        <v>100</v>
      </c>
      <c r="O20">
        <v>60</v>
      </c>
      <c r="P20">
        <v>2.2426098324589001E-4</v>
      </c>
      <c r="Q20">
        <v>2.2426098324589E-2</v>
      </c>
      <c r="R20">
        <v>200</v>
      </c>
      <c r="S20">
        <v>0.12814913328336572</v>
      </c>
      <c r="W20">
        <v>1.5936978297161937</v>
      </c>
      <c r="Y20">
        <v>0.31873956594323871</v>
      </c>
      <c r="AA20">
        <v>0</v>
      </c>
    </row>
    <row r="21" spans="1:31" x14ac:dyDescent="0.35">
      <c r="A21" t="s">
        <v>25</v>
      </c>
      <c r="B21">
        <v>10</v>
      </c>
      <c r="D21">
        <v>16.3</v>
      </c>
      <c r="E21">
        <v>39.9</v>
      </c>
      <c r="G21">
        <v>1</v>
      </c>
      <c r="H21">
        <v>16.3</v>
      </c>
      <c r="I21">
        <v>39.9</v>
      </c>
      <c r="J21">
        <v>56.2</v>
      </c>
      <c r="L21">
        <v>21.686522342935294</v>
      </c>
      <c r="M21">
        <v>35</v>
      </c>
      <c r="N21">
        <v>10</v>
      </c>
      <c r="O21">
        <v>60</v>
      </c>
      <c r="P21">
        <v>0.36144203904892158</v>
      </c>
      <c r="Q21">
        <v>3.614420390489216</v>
      </c>
      <c r="R21">
        <v>200</v>
      </c>
      <c r="S21">
        <v>20.653830802795522</v>
      </c>
      <c r="U21">
        <v>20.653830802795522</v>
      </c>
      <c r="W21">
        <v>0.47416704187303016</v>
      </c>
      <c r="Y21">
        <v>9.4833408374606035E-2</v>
      </c>
      <c r="AA21">
        <v>25.591918081677399</v>
      </c>
      <c r="AB21">
        <v>23.469815963518506</v>
      </c>
      <c r="AC21">
        <v>2.1221021181588924</v>
      </c>
      <c r="AD21">
        <f t="shared" ref="AD21" si="10">AVERAGE(Y21:Y23)</f>
        <v>0.10426046825754165</v>
      </c>
      <c r="AE21">
        <f t="shared" ref="AE21" si="11">_xlfn.STDEV.S(Y21:Y23)/SQRT(COUNT(Y21:Y23))</f>
        <v>9.4270598829356081E-3</v>
      </c>
    </row>
    <row r="22" spans="1:31" x14ac:dyDescent="0.35">
      <c r="A22" t="s">
        <v>25</v>
      </c>
      <c r="B22">
        <v>10</v>
      </c>
      <c r="D22">
        <v>16.5</v>
      </c>
      <c r="E22">
        <v>39.9</v>
      </c>
      <c r="G22">
        <v>1</v>
      </c>
      <c r="H22">
        <v>16.5</v>
      </c>
      <c r="I22">
        <v>39.9</v>
      </c>
      <c r="J22">
        <v>56.4</v>
      </c>
      <c r="L22">
        <v>21.686522342935294</v>
      </c>
      <c r="M22">
        <v>35</v>
      </c>
      <c r="N22">
        <v>10</v>
      </c>
      <c r="O22">
        <v>60</v>
      </c>
      <c r="P22">
        <v>0.36144203904892158</v>
      </c>
      <c r="Q22">
        <v>3.614420390489216</v>
      </c>
      <c r="R22">
        <v>200</v>
      </c>
      <c r="S22">
        <v>20.653830802795522</v>
      </c>
      <c r="W22">
        <v>0.56843764070238623</v>
      </c>
      <c r="Y22">
        <v>0.11368752814047725</v>
      </c>
      <c r="AA22">
        <v>21.347713845359614</v>
      </c>
    </row>
    <row r="23" spans="1:31" x14ac:dyDescent="0.35">
      <c r="A23" t="s">
        <v>25</v>
      </c>
      <c r="B23">
        <v>10</v>
      </c>
      <c r="D23" t="s">
        <v>26</v>
      </c>
      <c r="E23" t="s">
        <v>26</v>
      </c>
      <c r="F23" t="s">
        <v>27</v>
      </c>
      <c r="G23">
        <v>1</v>
      </c>
      <c r="H23" t="e">
        <v>#VALUE!</v>
      </c>
      <c r="I23" t="e">
        <v>#VALUE!</v>
      </c>
      <c r="J23" t="e">
        <v>#VALUE!</v>
      </c>
      <c r="L23" t="e">
        <v>#VALUE!</v>
      </c>
      <c r="M23">
        <v>35</v>
      </c>
      <c r="N23">
        <v>10</v>
      </c>
      <c r="O23">
        <v>60</v>
      </c>
      <c r="P23" t="e">
        <v>#VALUE!</v>
      </c>
      <c r="Q23" t="e">
        <v>#VALUE!</v>
      </c>
      <c r="R23">
        <v>200</v>
      </c>
    </row>
    <row r="24" spans="1:31" x14ac:dyDescent="0.35">
      <c r="A24" t="s">
        <v>28</v>
      </c>
      <c r="B24">
        <v>10</v>
      </c>
      <c r="D24">
        <v>34.299999999999997</v>
      </c>
      <c r="E24">
        <v>20.2</v>
      </c>
      <c r="G24">
        <v>1</v>
      </c>
      <c r="H24">
        <v>34.299999999999997</v>
      </c>
      <c r="I24">
        <v>20.2</v>
      </c>
      <c r="J24">
        <v>54.5</v>
      </c>
      <c r="L24">
        <v>10.98578515813257</v>
      </c>
      <c r="M24">
        <v>35</v>
      </c>
      <c r="N24">
        <v>10</v>
      </c>
      <c r="O24">
        <v>60</v>
      </c>
      <c r="P24">
        <v>0.18309641930220949</v>
      </c>
      <c r="Q24">
        <v>1.830964193022095</v>
      </c>
      <c r="R24">
        <v>200</v>
      </c>
      <c r="S24">
        <v>10.462652531554829</v>
      </c>
      <c r="U24">
        <v>14.446006475136215</v>
      </c>
      <c r="W24">
        <v>1.1262520868113521</v>
      </c>
      <c r="Y24">
        <v>0.22525041736227042</v>
      </c>
      <c r="AA24">
        <v>64.133095264825599</v>
      </c>
      <c r="AB24">
        <v>56.617995720387242</v>
      </c>
      <c r="AC24">
        <v>7.5150995444383959</v>
      </c>
      <c r="AD24">
        <f t="shared" ref="AD24" si="12">AVERAGE(Y24:Y26)</f>
        <v>0.25972454090150249</v>
      </c>
      <c r="AE24">
        <f t="shared" ref="AE24" si="13">_xlfn.STDEV.S(Y24:Y26)/SQRT(COUNT(Y24:Y26))</f>
        <v>3.4474123539232161E-2</v>
      </c>
    </row>
    <row r="25" spans="1:31" x14ac:dyDescent="0.35">
      <c r="A25" t="s">
        <v>28</v>
      </c>
      <c r="B25">
        <v>10</v>
      </c>
      <c r="D25">
        <v>28.1</v>
      </c>
      <c r="E25">
        <v>27.5</v>
      </c>
      <c r="G25">
        <v>1</v>
      </c>
      <c r="H25">
        <v>28.1</v>
      </c>
      <c r="I25">
        <v>27.5</v>
      </c>
      <c r="J25">
        <v>55.6</v>
      </c>
      <c r="L25">
        <v>14.951032947424951</v>
      </c>
      <c r="M25">
        <v>35</v>
      </c>
      <c r="N25">
        <v>10</v>
      </c>
      <c r="O25">
        <v>60</v>
      </c>
      <c r="P25">
        <v>0.24918388245708251</v>
      </c>
      <c r="Q25">
        <v>2.491838824570825</v>
      </c>
      <c r="R25">
        <v>200</v>
      </c>
      <c r="S25">
        <v>14.239078997547571</v>
      </c>
      <c r="W25">
        <v>1.4709933222036728</v>
      </c>
      <c r="Y25">
        <v>0.29419866444073456</v>
      </c>
      <c r="AA25">
        <v>49.102896175948892</v>
      </c>
    </row>
    <row r="26" spans="1:31" x14ac:dyDescent="0.35">
      <c r="A26" t="s">
        <v>28</v>
      </c>
      <c r="B26">
        <v>10</v>
      </c>
      <c r="D26">
        <v>10.7</v>
      </c>
      <c r="E26">
        <v>36</v>
      </c>
      <c r="G26">
        <v>1</v>
      </c>
      <c r="H26">
        <v>10.7</v>
      </c>
      <c r="I26">
        <v>36</v>
      </c>
      <c r="J26">
        <v>46.7</v>
      </c>
      <c r="L26">
        <v>19.568102291121559</v>
      </c>
      <c r="M26">
        <v>35</v>
      </c>
      <c r="N26">
        <v>10</v>
      </c>
      <c r="O26">
        <v>60</v>
      </c>
      <c r="P26">
        <v>0.32613503818535933</v>
      </c>
      <c r="Q26">
        <v>3.2613503818535934</v>
      </c>
      <c r="R26">
        <v>200</v>
      </c>
      <c r="S26">
        <v>18.63628789630625</v>
      </c>
    </row>
    <row r="27" spans="1:31" x14ac:dyDescent="0.35">
      <c r="A27" t="s">
        <v>37</v>
      </c>
      <c r="B27">
        <v>10</v>
      </c>
      <c r="D27">
        <v>20.3</v>
      </c>
      <c r="E27">
        <v>32.4</v>
      </c>
      <c r="G27">
        <v>1</v>
      </c>
      <c r="H27">
        <v>20.3</v>
      </c>
      <c r="I27">
        <v>32.4</v>
      </c>
      <c r="J27">
        <v>52.7</v>
      </c>
      <c r="L27">
        <v>17.612637627908878</v>
      </c>
      <c r="M27">
        <v>35</v>
      </c>
      <c r="N27">
        <v>10</v>
      </c>
      <c r="O27">
        <v>60</v>
      </c>
      <c r="P27">
        <v>0.29354396046514797</v>
      </c>
      <c r="Q27">
        <v>2.9354396046514797</v>
      </c>
      <c r="R27">
        <v>200</v>
      </c>
      <c r="S27">
        <v>16.773940598008455</v>
      </c>
      <c r="U27">
        <v>20.153756065289631</v>
      </c>
      <c r="W27">
        <v>2.0202420701168613</v>
      </c>
      <c r="Y27">
        <v>0.40404841402337227</v>
      </c>
      <c r="AA27">
        <v>49.879557413938599</v>
      </c>
      <c r="AB27">
        <v>50.85040032462458</v>
      </c>
      <c r="AC27">
        <v>2.9667269138324595</v>
      </c>
      <c r="AD27">
        <f t="shared" ref="AD27" si="14">AVERAGE(Y27:Y29)</f>
        <v>0.39898441847523652</v>
      </c>
      <c r="AE27">
        <f t="shared" ref="AE27" si="15">_xlfn.STDEV.S(Y27:Y29)/SQRT(COUNT(Y27:Y29))</f>
        <v>2.2743822824477452E-2</v>
      </c>
    </row>
    <row r="28" spans="1:31" x14ac:dyDescent="0.35">
      <c r="A28" t="s">
        <v>37</v>
      </c>
      <c r="B28">
        <v>10</v>
      </c>
      <c r="D28">
        <v>8.8000000000000007</v>
      </c>
      <c r="E28">
        <v>39.700000000000003</v>
      </c>
      <c r="G28">
        <v>1</v>
      </c>
      <c r="H28">
        <v>8.8000000000000007</v>
      </c>
      <c r="I28">
        <v>39.700000000000003</v>
      </c>
      <c r="J28">
        <v>48.5</v>
      </c>
      <c r="L28">
        <v>21.577885417201259</v>
      </c>
      <c r="M28">
        <v>35</v>
      </c>
      <c r="N28">
        <v>10</v>
      </c>
      <c r="O28">
        <v>60</v>
      </c>
      <c r="P28">
        <v>0.35963142362002098</v>
      </c>
      <c r="Q28">
        <v>3.5963142362002101</v>
      </c>
      <c r="R28">
        <v>200</v>
      </c>
      <c r="S28">
        <v>20.5503670640012</v>
      </c>
      <c r="W28">
        <v>1.7865191986644409</v>
      </c>
      <c r="Y28">
        <v>0.35730383973288815</v>
      </c>
      <c r="AA28">
        <v>56.405092316825083</v>
      </c>
    </row>
    <row r="29" spans="1:31" x14ac:dyDescent="0.35">
      <c r="A29" t="s">
        <v>37</v>
      </c>
      <c r="B29">
        <v>10</v>
      </c>
      <c r="D29">
        <v>0</v>
      </c>
      <c r="E29">
        <v>44.7</v>
      </c>
      <c r="G29">
        <v>1</v>
      </c>
      <c r="H29">
        <v>0</v>
      </c>
      <c r="I29">
        <v>44.7</v>
      </c>
      <c r="J29">
        <v>44.7</v>
      </c>
      <c r="L29">
        <v>24.293808560552204</v>
      </c>
      <c r="M29">
        <v>35</v>
      </c>
      <c r="N29">
        <v>10</v>
      </c>
      <c r="O29">
        <v>60</v>
      </c>
      <c r="P29">
        <v>0.40489680934253675</v>
      </c>
      <c r="Q29">
        <v>4.0489680934253673</v>
      </c>
      <c r="R29">
        <v>200</v>
      </c>
      <c r="S29">
        <v>23.136960533859241</v>
      </c>
      <c r="W29">
        <v>2.1780050083472453</v>
      </c>
      <c r="Y29">
        <v>0.43560100166944904</v>
      </c>
      <c r="AA29">
        <v>46.266551243110051</v>
      </c>
    </row>
    <row r="30" spans="1:31" x14ac:dyDescent="0.35">
      <c r="A30" t="s">
        <v>38</v>
      </c>
      <c r="B30">
        <v>10</v>
      </c>
      <c r="D30">
        <v>0</v>
      </c>
      <c r="E30">
        <v>48</v>
      </c>
      <c r="G30">
        <v>1</v>
      </c>
      <c r="H30">
        <v>0</v>
      </c>
      <c r="I30">
        <v>48</v>
      </c>
      <c r="J30">
        <v>48</v>
      </c>
      <c r="L30">
        <v>26.086317835163829</v>
      </c>
      <c r="M30">
        <v>35</v>
      </c>
      <c r="N30">
        <v>10</v>
      </c>
      <c r="O30">
        <v>60</v>
      </c>
      <c r="P30">
        <v>0.43477196391939715</v>
      </c>
      <c r="Q30">
        <v>4.3477196391939712</v>
      </c>
      <c r="R30">
        <v>200</v>
      </c>
      <c r="S30">
        <v>24.844112223965549</v>
      </c>
      <c r="U30">
        <v>19.739901110112346</v>
      </c>
      <c r="AB30">
        <v>55.514181637411369</v>
      </c>
      <c r="AC30">
        <v>2.185956290890676</v>
      </c>
      <c r="AD30">
        <f t="shared" ref="AD30" si="16">AVERAGE(Y30:Y32)</f>
        <v>0.35613522537562597</v>
      </c>
      <c r="AE30">
        <f t="shared" ref="AE30" si="17">_xlfn.STDEV.S(Y30:Y32)/SQRT(COUNT(Y30:Y32))</f>
        <v>1.4023372287145175E-2</v>
      </c>
    </row>
    <row r="31" spans="1:31" x14ac:dyDescent="0.35">
      <c r="A31" t="s">
        <v>38</v>
      </c>
      <c r="B31">
        <v>10</v>
      </c>
      <c r="D31">
        <v>28.1</v>
      </c>
      <c r="E31">
        <v>32.799999999999997</v>
      </c>
      <c r="G31">
        <v>1</v>
      </c>
      <c r="H31">
        <v>28.1</v>
      </c>
      <c r="I31">
        <v>32.799999999999997</v>
      </c>
      <c r="J31">
        <v>60.9</v>
      </c>
      <c r="L31">
        <v>17.829911479376953</v>
      </c>
      <c r="M31">
        <v>35</v>
      </c>
      <c r="N31">
        <v>10</v>
      </c>
      <c r="O31">
        <v>60</v>
      </c>
      <c r="P31">
        <v>0.29716519132294922</v>
      </c>
      <c r="Q31">
        <v>2.9716519132294921</v>
      </c>
      <c r="R31">
        <v>200</v>
      </c>
      <c r="S31">
        <v>16.980868075597098</v>
      </c>
      <c r="W31">
        <v>1.710559265442404</v>
      </c>
      <c r="Y31">
        <v>0.3421118530884808</v>
      </c>
      <c r="AA31">
        <v>57.700137928302041</v>
      </c>
    </row>
    <row r="32" spans="1:31" x14ac:dyDescent="0.35">
      <c r="A32" t="s">
        <v>38</v>
      </c>
      <c r="B32">
        <v>10</v>
      </c>
      <c r="D32">
        <v>29.4</v>
      </c>
      <c r="E32">
        <v>33.6</v>
      </c>
      <c r="G32">
        <v>1</v>
      </c>
      <c r="H32">
        <v>29.4</v>
      </c>
      <c r="I32">
        <v>33.6</v>
      </c>
      <c r="J32">
        <v>63</v>
      </c>
      <c r="L32">
        <v>18.264459182313107</v>
      </c>
      <c r="M32">
        <v>35</v>
      </c>
      <c r="N32">
        <v>10</v>
      </c>
      <c r="O32">
        <v>60</v>
      </c>
      <c r="P32">
        <v>0.30440765303855177</v>
      </c>
      <c r="Q32">
        <v>3.0440765303855177</v>
      </c>
      <c r="R32">
        <v>200</v>
      </c>
      <c r="S32">
        <v>17.394723030774387</v>
      </c>
      <c r="W32">
        <v>1.8507929883138559</v>
      </c>
      <c r="Y32">
        <v>0.37015859766277115</v>
      </c>
      <c r="AA32">
        <v>53.328225346520689</v>
      </c>
    </row>
    <row r="33" spans="1:31" x14ac:dyDescent="0.35">
      <c r="A33" t="s">
        <v>29</v>
      </c>
      <c r="B33">
        <v>100</v>
      </c>
      <c r="D33">
        <v>47</v>
      </c>
      <c r="E33">
        <v>14.6</v>
      </c>
      <c r="G33">
        <v>1</v>
      </c>
      <c r="H33">
        <v>47</v>
      </c>
      <c r="I33">
        <v>14.6</v>
      </c>
      <c r="J33">
        <v>61.6</v>
      </c>
      <c r="L33">
        <v>7.9439512375795127</v>
      </c>
      <c r="M33">
        <v>35</v>
      </c>
      <c r="N33">
        <v>100</v>
      </c>
      <c r="O33">
        <v>60</v>
      </c>
      <c r="P33">
        <v>0.13239918729299188</v>
      </c>
      <c r="Q33">
        <v>13.239918729299188</v>
      </c>
      <c r="R33">
        <v>200</v>
      </c>
      <c r="S33">
        <v>75.656678453138213</v>
      </c>
      <c r="U33">
        <v>76.001557582452619</v>
      </c>
      <c r="W33">
        <v>2.0202420701168613</v>
      </c>
      <c r="Y33">
        <v>0.40404841402337227</v>
      </c>
      <c r="AA33">
        <v>188.10012598652668</v>
      </c>
      <c r="AB33">
        <v>191.76125858835942</v>
      </c>
      <c r="AC33">
        <v>11.187783837543899</v>
      </c>
      <c r="AD33">
        <f t="shared" ref="AD33" si="18">AVERAGE(Y33:Y35)</f>
        <v>0.39898441847523652</v>
      </c>
      <c r="AE33">
        <f t="shared" ref="AE33" si="19">_xlfn.STDEV.S(Y33:Y35)/SQRT(COUNT(Y33:Y35))</f>
        <v>2.2743822824477452E-2</v>
      </c>
    </row>
    <row r="34" spans="1:31" x14ac:dyDescent="0.35">
      <c r="A34" t="s">
        <v>29</v>
      </c>
      <c r="B34">
        <v>100</v>
      </c>
      <c r="D34">
        <v>48.1</v>
      </c>
      <c r="E34">
        <v>10.4</v>
      </c>
      <c r="G34">
        <v>1</v>
      </c>
      <c r="H34">
        <v>48.1</v>
      </c>
      <c r="I34">
        <v>10.4</v>
      </c>
      <c r="J34">
        <v>58.5</v>
      </c>
      <c r="L34">
        <v>5.6625757971647195</v>
      </c>
      <c r="M34">
        <v>35</v>
      </c>
      <c r="N34">
        <v>100</v>
      </c>
      <c r="O34">
        <v>60</v>
      </c>
      <c r="P34">
        <v>9.4376263286078663E-2</v>
      </c>
      <c r="Q34">
        <v>9.4376263286078661</v>
      </c>
      <c r="R34">
        <v>200</v>
      </c>
      <c r="S34">
        <v>53.929293306330663</v>
      </c>
      <c r="W34">
        <v>1.7865191986644409</v>
      </c>
      <c r="Y34">
        <v>0.35730383973288815</v>
      </c>
      <c r="AA34">
        <v>212.70848261599869</v>
      </c>
    </row>
    <row r="35" spans="1:31" x14ac:dyDescent="0.35">
      <c r="A35" t="s">
        <v>29</v>
      </c>
      <c r="B35">
        <v>100</v>
      </c>
      <c r="D35">
        <v>41.9</v>
      </c>
      <c r="E35">
        <v>19</v>
      </c>
      <c r="G35">
        <v>1</v>
      </c>
      <c r="H35">
        <v>41.9</v>
      </c>
      <c r="I35">
        <v>19</v>
      </c>
      <c r="J35">
        <v>60.9</v>
      </c>
      <c r="L35">
        <v>10.333963603728344</v>
      </c>
      <c r="M35">
        <v>35</v>
      </c>
      <c r="N35">
        <v>100</v>
      </c>
      <c r="O35">
        <v>60</v>
      </c>
      <c r="P35">
        <v>0.17223272672880574</v>
      </c>
      <c r="Q35">
        <v>17.223272672880576</v>
      </c>
      <c r="R35">
        <v>200</v>
      </c>
      <c r="S35">
        <v>98.418700987888997</v>
      </c>
      <c r="W35">
        <v>2.1780050083472453</v>
      </c>
      <c r="Y35">
        <v>0.43560100166944904</v>
      </c>
      <c r="AA35">
        <v>174.47516716255294</v>
      </c>
    </row>
    <row r="36" spans="1:31" x14ac:dyDescent="0.35">
      <c r="A36" t="s">
        <v>30</v>
      </c>
      <c r="B36">
        <v>100</v>
      </c>
      <c r="D36">
        <v>58.3</v>
      </c>
      <c r="E36">
        <v>5.0999999999999996</v>
      </c>
      <c r="G36">
        <v>1</v>
      </c>
      <c r="H36">
        <v>58.3</v>
      </c>
      <c r="I36">
        <v>5.0999999999999996</v>
      </c>
      <c r="J36">
        <v>63.4</v>
      </c>
      <c r="L36">
        <v>2.7836972652127172</v>
      </c>
      <c r="M36">
        <v>35</v>
      </c>
      <c r="N36">
        <v>100</v>
      </c>
      <c r="O36">
        <v>60</v>
      </c>
      <c r="P36">
        <v>4.6394954420211951E-2</v>
      </c>
      <c r="Q36">
        <v>4.6394954420211949</v>
      </c>
      <c r="R36">
        <v>200</v>
      </c>
      <c r="S36">
        <v>26.5114025258354</v>
      </c>
      <c r="U36">
        <v>62.853434290744083</v>
      </c>
      <c r="AB36">
        <v>176.76162348979511</v>
      </c>
      <c r="AC36">
        <v>6.9602608100985464</v>
      </c>
      <c r="AD36">
        <f t="shared" ref="AD36" si="20">AVERAGE(Y36:Y38)</f>
        <v>0.35613522537562597</v>
      </c>
      <c r="AE36">
        <f t="shared" ref="AE36" si="21">_xlfn.STDEV.S(Y36:Y38)/SQRT(COUNT(Y36:Y38))</f>
        <v>1.4023372287145175E-2</v>
      </c>
    </row>
    <row r="37" spans="1:31" x14ac:dyDescent="0.35">
      <c r="A37" t="s">
        <v>30</v>
      </c>
      <c r="B37">
        <v>100</v>
      </c>
      <c r="D37">
        <v>30.7</v>
      </c>
      <c r="E37">
        <v>31.3</v>
      </c>
      <c r="G37">
        <v>1</v>
      </c>
      <c r="H37">
        <v>30.7</v>
      </c>
      <c r="I37">
        <v>31.3</v>
      </c>
      <c r="J37">
        <v>62</v>
      </c>
      <c r="L37">
        <v>17.015134536371672</v>
      </c>
      <c r="M37">
        <v>35</v>
      </c>
      <c r="N37">
        <v>100</v>
      </c>
      <c r="O37">
        <v>60</v>
      </c>
      <c r="P37">
        <v>0.28358557560619452</v>
      </c>
      <c r="Q37">
        <v>28.358557560619452</v>
      </c>
      <c r="R37">
        <v>200</v>
      </c>
      <c r="S37">
        <v>162.04890034639686</v>
      </c>
      <c r="W37">
        <v>1.710559265442404</v>
      </c>
      <c r="Y37">
        <v>0.3421118530884808</v>
      </c>
      <c r="AA37">
        <v>183.72188429989365</v>
      </c>
    </row>
    <row r="38" spans="1:31" x14ac:dyDescent="0.35">
      <c r="A38" t="s">
        <v>30</v>
      </c>
      <c r="B38">
        <v>100</v>
      </c>
      <c r="D38">
        <v>66.7</v>
      </c>
      <c r="E38">
        <v>0</v>
      </c>
      <c r="G38">
        <v>1</v>
      </c>
      <c r="H38">
        <v>66.7</v>
      </c>
      <c r="I38">
        <v>0</v>
      </c>
      <c r="J38">
        <v>66.7</v>
      </c>
      <c r="L38">
        <v>1.34556589947534E-2</v>
      </c>
      <c r="M38">
        <v>35</v>
      </c>
      <c r="N38">
        <v>100</v>
      </c>
      <c r="O38">
        <v>60</v>
      </c>
      <c r="P38">
        <v>0</v>
      </c>
      <c r="Q38">
        <v>0</v>
      </c>
      <c r="R38">
        <v>200</v>
      </c>
      <c r="S38">
        <v>0</v>
      </c>
      <c r="W38">
        <v>1.8507929883138559</v>
      </c>
      <c r="Y38">
        <v>0.37015859766277115</v>
      </c>
      <c r="AA38">
        <v>169.80136267969655</v>
      </c>
    </row>
    <row r="39" spans="1:31" x14ac:dyDescent="0.35">
      <c r="A39" t="s">
        <v>31</v>
      </c>
      <c r="B39">
        <v>10</v>
      </c>
      <c r="D39">
        <v>66.900000000000006</v>
      </c>
      <c r="E39">
        <v>0</v>
      </c>
      <c r="G39">
        <v>1</v>
      </c>
      <c r="H39">
        <v>66.900000000000006</v>
      </c>
      <c r="I39">
        <v>0</v>
      </c>
      <c r="J39">
        <v>66.900000000000006</v>
      </c>
      <c r="L39">
        <v>1.34556589947534E-2</v>
      </c>
      <c r="M39">
        <v>35</v>
      </c>
      <c r="N39">
        <v>10</v>
      </c>
      <c r="O39">
        <v>60</v>
      </c>
      <c r="P39">
        <v>2.2426098324589001E-4</v>
      </c>
      <c r="Q39">
        <v>0</v>
      </c>
      <c r="R39">
        <v>200</v>
      </c>
      <c r="S39">
        <v>0</v>
      </c>
      <c r="U39">
        <v>0</v>
      </c>
      <c r="W39">
        <v>0.38228155339805847</v>
      </c>
      <c r="Y39">
        <v>7.64563106796117E-2</v>
      </c>
      <c r="AA39">
        <v>0</v>
      </c>
      <c r="AB39">
        <v>0</v>
      </c>
      <c r="AC39">
        <v>0</v>
      </c>
      <c r="AD39">
        <f t="shared" ref="AD39" si="22">AVERAGE(Y39:Y41)</f>
        <v>3.9690434505809391E-2</v>
      </c>
      <c r="AE39">
        <f t="shared" ref="AE39" si="23">_xlfn.STDEV.S(Y39:Y41)/SQRT(COUNT(Y39:Y41))</f>
        <v>2.1226788505937219E-2</v>
      </c>
    </row>
    <row r="40" spans="1:31" x14ac:dyDescent="0.35">
      <c r="A40" t="s">
        <v>31</v>
      </c>
      <c r="B40">
        <v>10</v>
      </c>
      <c r="D40">
        <v>61.8</v>
      </c>
      <c r="E40">
        <v>0</v>
      </c>
      <c r="G40">
        <v>1</v>
      </c>
      <c r="H40">
        <v>61.8</v>
      </c>
      <c r="I40">
        <v>0</v>
      </c>
      <c r="J40">
        <v>61.8</v>
      </c>
      <c r="L40">
        <v>1.34556589947534E-2</v>
      </c>
      <c r="M40">
        <v>35</v>
      </c>
      <c r="N40">
        <v>10</v>
      </c>
      <c r="O40">
        <v>60</v>
      </c>
      <c r="P40">
        <v>2.2426098324589001E-4</v>
      </c>
      <c r="Q40">
        <v>0</v>
      </c>
      <c r="R40">
        <v>200</v>
      </c>
      <c r="S40">
        <v>0</v>
      </c>
      <c r="W40">
        <v>1.4622791660035264E-2</v>
      </c>
      <c r="Y40">
        <v>2.9245583320070528E-3</v>
      </c>
      <c r="AA40">
        <v>0</v>
      </c>
    </row>
    <row r="41" spans="1:31" x14ac:dyDescent="0.35">
      <c r="A41" t="s">
        <v>31</v>
      </c>
      <c r="B41">
        <v>10</v>
      </c>
      <c r="D41">
        <v>59.2</v>
      </c>
      <c r="E41">
        <v>0</v>
      </c>
      <c r="G41">
        <v>1</v>
      </c>
      <c r="H41">
        <v>59.2</v>
      </c>
      <c r="I41">
        <v>0</v>
      </c>
      <c r="J41">
        <v>59.2</v>
      </c>
      <c r="L41">
        <v>1.34556589947534E-2</v>
      </c>
      <c r="M41">
        <v>35</v>
      </c>
      <c r="N41">
        <v>10</v>
      </c>
      <c r="O41">
        <v>60</v>
      </c>
      <c r="P41">
        <v>2.2426098324589001E-4</v>
      </c>
      <c r="Q41">
        <v>0</v>
      </c>
      <c r="R41">
        <v>200</v>
      </c>
      <c r="S41">
        <v>0</v>
      </c>
      <c r="W41">
        <v>0.19845217252904709</v>
      </c>
      <c r="Y41">
        <v>3.9690434505809419E-2</v>
      </c>
      <c r="AA41">
        <v>0</v>
      </c>
    </row>
    <row r="42" spans="1:31" x14ac:dyDescent="0.35">
      <c r="A42" t="s">
        <v>32</v>
      </c>
      <c r="B42">
        <v>10</v>
      </c>
      <c r="D42">
        <v>56.6</v>
      </c>
      <c r="E42">
        <v>0</v>
      </c>
      <c r="G42">
        <v>1</v>
      </c>
      <c r="H42">
        <v>56.6</v>
      </c>
      <c r="I42">
        <v>0</v>
      </c>
      <c r="J42">
        <v>56.6</v>
      </c>
      <c r="L42">
        <v>1.34556589947534E-2</v>
      </c>
      <c r="M42">
        <v>35</v>
      </c>
      <c r="N42">
        <v>10</v>
      </c>
      <c r="O42">
        <v>60</v>
      </c>
      <c r="P42">
        <v>2.2426098324589001E-4</v>
      </c>
      <c r="Q42">
        <v>0</v>
      </c>
      <c r="R42">
        <v>200</v>
      </c>
      <c r="S42">
        <v>0</v>
      </c>
      <c r="U42">
        <v>0</v>
      </c>
      <c r="W42">
        <v>0.35721391055228413</v>
      </c>
      <c r="Y42">
        <v>7.1442782110456821E-2</v>
      </c>
      <c r="AA42">
        <v>0</v>
      </c>
      <c r="AB42">
        <v>0</v>
      </c>
      <c r="AC42">
        <v>0</v>
      </c>
      <c r="AD42">
        <f t="shared" ref="AD42" si="24">AVERAGE(Y42:Y44)</f>
        <v>8.759748527773363E-2</v>
      </c>
      <c r="AE42">
        <f t="shared" ref="AE42" si="25">_xlfn.STDEV.S(Y42:Y44)/SQRT(COUNT(Y42:Y44))</f>
        <v>1.3724462034582942E-2</v>
      </c>
    </row>
    <row r="43" spans="1:31" x14ac:dyDescent="0.35">
      <c r="A43" t="s">
        <v>32</v>
      </c>
      <c r="B43">
        <v>10</v>
      </c>
      <c r="D43">
        <v>57.7</v>
      </c>
      <c r="E43">
        <v>0</v>
      </c>
      <c r="G43">
        <v>1</v>
      </c>
      <c r="H43">
        <v>57.7</v>
      </c>
      <c r="I43">
        <v>0</v>
      </c>
      <c r="J43">
        <v>57.7</v>
      </c>
      <c r="L43">
        <v>1.34556589947534E-2</v>
      </c>
      <c r="M43">
        <v>35</v>
      </c>
      <c r="N43">
        <v>10</v>
      </c>
      <c r="O43">
        <v>60</v>
      </c>
      <c r="P43">
        <v>2.2426098324589001E-4</v>
      </c>
      <c r="Q43">
        <v>0</v>
      </c>
      <c r="R43">
        <v>200</v>
      </c>
      <c r="S43">
        <v>0</v>
      </c>
      <c r="W43">
        <v>0.57446681521566179</v>
      </c>
      <c r="Y43">
        <v>0.11489336304313236</v>
      </c>
      <c r="AA43">
        <v>0</v>
      </c>
    </row>
    <row r="44" spans="1:31" x14ac:dyDescent="0.35">
      <c r="A44" t="s">
        <v>32</v>
      </c>
      <c r="B44">
        <v>10</v>
      </c>
      <c r="D44">
        <v>59.2</v>
      </c>
      <c r="E44">
        <v>0</v>
      </c>
      <c r="G44">
        <v>1</v>
      </c>
      <c r="H44">
        <v>59.2</v>
      </c>
      <c r="I44">
        <v>0</v>
      </c>
      <c r="J44">
        <v>59.2</v>
      </c>
      <c r="L44">
        <v>1.34556589947534E-2</v>
      </c>
      <c r="M44">
        <v>35</v>
      </c>
      <c r="N44">
        <v>10</v>
      </c>
      <c r="O44">
        <v>60</v>
      </c>
      <c r="P44">
        <v>2.2426098324589001E-4</v>
      </c>
      <c r="Q44">
        <v>0</v>
      </c>
      <c r="R44">
        <v>200</v>
      </c>
      <c r="S44">
        <v>0</v>
      </c>
      <c r="W44">
        <v>0.38228155339805847</v>
      </c>
      <c r="Y44">
        <v>7.64563106796117E-2</v>
      </c>
      <c r="AA44">
        <v>0</v>
      </c>
    </row>
    <row r="45" spans="1:31" x14ac:dyDescent="0.35">
      <c r="A45" t="s">
        <v>35</v>
      </c>
      <c r="B45">
        <v>10</v>
      </c>
      <c r="D45">
        <v>5.7</v>
      </c>
      <c r="E45">
        <v>57</v>
      </c>
      <c r="G45">
        <v>1</v>
      </c>
      <c r="H45">
        <v>5.7</v>
      </c>
      <c r="I45">
        <v>57</v>
      </c>
      <c r="J45">
        <v>62.7</v>
      </c>
      <c r="L45">
        <v>30.97497949319553</v>
      </c>
      <c r="M45">
        <v>35</v>
      </c>
      <c r="N45">
        <v>10</v>
      </c>
      <c r="O45">
        <v>60</v>
      </c>
      <c r="P45">
        <v>0.51624965821992552</v>
      </c>
      <c r="Q45">
        <v>5.162496582199255</v>
      </c>
      <c r="R45">
        <v>200</v>
      </c>
      <c r="S45">
        <v>29.499980469710032</v>
      </c>
      <c r="U45">
        <v>32.052086026636623</v>
      </c>
      <c r="W45">
        <v>1.6112270450751254</v>
      </c>
      <c r="Y45">
        <v>0.32224540901502507</v>
      </c>
      <c r="AA45">
        <v>99.464833725969868</v>
      </c>
      <c r="AB45">
        <v>88.942463896489159</v>
      </c>
      <c r="AC45">
        <v>10.522369829480638</v>
      </c>
      <c r="AD45">
        <f t="shared" ref="AD45" si="26">AVERAGE(Y45:Y47)</f>
        <v>0.36548414023372289</v>
      </c>
      <c r="AE45">
        <f t="shared" ref="AE45" si="27">_xlfn.STDEV.S(Y45:Y47)/SQRT(COUNT(Y45:Y47))</f>
        <v>4.3238731218697521E-2</v>
      </c>
    </row>
    <row r="46" spans="1:31" x14ac:dyDescent="0.35">
      <c r="A46" t="s">
        <v>35</v>
      </c>
      <c r="B46">
        <v>10</v>
      </c>
      <c r="D46">
        <v>4.7</v>
      </c>
      <c r="E46">
        <v>68.599999999999994</v>
      </c>
      <c r="G46">
        <v>1</v>
      </c>
      <c r="H46">
        <v>4.7</v>
      </c>
      <c r="I46">
        <v>68.599999999999994</v>
      </c>
      <c r="J46">
        <v>73.3</v>
      </c>
      <c r="L46">
        <v>37.275921185769711</v>
      </c>
      <c r="M46">
        <v>35</v>
      </c>
      <c r="N46">
        <v>10</v>
      </c>
      <c r="O46">
        <v>60</v>
      </c>
      <c r="P46">
        <v>0.62126535309616182</v>
      </c>
      <c r="Q46">
        <v>6.2126535309616182</v>
      </c>
      <c r="R46">
        <v>200</v>
      </c>
      <c r="S46">
        <v>35.50087731978067</v>
      </c>
      <c r="W46">
        <v>2.0436143572621033</v>
      </c>
      <c r="Y46">
        <v>0.40872287145242064</v>
      </c>
      <c r="AA46">
        <v>78.420094067008435</v>
      </c>
    </row>
    <row r="47" spans="1:31" x14ac:dyDescent="0.35">
      <c r="A47" t="s">
        <v>35</v>
      </c>
      <c r="B47">
        <v>10</v>
      </c>
      <c r="D47">
        <v>6.9</v>
      </c>
      <c r="E47">
        <v>60.2</v>
      </c>
      <c r="G47">
        <v>1</v>
      </c>
      <c r="H47">
        <v>6.9</v>
      </c>
      <c r="I47">
        <v>60.2</v>
      </c>
      <c r="J47">
        <v>67.100000000000009</v>
      </c>
      <c r="L47">
        <v>32.713170304940128</v>
      </c>
      <c r="M47">
        <v>35</v>
      </c>
      <c r="N47">
        <v>10</v>
      </c>
      <c r="O47">
        <v>60</v>
      </c>
      <c r="P47">
        <v>0.54521950508233552</v>
      </c>
      <c r="Q47">
        <v>5.452195050823355</v>
      </c>
      <c r="R47">
        <v>200</v>
      </c>
      <c r="S47">
        <v>31.15540029041917</v>
      </c>
    </row>
    <row r="48" spans="1:31" x14ac:dyDescent="0.35">
      <c r="A48" t="s">
        <v>36</v>
      </c>
      <c r="B48">
        <v>10</v>
      </c>
      <c r="D48">
        <v>7.6</v>
      </c>
      <c r="E48">
        <v>60</v>
      </c>
      <c r="G48">
        <v>1</v>
      </c>
      <c r="H48">
        <v>7.6</v>
      </c>
      <c r="I48">
        <v>60</v>
      </c>
      <c r="J48">
        <v>67.599999999999994</v>
      </c>
      <c r="L48">
        <v>32.604533379206089</v>
      </c>
      <c r="M48">
        <v>35</v>
      </c>
      <c r="N48">
        <v>10</v>
      </c>
      <c r="O48">
        <v>60</v>
      </c>
      <c r="P48">
        <v>0.54340888965343481</v>
      </c>
      <c r="Q48">
        <v>5.4340888965343481</v>
      </c>
      <c r="R48">
        <v>200</v>
      </c>
      <c r="S48">
        <v>31.051936551624845</v>
      </c>
      <c r="U48">
        <v>35.155998190466278</v>
      </c>
      <c r="W48">
        <v>2.9376043405676127</v>
      </c>
      <c r="Y48">
        <v>0.58752086811352255</v>
      </c>
      <c r="AA48">
        <v>59.837871467185622</v>
      </c>
      <c r="AB48">
        <v>60.017474883295243</v>
      </c>
      <c r="AC48">
        <v>0.17960341610962158</v>
      </c>
      <c r="AD48">
        <f t="shared" ref="AD48" si="28">AVERAGE(Y48:Y50)</f>
        <v>0.58576794657762932</v>
      </c>
      <c r="AE48">
        <f t="shared" ref="AE48" si="29">_xlfn.STDEV.S(Y48:Y50)/SQRT(COUNT(Y48:Y50))</f>
        <v>1.7529215358932369E-3</v>
      </c>
    </row>
    <row r="49" spans="1:31" x14ac:dyDescent="0.35">
      <c r="A49" t="s">
        <v>36</v>
      </c>
      <c r="B49">
        <v>10</v>
      </c>
      <c r="D49">
        <v>0</v>
      </c>
      <c r="E49">
        <v>72.099999999999994</v>
      </c>
      <c r="G49">
        <v>1</v>
      </c>
      <c r="H49">
        <v>0</v>
      </c>
      <c r="I49">
        <v>72.099999999999994</v>
      </c>
      <c r="J49">
        <v>72.099999999999994</v>
      </c>
      <c r="L49">
        <v>39.177067386115375</v>
      </c>
      <c r="M49">
        <v>35</v>
      </c>
      <c r="N49">
        <v>10</v>
      </c>
      <c r="O49">
        <v>60</v>
      </c>
      <c r="P49">
        <v>0.65295112310192294</v>
      </c>
      <c r="Q49">
        <v>6.5295112310192298</v>
      </c>
      <c r="R49">
        <v>200</v>
      </c>
      <c r="S49">
        <v>37.311492748681317</v>
      </c>
    </row>
    <row r="50" spans="1:31" x14ac:dyDescent="0.35">
      <c r="A50" t="s">
        <v>36</v>
      </c>
      <c r="B50">
        <v>10</v>
      </c>
      <c r="D50">
        <v>0</v>
      </c>
      <c r="E50">
        <v>71.7</v>
      </c>
      <c r="G50">
        <v>1</v>
      </c>
      <c r="H50">
        <v>0</v>
      </c>
      <c r="I50">
        <v>71.7</v>
      </c>
      <c r="J50">
        <v>71.7</v>
      </c>
      <c r="L50">
        <v>38.959793534647304</v>
      </c>
      <c r="M50">
        <v>35</v>
      </c>
      <c r="N50">
        <v>10</v>
      </c>
      <c r="O50">
        <v>60</v>
      </c>
      <c r="P50">
        <v>0.64932989224412174</v>
      </c>
      <c r="Q50">
        <v>6.4932989224412179</v>
      </c>
      <c r="R50">
        <v>200</v>
      </c>
      <c r="S50">
        <v>37.104565271092675</v>
      </c>
      <c r="W50">
        <v>2.9200751252086805</v>
      </c>
      <c r="Y50">
        <v>0.58401502504173608</v>
      </c>
      <c r="AA50">
        <v>60.197078299404865</v>
      </c>
    </row>
    <row r="51" spans="1:31" x14ac:dyDescent="0.35">
      <c r="A51" t="s">
        <v>33</v>
      </c>
      <c r="B51">
        <v>100</v>
      </c>
      <c r="D51">
        <v>67.900000000000006</v>
      </c>
      <c r="E51">
        <v>13.4</v>
      </c>
      <c r="G51">
        <v>1</v>
      </c>
      <c r="H51">
        <v>67.900000000000006</v>
      </c>
      <c r="I51">
        <v>13.4</v>
      </c>
      <c r="J51">
        <v>81.300000000000011</v>
      </c>
      <c r="L51">
        <v>7.2921296831752862</v>
      </c>
      <c r="M51">
        <v>35</v>
      </c>
      <c r="N51">
        <v>100</v>
      </c>
      <c r="O51">
        <v>60</v>
      </c>
      <c r="P51">
        <v>0.12153549471958811</v>
      </c>
      <c r="Q51">
        <v>12.15354947195881</v>
      </c>
      <c r="R51">
        <v>200</v>
      </c>
      <c r="S51">
        <v>69.448854125478903</v>
      </c>
      <c r="U51">
        <v>117.90437179415291</v>
      </c>
      <c r="W51">
        <v>1.6112270450751254</v>
      </c>
      <c r="Y51">
        <v>0.32224540901502507</v>
      </c>
      <c r="AA51">
        <v>365.88379072502312</v>
      </c>
      <c r="AB51">
        <v>327.17699942602144</v>
      </c>
      <c r="AC51">
        <v>38.706791299001615</v>
      </c>
      <c r="AD51">
        <f t="shared" ref="AD51" si="30">AVERAGE(Y51:Y53)</f>
        <v>0.36548414023372289</v>
      </c>
      <c r="AE51">
        <f t="shared" ref="AE51" si="31">_xlfn.STDEV.S(Y51:Y53)/SQRT(COUNT(Y51:Y53))</f>
        <v>4.3238731218697521E-2</v>
      </c>
    </row>
    <row r="52" spans="1:31" x14ac:dyDescent="0.35">
      <c r="A52" t="s">
        <v>33</v>
      </c>
      <c r="B52">
        <v>100</v>
      </c>
      <c r="D52">
        <v>54.5</v>
      </c>
      <c r="E52">
        <v>28</v>
      </c>
      <c r="G52">
        <v>1</v>
      </c>
      <c r="H52">
        <v>54.5</v>
      </c>
      <c r="I52">
        <v>28</v>
      </c>
      <c r="J52">
        <v>82.5</v>
      </c>
      <c r="L52">
        <v>15.222625261760045</v>
      </c>
      <c r="M52">
        <v>35</v>
      </c>
      <c r="N52">
        <v>100</v>
      </c>
      <c r="O52">
        <v>60</v>
      </c>
      <c r="P52">
        <v>0.25371042102933411</v>
      </c>
      <c r="Q52">
        <v>25.371042102933412</v>
      </c>
      <c r="R52">
        <v>200</v>
      </c>
      <c r="S52">
        <v>144.97738344533377</v>
      </c>
      <c r="W52">
        <v>2.0436143572621033</v>
      </c>
      <c r="Y52">
        <v>0.40872287145242064</v>
      </c>
      <c r="AA52">
        <v>288.4702081270197</v>
      </c>
    </row>
    <row r="53" spans="1:31" x14ac:dyDescent="0.35">
      <c r="A53" t="s">
        <v>33</v>
      </c>
      <c r="B53">
        <v>100</v>
      </c>
      <c r="D53">
        <v>51.3</v>
      </c>
      <c r="E53">
        <v>26.9</v>
      </c>
      <c r="G53">
        <v>1</v>
      </c>
      <c r="H53">
        <v>51.3</v>
      </c>
      <c r="I53">
        <v>26.9</v>
      </c>
      <c r="J53">
        <v>78.199999999999989</v>
      </c>
      <c r="L53">
        <v>14.625122170222836</v>
      </c>
      <c r="M53">
        <v>35</v>
      </c>
      <c r="N53">
        <v>100</v>
      </c>
      <c r="O53">
        <v>60</v>
      </c>
      <c r="P53">
        <v>0.2437520361703806</v>
      </c>
      <c r="Q53">
        <v>24.375203617038061</v>
      </c>
      <c r="R53">
        <v>200</v>
      </c>
      <c r="S53">
        <v>139.28687781164606</v>
      </c>
    </row>
    <row r="54" spans="1:31" x14ac:dyDescent="0.35">
      <c r="A54" t="s">
        <v>34</v>
      </c>
      <c r="B54">
        <v>100</v>
      </c>
      <c r="D54">
        <v>35</v>
      </c>
      <c r="E54">
        <v>50.9</v>
      </c>
      <c r="G54">
        <v>1</v>
      </c>
      <c r="H54">
        <v>35</v>
      </c>
      <c r="I54">
        <v>50.9</v>
      </c>
      <c r="J54">
        <v>85.9</v>
      </c>
      <c r="L54">
        <v>27.661553258307375</v>
      </c>
      <c r="M54">
        <v>35</v>
      </c>
      <c r="N54">
        <v>100</v>
      </c>
      <c r="O54">
        <v>60</v>
      </c>
      <c r="P54">
        <v>0.46102588763845626</v>
      </c>
      <c r="Q54">
        <v>46.102588763845624</v>
      </c>
      <c r="R54">
        <v>200</v>
      </c>
      <c r="S54">
        <v>263.44336436483212</v>
      </c>
      <c r="U54">
        <v>225.33422057559028</v>
      </c>
      <c r="W54">
        <v>2.9376043405676127</v>
      </c>
      <c r="Y54">
        <v>0.58752086811352255</v>
      </c>
      <c r="AA54">
        <v>383.53398628906319</v>
      </c>
      <c r="AB54">
        <v>384.68516383670431</v>
      </c>
      <c r="AC54">
        <v>1.1511775476410833</v>
      </c>
      <c r="AD54">
        <f t="shared" ref="AD54" si="32">AVERAGE(Y54:Y56)</f>
        <v>0.58576794657762932</v>
      </c>
      <c r="AE54">
        <f t="shared" ref="AE54" si="33">_xlfn.STDEV.S(Y54:Y56)/SQRT(COUNT(Y54:Y56))</f>
        <v>1.7529215358932369E-3</v>
      </c>
    </row>
    <row r="55" spans="1:31" x14ac:dyDescent="0.35">
      <c r="A55" t="s">
        <v>34</v>
      </c>
      <c r="B55">
        <v>100</v>
      </c>
      <c r="D55">
        <v>29.5</v>
      </c>
      <c r="E55">
        <v>44.3</v>
      </c>
      <c r="G55">
        <v>1</v>
      </c>
      <c r="H55">
        <v>29.5</v>
      </c>
      <c r="I55">
        <v>44.3</v>
      </c>
      <c r="J55">
        <v>73.8</v>
      </c>
      <c r="L55">
        <v>24.076534709084125</v>
      </c>
      <c r="M55">
        <v>35</v>
      </c>
      <c r="N55">
        <v>100</v>
      </c>
      <c r="O55">
        <v>60</v>
      </c>
      <c r="P55">
        <v>0.40127557848473544</v>
      </c>
      <c r="Q55">
        <v>40.127557848473543</v>
      </c>
      <c r="R55">
        <v>200</v>
      </c>
      <c r="S55">
        <v>229.30033056270597</v>
      </c>
    </row>
    <row r="56" spans="1:31" x14ac:dyDescent="0.35">
      <c r="A56" t="s">
        <v>34</v>
      </c>
      <c r="B56">
        <v>100</v>
      </c>
      <c r="D56">
        <v>24.6</v>
      </c>
      <c r="E56">
        <v>35.4</v>
      </c>
      <c r="G56">
        <v>1</v>
      </c>
      <c r="H56">
        <v>24.6</v>
      </c>
      <c r="I56">
        <v>35.4</v>
      </c>
      <c r="J56">
        <v>60</v>
      </c>
      <c r="L56">
        <v>19.242191513919444</v>
      </c>
      <c r="M56">
        <v>35</v>
      </c>
      <c r="N56">
        <v>100</v>
      </c>
      <c r="O56">
        <v>60</v>
      </c>
      <c r="P56">
        <v>0.32070319189865742</v>
      </c>
      <c r="Q56">
        <v>32.070319189865742</v>
      </c>
      <c r="R56">
        <v>200</v>
      </c>
      <c r="S56">
        <v>183.25896679923281</v>
      </c>
      <c r="W56">
        <v>2.9200751252086805</v>
      </c>
      <c r="Y56">
        <v>0.58401502504173608</v>
      </c>
      <c r="AA56">
        <v>385.83634138434536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Hajdyła</dc:creator>
  <cp:lastModifiedBy>Filip Hajdyła</cp:lastModifiedBy>
  <dcterms:created xsi:type="dcterms:W3CDTF">2015-06-05T18:17:20Z</dcterms:created>
  <dcterms:modified xsi:type="dcterms:W3CDTF">2022-06-20T06:44:29Z</dcterms:modified>
</cp:coreProperties>
</file>