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0" windowWidth="16260" windowHeight="5250" firstSheet="1" activeTab="1"/>
  </bookViews>
  <sheets>
    <sheet name="Bộ phận" sheetId="1" state="hidden" r:id="rId1"/>
    <sheet name="Đánh giá cá nhân" sheetId="3" r:id="rId2"/>
  </sheets>
  <calcPr calcId="144525"/>
</workbook>
</file>

<file path=xl/calcChain.xml><?xml version="1.0" encoding="utf-8"?>
<calcChain xmlns="http://schemas.openxmlformats.org/spreadsheetml/2006/main">
  <c r="I24" i="3" l="1"/>
  <c r="I21" i="3"/>
  <c r="I9" i="3"/>
  <c r="I10" i="3"/>
  <c r="I11" i="3"/>
  <c r="I12" i="3"/>
  <c r="I13" i="3"/>
  <c r="I14" i="3"/>
  <c r="I15" i="3"/>
  <c r="I16" i="3"/>
  <c r="I17" i="3"/>
  <c r="I18" i="3"/>
  <c r="I19" i="3"/>
  <c r="I22" i="3"/>
  <c r="I23" i="3"/>
  <c r="I29" i="3"/>
  <c r="I25" i="3"/>
  <c r="I28" i="3" l="1"/>
  <c r="I27" i="3"/>
  <c r="I8" i="3"/>
  <c r="I30" i="3" s="1"/>
  <c r="I26" i="3"/>
  <c r="D30" i="3" l="1"/>
  <c r="E16" i="1" l="1"/>
  <c r="E17" i="1"/>
  <c r="E18" i="1"/>
  <c r="D12" i="1"/>
  <c r="E15" i="1"/>
  <c r="E14" i="1"/>
  <c r="E13" i="1"/>
  <c r="E7" i="1"/>
  <c r="E8" i="1"/>
  <c r="E9" i="1"/>
  <c r="E10" i="1"/>
  <c r="E11" i="1"/>
  <c r="E6" i="1"/>
  <c r="E19" i="1" l="1"/>
  <c r="M30" i="3"/>
</calcChain>
</file>

<file path=xl/comments1.xml><?xml version="1.0" encoding="utf-8"?>
<comments xmlns="http://schemas.openxmlformats.org/spreadsheetml/2006/main">
  <authors>
    <author>Admin</author>
    <author>Hinh Nguyen Duc</author>
  </authors>
  <commentList>
    <comment ref="D6" authorId="0">
      <text>
        <r>
          <rPr>
            <sz val="9"/>
            <color indexed="81"/>
            <rFont val="Tahoma"/>
            <family val="2"/>
          </rPr>
          <t>* Tỉ trọng (%) để xác định mức độ ưu tiên giữa các công việc/nhiệm vụ được giao. Tổng tỉ trọng = 100%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>Hinh Nguyen Duc:</t>
        </r>
        <r>
          <rPr>
            <sz val="9"/>
            <color indexed="81"/>
            <rFont val="Tahoma"/>
            <family val="2"/>
          </rPr>
          <t xml:space="preserve">
&lt;=80% - Unsatisfactory
&gt;80 &amp;&lt;100% - Needs Improvement
=100% - Good
&gt;100% - Greate</t>
        </r>
      </text>
    </comment>
  </commentList>
</comments>
</file>

<file path=xl/sharedStrings.xml><?xml version="1.0" encoding="utf-8"?>
<sst xmlns="http://schemas.openxmlformats.org/spreadsheetml/2006/main" count="76" uniqueCount="69">
  <si>
    <t>BẢNG BÁO CÁO KẾT QUẢ CÔNG VIỆC BỘ PHẬN THEO DỰ ÁN</t>
  </si>
  <si>
    <t>Dự án/Công việc</t>
  </si>
  <si>
    <t>Điểm tiêu chuẩn</t>
  </si>
  <si>
    <t>Kết quả hoàn thành</t>
  </si>
  <si>
    <t>Ghi chú</t>
  </si>
  <si>
    <t>Người tham gia</t>
  </si>
  <si>
    <t>Lead</t>
  </si>
  <si>
    <t>thực thi chính (&gt;50%)</t>
  </si>
  <si>
    <t>Hỗ trợ chính (20-50%)</t>
  </si>
  <si>
    <t>Hỗ trợ phụ (&lt;20%)</t>
  </si>
  <si>
    <t>SPEED UP</t>
  </si>
  <si>
    <t>CÁC MẢNG VIỆC/DỰ ÁN CHÍNH TRONG NĂM</t>
  </si>
  <si>
    <t>Điểm</t>
  </si>
  <si>
    <t>Người tự đánh giá thực hiện</t>
  </si>
  <si>
    <t>Cấp trên thực hiện</t>
  </si>
  <si>
    <t>Công việc/Dự án</t>
  </si>
  <si>
    <t>Tỉ trọng</t>
  </si>
  <si>
    <t>% hoàn thành</t>
  </si>
  <si>
    <t>Tổng điểm</t>
  </si>
  <si>
    <t>Tổng cộng:</t>
  </si>
  <si>
    <t>Tổng điểm đánh giá:</t>
  </si>
  <si>
    <t>Công việc/dự án từ 6 tháng đầu năm</t>
  </si>
  <si>
    <t>Công việc/dự án 6 tháng cuối năm</t>
  </si>
  <si>
    <t>BẢNG ĐÁNH GIÁ KQCV CÁ NHÂN NĂM 2014</t>
  </si>
  <si>
    <t>TỔNG CỘNG:</t>
  </si>
  <si>
    <t xml:space="preserve">Ghi chú: </t>
  </si>
  <si>
    <r>
      <rPr>
        <b/>
        <sz val="11"/>
        <color theme="1"/>
        <rFont val="Calibri"/>
        <family val="2"/>
        <scheme val="minor"/>
      </rPr>
      <t>- Tỉ trọng:</t>
    </r>
    <r>
      <rPr>
        <sz val="11"/>
        <color theme="1"/>
        <rFont val="Calibri"/>
        <family val="2"/>
        <scheme val="minor"/>
      </rPr>
      <t xml:space="preserve"> thể hiện mức độ quan trọng của dự án và thời gian, công sức của CBNV khi tham gia dự án</t>
    </r>
  </si>
  <si>
    <r>
      <rPr>
        <b/>
        <sz val="11"/>
        <color theme="1"/>
        <rFont val="Calibri"/>
        <family val="2"/>
        <scheme val="minor"/>
      </rPr>
      <t>- % hoàn thành:</t>
    </r>
    <r>
      <rPr>
        <sz val="11"/>
        <color theme="1"/>
        <rFont val="Calibri"/>
        <family val="2"/>
        <scheme val="minor"/>
      </rPr>
      <t xml:space="preserve"> Bao gồm các yếu tố: tiến độ - chất lượng - khối lượng, sự nỗ lực/sáng tạo của CBNV khi tham gia dự án.
% hoàn thành chuẩn là 100%, có thể lớn hơn 100% cho những ghi nhận về sự nỗ lực/sáng tạo vượt bậc</t>
    </r>
  </si>
  <si>
    <t>Mức độ hoàn thành</t>
  </si>
  <si>
    <t>Dẫn chứng, mô tả công việc</t>
  </si>
  <si>
    <t>Nhận xét, đánh giá</t>
  </si>
  <si>
    <t>Họ tên :</t>
  </si>
  <si>
    <t>Bộ phận:</t>
  </si>
  <si>
    <t>Đơn vị:</t>
  </si>
  <si>
    <t>Vị trí:</t>
  </si>
  <si>
    <t>Trần Hữu Nguyên</t>
  </si>
  <si>
    <t>Nhân viên</t>
  </si>
  <si>
    <t>Phòng phát triển phầm mềm 4</t>
  </si>
  <si>
    <t>Esoft2 - ESOFT</t>
  </si>
  <si>
    <t>C1: Tìm hiểu nghiệp vụ Vinaphone Postpaid, các gói cước trả sau của Vinaphone</t>
  </si>
  <si>
    <t>C1: Hỗ trợ Comverse cấu hình PCAT: Kiến trúc dữ liệu cấu hình, cấu hình các phân hệ trên PCAT</t>
  </si>
  <si>
    <t>C1: Hỗ trợ các thành viên khác trong quá trình phát triển dự án</t>
  </si>
  <si>
    <t>C1: Xây dựng PCAT Integration</t>
  </si>
  <si>
    <t>C1: Phát triển Rerate Core</t>
  </si>
  <si>
    <t>C1: Các công việc liên quan tới Database Tuning</t>
  </si>
  <si>
    <t>C1: Các công việc trong quá trình Cutover, ATP hệ thống</t>
  </si>
  <si>
    <t>Tham gia khóa đào tạo, lấy chứng chỉ:
              + IBM InfoSphere (DataStage, Business Process...): Học và hoàn thành PostTest
              + IBM BigInsight BigData: Học và lấy được chứng chỉ P2090-032 + 038: IBM BigData Fundamentals + BigInsights
              + Comverse One: Học và lấy được chứng chỉ của Comverse</t>
  </si>
  <si>
    <t>Tìm hiểu các công nghệ là nội dung công việc của phòng hoặc sẽ sử dụng cho các dự án:
              + Cloudera BigData
              + Oracle Cluster, Grid Infrastructure, DataWarehouse (WHB, ...), Special Data Type, DBA Admin, Tuning, ...
              + Memcached
              + NoSQL DB
              + Web Portal, Platform</t>
  </si>
  <si>
    <t>Dự án Interchange, Livescreen:
              + Hỗ trợ, tư vấn kỹ thuật cho các yêu cầu, thay đổi từ VMS</t>
  </si>
  <si>
    <t>CDR Mediation: 
              + Phân tích yêu cầu, tìm hiểu các giải pháp, công nghệ (Talend, Camel, ...)</t>
  </si>
  <si>
    <t>C1: Xây dựng hệ thống (Network, OS, Framework, ...) tại Vinaphone + Elcom</t>
  </si>
  <si>
    <t>Tìm hiểu các công nghệ là nội dung công việc của phòng hoặc sẽ sử dụng cho các dự án:
              + Cloudera BigData
              + Oracle Cluster, Grid Infrastructure, DataWarehouse (WHB, ...), Special Data Type, DBA Admin, Tuning, …</t>
  </si>
  <si>
    <t>Hướng dẫn nhân viên thực tập, nhân viên thử việc</t>
  </si>
  <si>
    <t>C1: Hỗ trợ, xây dựng hệ thống (Network, OS, Framework, ...) tại Vinaphone + Elcom</t>
  </si>
  <si>
    <t>- Hỗ trợ đội SI dựng hệ thống mạng, OS, Software trên các SLU, SDP</t>
  </si>
  <si>
    <t>- Hỗ trợ đội SI dựng hệ thống mạng, OS, Software trên các SLU, SDP
- Xây dựng Integration Framework</t>
  </si>
  <si>
    <t>C1: Các công việc Database Admin - DBA</t>
  </si>
  <si>
    <t>Cài đặt, cấu hình, phát triển DataFiles, Tablespaces, Tables, Packages, Procedures, Functions, Jobs, … của 2 hệ thống Database Test, Product</t>
  </si>
  <si>
    <t>- Tìm hiểu nghiệp vụ, cấu trúc C1 PCAT
- Viết các truy vấn, package, link, job lấy dữ liệu về hệ thống eOneRate</t>
  </si>
  <si>
    <t>Các nghiệp vụ VNP gói cước trả sau phục vụ cho Rerate và một số module liên quan</t>
  </si>
  <si>
    <t>C1: Nắm được hệ thống Comverse One</t>
  </si>
  <si>
    <t>Nắm chức năng Các node: (SLU, SGU, UMP, SDP, MAU, ...), các ứng dụng PCAT, CCC, …</t>
  </si>
  <si>
    <t>Cấu hình các phân hệ: Zone, Translation, Tariff, Activity, UsagePlan, Offer, …</t>
  </si>
  <si>
    <t>- Áp dụng nghiệp vụ tính cước của hệ thống C1
- Xây dựng khung cơ bản cho module Rerate</t>
  </si>
  <si>
    <t>- Phát triển thêm các nghiệp vụ được cấu hình thêm cho hệ thống C1
- Tối ưu truy vấn, các chức năng nâng cao cho Rerate</t>
  </si>
  <si>
    <t>C1: Phát triển, change code các module Integration</t>
  </si>
  <si>
    <t>Xây dựng các module: VnpIntegration, OrpIntegration, CdrIntegration, HotExport</t>
  </si>
  <si>
    <t>Tuning quá trình move dữ liệu qua các bảng, quá trình Tổng hợp, cấu trúc lưu trữ dữ liệu</t>
  </si>
  <si>
    <t>- Theo dõi, báo cáo, fix bug hệ thống trong quá trình Cutover,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</si>
</sst>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1"/>
      <color theme="3"/>
      <name val="Times New Roman"/>
      <family val="1"/>
    </font>
    <font>
      <sz val="10"/>
      <name val="Arial"/>
      <family val="2"/>
    </font>
    <font>
      <sz val="10"/>
      <color theme="3"/>
      <name val="Times New Roman"/>
      <family val="1"/>
    </font>
    <font>
      <b/>
      <sz val="10"/>
      <color theme="3"/>
      <name val="Times New Roman"/>
      <family val="1"/>
    </font>
    <font>
      <b/>
      <sz val="10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3"/>
      <name val="Times New Roman"/>
      <family val="1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1"/>
      <color theme="3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0F0F0"/>
        <bgColor theme="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</cellStyleXfs>
  <cellXfs count="12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0" fontId="4" fillId="2" borderId="2" xfId="0" quotePrefix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3" borderId="2" xfId="0" applyFont="1" applyFill="1" applyBorder="1" applyAlignment="1">
      <alignment vertical="top" wrapText="1"/>
    </xf>
    <xf numFmtId="9" fontId="3" fillId="2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9" fontId="4" fillId="0" borderId="2" xfId="0" applyNumberFormat="1" applyFont="1" applyBorder="1" applyAlignment="1">
      <alignment vertical="top"/>
    </xf>
    <xf numFmtId="0" fontId="4" fillId="0" borderId="2" xfId="0" quotePrefix="1" applyFont="1" applyBorder="1" applyAlignment="1">
      <alignment vertical="top"/>
    </xf>
    <xf numFmtId="0" fontId="6" fillId="5" borderId="9" xfId="0" applyFont="1" applyFill="1" applyBorder="1" applyAlignment="1">
      <alignment horizontal="center" vertical="center"/>
    </xf>
    <xf numFmtId="9" fontId="6" fillId="6" borderId="9" xfId="0" applyNumberFormat="1" applyFont="1" applyFill="1" applyBorder="1" applyAlignment="1">
      <alignment horizontal="center" vertical="center"/>
    </xf>
    <xf numFmtId="9" fontId="10" fillId="3" borderId="14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12" xfId="0" applyNumberFormat="1" applyFont="1" applyFill="1" applyBorder="1" applyAlignment="1" applyProtection="1">
      <alignment vertical="center"/>
      <protection locked="0"/>
    </xf>
    <xf numFmtId="9" fontId="6" fillId="7" borderId="9" xfId="0" applyNumberFormat="1" applyFont="1" applyFill="1" applyBorder="1" applyAlignment="1">
      <alignment horizontal="center" vertical="center"/>
    </xf>
    <xf numFmtId="0" fontId="11" fillId="8" borderId="13" xfId="0" applyFont="1" applyFill="1" applyBorder="1" applyAlignment="1" applyProtection="1">
      <alignment horizontal="center" vertical="center" wrapText="1"/>
    </xf>
    <xf numFmtId="9" fontId="10" fillId="8" borderId="14" xfId="0" applyNumberFormat="1" applyFont="1" applyFill="1" applyBorder="1" applyAlignment="1" applyProtection="1">
      <alignment horizontal="center" vertical="center" wrapText="1"/>
      <protection locked="0"/>
    </xf>
    <xf numFmtId="2" fontId="14" fillId="4" borderId="19" xfId="0" applyNumberFormat="1" applyFont="1" applyFill="1" applyBorder="1" applyAlignment="1" applyProtection="1">
      <alignment horizontal="right" vertical="center"/>
    </xf>
    <xf numFmtId="0" fontId="1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9" borderId="2" xfId="0" applyFont="1" applyFill="1" applyBorder="1" applyAlignment="1">
      <alignment vertical="top"/>
    </xf>
    <xf numFmtId="0" fontId="4" fillId="9" borderId="2" xfId="0" applyFont="1" applyFill="1" applyBorder="1" applyAlignment="1">
      <alignment vertical="top" wrapText="1"/>
    </xf>
    <xf numFmtId="9" fontId="4" fillId="9" borderId="2" xfId="0" applyNumberFormat="1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0" borderId="3" xfId="0" applyFont="1" applyBorder="1" applyAlignment="1">
      <alignment vertical="center" wrapText="1"/>
    </xf>
    <xf numFmtId="164" fontId="3" fillId="9" borderId="2" xfId="0" applyNumberFormat="1" applyFont="1" applyFill="1" applyBorder="1" applyAlignment="1">
      <alignment vertical="top"/>
    </xf>
    <xf numFmtId="9" fontId="4" fillId="0" borderId="1" xfId="1" applyFont="1" applyBorder="1" applyAlignment="1">
      <alignment horizontal="center" vertical="top"/>
    </xf>
    <xf numFmtId="0" fontId="0" fillId="0" borderId="0" xfId="0" quotePrefix="1" applyBorder="1"/>
    <xf numFmtId="0" fontId="17" fillId="0" borderId="0" xfId="0" applyFont="1" applyAlignment="1">
      <alignment horizontal="center"/>
    </xf>
    <xf numFmtId="1" fontId="12" fillId="3" borderId="17" xfId="2" applyNumberFormat="1" applyFont="1" applyFill="1" applyBorder="1" applyAlignment="1">
      <alignment vertical="center"/>
    </xf>
    <xf numFmtId="9" fontId="8" fillId="0" borderId="11" xfId="2" applyFont="1" applyFill="1" applyBorder="1" applyAlignment="1" applyProtection="1">
      <alignment horizontal="center" vertical="center" wrapText="1"/>
      <protection locked="0"/>
    </xf>
    <xf numFmtId="9" fontId="8" fillId="0" borderId="9" xfId="2" applyFont="1" applyFill="1" applyBorder="1" applyAlignment="1" applyProtection="1">
      <alignment horizontal="center" vertical="center" wrapText="1"/>
      <protection locked="0"/>
    </xf>
    <xf numFmtId="0" fontId="11" fillId="8" borderId="26" xfId="0" applyFont="1" applyFill="1" applyBorder="1" applyAlignment="1" applyProtection="1">
      <alignment horizontal="center" vertical="center" wrapText="1"/>
    </xf>
    <xf numFmtId="10" fontId="7" fillId="5" borderId="11" xfId="0" applyNumberFormat="1" applyFont="1" applyFill="1" applyBorder="1" applyAlignment="1" applyProtection="1">
      <alignment vertical="center" wrapText="1"/>
    </xf>
    <xf numFmtId="10" fontId="7" fillId="6" borderId="11" xfId="0" applyNumberFormat="1" applyFont="1" applyFill="1" applyBorder="1" applyAlignment="1" applyProtection="1">
      <alignment vertical="center" wrapText="1"/>
    </xf>
    <xf numFmtId="0" fontId="21" fillId="0" borderId="0" xfId="3" applyFont="1" applyFill="1" applyBorder="1" applyAlignment="1" applyProtection="1">
      <alignment vertical="center" wrapText="1"/>
      <protection locked="0"/>
    </xf>
    <xf numFmtId="10" fontId="7" fillId="11" borderId="11" xfId="0" applyNumberFormat="1" applyFont="1" applyFill="1" applyBorder="1" applyAlignment="1" applyProtection="1">
      <alignment horizontal="center" vertical="center" wrapText="1"/>
    </xf>
    <xf numFmtId="0" fontId="6" fillId="11" borderId="20" xfId="0" applyNumberFormat="1" applyFont="1" applyFill="1" applyBorder="1" applyAlignment="1" applyProtection="1">
      <alignment horizontal="center" vertical="center" wrapText="1"/>
    </xf>
    <xf numFmtId="0" fontId="6" fillId="11" borderId="13" xfId="0" applyFont="1" applyFill="1" applyBorder="1" applyAlignment="1" applyProtection="1">
      <alignment horizontal="center" vertical="center" wrapText="1"/>
    </xf>
    <xf numFmtId="0" fontId="6" fillId="11" borderId="12" xfId="0" applyFont="1" applyFill="1" applyBorder="1" applyAlignment="1" applyProtection="1">
      <alignment horizontal="center" vertical="center" wrapText="1"/>
    </xf>
    <xf numFmtId="0" fontId="6" fillId="11" borderId="26" xfId="0" applyFont="1" applyFill="1" applyBorder="1" applyAlignment="1" applyProtection="1">
      <alignment horizontal="center" vertical="center" wrapText="1"/>
    </xf>
    <xf numFmtId="9" fontId="6" fillId="11" borderId="13" xfId="0" applyNumberFormat="1" applyFont="1" applyFill="1" applyBorder="1" applyAlignment="1" applyProtection="1">
      <alignment horizontal="center" vertical="center" wrapText="1"/>
    </xf>
    <xf numFmtId="164" fontId="8" fillId="11" borderId="12" xfId="0" applyNumberFormat="1" applyFont="1" applyFill="1" applyBorder="1" applyAlignment="1" applyProtection="1">
      <alignment vertical="center"/>
      <protection locked="0"/>
    </xf>
    <xf numFmtId="9" fontId="10" fillId="8" borderId="9" xfId="0" applyNumberFormat="1" applyFont="1" applyFill="1" applyBorder="1" applyAlignment="1">
      <alignment horizontal="center" vertical="center"/>
    </xf>
    <xf numFmtId="164" fontId="8" fillId="8" borderId="11" xfId="0" applyNumberFormat="1" applyFont="1" applyFill="1" applyBorder="1" applyAlignment="1" applyProtection="1">
      <alignment horizontal="right" vertical="center" wrapText="1"/>
      <protection locked="0"/>
    </xf>
    <xf numFmtId="10" fontId="7" fillId="6" borderId="11" xfId="0" applyNumberFormat="1" applyFont="1" applyFill="1" applyBorder="1" applyAlignment="1" applyProtection="1">
      <alignment horizontal="right" vertical="center" wrapText="1"/>
    </xf>
    <xf numFmtId="164" fontId="20" fillId="8" borderId="11" xfId="0" applyNumberFormat="1" applyFont="1" applyFill="1" applyBorder="1" applyAlignment="1" applyProtection="1">
      <alignment horizontal="right" vertical="center" wrapText="1"/>
      <protection locked="0"/>
    </xf>
    <xf numFmtId="0" fontId="10" fillId="3" borderId="25" xfId="0" applyFont="1" applyFill="1" applyBorder="1" applyAlignment="1" applyProtection="1">
      <alignment horizontal="center" vertical="center" wrapText="1"/>
      <protection locked="0"/>
    </xf>
    <xf numFmtId="0" fontId="10" fillId="3" borderId="14" xfId="0" applyFont="1" applyFill="1" applyBorder="1" applyAlignment="1" applyProtection="1">
      <alignment horizontal="center" vertical="center" wrapText="1"/>
      <protection locked="0"/>
    </xf>
    <xf numFmtId="9" fontId="12" fillId="3" borderId="11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8" fillId="3" borderId="4" xfId="0" quotePrefix="1" applyFont="1" applyFill="1" applyBorder="1" applyAlignment="1" applyProtection="1">
      <alignment horizontal="left" vertical="center" wrapText="1"/>
      <protection locked="0"/>
    </xf>
    <xf numFmtId="0" fontId="8" fillId="3" borderId="5" xfId="0" quotePrefix="1" applyFont="1" applyFill="1" applyBorder="1" applyAlignment="1" applyProtection="1">
      <alignment horizontal="left" vertical="center" wrapText="1"/>
      <protection locked="0"/>
    </xf>
    <xf numFmtId="0" fontId="8" fillId="3" borderId="9" xfId="0" quotePrefix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Alignment="1">
      <alignment horizontal="center"/>
    </xf>
    <xf numFmtId="0" fontId="2" fillId="0" borderId="2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left" vertical="top" wrapText="1"/>
    </xf>
    <xf numFmtId="0" fontId="6" fillId="8" borderId="15" xfId="0" applyFont="1" applyFill="1" applyBorder="1" applyAlignment="1" applyProtection="1">
      <alignment horizontal="center" vertical="center"/>
    </xf>
    <xf numFmtId="0" fontId="6" fillId="8" borderId="16" xfId="0" applyFont="1" applyFill="1" applyBorder="1" applyAlignment="1" applyProtection="1">
      <alignment horizontal="center" vertical="center"/>
    </xf>
    <xf numFmtId="0" fontId="13" fillId="8" borderId="18" xfId="0" applyNumberFormat="1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10" fontId="7" fillId="6" borderId="4" xfId="0" applyNumberFormat="1" applyFont="1" applyFill="1" applyBorder="1" applyAlignment="1" applyProtection="1">
      <alignment horizontal="center" vertical="center" wrapText="1"/>
    </xf>
    <xf numFmtId="10" fontId="7" fillId="6" borderId="5" xfId="0" applyNumberFormat="1" applyFont="1" applyFill="1" applyBorder="1" applyAlignment="1" applyProtection="1">
      <alignment horizontal="center" vertical="center" wrapText="1"/>
    </xf>
    <xf numFmtId="164" fontId="8" fillId="8" borderId="4" xfId="0" applyNumberFormat="1" applyFont="1" applyFill="1" applyBorder="1" applyAlignment="1" applyProtection="1">
      <alignment horizontal="center" vertical="center" wrapText="1"/>
      <protection locked="0"/>
    </xf>
    <xf numFmtId="164" fontId="8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29" xfId="0" applyFont="1" applyFill="1" applyBorder="1" applyAlignment="1" applyProtection="1">
      <alignment horizontal="center" vertical="center" wrapText="1"/>
    </xf>
    <xf numFmtId="0" fontId="5" fillId="11" borderId="6" xfId="0" applyFont="1" applyFill="1" applyBorder="1" applyAlignment="1" applyProtection="1">
      <alignment horizontal="center" vertical="center" wrapText="1"/>
    </xf>
    <xf numFmtId="0" fontId="5" fillId="11" borderId="7" xfId="0" applyFont="1" applyFill="1" applyBorder="1" applyAlignment="1" applyProtection="1">
      <alignment horizontal="center" vertical="center" wrapText="1"/>
    </xf>
    <xf numFmtId="0" fontId="5" fillId="11" borderId="8" xfId="0" applyFont="1" applyFill="1" applyBorder="1" applyAlignment="1" applyProtection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11" borderId="24" xfId="0" applyFont="1" applyFill="1" applyBorder="1" applyAlignment="1" applyProtection="1">
      <alignment horizontal="center" vertical="center" wrapText="1"/>
    </xf>
    <xf numFmtId="0" fontId="6" fillId="11" borderId="10" xfId="0" applyFont="1" applyFill="1" applyBorder="1" applyAlignment="1" applyProtection="1">
      <alignment horizontal="center" vertical="center" wrapText="1"/>
    </xf>
    <xf numFmtId="0" fontId="6" fillId="11" borderId="25" xfId="0" applyFont="1" applyFill="1" applyBorder="1" applyAlignment="1" applyProtection="1">
      <alignment horizontal="center" vertical="center" wrapText="1"/>
    </xf>
    <xf numFmtId="0" fontId="6" fillId="11" borderId="14" xfId="0" applyFont="1" applyFill="1" applyBorder="1" applyAlignment="1" applyProtection="1">
      <alignment horizontal="center" vertical="center" wrapText="1"/>
    </xf>
    <xf numFmtId="10" fontId="7" fillId="5" borderId="4" xfId="0" applyNumberFormat="1" applyFont="1" applyFill="1" applyBorder="1" applyAlignment="1" applyProtection="1">
      <alignment horizontal="center" vertical="center" wrapText="1"/>
    </xf>
    <xf numFmtId="10" fontId="7" fillId="5" borderId="5" xfId="0" applyNumberFormat="1" applyFont="1" applyFill="1" applyBorder="1" applyAlignment="1" applyProtection="1">
      <alignment horizontal="center" vertical="center" wrapText="1"/>
    </xf>
    <xf numFmtId="0" fontId="19" fillId="0" borderId="0" xfId="3" applyFont="1" applyFill="1" applyBorder="1" applyAlignment="1" applyProtection="1">
      <alignment horizontal="center" vertical="center"/>
    </xf>
    <xf numFmtId="0" fontId="10" fillId="10" borderId="28" xfId="3" applyFont="1" applyFill="1" applyBorder="1" applyAlignment="1" applyProtection="1">
      <alignment horizontal="center" vertical="center" wrapText="1"/>
      <protection locked="0"/>
    </xf>
    <xf numFmtId="0" fontId="10" fillId="10" borderId="25" xfId="3" applyFont="1" applyFill="1" applyBorder="1" applyAlignment="1" applyProtection="1">
      <alignment horizontal="center" vertical="center" wrapText="1"/>
      <protection locked="0"/>
    </xf>
    <xf numFmtId="0" fontId="10" fillId="10" borderId="14" xfId="3" applyFont="1" applyFill="1" applyBorder="1" applyAlignment="1" applyProtection="1">
      <alignment horizontal="center" vertical="center" wrapText="1"/>
      <protection locked="0"/>
    </xf>
    <xf numFmtId="0" fontId="19" fillId="0" borderId="0" xfId="3" applyFont="1" applyFill="1" applyBorder="1" applyAlignment="1" applyProtection="1">
      <alignment horizontal="left" vertical="center"/>
    </xf>
    <xf numFmtId="0" fontId="19" fillId="0" borderId="27" xfId="3" applyFont="1" applyFill="1" applyBorder="1" applyAlignment="1" applyProtection="1">
      <alignment horizontal="left" vertical="center"/>
    </xf>
    <xf numFmtId="0" fontId="20" fillId="10" borderId="28" xfId="3" applyFont="1" applyFill="1" applyBorder="1" applyAlignment="1" applyProtection="1">
      <alignment horizontal="left" vertical="center" wrapText="1"/>
      <protection locked="0"/>
    </xf>
    <xf numFmtId="0" fontId="20" fillId="10" borderId="25" xfId="3" applyFont="1" applyFill="1" applyBorder="1" applyAlignment="1" applyProtection="1">
      <alignment horizontal="left" vertical="center" wrapText="1"/>
      <protection locked="0"/>
    </xf>
    <xf numFmtId="0" fontId="20" fillId="10" borderId="14" xfId="3" applyFont="1" applyFill="1" applyBorder="1" applyAlignment="1" applyProtection="1">
      <alignment horizontal="left" vertical="center" wrapText="1"/>
      <protection locked="0"/>
    </xf>
    <xf numFmtId="0" fontId="8" fillId="3" borderId="5" xfId="0" applyFont="1" applyFill="1" applyBorder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 applyProtection="1">
      <alignment horizontal="left" vertical="center" wrapText="1"/>
      <protection locked="0"/>
    </xf>
    <xf numFmtId="164" fontId="8" fillId="8" borderId="4" xfId="0" applyNumberFormat="1" applyFont="1" applyFill="1" applyBorder="1" applyAlignment="1" applyProtection="1">
      <alignment horizontal="left" vertical="center" wrapText="1"/>
      <protection locked="0"/>
    </xf>
    <xf numFmtId="164" fontId="8" fillId="8" borderId="5" xfId="0" applyNumberFormat="1" applyFont="1" applyFill="1" applyBorder="1" applyAlignment="1" applyProtection="1">
      <alignment horizontal="left" vertical="center" wrapText="1"/>
      <protection locked="0"/>
    </xf>
    <xf numFmtId="164" fontId="8" fillId="8" borderId="9" xfId="0" applyNumberFormat="1" applyFont="1" applyFill="1" applyBorder="1" applyAlignment="1" applyProtection="1">
      <alignment horizontal="left" vertical="center" wrapText="1"/>
      <protection locked="0"/>
    </xf>
    <xf numFmtId="10" fontId="7" fillId="6" borderId="4" xfId="0" applyNumberFormat="1" applyFont="1" applyFill="1" applyBorder="1" applyAlignment="1" applyProtection="1">
      <alignment horizontal="left" vertical="center" wrapText="1"/>
    </xf>
    <xf numFmtId="10" fontId="7" fillId="6" borderId="5" xfId="0" applyNumberFormat="1" applyFont="1" applyFill="1" applyBorder="1" applyAlignment="1" applyProtection="1">
      <alignment horizontal="left" vertical="center" wrapText="1"/>
    </xf>
    <xf numFmtId="164" fontId="8" fillId="8" borderId="4" xfId="0" quotePrefix="1" applyNumberFormat="1" applyFont="1" applyFill="1" applyBorder="1" applyAlignment="1" applyProtection="1">
      <alignment horizontal="left" vertical="center" wrapText="1"/>
      <protection locked="0"/>
    </xf>
  </cellXfs>
  <cellStyles count="5">
    <cellStyle name="Normal" xfId="0" builtinId="0"/>
    <cellStyle name="Normal 2" xfId="4"/>
    <cellStyle name="Normal 3" xfId="3"/>
    <cellStyle name="Percent" xfId="1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19" sqref="E19"/>
    </sheetView>
  </sheetViews>
  <sheetFormatPr defaultRowHeight="15" x14ac:dyDescent="0.25"/>
  <cols>
    <col min="1" max="1" width="3.28515625" style="1" customWidth="1"/>
    <col min="2" max="2" width="24.28515625" style="1" customWidth="1"/>
    <col min="3" max="3" width="10.7109375" style="1" customWidth="1"/>
    <col min="4" max="5" width="10.28515625" style="1" customWidth="1"/>
    <col min="6" max="6" width="30.42578125" style="1" customWidth="1"/>
    <col min="7" max="8" width="7.85546875" style="2" customWidth="1"/>
    <col min="9" max="9" width="10.85546875" style="2" customWidth="1"/>
    <col min="10" max="10" width="7.85546875" style="2" customWidth="1"/>
  </cols>
  <sheetData>
    <row r="1" spans="1:10" ht="22.9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3" spans="1:10" ht="14.45" customHeight="1" x14ac:dyDescent="0.25">
      <c r="A3" s="63"/>
      <c r="B3" s="65" t="s">
        <v>1</v>
      </c>
      <c r="C3" s="65" t="s">
        <v>2</v>
      </c>
      <c r="D3" s="68" t="s">
        <v>3</v>
      </c>
      <c r="E3" s="69"/>
      <c r="F3" s="63" t="s">
        <v>4</v>
      </c>
      <c r="G3" s="67" t="s">
        <v>5</v>
      </c>
      <c r="H3" s="67"/>
      <c r="I3" s="67"/>
      <c r="J3" s="67"/>
    </row>
    <row r="4" spans="1:10" ht="40.9" customHeight="1" x14ac:dyDescent="0.25">
      <c r="A4" s="64"/>
      <c r="B4" s="66"/>
      <c r="C4" s="66"/>
      <c r="D4" s="36" t="s">
        <v>17</v>
      </c>
      <c r="E4" s="36" t="s">
        <v>12</v>
      </c>
      <c r="F4" s="64"/>
      <c r="G4" s="3" t="s">
        <v>6</v>
      </c>
      <c r="H4" s="3" t="s">
        <v>7</v>
      </c>
      <c r="I4" s="4" t="s">
        <v>8</v>
      </c>
      <c r="J4" s="3" t="s">
        <v>9</v>
      </c>
    </row>
    <row r="5" spans="1:10" s="9" customFormat="1" ht="18" customHeight="1" x14ac:dyDescent="0.3">
      <c r="A5" s="5"/>
      <c r="B5" s="6" t="s">
        <v>10</v>
      </c>
      <c r="C5" s="6"/>
      <c r="D5" s="14">
        <v>0.5</v>
      </c>
      <c r="E5" s="14"/>
      <c r="F5" s="5"/>
      <c r="G5" s="7"/>
      <c r="H5" s="7"/>
      <c r="I5" s="8"/>
      <c r="J5" s="7"/>
    </row>
    <row r="6" spans="1:10" s="9" customFormat="1" ht="21" customHeight="1" x14ac:dyDescent="0.3">
      <c r="A6" s="10">
        <v>1</v>
      </c>
      <c r="B6" s="11"/>
      <c r="C6" s="31">
        <v>100</v>
      </c>
      <c r="D6" s="38">
        <v>1</v>
      </c>
      <c r="E6" s="12">
        <f>D6*C6</f>
        <v>100</v>
      </c>
      <c r="F6" s="12"/>
      <c r="G6" s="11"/>
      <c r="H6" s="11"/>
      <c r="I6" s="11"/>
      <c r="J6" s="11"/>
    </row>
    <row r="7" spans="1:10" s="9" customFormat="1" ht="21" customHeight="1" x14ac:dyDescent="0.3">
      <c r="A7" s="10"/>
      <c r="B7" s="11"/>
      <c r="C7" s="11">
        <v>100</v>
      </c>
      <c r="D7" s="38">
        <v>1</v>
      </c>
      <c r="E7" s="12">
        <f t="shared" ref="E7:E11" si="0">D7*C7</f>
        <v>100</v>
      </c>
      <c r="F7" s="10"/>
      <c r="G7" s="11"/>
      <c r="H7" s="11"/>
      <c r="I7" s="11"/>
      <c r="J7" s="11"/>
    </row>
    <row r="8" spans="1:10" s="9" customFormat="1" ht="21" customHeight="1" x14ac:dyDescent="0.3">
      <c r="A8" s="10"/>
      <c r="B8" s="11"/>
      <c r="C8" s="31">
        <v>100</v>
      </c>
      <c r="D8" s="38">
        <v>1</v>
      </c>
      <c r="E8" s="12">
        <f t="shared" si="0"/>
        <v>100</v>
      </c>
      <c r="F8" s="10"/>
      <c r="G8" s="11"/>
      <c r="H8" s="11"/>
      <c r="I8" s="11"/>
      <c r="J8" s="11"/>
    </row>
    <row r="9" spans="1:10" s="9" customFormat="1" ht="21" customHeight="1" x14ac:dyDescent="0.3">
      <c r="A9" s="10"/>
      <c r="B9" s="11"/>
      <c r="C9" s="11">
        <v>100</v>
      </c>
      <c r="D9" s="38">
        <v>1</v>
      </c>
      <c r="E9" s="12">
        <f t="shared" si="0"/>
        <v>100</v>
      </c>
      <c r="F9" s="10"/>
      <c r="G9" s="11"/>
      <c r="H9" s="11"/>
      <c r="I9" s="11"/>
      <c r="J9" s="11"/>
    </row>
    <row r="10" spans="1:10" s="9" customFormat="1" ht="21" customHeight="1" x14ac:dyDescent="0.3">
      <c r="A10" s="10">
        <v>2</v>
      </c>
      <c r="B10" s="13"/>
      <c r="C10" s="31">
        <v>100</v>
      </c>
      <c r="D10" s="38">
        <v>1</v>
      </c>
      <c r="E10" s="12">
        <f t="shared" si="0"/>
        <v>100</v>
      </c>
      <c r="F10" s="10"/>
      <c r="G10" s="11"/>
      <c r="H10" s="11"/>
      <c r="I10" s="13"/>
      <c r="J10" s="11"/>
    </row>
    <row r="11" spans="1:10" s="9" customFormat="1" ht="21" customHeight="1" x14ac:dyDescent="0.25">
      <c r="A11" s="10">
        <v>3</v>
      </c>
      <c r="B11" s="13"/>
      <c r="C11" s="11">
        <v>100</v>
      </c>
      <c r="D11" s="38">
        <v>1</v>
      </c>
      <c r="E11" s="12">
        <f t="shared" si="0"/>
        <v>100</v>
      </c>
      <c r="F11" s="10"/>
      <c r="G11" s="11"/>
      <c r="H11" s="11"/>
      <c r="I11" s="13"/>
      <c r="J11" s="11"/>
    </row>
    <row r="12" spans="1:10" s="9" customFormat="1" ht="16.149999999999999" customHeight="1" x14ac:dyDescent="0.25">
      <c r="A12" s="5"/>
      <c r="B12" s="6" t="s">
        <v>11</v>
      </c>
      <c r="C12" s="6"/>
      <c r="D12" s="14">
        <f>100%-D5</f>
        <v>0.5</v>
      </c>
      <c r="E12" s="14"/>
      <c r="F12" s="5"/>
      <c r="G12" s="7"/>
      <c r="H12" s="7"/>
      <c r="I12" s="15"/>
      <c r="J12" s="7"/>
    </row>
    <row r="13" spans="1:10" s="9" customFormat="1" ht="20.45" customHeight="1" x14ac:dyDescent="0.25">
      <c r="A13" s="10"/>
      <c r="B13" s="10"/>
      <c r="C13" s="31">
        <v>100</v>
      </c>
      <c r="D13" s="38">
        <v>1</v>
      </c>
      <c r="E13" s="12">
        <f>D13*C13</f>
        <v>100</v>
      </c>
      <c r="F13" s="11"/>
      <c r="G13" s="11"/>
      <c r="H13" s="11"/>
      <c r="I13" s="11"/>
      <c r="J13" s="11"/>
    </row>
    <row r="14" spans="1:10" s="9" customFormat="1" ht="20.45" customHeight="1" x14ac:dyDescent="0.25">
      <c r="A14" s="10"/>
      <c r="B14" s="10"/>
      <c r="C14" s="11">
        <v>100</v>
      </c>
      <c r="D14" s="38">
        <v>1</v>
      </c>
      <c r="E14" s="12">
        <f t="shared" ref="E14:E18" si="1">D14*C14</f>
        <v>100</v>
      </c>
      <c r="F14" s="11"/>
      <c r="G14" s="11"/>
      <c r="H14" s="11"/>
      <c r="I14" s="11"/>
      <c r="J14" s="11"/>
    </row>
    <row r="15" spans="1:10" s="9" customFormat="1" ht="20.45" customHeight="1" x14ac:dyDescent="0.25">
      <c r="A15" s="10"/>
      <c r="B15" s="10"/>
      <c r="C15" s="31">
        <v>100</v>
      </c>
      <c r="D15" s="38">
        <v>1</v>
      </c>
      <c r="E15" s="12">
        <f t="shared" si="1"/>
        <v>100</v>
      </c>
      <c r="F15" s="10"/>
      <c r="G15" s="11"/>
      <c r="H15" s="11"/>
      <c r="I15" s="11"/>
      <c r="J15" s="11"/>
    </row>
    <row r="16" spans="1:10" s="9" customFormat="1" ht="20.45" customHeight="1" x14ac:dyDescent="0.25">
      <c r="A16" s="10"/>
      <c r="B16" s="10"/>
      <c r="C16" s="11">
        <v>100</v>
      </c>
      <c r="D16" s="38">
        <v>1</v>
      </c>
      <c r="E16" s="12">
        <f t="shared" si="1"/>
        <v>100</v>
      </c>
      <c r="F16" s="10"/>
      <c r="G16" s="11"/>
      <c r="H16" s="11"/>
      <c r="I16" s="11"/>
      <c r="J16" s="11"/>
    </row>
    <row r="17" spans="1:10" s="9" customFormat="1" ht="20.45" customHeight="1" x14ac:dyDescent="0.25">
      <c r="A17" s="10"/>
      <c r="B17" s="10"/>
      <c r="C17" s="31">
        <v>100</v>
      </c>
      <c r="D17" s="38">
        <v>1</v>
      </c>
      <c r="E17" s="12">
        <f t="shared" si="1"/>
        <v>100</v>
      </c>
      <c r="F17" s="10"/>
      <c r="G17" s="11"/>
      <c r="H17" s="11"/>
      <c r="I17" s="11"/>
      <c r="J17" s="11"/>
    </row>
    <row r="18" spans="1:10" s="9" customFormat="1" ht="20.45" customHeight="1" x14ac:dyDescent="0.25">
      <c r="A18" s="10"/>
      <c r="B18" s="10"/>
      <c r="C18" s="11">
        <v>100</v>
      </c>
      <c r="D18" s="38">
        <v>1</v>
      </c>
      <c r="E18" s="12">
        <f t="shared" si="1"/>
        <v>100</v>
      </c>
      <c r="F18" s="10"/>
      <c r="G18" s="11"/>
      <c r="H18" s="11"/>
      <c r="I18" s="11"/>
      <c r="J18" s="11"/>
    </row>
    <row r="19" spans="1:10" s="9" customFormat="1" ht="20.45" customHeight="1" x14ac:dyDescent="0.25">
      <c r="A19" s="32"/>
      <c r="B19" s="35" t="s">
        <v>24</v>
      </c>
      <c r="C19" s="33"/>
      <c r="D19" s="34"/>
      <c r="E19" s="37">
        <f>SUM(E13:E18)*D12+SUM(E6:E11)*D5</f>
        <v>600</v>
      </c>
      <c r="F19" s="32"/>
      <c r="G19" s="33"/>
      <c r="H19" s="33"/>
      <c r="I19" s="33"/>
      <c r="J19" s="33"/>
    </row>
    <row r="20" spans="1:10" s="9" customFormat="1" ht="20.45" customHeight="1" x14ac:dyDescent="0.25">
      <c r="A20" s="10"/>
      <c r="B20" s="10"/>
      <c r="C20" s="17"/>
      <c r="D20" s="16"/>
      <c r="E20" s="16"/>
      <c r="F20" s="11"/>
      <c r="G20" s="11"/>
      <c r="H20" s="11"/>
      <c r="I20" s="11"/>
      <c r="J20" s="11"/>
    </row>
  </sheetData>
  <mergeCells count="7">
    <mergeCell ref="A1:J1"/>
    <mergeCell ref="A3:A4"/>
    <mergeCell ref="B3:B4"/>
    <mergeCell ref="C3:C4"/>
    <mergeCell ref="F3:F4"/>
    <mergeCell ref="G3:J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8" sqref="A8:C8"/>
    </sheetView>
  </sheetViews>
  <sheetFormatPr defaultRowHeight="15" x14ac:dyDescent="0.25"/>
  <cols>
    <col min="3" max="3" width="68.7109375" customWidth="1"/>
    <col min="4" max="4" width="14.42578125" customWidth="1"/>
    <col min="5" max="5" width="17.85546875" customWidth="1"/>
    <col min="9" max="9" width="11.5703125" customWidth="1"/>
    <col min="11" max="11" width="17.28515625" customWidth="1"/>
    <col min="12" max="12" width="15" customWidth="1"/>
    <col min="13" max="13" width="15.140625" customWidth="1"/>
  </cols>
  <sheetData>
    <row r="1" spans="1:13" ht="26.45" customHeight="1" x14ac:dyDescent="0.3">
      <c r="A1" s="73" t="s">
        <v>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8" customHeight="1" x14ac:dyDescent="0.3">
      <c r="A2" s="40"/>
      <c r="B2" s="110" t="s">
        <v>31</v>
      </c>
      <c r="C2" s="111"/>
      <c r="D2" s="112" t="s">
        <v>35</v>
      </c>
      <c r="E2" s="113"/>
      <c r="F2" s="113"/>
      <c r="G2" s="114"/>
      <c r="H2" s="47"/>
      <c r="I2" s="106" t="s">
        <v>32</v>
      </c>
      <c r="J2" s="106"/>
      <c r="K2" s="107" t="s">
        <v>37</v>
      </c>
      <c r="L2" s="108"/>
      <c r="M2" s="109"/>
    </row>
    <row r="3" spans="1:13" ht="16.5" customHeight="1" x14ac:dyDescent="0.3">
      <c r="A3" s="40"/>
      <c r="B3" s="110" t="s">
        <v>34</v>
      </c>
      <c r="C3" s="111"/>
      <c r="D3" s="112" t="s">
        <v>36</v>
      </c>
      <c r="E3" s="113"/>
      <c r="F3" s="113"/>
      <c r="G3" s="114"/>
      <c r="H3" s="47"/>
      <c r="I3" s="106" t="s">
        <v>33</v>
      </c>
      <c r="J3" s="106"/>
      <c r="K3" s="107" t="s">
        <v>38</v>
      </c>
      <c r="L3" s="108"/>
      <c r="M3" s="109"/>
    </row>
    <row r="5" spans="1:13" ht="15" customHeight="1" x14ac:dyDescent="0.25">
      <c r="A5" s="91" t="s">
        <v>13</v>
      </c>
      <c r="B5" s="92"/>
      <c r="C5" s="92"/>
      <c r="D5" s="92"/>
      <c r="E5" s="92"/>
      <c r="F5" s="92"/>
      <c r="G5" s="92"/>
      <c r="H5" s="92"/>
      <c r="I5" s="93"/>
      <c r="J5" s="94" t="s">
        <v>14</v>
      </c>
      <c r="K5" s="95"/>
      <c r="L5" s="95"/>
      <c r="M5" s="96"/>
    </row>
    <row r="6" spans="1:13" ht="15" customHeight="1" x14ac:dyDescent="0.25">
      <c r="A6" s="97" t="s">
        <v>15</v>
      </c>
      <c r="B6" s="98"/>
      <c r="C6" s="99"/>
      <c r="D6" s="18" t="s">
        <v>16</v>
      </c>
      <c r="E6" s="18" t="s">
        <v>28</v>
      </c>
      <c r="F6" s="104" t="s">
        <v>29</v>
      </c>
      <c r="G6" s="105"/>
      <c r="H6" s="105"/>
      <c r="I6" s="45" t="s">
        <v>18</v>
      </c>
      <c r="J6" s="100" t="s">
        <v>30</v>
      </c>
      <c r="K6" s="101"/>
      <c r="L6" s="48" t="s">
        <v>17</v>
      </c>
      <c r="M6" s="49" t="s">
        <v>18</v>
      </c>
    </row>
    <row r="7" spans="1:13" ht="22.15" customHeight="1" x14ac:dyDescent="0.25">
      <c r="A7" s="81" t="s">
        <v>21</v>
      </c>
      <c r="B7" s="82"/>
      <c r="C7" s="83"/>
      <c r="D7" s="19"/>
      <c r="E7" s="19"/>
      <c r="F7" s="87"/>
      <c r="G7" s="88"/>
      <c r="H7" s="88"/>
      <c r="I7" s="46"/>
      <c r="J7" s="102"/>
      <c r="K7" s="103"/>
      <c r="L7" s="50"/>
      <c r="M7" s="51"/>
    </row>
    <row r="8" spans="1:13" ht="108.75" customHeight="1" x14ac:dyDescent="0.25">
      <c r="A8" s="70" t="s">
        <v>50</v>
      </c>
      <c r="B8" s="71"/>
      <c r="C8" s="72"/>
      <c r="D8" s="43">
        <v>0.05</v>
      </c>
      <c r="E8" s="42">
        <v>1</v>
      </c>
      <c r="F8" s="122" t="s">
        <v>54</v>
      </c>
      <c r="G8" s="118"/>
      <c r="H8" s="119"/>
      <c r="I8" s="56">
        <f t="shared" ref="I8:I19" si="0">E8*D8*10</f>
        <v>0.5</v>
      </c>
      <c r="J8" s="59"/>
      <c r="K8" s="60"/>
      <c r="L8" s="20"/>
      <c r="M8" s="21"/>
    </row>
    <row r="9" spans="1:13" ht="105" customHeight="1" x14ac:dyDescent="0.25">
      <c r="A9" s="70" t="s">
        <v>56</v>
      </c>
      <c r="B9" s="71"/>
      <c r="C9" s="72"/>
      <c r="D9" s="43">
        <v>0.1</v>
      </c>
      <c r="E9" s="42">
        <v>0.9</v>
      </c>
      <c r="F9" s="122" t="s">
        <v>57</v>
      </c>
      <c r="G9" s="118"/>
      <c r="H9" s="119"/>
      <c r="I9" s="56">
        <f t="shared" si="0"/>
        <v>0.90000000000000013</v>
      </c>
      <c r="J9" s="59"/>
      <c r="K9" s="60"/>
      <c r="L9" s="20"/>
      <c r="M9" s="21"/>
    </row>
    <row r="10" spans="1:13" ht="101.25" customHeight="1" x14ac:dyDescent="0.25">
      <c r="A10" s="70" t="s">
        <v>42</v>
      </c>
      <c r="B10" s="71"/>
      <c r="C10" s="72"/>
      <c r="D10" s="43">
        <v>0.05</v>
      </c>
      <c r="E10" s="42">
        <v>0.9</v>
      </c>
      <c r="F10" s="122" t="s">
        <v>58</v>
      </c>
      <c r="G10" s="118"/>
      <c r="H10" s="119"/>
      <c r="I10" s="56">
        <f t="shared" si="0"/>
        <v>0.45000000000000007</v>
      </c>
      <c r="J10" s="59"/>
      <c r="K10" s="60"/>
      <c r="L10" s="20"/>
      <c r="M10" s="21"/>
    </row>
    <row r="11" spans="1:13" ht="69" customHeight="1" x14ac:dyDescent="0.25">
      <c r="A11" s="70" t="s">
        <v>39</v>
      </c>
      <c r="B11" s="71"/>
      <c r="C11" s="72"/>
      <c r="D11" s="43">
        <v>0.02</v>
      </c>
      <c r="E11" s="42">
        <v>0.7</v>
      </c>
      <c r="F11" s="122" t="s">
        <v>59</v>
      </c>
      <c r="G11" s="118"/>
      <c r="H11" s="119"/>
      <c r="I11" s="56">
        <f t="shared" si="0"/>
        <v>0.13999999999999999</v>
      </c>
      <c r="J11" s="59"/>
      <c r="K11" s="60"/>
      <c r="L11" s="20"/>
      <c r="M11" s="21"/>
    </row>
    <row r="12" spans="1:13" ht="78" customHeight="1" x14ac:dyDescent="0.25">
      <c r="A12" s="70" t="s">
        <v>60</v>
      </c>
      <c r="B12" s="71"/>
      <c r="C12" s="72"/>
      <c r="D12" s="43">
        <v>0.02</v>
      </c>
      <c r="E12" s="42">
        <v>0.7</v>
      </c>
      <c r="F12" s="122" t="s">
        <v>61</v>
      </c>
      <c r="G12" s="118"/>
      <c r="H12" s="119"/>
      <c r="I12" s="56">
        <f t="shared" si="0"/>
        <v>0.13999999999999999</v>
      </c>
      <c r="J12" s="59"/>
      <c r="K12" s="60"/>
      <c r="L12" s="20"/>
      <c r="M12" s="21"/>
    </row>
    <row r="13" spans="1:13" ht="62.25" customHeight="1" x14ac:dyDescent="0.25">
      <c r="A13" s="70" t="s">
        <v>40</v>
      </c>
      <c r="B13" s="71"/>
      <c r="C13" s="72"/>
      <c r="D13" s="43">
        <v>0.08</v>
      </c>
      <c r="E13" s="42">
        <v>0.9</v>
      </c>
      <c r="F13" s="122" t="s">
        <v>62</v>
      </c>
      <c r="G13" s="118"/>
      <c r="H13" s="119"/>
      <c r="I13" s="56">
        <f t="shared" si="0"/>
        <v>0.72000000000000008</v>
      </c>
      <c r="J13" s="59"/>
      <c r="K13" s="60"/>
      <c r="L13" s="20"/>
      <c r="M13" s="21"/>
    </row>
    <row r="14" spans="1:13" ht="66.75" customHeight="1" x14ac:dyDescent="0.25">
      <c r="A14" s="70" t="s">
        <v>43</v>
      </c>
      <c r="B14" s="71"/>
      <c r="C14" s="72"/>
      <c r="D14" s="43">
        <v>0.1</v>
      </c>
      <c r="E14" s="42">
        <v>0.7</v>
      </c>
      <c r="F14" s="122" t="s">
        <v>63</v>
      </c>
      <c r="G14" s="118"/>
      <c r="H14" s="119"/>
      <c r="I14" s="56">
        <f t="shared" si="0"/>
        <v>0.7</v>
      </c>
      <c r="J14" s="59"/>
      <c r="K14" s="60"/>
      <c r="L14" s="20"/>
      <c r="M14" s="21"/>
    </row>
    <row r="15" spans="1:13" ht="42.75" customHeight="1" x14ac:dyDescent="0.25">
      <c r="A15" s="70" t="s">
        <v>41</v>
      </c>
      <c r="B15" s="71"/>
      <c r="C15" s="72"/>
      <c r="D15" s="43">
        <v>0.02</v>
      </c>
      <c r="E15" s="42">
        <v>0.9</v>
      </c>
      <c r="F15" s="117"/>
      <c r="G15" s="118"/>
      <c r="H15" s="119"/>
      <c r="I15" s="56">
        <f t="shared" si="0"/>
        <v>0.18000000000000002</v>
      </c>
      <c r="J15" s="59"/>
      <c r="K15" s="60"/>
      <c r="L15" s="20"/>
      <c r="M15" s="21"/>
    </row>
    <row r="16" spans="1:13" ht="55.5" customHeight="1" x14ac:dyDescent="0.25">
      <c r="A16" s="70" t="s">
        <v>49</v>
      </c>
      <c r="B16" s="71"/>
      <c r="C16" s="72"/>
      <c r="D16" s="43">
        <v>0.01</v>
      </c>
      <c r="E16" s="42">
        <v>0.6</v>
      </c>
      <c r="F16" s="117"/>
      <c r="G16" s="118"/>
      <c r="H16" s="119"/>
      <c r="I16" s="56">
        <f t="shared" si="0"/>
        <v>0.06</v>
      </c>
      <c r="J16" s="59"/>
      <c r="K16" s="60"/>
      <c r="L16" s="20"/>
      <c r="M16" s="21"/>
    </row>
    <row r="17" spans="1:13" ht="112.5" customHeight="1" x14ac:dyDescent="0.25">
      <c r="A17" s="70" t="s">
        <v>46</v>
      </c>
      <c r="B17" s="71"/>
      <c r="C17" s="72"/>
      <c r="D17" s="43">
        <v>0.02</v>
      </c>
      <c r="E17" s="42">
        <v>0.95</v>
      </c>
      <c r="F17" s="117"/>
      <c r="G17" s="118"/>
      <c r="H17" s="119"/>
      <c r="I17" s="56">
        <f t="shared" si="0"/>
        <v>0.19</v>
      </c>
      <c r="J17" s="59"/>
      <c r="K17" s="60"/>
      <c r="L17" s="20"/>
      <c r="M17" s="21"/>
    </row>
    <row r="18" spans="1:13" ht="126" customHeight="1" x14ac:dyDescent="0.25">
      <c r="A18" s="70" t="s">
        <v>47</v>
      </c>
      <c r="B18" s="71"/>
      <c r="C18" s="72"/>
      <c r="D18" s="43">
        <v>0.02</v>
      </c>
      <c r="E18" s="42">
        <v>0.7</v>
      </c>
      <c r="F18" s="117"/>
      <c r="G18" s="118"/>
      <c r="H18" s="119"/>
      <c r="I18" s="56">
        <f t="shared" si="0"/>
        <v>0.13999999999999999</v>
      </c>
      <c r="J18" s="59"/>
      <c r="K18" s="60"/>
      <c r="L18" s="20"/>
      <c r="M18" s="21"/>
    </row>
    <row r="19" spans="1:13" ht="42.75" customHeight="1" x14ac:dyDescent="0.25">
      <c r="A19" s="70" t="s">
        <v>48</v>
      </c>
      <c r="B19" s="71"/>
      <c r="C19" s="72"/>
      <c r="D19" s="43">
        <v>0.01</v>
      </c>
      <c r="E19" s="42">
        <v>0.9</v>
      </c>
      <c r="F19" s="117"/>
      <c r="G19" s="118"/>
      <c r="H19" s="119"/>
      <c r="I19" s="56">
        <f t="shared" si="0"/>
        <v>9.0000000000000011E-2</v>
      </c>
      <c r="J19" s="59"/>
      <c r="K19" s="60"/>
      <c r="L19" s="20"/>
      <c r="M19" s="21"/>
    </row>
    <row r="20" spans="1:13" x14ac:dyDescent="0.25">
      <c r="A20" s="84" t="s">
        <v>22</v>
      </c>
      <c r="B20" s="85"/>
      <c r="C20" s="86"/>
      <c r="D20" s="22"/>
      <c r="E20" s="22"/>
      <c r="F20" s="120"/>
      <c r="G20" s="121"/>
      <c r="H20" s="121"/>
      <c r="I20" s="57"/>
      <c r="J20" s="52"/>
      <c r="K20" s="50"/>
      <c r="L20" s="53"/>
      <c r="M20" s="54"/>
    </row>
    <row r="21" spans="1:13" ht="105" customHeight="1" x14ac:dyDescent="0.25">
      <c r="A21" s="70" t="s">
        <v>51</v>
      </c>
      <c r="B21" s="115"/>
      <c r="C21" s="116"/>
      <c r="D21" s="55">
        <v>0.03</v>
      </c>
      <c r="E21" s="55">
        <v>0.8</v>
      </c>
      <c r="F21" s="122" t="s">
        <v>55</v>
      </c>
      <c r="G21" s="118"/>
      <c r="H21" s="118"/>
      <c r="I21" s="56">
        <f>E21*D21*10</f>
        <v>0.24</v>
      </c>
      <c r="J21" s="44"/>
      <c r="K21" s="23"/>
      <c r="L21" s="24"/>
      <c r="M21" s="21"/>
    </row>
    <row r="22" spans="1:13" ht="42.75" customHeight="1" x14ac:dyDescent="0.25">
      <c r="A22" s="70" t="s">
        <v>52</v>
      </c>
      <c r="B22" s="71"/>
      <c r="C22" s="72"/>
      <c r="D22" s="43">
        <v>0.03</v>
      </c>
      <c r="E22" s="42">
        <v>0.9</v>
      </c>
      <c r="F22" s="117"/>
      <c r="G22" s="118"/>
      <c r="H22" s="119"/>
      <c r="I22" s="56">
        <f t="shared" ref="I22" si="1">E22*D22*10</f>
        <v>0.27</v>
      </c>
      <c r="J22" s="59"/>
      <c r="K22" s="60"/>
      <c r="L22" s="20"/>
      <c r="M22" s="21"/>
    </row>
    <row r="23" spans="1:13" ht="105" customHeight="1" x14ac:dyDescent="0.25">
      <c r="A23" s="70" t="s">
        <v>53</v>
      </c>
      <c r="B23" s="71"/>
      <c r="C23" s="72"/>
      <c r="D23" s="43">
        <v>0.05</v>
      </c>
      <c r="E23" s="42">
        <v>0.95</v>
      </c>
      <c r="F23" s="122" t="s">
        <v>55</v>
      </c>
      <c r="G23" s="118"/>
      <c r="H23" s="119"/>
      <c r="I23" s="56">
        <f t="shared" ref="I23" si="2">E23*D23*10</f>
        <v>0.47499999999999998</v>
      </c>
      <c r="J23" s="59"/>
      <c r="K23" s="60"/>
      <c r="L23" s="20"/>
      <c r="M23" s="21"/>
    </row>
    <row r="24" spans="1:13" ht="90.75" customHeight="1" x14ac:dyDescent="0.25">
      <c r="A24" s="70" t="s">
        <v>56</v>
      </c>
      <c r="B24" s="71"/>
      <c r="C24" s="72"/>
      <c r="D24" s="43">
        <v>0.15</v>
      </c>
      <c r="E24" s="42">
        <v>0.9</v>
      </c>
      <c r="F24" s="117" t="s">
        <v>57</v>
      </c>
      <c r="G24" s="118"/>
      <c r="H24" s="119"/>
      <c r="I24" s="56">
        <f t="shared" ref="I24" si="3">E24*D24*10</f>
        <v>1.35</v>
      </c>
      <c r="J24" s="59"/>
      <c r="K24" s="60"/>
      <c r="L24" s="20"/>
      <c r="M24" s="21"/>
    </row>
    <row r="25" spans="1:13" ht="94.5" customHeight="1" x14ac:dyDescent="0.25">
      <c r="A25" s="70" t="s">
        <v>43</v>
      </c>
      <c r="B25" s="71"/>
      <c r="C25" s="72"/>
      <c r="D25" s="43">
        <v>0.1</v>
      </c>
      <c r="E25" s="42">
        <v>0.6</v>
      </c>
      <c r="F25" s="122" t="s">
        <v>64</v>
      </c>
      <c r="G25" s="118"/>
      <c r="H25" s="119"/>
      <c r="I25" s="56">
        <f t="shared" ref="I25" si="4">E25*D25*10</f>
        <v>0.6</v>
      </c>
      <c r="J25" s="59"/>
      <c r="K25" s="60"/>
      <c r="L25" s="20"/>
      <c r="M25" s="21"/>
    </row>
    <row r="26" spans="1:13" ht="60" customHeight="1" x14ac:dyDescent="0.25">
      <c r="A26" s="70" t="s">
        <v>65</v>
      </c>
      <c r="B26" s="71"/>
      <c r="C26" s="72"/>
      <c r="D26" s="43">
        <v>0.05</v>
      </c>
      <c r="E26" s="42">
        <v>0.9</v>
      </c>
      <c r="F26" s="122" t="s">
        <v>66</v>
      </c>
      <c r="G26" s="118"/>
      <c r="H26" s="119"/>
      <c r="I26" s="56">
        <f>E26*D26*10</f>
        <v>0.45000000000000007</v>
      </c>
      <c r="J26" s="59"/>
      <c r="K26" s="60"/>
      <c r="L26" s="20"/>
      <c r="M26" s="21"/>
    </row>
    <row r="27" spans="1:13" ht="75.75" customHeight="1" x14ac:dyDescent="0.25">
      <c r="A27" s="70" t="s">
        <v>44</v>
      </c>
      <c r="B27" s="71"/>
      <c r="C27" s="72"/>
      <c r="D27" s="43">
        <v>0.03</v>
      </c>
      <c r="E27" s="42">
        <v>0.8</v>
      </c>
      <c r="F27" s="117" t="s">
        <v>67</v>
      </c>
      <c r="G27" s="118"/>
      <c r="H27" s="119"/>
      <c r="I27" s="56">
        <f>E27*D27*10</f>
        <v>0.24</v>
      </c>
      <c r="J27" s="59"/>
      <c r="K27" s="60"/>
      <c r="L27" s="20"/>
      <c r="M27" s="21"/>
    </row>
    <row r="28" spans="1:13" ht="93" customHeight="1" x14ac:dyDescent="0.25">
      <c r="A28" s="70" t="s">
        <v>45</v>
      </c>
      <c r="B28" s="71"/>
      <c r="C28" s="72"/>
      <c r="D28" s="43">
        <v>0.05</v>
      </c>
      <c r="E28" s="42">
        <v>0.8</v>
      </c>
      <c r="F28" s="122" t="s">
        <v>68</v>
      </c>
      <c r="G28" s="118"/>
      <c r="H28" s="119"/>
      <c r="I28" s="56">
        <f>E28*D28*10</f>
        <v>0.40000000000000008</v>
      </c>
      <c r="J28" s="59"/>
      <c r="K28" s="60"/>
      <c r="L28" s="20"/>
      <c r="M28" s="21"/>
    </row>
    <row r="29" spans="1:13" ht="42.75" customHeight="1" x14ac:dyDescent="0.25">
      <c r="A29" s="70" t="s">
        <v>41</v>
      </c>
      <c r="B29" s="71"/>
      <c r="C29" s="72"/>
      <c r="D29" s="43">
        <v>0.01</v>
      </c>
      <c r="E29" s="42">
        <v>0.8</v>
      </c>
      <c r="F29" s="117"/>
      <c r="G29" s="118"/>
      <c r="H29" s="119"/>
      <c r="I29" s="56">
        <f t="shared" ref="I29" si="5">E29*D29*10</f>
        <v>0.08</v>
      </c>
      <c r="J29" s="59"/>
      <c r="K29" s="60"/>
      <c r="L29" s="20"/>
      <c r="M29" s="21"/>
    </row>
    <row r="30" spans="1:13" ht="15.75" x14ac:dyDescent="0.25">
      <c r="A30" s="78" t="s">
        <v>19</v>
      </c>
      <c r="B30" s="79"/>
      <c r="C30" s="79"/>
      <c r="D30" s="61">
        <f>SUM(D8:D29)</f>
        <v>1.0000000000000002</v>
      </c>
      <c r="E30" s="41"/>
      <c r="F30" s="89"/>
      <c r="G30" s="90"/>
      <c r="H30" s="90"/>
      <c r="I30" s="58">
        <f>SUM(I8:I29)</f>
        <v>8.3149999999999995</v>
      </c>
      <c r="J30" s="80" t="s">
        <v>20</v>
      </c>
      <c r="K30" s="80"/>
      <c r="L30" s="80"/>
      <c r="M30" s="25">
        <f>SUM(M7:M29)</f>
        <v>0</v>
      </c>
    </row>
    <row r="31" spans="1:13" x14ac:dyDescent="0.25">
      <c r="J31" s="74"/>
      <c r="K31" s="74"/>
      <c r="L31" s="74"/>
    </row>
    <row r="32" spans="1:13" x14ac:dyDescent="0.25">
      <c r="B32" s="26" t="s">
        <v>25</v>
      </c>
      <c r="C32" s="26"/>
      <c r="D32" s="27"/>
      <c r="E32" s="27"/>
      <c r="F32" s="27"/>
    </row>
    <row r="33" spans="2:13" x14ac:dyDescent="0.25">
      <c r="B33" s="39" t="s">
        <v>26</v>
      </c>
      <c r="C33" s="28"/>
      <c r="D33" s="28"/>
      <c r="E33" s="28"/>
      <c r="F33" s="29"/>
    </row>
    <row r="34" spans="2:13" ht="30" customHeight="1" x14ac:dyDescent="0.25">
      <c r="B34" s="77" t="s">
        <v>27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 x14ac:dyDescent="0.2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 x14ac:dyDescent="0.25">
      <c r="B36" s="27"/>
      <c r="C36" s="27"/>
      <c r="D36" s="27"/>
      <c r="E36" s="27"/>
      <c r="F36" s="27"/>
      <c r="G36" s="75"/>
      <c r="H36" s="75"/>
      <c r="I36" s="75"/>
    </row>
    <row r="37" spans="2:13" x14ac:dyDescent="0.25">
      <c r="B37" s="27"/>
      <c r="C37" s="30"/>
      <c r="D37" s="27"/>
      <c r="E37" s="27"/>
      <c r="F37" s="27"/>
      <c r="G37" s="75"/>
      <c r="H37" s="75"/>
      <c r="I37" s="75"/>
    </row>
    <row r="38" spans="2:13" x14ac:dyDescent="0.25">
      <c r="B38" s="27"/>
      <c r="C38" s="27"/>
      <c r="D38" s="27"/>
      <c r="E38" s="27"/>
      <c r="F38" s="27"/>
      <c r="G38" s="76"/>
      <c r="H38" s="76"/>
      <c r="I38" s="76"/>
    </row>
    <row r="39" spans="2:13" x14ac:dyDescent="0.25">
      <c r="B39" s="27"/>
      <c r="C39" s="27"/>
      <c r="D39" s="27"/>
      <c r="E39" s="27"/>
      <c r="F39" s="27"/>
    </row>
  </sheetData>
  <mergeCells count="69">
    <mergeCell ref="F27:H27"/>
    <mergeCell ref="F28:H28"/>
    <mergeCell ref="F29:H29"/>
    <mergeCell ref="F22:H22"/>
    <mergeCell ref="F23:H23"/>
    <mergeCell ref="F24:H24"/>
    <mergeCell ref="F25:H25"/>
    <mergeCell ref="F26:H26"/>
    <mergeCell ref="F21:H21"/>
    <mergeCell ref="A28:C28"/>
    <mergeCell ref="A21:C21"/>
    <mergeCell ref="A27:C2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A26:C26"/>
    <mergeCell ref="A16:C16"/>
    <mergeCell ref="A9:C9"/>
    <mergeCell ref="A15:C15"/>
    <mergeCell ref="A17:C17"/>
    <mergeCell ref="A18:C18"/>
    <mergeCell ref="A19:C19"/>
    <mergeCell ref="K2:M2"/>
    <mergeCell ref="K3:M3"/>
    <mergeCell ref="B2:C2"/>
    <mergeCell ref="B3:C3"/>
    <mergeCell ref="D2:G2"/>
    <mergeCell ref="D3:G3"/>
    <mergeCell ref="A12:C12"/>
    <mergeCell ref="A13:C13"/>
    <mergeCell ref="A14:C14"/>
    <mergeCell ref="I2:J2"/>
    <mergeCell ref="I3:J3"/>
    <mergeCell ref="F6:H6"/>
    <mergeCell ref="F7:H7"/>
    <mergeCell ref="A8:C8"/>
    <mergeCell ref="A10:C10"/>
    <mergeCell ref="A11:C11"/>
    <mergeCell ref="G37:I37"/>
    <mergeCell ref="G38:I38"/>
    <mergeCell ref="B34:M35"/>
    <mergeCell ref="A30:C30"/>
    <mergeCell ref="J30:L30"/>
    <mergeCell ref="F30:H30"/>
    <mergeCell ref="A29:C29"/>
    <mergeCell ref="A22:C22"/>
    <mergeCell ref="A1:M1"/>
    <mergeCell ref="J31:L31"/>
    <mergeCell ref="G36:I36"/>
    <mergeCell ref="A7:C7"/>
    <mergeCell ref="A20:C20"/>
    <mergeCell ref="A23:C23"/>
    <mergeCell ref="A24:C24"/>
    <mergeCell ref="A25:C25"/>
    <mergeCell ref="F20:H20"/>
    <mergeCell ref="A5:I5"/>
    <mergeCell ref="J5:M5"/>
    <mergeCell ref="A6:C6"/>
    <mergeCell ref="J6:K6"/>
    <mergeCell ref="J7:K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Bộ phận</vt:lpstr>
      <vt:lpstr>Đánh giá cá nhân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ThuyLV</dc:creator>
  <cp:lastModifiedBy>manucian86</cp:lastModifiedBy>
  <dcterms:created xsi:type="dcterms:W3CDTF">2015-02-06T09:06:57Z</dcterms:created>
  <dcterms:modified xsi:type="dcterms:W3CDTF">2015-02-09T02:16:20Z</dcterms:modified>
</cp:coreProperties>
</file>