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NOTES_AT\"/>
    </mc:Choice>
  </mc:AlternateContent>
  <bookViews>
    <workbookView xWindow="0" yWindow="0" windowWidth="19200" windowHeight="6760" activeTab="1"/>
  </bookViews>
  <sheets>
    <sheet name="DailyPriceMovements" sheetId="1" r:id="rId1"/>
    <sheet name="MonthlyPriceMovements" sheetId="2" r:id="rId2"/>
  </sheets>
  <definedNames>
    <definedName name="solver_adj" localSheetId="1" hidden="1">MonthlyPriceMovements!$N$4:$O$4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MonthlyPriceMovements!$Q$1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H4" i="1" l="1"/>
  <c r="J125" i="2" l="1"/>
  <c r="H125" i="2"/>
  <c r="K125" i="2" l="1"/>
  <c r="L125" i="2" s="1"/>
  <c r="C125" i="2"/>
  <c r="C124" i="2"/>
  <c r="C123" i="2"/>
  <c r="D123" i="2" s="1"/>
  <c r="C122" i="2"/>
  <c r="C121" i="2"/>
  <c r="D121" i="2" s="1"/>
  <c r="C120" i="2"/>
  <c r="C119" i="2"/>
  <c r="C118" i="2"/>
  <c r="C117" i="2"/>
  <c r="D117" i="2" s="1"/>
  <c r="C116" i="2"/>
  <c r="C115" i="2"/>
  <c r="C114" i="2"/>
  <c r="C113" i="2"/>
  <c r="C112" i="2"/>
  <c r="C111" i="2"/>
  <c r="D111" i="2" s="1"/>
  <c r="C110" i="2"/>
  <c r="C109" i="2"/>
  <c r="C108" i="2"/>
  <c r="C107" i="2"/>
  <c r="D107" i="2" s="1"/>
  <c r="C106" i="2"/>
  <c r="C105" i="2"/>
  <c r="C104" i="2"/>
  <c r="C103" i="2"/>
  <c r="D103" i="2" s="1"/>
  <c r="C102" i="2"/>
  <c r="C101" i="2"/>
  <c r="C100" i="2"/>
  <c r="C99" i="2"/>
  <c r="D99" i="2" s="1"/>
  <c r="C98" i="2"/>
  <c r="C97" i="2"/>
  <c r="C96" i="2"/>
  <c r="C95" i="2"/>
  <c r="D95" i="2" s="1"/>
  <c r="C94" i="2"/>
  <c r="C93" i="2"/>
  <c r="C92" i="2"/>
  <c r="C91" i="2"/>
  <c r="D91" i="2" s="1"/>
  <c r="C90" i="2"/>
  <c r="C89" i="2"/>
  <c r="C88" i="2"/>
  <c r="C87" i="2"/>
  <c r="D87" i="2" s="1"/>
  <c r="C86" i="2"/>
  <c r="C85" i="2"/>
  <c r="C84" i="2"/>
  <c r="C83" i="2"/>
  <c r="D83" i="2" s="1"/>
  <c r="C82" i="2"/>
  <c r="C81" i="2"/>
  <c r="C80" i="2"/>
  <c r="C79" i="2"/>
  <c r="D79" i="2" s="1"/>
  <c r="C78" i="2"/>
  <c r="C77" i="2"/>
  <c r="C76" i="2"/>
  <c r="C75" i="2"/>
  <c r="D75" i="2" s="1"/>
  <c r="C74" i="2"/>
  <c r="C73" i="2"/>
  <c r="C72" i="2"/>
  <c r="C71" i="2"/>
  <c r="D71" i="2" s="1"/>
  <c r="C70" i="2"/>
  <c r="C69" i="2"/>
  <c r="C68" i="2"/>
  <c r="C67" i="2"/>
  <c r="D67" i="2" s="1"/>
  <c r="C66" i="2"/>
  <c r="C65" i="2"/>
  <c r="C64" i="2"/>
  <c r="C63" i="2"/>
  <c r="D63" i="2" s="1"/>
  <c r="C62" i="2"/>
  <c r="C61" i="2"/>
  <c r="C60" i="2"/>
  <c r="C59" i="2"/>
  <c r="D59" i="2" s="1"/>
  <c r="C58" i="2"/>
  <c r="C57" i="2"/>
  <c r="C56" i="2"/>
  <c r="C55" i="2"/>
  <c r="D55" i="2" s="1"/>
  <c r="C54" i="2"/>
  <c r="C53" i="2"/>
  <c r="C52" i="2"/>
  <c r="C51" i="2"/>
  <c r="D51" i="2" s="1"/>
  <c r="C50" i="2"/>
  <c r="C49" i="2"/>
  <c r="C48" i="2"/>
  <c r="C47" i="2"/>
  <c r="D47" i="2" s="1"/>
  <c r="C46" i="2"/>
  <c r="C45" i="2"/>
  <c r="C44" i="2"/>
  <c r="C43" i="2"/>
  <c r="D43" i="2" s="1"/>
  <c r="C42" i="2"/>
  <c r="C41" i="2"/>
  <c r="C40" i="2"/>
  <c r="C39" i="2"/>
  <c r="D39" i="2" s="1"/>
  <c r="C38" i="2"/>
  <c r="C37" i="2"/>
  <c r="C36" i="2"/>
  <c r="C35" i="2"/>
  <c r="D35" i="2" s="1"/>
  <c r="C34" i="2"/>
  <c r="C33" i="2"/>
  <c r="C32" i="2"/>
  <c r="C31" i="2"/>
  <c r="D31" i="2" s="1"/>
  <c r="C30" i="2"/>
  <c r="C29" i="2"/>
  <c r="C28" i="2"/>
  <c r="C27" i="2"/>
  <c r="D27" i="2" s="1"/>
  <c r="C26" i="2"/>
  <c r="C25" i="2"/>
  <c r="C24" i="2"/>
  <c r="C23" i="2"/>
  <c r="D23" i="2" s="1"/>
  <c r="C22" i="2"/>
  <c r="C21" i="2"/>
  <c r="C20" i="2"/>
  <c r="C19" i="2"/>
  <c r="D19" i="2" s="1"/>
  <c r="C18" i="2"/>
  <c r="C17" i="2"/>
  <c r="C16" i="2"/>
  <c r="C15" i="2"/>
  <c r="D15" i="2" s="1"/>
  <c r="C14" i="2"/>
  <c r="C13" i="2"/>
  <c r="C12" i="2"/>
  <c r="C11" i="2"/>
  <c r="D11" i="2" s="1"/>
  <c r="C10" i="2"/>
  <c r="C9" i="2"/>
  <c r="C8" i="2"/>
  <c r="C7" i="2"/>
  <c r="D7" i="2" s="1"/>
  <c r="C6" i="2"/>
  <c r="H2529" i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E2493" i="1" s="1"/>
  <c r="D2492" i="1"/>
  <c r="E2492" i="1" s="1"/>
  <c r="E2491" i="1"/>
  <c r="D2491" i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E2479" i="1"/>
  <c r="D2479" i="1"/>
  <c r="D2478" i="1"/>
  <c r="E2478" i="1" s="1"/>
  <c r="D2477" i="1"/>
  <c r="E2477" i="1" s="1"/>
  <c r="E2476" i="1"/>
  <c r="D2476" i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E2455" i="1"/>
  <c r="D2455" i="1"/>
  <c r="D2454" i="1"/>
  <c r="E2454" i="1" s="1"/>
  <c r="D2453" i="1"/>
  <c r="E2453" i="1" s="1"/>
  <c r="E2452" i="1"/>
  <c r="D2452" i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E2433" i="1"/>
  <c r="D2433" i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E2421" i="1"/>
  <c r="D2421" i="1"/>
  <c r="D2420" i="1"/>
  <c r="E2420" i="1" s="1"/>
  <c r="E2419" i="1"/>
  <c r="D2419" i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E2412" i="1"/>
  <c r="D2412" i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E2397" i="1"/>
  <c r="D2397" i="1"/>
  <c r="D2396" i="1"/>
  <c r="E2396" i="1" s="1"/>
  <c r="D2395" i="1"/>
  <c r="E2395" i="1" s="1"/>
  <c r="D2394" i="1"/>
  <c r="E2394" i="1" s="1"/>
  <c r="D2393" i="1"/>
  <c r="E2393" i="1" s="1"/>
  <c r="E2392" i="1"/>
  <c r="D2392" i="1"/>
  <c r="D2391" i="1"/>
  <c r="E2391" i="1" s="1"/>
  <c r="D2390" i="1"/>
  <c r="E2390" i="1" s="1"/>
  <c r="E2389" i="1"/>
  <c r="D2389" i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E2312" i="1"/>
  <c r="D2312" i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E2292" i="1"/>
  <c r="D2292" i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E2262" i="1"/>
  <c r="D2262" i="1"/>
  <c r="D2261" i="1"/>
  <c r="E2261" i="1" s="1"/>
  <c r="D2260" i="1"/>
  <c r="E2260" i="1" s="1"/>
  <c r="D2259" i="1"/>
  <c r="E2259" i="1" s="1"/>
  <c r="D2258" i="1"/>
  <c r="E2258" i="1" s="1"/>
  <c r="D2257" i="1"/>
  <c r="E2257" i="1" s="1"/>
  <c r="E2256" i="1"/>
  <c r="D2256" i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E2244" i="1"/>
  <c r="D2244" i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E2230" i="1"/>
  <c r="D2230" i="1"/>
  <c r="D2229" i="1"/>
  <c r="E2229" i="1" s="1"/>
  <c r="E2228" i="1"/>
  <c r="D2228" i="1"/>
  <c r="D2227" i="1"/>
  <c r="E2227" i="1" s="1"/>
  <c r="D2226" i="1"/>
  <c r="E2226" i="1" s="1"/>
  <c r="D2225" i="1"/>
  <c r="E2225" i="1" s="1"/>
  <c r="D2224" i="1"/>
  <c r="E2224" i="1" s="1"/>
  <c r="D2223" i="1"/>
  <c r="E2223" i="1" s="1"/>
  <c r="E2222" i="1"/>
  <c r="D2222" i="1"/>
  <c r="D2221" i="1"/>
  <c r="E2221" i="1" s="1"/>
  <c r="D2220" i="1"/>
  <c r="E2220" i="1" s="1"/>
  <c r="D2219" i="1"/>
  <c r="E2219" i="1" s="1"/>
  <c r="D2218" i="1"/>
  <c r="E2218" i="1" s="1"/>
  <c r="D2217" i="1"/>
  <c r="E2217" i="1" s="1"/>
  <c r="E2216" i="1"/>
  <c r="D2216" i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E2208" i="1"/>
  <c r="D2208" i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E2040" i="1"/>
  <c r="D2040" i="1"/>
  <c r="D2039" i="1"/>
  <c r="E2039" i="1" s="1"/>
  <c r="D2038" i="1"/>
  <c r="E2038" i="1" s="1"/>
  <c r="E2037" i="1"/>
  <c r="D2037" i="1"/>
  <c r="D2036" i="1"/>
  <c r="E2036" i="1" s="1"/>
  <c r="D2035" i="1"/>
  <c r="E2035" i="1" s="1"/>
  <c r="D2034" i="1"/>
  <c r="E2034" i="1" s="1"/>
  <c r="D2033" i="1"/>
  <c r="E2033" i="1" s="1"/>
  <c r="E2032" i="1"/>
  <c r="D2032" i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E2024" i="1"/>
  <c r="D2024" i="1"/>
  <c r="D2023" i="1"/>
  <c r="E2023" i="1" s="1"/>
  <c r="D2022" i="1"/>
  <c r="E2022" i="1" s="1"/>
  <c r="E2021" i="1"/>
  <c r="D2021" i="1"/>
  <c r="D2020" i="1"/>
  <c r="E2020" i="1" s="1"/>
  <c r="D2019" i="1"/>
  <c r="E2019" i="1" s="1"/>
  <c r="D2018" i="1"/>
  <c r="E2018" i="1" s="1"/>
  <c r="D2017" i="1"/>
  <c r="E2017" i="1" s="1"/>
  <c r="E2016" i="1"/>
  <c r="D2016" i="1"/>
  <c r="D2015" i="1"/>
  <c r="E2015" i="1" s="1"/>
  <c r="D2014" i="1"/>
  <c r="E2014" i="1" s="1"/>
  <c r="E2013" i="1"/>
  <c r="D2013" i="1"/>
  <c r="D2012" i="1"/>
  <c r="E2012" i="1" s="1"/>
  <c r="D2011" i="1"/>
  <c r="E2011" i="1" s="1"/>
  <c r="D2010" i="1"/>
  <c r="E2010" i="1" s="1"/>
  <c r="D2009" i="1"/>
  <c r="E2009" i="1" s="1"/>
  <c r="E2008" i="1"/>
  <c r="D2008" i="1"/>
  <c r="D2007" i="1"/>
  <c r="E2007" i="1" s="1"/>
  <c r="D2006" i="1"/>
  <c r="E2006" i="1" s="1"/>
  <c r="E2005" i="1"/>
  <c r="D2005" i="1"/>
  <c r="D2004" i="1"/>
  <c r="E2004" i="1" s="1"/>
  <c r="D2003" i="1"/>
  <c r="E2003" i="1" s="1"/>
  <c r="D2002" i="1"/>
  <c r="E2002" i="1" s="1"/>
  <c r="D2001" i="1"/>
  <c r="E2001" i="1" s="1"/>
  <c r="E2000" i="1"/>
  <c r="D2000" i="1"/>
  <c r="D1999" i="1"/>
  <c r="E1999" i="1" s="1"/>
  <c r="E1998" i="1"/>
  <c r="D1998" i="1"/>
  <c r="D1997" i="1"/>
  <c r="E1997" i="1" s="1"/>
  <c r="D1996" i="1"/>
  <c r="E1996" i="1" s="1"/>
  <c r="E1995" i="1"/>
  <c r="D1995" i="1"/>
  <c r="D1994" i="1"/>
  <c r="E1994" i="1" s="1"/>
  <c r="D1993" i="1"/>
  <c r="E1993" i="1" s="1"/>
  <c r="D1992" i="1"/>
  <c r="E1992" i="1" s="1"/>
  <c r="D1991" i="1"/>
  <c r="E1991" i="1" s="1"/>
  <c r="E1990" i="1"/>
  <c r="D1990" i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E1978" i="1"/>
  <c r="D1978" i="1"/>
  <c r="D1977" i="1"/>
  <c r="E1977" i="1" s="1"/>
  <c r="D1976" i="1"/>
  <c r="E1976" i="1" s="1"/>
  <c r="D1975" i="1"/>
  <c r="E1975" i="1" s="1"/>
  <c r="D1974" i="1"/>
  <c r="E1974" i="1" s="1"/>
  <c r="D1973" i="1"/>
  <c r="E1973" i="1" s="1"/>
  <c r="E1972" i="1"/>
  <c r="D1972" i="1"/>
  <c r="D1971" i="1"/>
  <c r="E1971" i="1" s="1"/>
  <c r="E1970" i="1"/>
  <c r="D1970" i="1"/>
  <c r="D1969" i="1"/>
  <c r="E1969" i="1" s="1"/>
  <c r="D1968" i="1"/>
  <c r="E1968" i="1" s="1"/>
  <c r="D1967" i="1"/>
  <c r="E1967" i="1" s="1"/>
  <c r="D1966" i="1"/>
  <c r="E1966" i="1" s="1"/>
  <c r="D1965" i="1"/>
  <c r="E1965" i="1" s="1"/>
  <c r="E1964" i="1"/>
  <c r="D1964" i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E1956" i="1"/>
  <c r="D1956" i="1"/>
  <c r="D1955" i="1"/>
  <c r="E1955" i="1" s="1"/>
  <c r="E1954" i="1"/>
  <c r="D1954" i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E1939" i="1"/>
  <c r="D1939" i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E1924" i="1"/>
  <c r="D1924" i="1"/>
  <c r="D1923" i="1"/>
  <c r="E1923" i="1" s="1"/>
  <c r="E1922" i="1"/>
  <c r="D1922" i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E1852" i="1"/>
  <c r="D1852" i="1"/>
  <c r="D1851" i="1"/>
  <c r="E1851" i="1" s="1"/>
  <c r="D1850" i="1"/>
  <c r="E1850" i="1" s="1"/>
  <c r="E1849" i="1"/>
  <c r="D1849" i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E1836" i="1"/>
  <c r="D1836" i="1"/>
  <c r="D1835" i="1"/>
  <c r="E1835" i="1" s="1"/>
  <c r="D1834" i="1"/>
  <c r="E1834" i="1" s="1"/>
  <c r="E1833" i="1"/>
  <c r="D1833" i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E1820" i="1"/>
  <c r="D1820" i="1"/>
  <c r="D1819" i="1"/>
  <c r="E1819" i="1" s="1"/>
  <c r="D1818" i="1"/>
  <c r="E1818" i="1" s="1"/>
  <c r="E1817" i="1"/>
  <c r="D1817" i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E1804" i="1"/>
  <c r="D1804" i="1"/>
  <c r="D1803" i="1"/>
  <c r="E1803" i="1" s="1"/>
  <c r="D1802" i="1"/>
  <c r="E1802" i="1" s="1"/>
  <c r="E1801" i="1"/>
  <c r="D1801" i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E1788" i="1"/>
  <c r="D1788" i="1"/>
  <c r="D1787" i="1"/>
  <c r="E1787" i="1" s="1"/>
  <c r="D1786" i="1"/>
  <c r="E1786" i="1" s="1"/>
  <c r="E1785" i="1"/>
  <c r="D1785" i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E1772" i="1"/>
  <c r="D1772" i="1"/>
  <c r="D1771" i="1"/>
  <c r="E1771" i="1" s="1"/>
  <c r="D1770" i="1"/>
  <c r="E1770" i="1" s="1"/>
  <c r="E1769" i="1"/>
  <c r="D1769" i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E1756" i="1"/>
  <c r="D1756" i="1"/>
  <c r="D1755" i="1"/>
  <c r="E1755" i="1" s="1"/>
  <c r="D1754" i="1"/>
  <c r="E1754" i="1" s="1"/>
  <c r="E1753" i="1"/>
  <c r="D1753" i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E1740" i="1"/>
  <c r="D1740" i="1"/>
  <c r="D1739" i="1"/>
  <c r="E1739" i="1" s="1"/>
  <c r="D1738" i="1"/>
  <c r="E1738" i="1" s="1"/>
  <c r="E1737" i="1"/>
  <c r="D1737" i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E1724" i="1"/>
  <c r="D1724" i="1"/>
  <c r="D1723" i="1"/>
  <c r="E1723" i="1" s="1"/>
  <c r="D1722" i="1"/>
  <c r="E1722" i="1" s="1"/>
  <c r="E1721" i="1"/>
  <c r="D1721" i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E1708" i="1"/>
  <c r="D1708" i="1"/>
  <c r="D1707" i="1"/>
  <c r="E1707" i="1" s="1"/>
  <c r="D1706" i="1"/>
  <c r="E1706" i="1" s="1"/>
  <c r="E1705" i="1"/>
  <c r="D1705" i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E1692" i="1"/>
  <c r="D1692" i="1"/>
  <c r="D1691" i="1"/>
  <c r="E1691" i="1" s="1"/>
  <c r="D1690" i="1"/>
  <c r="E1690" i="1" s="1"/>
  <c r="E1689" i="1"/>
  <c r="D1689" i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E1662" i="1"/>
  <c r="D1662" i="1"/>
  <c r="D1661" i="1"/>
  <c r="E1661" i="1" s="1"/>
  <c r="E1660" i="1"/>
  <c r="D1660" i="1"/>
  <c r="D1659" i="1"/>
  <c r="E1659" i="1" s="1"/>
  <c r="D1658" i="1"/>
  <c r="E1658" i="1" s="1"/>
  <c r="D1657" i="1"/>
  <c r="E1657" i="1" s="1"/>
  <c r="D1656" i="1"/>
  <c r="E1656" i="1" s="1"/>
  <c r="D1655" i="1"/>
  <c r="E1655" i="1" s="1"/>
  <c r="E1654" i="1"/>
  <c r="D1654" i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E1640" i="1"/>
  <c r="D1640" i="1"/>
  <c r="D1639" i="1"/>
  <c r="E1639" i="1" s="1"/>
  <c r="E1638" i="1"/>
  <c r="D1638" i="1"/>
  <c r="D1637" i="1"/>
  <c r="E1637" i="1" s="1"/>
  <c r="E1636" i="1"/>
  <c r="D1636" i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E1620" i="1"/>
  <c r="D1620" i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E1612" i="1"/>
  <c r="D1612" i="1"/>
  <c r="D1611" i="1"/>
  <c r="E1611" i="1" s="1"/>
  <c r="D1610" i="1"/>
  <c r="E1610" i="1" s="1"/>
  <c r="D1609" i="1"/>
  <c r="E1609" i="1" s="1"/>
  <c r="E1608" i="1"/>
  <c r="D1608" i="1"/>
  <c r="D1607" i="1"/>
  <c r="E1607" i="1" s="1"/>
  <c r="E1606" i="1"/>
  <c r="D1606" i="1"/>
  <c r="D1605" i="1"/>
  <c r="E1605" i="1" s="1"/>
  <c r="D1604" i="1"/>
  <c r="E1604" i="1" s="1"/>
  <c r="D1603" i="1"/>
  <c r="E1603" i="1" s="1"/>
  <c r="E1602" i="1"/>
  <c r="D1602" i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E1588" i="1"/>
  <c r="D1588" i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E1578" i="1"/>
  <c r="D1578" i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E1570" i="1"/>
  <c r="D1570" i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E1554" i="1"/>
  <c r="D1554" i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E1540" i="1"/>
  <c r="D1540" i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E1532" i="1"/>
  <c r="D1532" i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E1516" i="1"/>
  <c r="D1516" i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E1492" i="1"/>
  <c r="D1492" i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E1474" i="1"/>
  <c r="D1474" i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E1332" i="1"/>
  <c r="D1332" i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E1280" i="1"/>
  <c r="D1280" i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E1236" i="1"/>
  <c r="D1236" i="1"/>
  <c r="D1235" i="1"/>
  <c r="E1235" i="1" s="1"/>
  <c r="D1234" i="1"/>
  <c r="E1234" i="1" s="1"/>
  <c r="E1233" i="1"/>
  <c r="D1233" i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E1172" i="1"/>
  <c r="D1172" i="1"/>
  <c r="D1171" i="1"/>
  <c r="E1171" i="1" s="1"/>
  <c r="D1170" i="1"/>
  <c r="E1170" i="1" s="1"/>
  <c r="E1169" i="1"/>
  <c r="D1169" i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E1124" i="1"/>
  <c r="D1124" i="1"/>
  <c r="D1123" i="1"/>
  <c r="E1123" i="1" s="1"/>
  <c r="D1122" i="1"/>
  <c r="E1122" i="1" s="1"/>
  <c r="E1121" i="1"/>
  <c r="D1121" i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E1040" i="1"/>
  <c r="D1040" i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E996" i="1"/>
  <c r="D996" i="1"/>
  <c r="D995" i="1"/>
  <c r="E995" i="1" s="1"/>
  <c r="D994" i="1"/>
  <c r="E994" i="1" s="1"/>
  <c r="E993" i="1"/>
  <c r="D993" i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E921" i="1"/>
  <c r="D921" i="1"/>
  <c r="D920" i="1"/>
  <c r="E920" i="1" s="1"/>
  <c r="D919" i="1"/>
  <c r="E919" i="1" s="1"/>
  <c r="D918" i="1"/>
  <c r="E918" i="1" s="1"/>
  <c r="D917" i="1"/>
  <c r="E917" i="1" s="1"/>
  <c r="D916" i="1"/>
  <c r="E916" i="1" s="1"/>
  <c r="E915" i="1"/>
  <c r="D915" i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E908" i="1"/>
  <c r="D908" i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E899" i="1"/>
  <c r="D899" i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E889" i="1"/>
  <c r="D889" i="1"/>
  <c r="D888" i="1"/>
  <c r="E888" i="1" s="1"/>
  <c r="D887" i="1"/>
  <c r="E887" i="1" s="1"/>
  <c r="D886" i="1"/>
  <c r="E886" i="1" s="1"/>
  <c r="D885" i="1"/>
  <c r="E885" i="1" s="1"/>
  <c r="D884" i="1"/>
  <c r="E884" i="1" s="1"/>
  <c r="E883" i="1"/>
  <c r="D883" i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E857" i="1"/>
  <c r="D857" i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E819" i="1"/>
  <c r="D819" i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E797" i="1"/>
  <c r="D797" i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E752" i="1"/>
  <c r="D752" i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E734" i="1"/>
  <c r="D734" i="1"/>
  <c r="D733" i="1"/>
  <c r="E733" i="1" s="1"/>
  <c r="D732" i="1"/>
  <c r="E732" i="1" s="1"/>
  <c r="D731" i="1"/>
  <c r="E731" i="1" s="1"/>
  <c r="D730" i="1"/>
  <c r="E730" i="1" s="1"/>
  <c r="D729" i="1"/>
  <c r="E729" i="1" s="1"/>
  <c r="E728" i="1"/>
  <c r="D728" i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E718" i="1"/>
  <c r="D718" i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E706" i="1"/>
  <c r="D706" i="1"/>
  <c r="D705" i="1"/>
  <c r="E705" i="1" s="1"/>
  <c r="D704" i="1"/>
  <c r="E704" i="1" s="1"/>
  <c r="D703" i="1"/>
  <c r="E703" i="1" s="1"/>
  <c r="D702" i="1"/>
  <c r="E702" i="1" s="1"/>
  <c r="D701" i="1"/>
  <c r="E701" i="1" s="1"/>
  <c r="E700" i="1"/>
  <c r="D700" i="1"/>
  <c r="D699" i="1"/>
  <c r="E699" i="1" s="1"/>
  <c r="D698" i="1"/>
  <c r="E698" i="1" s="1"/>
  <c r="E697" i="1"/>
  <c r="D697" i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E685" i="1"/>
  <c r="D685" i="1"/>
  <c r="D684" i="1"/>
  <c r="E684" i="1" s="1"/>
  <c r="D683" i="1"/>
  <c r="E683" i="1" s="1"/>
  <c r="D682" i="1"/>
  <c r="E682" i="1" s="1"/>
  <c r="D681" i="1"/>
  <c r="E681" i="1" s="1"/>
  <c r="E680" i="1"/>
  <c r="D680" i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E670" i="1"/>
  <c r="D670" i="1"/>
  <c r="D669" i="1"/>
  <c r="E669" i="1" s="1"/>
  <c r="E668" i="1"/>
  <c r="D668" i="1"/>
  <c r="D667" i="1"/>
  <c r="E667" i="1" s="1"/>
  <c r="D666" i="1"/>
  <c r="E666" i="1" s="1"/>
  <c r="E665" i="1"/>
  <c r="D665" i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E653" i="1"/>
  <c r="D653" i="1"/>
  <c r="D652" i="1"/>
  <c r="E652" i="1" s="1"/>
  <c r="D651" i="1"/>
  <c r="E651" i="1" s="1"/>
  <c r="D650" i="1"/>
  <c r="E650" i="1" s="1"/>
  <c r="D649" i="1"/>
  <c r="E649" i="1" s="1"/>
  <c r="E648" i="1"/>
  <c r="D648" i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E638" i="1"/>
  <c r="D638" i="1"/>
  <c r="D637" i="1"/>
  <c r="E637" i="1" s="1"/>
  <c r="E636" i="1"/>
  <c r="D636" i="1"/>
  <c r="D635" i="1"/>
  <c r="E635" i="1" s="1"/>
  <c r="D634" i="1"/>
  <c r="E634" i="1" s="1"/>
  <c r="E633" i="1"/>
  <c r="D633" i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E621" i="1"/>
  <c r="D621" i="1"/>
  <c r="D620" i="1"/>
  <c r="E620" i="1" s="1"/>
  <c r="D619" i="1"/>
  <c r="E619" i="1" s="1"/>
  <c r="D618" i="1"/>
  <c r="E618" i="1" s="1"/>
  <c r="D617" i="1"/>
  <c r="E617" i="1" s="1"/>
  <c r="E616" i="1"/>
  <c r="D616" i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E606" i="1"/>
  <c r="D606" i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E594" i="1"/>
  <c r="D594" i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E585" i="1"/>
  <c r="D585" i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E578" i="1"/>
  <c r="D578" i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E568" i="1"/>
  <c r="D568" i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E528" i="1"/>
  <c r="D528" i="1"/>
  <c r="D527" i="1"/>
  <c r="E527" i="1" s="1"/>
  <c r="D526" i="1"/>
  <c r="E526" i="1" s="1"/>
  <c r="D525" i="1"/>
  <c r="E525" i="1" s="1"/>
  <c r="D524" i="1"/>
  <c r="E524" i="1" s="1"/>
  <c r="D523" i="1"/>
  <c r="E523" i="1" s="1"/>
  <c r="E522" i="1"/>
  <c r="D522" i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E506" i="1"/>
  <c r="D506" i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E420" i="1"/>
  <c r="D420" i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E402" i="1"/>
  <c r="D402" i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E362" i="1"/>
  <c r="D362" i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E354" i="1"/>
  <c r="D354" i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E338" i="1"/>
  <c r="D338" i="1"/>
  <c r="D337" i="1"/>
  <c r="E337" i="1" s="1"/>
  <c r="D336" i="1"/>
  <c r="E336" i="1" s="1"/>
  <c r="D335" i="1"/>
  <c r="E335" i="1" s="1"/>
  <c r="D334" i="1"/>
  <c r="E334" i="1" s="1"/>
  <c r="D333" i="1"/>
  <c r="E333" i="1" s="1"/>
  <c r="E332" i="1"/>
  <c r="D332" i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E322" i="1"/>
  <c r="D322" i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E278" i="1"/>
  <c r="D278" i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E266" i="1"/>
  <c r="D266" i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E234" i="1"/>
  <c r="D234" i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E202" i="1"/>
  <c r="D202" i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E180" i="1"/>
  <c r="D180" i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E162" i="1"/>
  <c r="D162" i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E146" i="1"/>
  <c r="D146" i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E136" i="1"/>
  <c r="D136" i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E104" i="1"/>
  <c r="D104" i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E94" i="1"/>
  <c r="D94" i="1"/>
  <c r="D93" i="1"/>
  <c r="E93" i="1" s="1"/>
  <c r="D92" i="1"/>
  <c r="E92" i="1" s="1"/>
  <c r="D91" i="1"/>
  <c r="E91" i="1" s="1"/>
  <c r="D90" i="1"/>
  <c r="E90" i="1" s="1"/>
  <c r="D89" i="1"/>
  <c r="E89" i="1" s="1"/>
  <c r="E88" i="1"/>
  <c r="D88" i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E70" i="1"/>
  <c r="D70" i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E62" i="1"/>
  <c r="D62" i="1"/>
  <c r="D61" i="1"/>
  <c r="E61" i="1" s="1"/>
  <c r="D60" i="1"/>
  <c r="E60" i="1" s="1"/>
  <c r="D59" i="1"/>
  <c r="E59" i="1" s="1"/>
  <c r="E58" i="1"/>
  <c r="D58" i="1"/>
  <c r="D57" i="1"/>
  <c r="E57" i="1" s="1"/>
  <c r="D56" i="1"/>
  <c r="E56" i="1" s="1"/>
  <c r="D55" i="1"/>
  <c r="E55" i="1" s="1"/>
  <c r="E54" i="1"/>
  <c r="D54" i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E18" i="1"/>
  <c r="D18" i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E10" i="1"/>
  <c r="D10" i="1"/>
  <c r="D9" i="1"/>
  <c r="E9" i="1" s="1"/>
  <c r="D8" i="1"/>
  <c r="E8" i="1" s="1"/>
  <c r="D7" i="1"/>
  <c r="E7" i="1" s="1"/>
  <c r="D6" i="1"/>
  <c r="E6" i="1" s="1"/>
  <c r="D5" i="1"/>
  <c r="E5" i="1" s="1"/>
  <c r="D115" i="2" l="1"/>
  <c r="D119" i="2"/>
  <c r="D104" i="2"/>
  <c r="D116" i="2"/>
  <c r="D93" i="2"/>
  <c r="D97" i="2"/>
  <c r="D101" i="2"/>
  <c r="D105" i="2"/>
  <c r="D109" i="2"/>
  <c r="D113" i="2"/>
  <c r="D8" i="2"/>
  <c r="J6" i="2" s="1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8" i="2"/>
  <c r="D112" i="2"/>
  <c r="D120" i="2"/>
  <c r="D124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125" i="2"/>
  <c r="J124" i="2" s="1"/>
  <c r="K124" i="2" s="1"/>
  <c r="L124" i="2" s="1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M125" i="2"/>
  <c r="I125" i="2"/>
  <c r="H1542" i="1"/>
  <c r="H1558" i="1"/>
  <c r="H1582" i="1"/>
  <c r="H1598" i="1"/>
  <c r="H6" i="1"/>
  <c r="H10" i="1"/>
  <c r="H14" i="1"/>
  <c r="H18" i="1"/>
  <c r="H22" i="1"/>
  <c r="H26" i="1"/>
  <c r="H30" i="1"/>
  <c r="H34" i="1"/>
  <c r="H38" i="1"/>
  <c r="H42" i="1"/>
  <c r="H46" i="1"/>
  <c r="H50" i="1"/>
  <c r="H58" i="1"/>
  <c r="H62" i="1"/>
  <c r="H66" i="1"/>
  <c r="H70" i="1"/>
  <c r="H74" i="1"/>
  <c r="H78" i="1"/>
  <c r="H88" i="1"/>
  <c r="H90" i="1"/>
  <c r="H104" i="1"/>
  <c r="H120" i="1"/>
  <c r="H122" i="1"/>
  <c r="H136" i="1"/>
  <c r="H154" i="1"/>
  <c r="H186" i="1"/>
  <c r="H193" i="1"/>
  <c r="H201" i="1"/>
  <c r="H217" i="1"/>
  <c r="H225" i="1"/>
  <c r="H241" i="1"/>
  <c r="H257" i="1"/>
  <c r="H265" i="1"/>
  <c r="H273" i="1"/>
  <c r="H281" i="1"/>
  <c r="H289" i="1"/>
  <c r="H305" i="1"/>
  <c r="H313" i="1"/>
  <c r="H321" i="1"/>
  <c r="H329" i="1"/>
  <c r="H337" i="1"/>
  <c r="H345" i="1"/>
  <c r="H353" i="1"/>
  <c r="H369" i="1"/>
  <c r="H377" i="1"/>
  <c r="H385" i="1"/>
  <c r="H401" i="1"/>
  <c r="H409" i="1"/>
  <c r="H417" i="1"/>
  <c r="H433" i="1"/>
  <c r="H441" i="1"/>
  <c r="H449" i="1"/>
  <c r="H465" i="1"/>
  <c r="H473" i="1"/>
  <c r="H481" i="1"/>
  <c r="H497" i="1"/>
  <c r="H505" i="1"/>
  <c r="H513" i="1"/>
  <c r="H7" i="1"/>
  <c r="H11" i="1"/>
  <c r="H15" i="1"/>
  <c r="H19" i="1"/>
  <c r="H27" i="1"/>
  <c r="H31" i="1"/>
  <c r="H35" i="1"/>
  <c r="H43" i="1"/>
  <c r="H47" i="1"/>
  <c r="H51" i="1"/>
  <c r="H55" i="1"/>
  <c r="H59" i="1"/>
  <c r="H63" i="1"/>
  <c r="H67" i="1"/>
  <c r="H71" i="1"/>
  <c r="H75" i="1"/>
  <c r="H79" i="1"/>
  <c r="H89" i="1"/>
  <c r="H92" i="1"/>
  <c r="H91" i="1"/>
  <c r="H94" i="1"/>
  <c r="H105" i="1"/>
  <c r="H110" i="1"/>
  <c r="H113" i="1"/>
  <c r="H121" i="1"/>
  <c r="H124" i="1"/>
  <c r="H123" i="1"/>
  <c r="H137" i="1"/>
  <c r="H140" i="1"/>
  <c r="H156" i="1"/>
  <c r="H185" i="1"/>
  <c r="H8" i="1"/>
  <c r="H12" i="1"/>
  <c r="H13" i="1"/>
  <c r="H16" i="1"/>
  <c r="H17" i="1"/>
  <c r="H20" i="1"/>
  <c r="H24" i="1"/>
  <c r="H25" i="1"/>
  <c r="H28" i="1"/>
  <c r="H29" i="1"/>
  <c r="H32" i="1"/>
  <c r="H36" i="1"/>
  <c r="H37" i="1"/>
  <c r="H40" i="1"/>
  <c r="H41" i="1"/>
  <c r="H44" i="1"/>
  <c r="H45" i="1"/>
  <c r="H48" i="1"/>
  <c r="H49" i="1"/>
  <c r="H52" i="1"/>
  <c r="H53" i="1"/>
  <c r="H56" i="1"/>
  <c r="H57" i="1"/>
  <c r="H60" i="1"/>
  <c r="H61" i="1"/>
  <c r="H64" i="1"/>
  <c r="H65" i="1"/>
  <c r="H68" i="1"/>
  <c r="H69" i="1"/>
  <c r="H72" i="1"/>
  <c r="H73" i="1"/>
  <c r="H76" i="1"/>
  <c r="H77" i="1"/>
  <c r="H80" i="1"/>
  <c r="H85" i="1"/>
  <c r="H96" i="1"/>
  <c r="H95" i="1"/>
  <c r="H101" i="1"/>
  <c r="H109" i="1"/>
  <c r="H112" i="1"/>
  <c r="H111" i="1"/>
  <c r="H117" i="1"/>
  <c r="H128" i="1"/>
  <c r="H127" i="1"/>
  <c r="H133" i="1"/>
  <c r="H141" i="1"/>
  <c r="H144" i="1"/>
  <c r="H143" i="1"/>
  <c r="H149" i="1"/>
  <c r="H160" i="1"/>
  <c r="H159" i="1"/>
  <c r="H165" i="1"/>
  <c r="H173" i="1"/>
  <c r="H176" i="1"/>
  <c r="H175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97" i="1"/>
  <c r="H116" i="1"/>
  <c r="H115" i="1"/>
  <c r="H132" i="1"/>
  <c r="H131" i="1"/>
  <c r="H145" i="1"/>
  <c r="H148" i="1"/>
  <c r="H147" i="1"/>
  <c r="H153" i="1"/>
  <c r="H161" i="1"/>
  <c r="H164" i="1"/>
  <c r="H177" i="1"/>
  <c r="H180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67" i="1"/>
  <c r="H475" i="1"/>
  <c r="H483" i="1"/>
  <c r="H499" i="1"/>
  <c r="H507" i="1"/>
  <c r="H515" i="1"/>
  <c r="H531" i="1"/>
  <c r="H576" i="1"/>
  <c r="H756" i="1"/>
  <c r="H764" i="1"/>
  <c r="H772" i="1"/>
  <c r="H802" i="1"/>
  <c r="H798" i="1"/>
  <c r="H790" i="1"/>
  <c r="H784" i="1"/>
  <c r="H827" i="1"/>
  <c r="H569" i="1"/>
  <c r="H581" i="1"/>
  <c r="H585" i="1"/>
  <c r="H589" i="1"/>
  <c r="H592" i="1"/>
  <c r="H593" i="1"/>
  <c r="H597" i="1"/>
  <c r="H600" i="1"/>
  <c r="H605" i="1"/>
  <c r="H608" i="1"/>
  <c r="H609" i="1"/>
  <c r="H613" i="1"/>
  <c r="H616" i="1"/>
  <c r="H617" i="1"/>
  <c r="H621" i="1"/>
  <c r="H624" i="1"/>
  <c r="H625" i="1"/>
  <c r="H629" i="1"/>
  <c r="H632" i="1"/>
  <c r="H637" i="1"/>
  <c r="H645" i="1"/>
  <c r="H649" i="1"/>
  <c r="H653" i="1"/>
  <c r="H656" i="1"/>
  <c r="H657" i="1"/>
  <c r="H661" i="1"/>
  <c r="H664" i="1"/>
  <c r="H665" i="1"/>
  <c r="H669" i="1"/>
  <c r="H672" i="1"/>
  <c r="H673" i="1"/>
  <c r="H677" i="1"/>
  <c r="H680" i="1"/>
  <c r="H681" i="1"/>
  <c r="H685" i="1"/>
  <c r="H688" i="1"/>
  <c r="H693" i="1"/>
  <c r="H696" i="1"/>
  <c r="H697" i="1"/>
  <c r="H701" i="1"/>
  <c r="H704" i="1"/>
  <c r="H709" i="1"/>
  <c r="H712" i="1"/>
  <c r="H713" i="1"/>
  <c r="H717" i="1"/>
  <c r="H720" i="1"/>
  <c r="H725" i="1"/>
  <c r="H728" i="1"/>
  <c r="H733" i="1"/>
  <c r="H736" i="1"/>
  <c r="H737" i="1"/>
  <c r="H741" i="1"/>
  <c r="H744" i="1"/>
  <c r="H572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811" i="1"/>
  <c r="H843" i="1"/>
  <c r="H1001" i="1"/>
  <c r="H1336" i="1"/>
  <c r="H1345" i="1"/>
  <c r="H788" i="1"/>
  <c r="H791" i="1"/>
  <c r="H795" i="1"/>
  <c r="H796" i="1"/>
  <c r="H799" i="1"/>
  <c r="H800" i="1"/>
  <c r="H804" i="1"/>
  <c r="H818" i="1"/>
  <c r="H833" i="1"/>
  <c r="H846" i="1"/>
  <c r="H849" i="1"/>
  <c r="H854" i="1"/>
  <c r="H870" i="1"/>
  <c r="H878" i="1"/>
  <c r="H881" i="1"/>
  <c r="H886" i="1"/>
  <c r="H902" i="1"/>
  <c r="H910" i="1"/>
  <c r="H913" i="1"/>
  <c r="H918" i="1"/>
  <c r="H934" i="1"/>
  <c r="H942" i="1"/>
  <c r="H945" i="1"/>
  <c r="H957" i="1"/>
  <c r="H959" i="1"/>
  <c r="H966" i="1"/>
  <c r="H975" i="1"/>
  <c r="H989" i="1"/>
  <c r="H998" i="1"/>
  <c r="H1007" i="1"/>
  <c r="H1021" i="1"/>
  <c r="H1023" i="1"/>
  <c r="H1030" i="1"/>
  <c r="H1039" i="1"/>
  <c r="H1053" i="1"/>
  <c r="H1055" i="1"/>
  <c r="H1062" i="1"/>
  <c r="H1071" i="1"/>
  <c r="H1085" i="1"/>
  <c r="H1087" i="1"/>
  <c r="H1094" i="1"/>
  <c r="H1103" i="1"/>
  <c r="H1117" i="1"/>
  <c r="H1126" i="1"/>
  <c r="H1135" i="1"/>
  <c r="H1149" i="1"/>
  <c r="H1151" i="1"/>
  <c r="H1158" i="1"/>
  <c r="H1167" i="1"/>
  <c r="H1181" i="1"/>
  <c r="H1183" i="1"/>
  <c r="H1190" i="1"/>
  <c r="H1199" i="1"/>
  <c r="H1213" i="1"/>
  <c r="H1215" i="1"/>
  <c r="H1222" i="1"/>
  <c r="H1231" i="1"/>
  <c r="H1245" i="1"/>
  <c r="H1247" i="1"/>
  <c r="H1254" i="1"/>
  <c r="H1263" i="1"/>
  <c r="H1279" i="1"/>
  <c r="H1293" i="1"/>
  <c r="H1295" i="1"/>
  <c r="H1302" i="1"/>
  <c r="H1380" i="1"/>
  <c r="H1389" i="1"/>
  <c r="H806" i="1"/>
  <c r="H836" i="1"/>
  <c r="H844" i="1"/>
  <c r="H851" i="1"/>
  <c r="H852" i="1"/>
  <c r="H860" i="1"/>
  <c r="H867" i="1"/>
  <c r="H868" i="1"/>
  <c r="H875" i="1"/>
  <c r="H876" i="1"/>
  <c r="H883" i="1"/>
  <c r="H884" i="1"/>
  <c r="H891" i="1"/>
  <c r="H892" i="1"/>
  <c r="H899" i="1"/>
  <c r="H900" i="1"/>
  <c r="H908" i="1"/>
  <c r="H916" i="1"/>
  <c r="H923" i="1"/>
  <c r="H924" i="1"/>
  <c r="H931" i="1"/>
  <c r="H932" i="1"/>
  <c r="H940" i="1"/>
  <c r="H948" i="1"/>
  <c r="H956" i="1"/>
  <c r="H964" i="1"/>
  <c r="H979" i="1"/>
  <c r="H980" i="1"/>
  <c r="H988" i="1"/>
  <c r="H995" i="1"/>
  <c r="H996" i="1"/>
  <c r="H1004" i="1"/>
  <c r="H1011" i="1"/>
  <c r="H1012" i="1"/>
  <c r="H1020" i="1"/>
  <c r="H1027" i="1"/>
  <c r="H1044" i="1"/>
  <c r="H1052" i="1"/>
  <c r="H1059" i="1"/>
  <c r="H1060" i="1"/>
  <c r="H1068" i="1"/>
  <c r="H1075" i="1"/>
  <c r="H1076" i="1"/>
  <c r="H1084" i="1"/>
  <c r="H1092" i="1"/>
  <c r="H1107" i="1"/>
  <c r="H1108" i="1"/>
  <c r="H1116" i="1"/>
  <c r="H1123" i="1"/>
  <c r="H1124" i="1"/>
  <c r="H1132" i="1"/>
  <c r="H1139" i="1"/>
  <c r="H1140" i="1"/>
  <c r="H1148" i="1"/>
  <c r="H1156" i="1"/>
  <c r="H1172" i="1"/>
  <c r="H1188" i="1"/>
  <c r="H1196" i="1"/>
  <c r="H1203" i="1"/>
  <c r="H1204" i="1"/>
  <c r="H1212" i="1"/>
  <c r="H1219" i="1"/>
  <c r="H1235" i="1"/>
  <c r="H1236" i="1"/>
  <c r="H1251" i="1"/>
  <c r="H1252" i="1"/>
  <c r="H1260" i="1"/>
  <c r="H1267" i="1"/>
  <c r="H1268" i="1"/>
  <c r="H1276" i="1"/>
  <c r="H1283" i="1"/>
  <c r="H1284" i="1"/>
  <c r="H1292" i="1"/>
  <c r="H1297" i="1"/>
  <c r="H1299" i="1"/>
  <c r="H1300" i="1"/>
  <c r="H1306" i="1"/>
  <c r="H1353" i="1"/>
  <c r="H747" i="1"/>
  <c r="H789" i="1"/>
  <c r="H793" i="1"/>
  <c r="H797" i="1"/>
  <c r="H801" i="1"/>
  <c r="H810" i="1"/>
  <c r="H816" i="1"/>
  <c r="H832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52" i="1"/>
  <c r="H960" i="1"/>
  <c r="H968" i="1"/>
  <c r="H984" i="1"/>
  <c r="H992" i="1"/>
  <c r="H1000" i="1"/>
  <c r="H1016" i="1"/>
  <c r="H1024" i="1"/>
  <c r="H1032" i="1"/>
  <c r="H1048" i="1"/>
  <c r="H1056" i="1"/>
  <c r="H1064" i="1"/>
  <c r="H1080" i="1"/>
  <c r="H1088" i="1"/>
  <c r="H1096" i="1"/>
  <c r="H1112" i="1"/>
  <c r="H1120" i="1"/>
  <c r="H1128" i="1"/>
  <c r="H1144" i="1"/>
  <c r="H1152" i="1"/>
  <c r="H1160" i="1"/>
  <c r="H1176" i="1"/>
  <c r="H1184" i="1"/>
  <c r="H1192" i="1"/>
  <c r="H1208" i="1"/>
  <c r="H1216" i="1"/>
  <c r="H1224" i="1"/>
  <c r="H1240" i="1"/>
  <c r="H1248" i="1"/>
  <c r="H1256" i="1"/>
  <c r="H1287" i="1"/>
  <c r="H1296" i="1"/>
  <c r="H1312" i="1"/>
  <c r="H1311" i="1"/>
  <c r="H1313" i="1"/>
  <c r="H1317" i="1"/>
  <c r="H1321" i="1"/>
  <c r="H1349" i="1"/>
  <c r="H1467" i="1"/>
  <c r="H1499" i="1"/>
  <c r="H1335" i="1"/>
  <c r="H1343" i="1"/>
  <c r="H1351" i="1"/>
  <c r="H1359" i="1"/>
  <c r="H1367" i="1"/>
  <c r="H1375" i="1"/>
  <c r="H1383" i="1"/>
  <c r="H1393" i="1"/>
  <c r="H1397" i="1"/>
  <c r="H1401" i="1"/>
  <c r="H1405" i="1"/>
  <c r="H1409" i="1"/>
  <c r="H1413" i="1"/>
  <c r="H1421" i="1"/>
  <c r="H1433" i="1"/>
  <c r="H1441" i="1"/>
  <c r="H1445" i="1"/>
  <c r="H1453" i="1"/>
  <c r="H1494" i="1"/>
  <c r="H1510" i="1"/>
  <c r="H1526" i="1"/>
  <c r="H1545" i="1"/>
  <c r="H1458" i="1"/>
  <c r="H1320" i="1"/>
  <c r="H1324" i="1"/>
  <c r="H1470" i="1"/>
  <c r="H1474" i="1"/>
  <c r="H1486" i="1"/>
  <c r="H1490" i="1"/>
  <c r="H1506" i="1"/>
  <c r="H1812" i="1"/>
  <c r="H1861" i="1"/>
  <c r="H1902" i="1"/>
  <c r="H1927" i="1"/>
  <c r="H1943" i="1"/>
  <c r="H1959" i="1"/>
  <c r="H2001" i="1"/>
  <c r="H1530" i="1"/>
  <c r="H1534" i="1"/>
  <c r="H1538" i="1"/>
  <c r="H1546" i="1"/>
  <c r="H1550" i="1"/>
  <c r="H1554" i="1"/>
  <c r="H1562" i="1"/>
  <c r="H1566" i="1"/>
  <c r="H1570" i="1"/>
  <c r="H1574" i="1"/>
  <c r="H1578" i="1"/>
  <c r="H1586" i="1"/>
  <c r="H1590" i="1"/>
  <c r="H1594" i="1"/>
  <c r="H1602" i="1"/>
  <c r="H1606" i="1"/>
  <c r="H1610" i="1"/>
  <c r="H1614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83" i="1"/>
  <c r="H1587" i="1"/>
  <c r="H1591" i="1"/>
  <c r="H1595" i="1"/>
  <c r="H1603" i="1"/>
  <c r="H1607" i="1"/>
  <c r="H1611" i="1"/>
  <c r="H1619" i="1"/>
  <c r="H1627" i="1"/>
  <c r="H1680" i="1"/>
  <c r="F85" i="2" s="1"/>
  <c r="H1692" i="1"/>
  <c r="H1691" i="1"/>
  <c r="H1708" i="1"/>
  <c r="H1724" i="1"/>
  <c r="H1723" i="1"/>
  <c r="H1740" i="1"/>
  <c r="H1739" i="1"/>
  <c r="H1756" i="1"/>
  <c r="H1755" i="1"/>
  <c r="H1772" i="1"/>
  <c r="H1771" i="1"/>
  <c r="H1788" i="1"/>
  <c r="H1804" i="1"/>
  <c r="H1803" i="1"/>
  <c r="H1820" i="1"/>
  <c r="H1819" i="1"/>
  <c r="H1847" i="1"/>
  <c r="H1856" i="1"/>
  <c r="H1912" i="1"/>
  <c r="H1933" i="1"/>
  <c r="H1949" i="1"/>
  <c r="H1965" i="1"/>
  <c r="H1464" i="1"/>
  <c r="H1468" i="1"/>
  <c r="H1472" i="1"/>
  <c r="H1477" i="1"/>
  <c r="H1480" i="1"/>
  <c r="H1492" i="1"/>
  <c r="H1493" i="1"/>
  <c r="H1496" i="1"/>
  <c r="H1500" i="1"/>
  <c r="H1509" i="1"/>
  <c r="H1512" i="1"/>
  <c r="H1520" i="1"/>
  <c r="H1525" i="1"/>
  <c r="H1529" i="1"/>
  <c r="H1532" i="1"/>
  <c r="H1533" i="1"/>
  <c r="H1537" i="1"/>
  <c r="H1540" i="1"/>
  <c r="H1541" i="1"/>
  <c r="H1548" i="1"/>
  <c r="H1549" i="1"/>
  <c r="H1553" i="1"/>
  <c r="H1556" i="1"/>
  <c r="H1557" i="1"/>
  <c r="H1561" i="1"/>
  <c r="H1564" i="1"/>
  <c r="H1565" i="1"/>
  <c r="H1569" i="1"/>
  <c r="H1572" i="1"/>
  <c r="H1573" i="1"/>
  <c r="H1577" i="1"/>
  <c r="H1580" i="1"/>
  <c r="H1581" i="1"/>
  <c r="H1585" i="1"/>
  <c r="H1588" i="1"/>
  <c r="H1589" i="1"/>
  <c r="H1593" i="1"/>
  <c r="H1596" i="1"/>
  <c r="H1597" i="1"/>
  <c r="H1601" i="1"/>
  <c r="H1604" i="1"/>
  <c r="H1605" i="1"/>
  <c r="H1609" i="1"/>
  <c r="H1612" i="1"/>
  <c r="H1613" i="1"/>
  <c r="H1617" i="1"/>
  <c r="H1620" i="1"/>
  <c r="H1621" i="1"/>
  <c r="H1625" i="1"/>
  <c r="H1628" i="1"/>
  <c r="H1629" i="1"/>
  <c r="H1633" i="1"/>
  <c r="H1637" i="1"/>
  <c r="H1687" i="1"/>
  <c r="H1703" i="1"/>
  <c r="H1719" i="1"/>
  <c r="H1735" i="1"/>
  <c r="H1751" i="1"/>
  <c r="H1767" i="1"/>
  <c r="H1783" i="1"/>
  <c r="H1799" i="1"/>
  <c r="H1815" i="1"/>
  <c r="H1831" i="1"/>
  <c r="H1918" i="1"/>
  <c r="H1931" i="1"/>
  <c r="H1947" i="1"/>
  <c r="H1963" i="1"/>
  <c r="H1686" i="1"/>
  <c r="H1702" i="1"/>
  <c r="H1718" i="1"/>
  <c r="H1734" i="1"/>
  <c r="H1750" i="1"/>
  <c r="H1766" i="1"/>
  <c r="H1782" i="1"/>
  <c r="H1798" i="1"/>
  <c r="H1814" i="1"/>
  <c r="H1830" i="1"/>
  <c r="H1835" i="1"/>
  <c r="H1849" i="1"/>
  <c r="H1858" i="1"/>
  <c r="H1867" i="1"/>
  <c r="H1881" i="1"/>
  <c r="H1883" i="1"/>
  <c r="H1890" i="1"/>
  <c r="H1913" i="1"/>
  <c r="H1978" i="1"/>
  <c r="H2014" i="1"/>
  <c r="H2056" i="1"/>
  <c r="H2109" i="1"/>
  <c r="H2181" i="1"/>
  <c r="H1855" i="1"/>
  <c r="H1887" i="1"/>
  <c r="H1980" i="1"/>
  <c r="H1981" i="1"/>
  <c r="H1982" i="1"/>
  <c r="H1997" i="1"/>
  <c r="H1998" i="1"/>
  <c r="H2019" i="1"/>
  <c r="H2033" i="1"/>
  <c r="H2071" i="1"/>
  <c r="H2103" i="1"/>
  <c r="H1834" i="1"/>
  <c r="H1843" i="1"/>
  <c r="H1852" i="1"/>
  <c r="H1857" i="1"/>
  <c r="H1859" i="1"/>
  <c r="H1866" i="1"/>
  <c r="H1884" i="1"/>
  <c r="H1889" i="1"/>
  <c r="H1891" i="1"/>
  <c r="H1898" i="1"/>
  <c r="H1907" i="1"/>
  <c r="H1916" i="1"/>
  <c r="H2003" i="1"/>
  <c r="H2046" i="1"/>
  <c r="H2069" i="1"/>
  <c r="H2101" i="1"/>
  <c r="H1985" i="1"/>
  <c r="H2005" i="1"/>
  <c r="H2037" i="1"/>
  <c r="H2059" i="1"/>
  <c r="H2113" i="1"/>
  <c r="H2134" i="1"/>
  <c r="H1986" i="1"/>
  <c r="H2006" i="1"/>
  <c r="H2025" i="1"/>
  <c r="H2043" i="1"/>
  <c r="H2052" i="1"/>
  <c r="H2060" i="1"/>
  <c r="H2065" i="1"/>
  <c r="H2067" i="1"/>
  <c r="H2073" i="1"/>
  <c r="H2075" i="1"/>
  <c r="H2081" i="1"/>
  <c r="H2083" i="1"/>
  <c r="H2089" i="1"/>
  <c r="H2091" i="1"/>
  <c r="H2097" i="1"/>
  <c r="H2099" i="1"/>
  <c r="H2105" i="1"/>
  <c r="H2107" i="1"/>
  <c r="H1928" i="1"/>
  <c r="H1932" i="1"/>
  <c r="H1944" i="1"/>
  <c r="H1948" i="1"/>
  <c r="H1960" i="1"/>
  <c r="H1964" i="1"/>
  <c r="H1972" i="1"/>
  <c r="H1976" i="1"/>
  <c r="H1977" i="1"/>
  <c r="H2007" i="1"/>
  <c r="H2010" i="1"/>
  <c r="H2039" i="1"/>
  <c r="H2042" i="1"/>
  <c r="H2058" i="1"/>
  <c r="H2116" i="1"/>
  <c r="H2150" i="1"/>
  <c r="H2177" i="1"/>
  <c r="H2178" i="1"/>
  <c r="H2190" i="1"/>
  <c r="H2049" i="1"/>
  <c r="H2057" i="1"/>
  <c r="H2112" i="1"/>
  <c r="H2115" i="1"/>
  <c r="H2122" i="1"/>
  <c r="H2173" i="1"/>
  <c r="H2278" i="1"/>
  <c r="H2408" i="1"/>
  <c r="H2074" i="1"/>
  <c r="H2078" i="1"/>
  <c r="H2082" i="1"/>
  <c r="H2086" i="1"/>
  <c r="H2090" i="1"/>
  <c r="H2094" i="1"/>
  <c r="H2098" i="1"/>
  <c r="H2102" i="1"/>
  <c r="H2106" i="1"/>
  <c r="H2110" i="1"/>
  <c r="H2111" i="1"/>
  <c r="H2186" i="1"/>
  <c r="H2193" i="1"/>
  <c r="H2196" i="1"/>
  <c r="H2312" i="1"/>
  <c r="H2121" i="1"/>
  <c r="H2137" i="1"/>
  <c r="H2141" i="1"/>
  <c r="H2145" i="1"/>
  <c r="H2161" i="1"/>
  <c r="H2169" i="1"/>
  <c r="H2200" i="1"/>
  <c r="H2201" i="1"/>
  <c r="H2188" i="1"/>
  <c r="H2208" i="1"/>
  <c r="H2212" i="1"/>
  <c r="H2216" i="1"/>
  <c r="H2224" i="1"/>
  <c r="H2228" i="1"/>
  <c r="H2232" i="1"/>
  <c r="H2236" i="1"/>
  <c r="H2240" i="1"/>
  <c r="H2244" i="1"/>
  <c r="H2256" i="1"/>
  <c r="H2264" i="1"/>
  <c r="H2268" i="1"/>
  <c r="H2272" i="1"/>
  <c r="H2314" i="1"/>
  <c r="H2209" i="1"/>
  <c r="H2225" i="1"/>
  <c r="H2241" i="1"/>
  <c r="H2257" i="1"/>
  <c r="H2273" i="1"/>
  <c r="H2318" i="1"/>
  <c r="H2317" i="1"/>
  <c r="H2333" i="1"/>
  <c r="H2210" i="1"/>
  <c r="H2214" i="1"/>
  <c r="H2218" i="1"/>
  <c r="H2222" i="1"/>
  <c r="H2226" i="1"/>
  <c r="H2230" i="1"/>
  <c r="H2242" i="1"/>
  <c r="H2250" i="1"/>
  <c r="H2254" i="1"/>
  <c r="H2258" i="1"/>
  <c r="H2266" i="1"/>
  <c r="H2274" i="1"/>
  <c r="H2290" i="1"/>
  <c r="H2292" i="1"/>
  <c r="H2306" i="1"/>
  <c r="H2305" i="1"/>
  <c r="H2308" i="1"/>
  <c r="H2322" i="1"/>
  <c r="H2321" i="1"/>
  <c r="H2377" i="1"/>
  <c r="H2400" i="1"/>
  <c r="H2429" i="1"/>
  <c r="H2362" i="1"/>
  <c r="H2370" i="1"/>
  <c r="H2378" i="1"/>
  <c r="H2386" i="1"/>
  <c r="H2392" i="1"/>
  <c r="H2412" i="1"/>
  <c r="H2339" i="1"/>
  <c r="H2347" i="1"/>
  <c r="H2355" i="1"/>
  <c r="H2406" i="1"/>
  <c r="H2445" i="1"/>
  <c r="H2447" i="1"/>
  <c r="H2446" i="1"/>
  <c r="H2394" i="1"/>
  <c r="H2413" i="1"/>
  <c r="H2431" i="1"/>
  <c r="H2439" i="1"/>
  <c r="H2397" i="1"/>
  <c r="H2422" i="1"/>
  <c r="H2430" i="1"/>
  <c r="H2438" i="1"/>
  <c r="H2441" i="1"/>
  <c r="H2414" i="1"/>
  <c r="H2416" i="1"/>
  <c r="H2424" i="1"/>
  <c r="H2435" i="1"/>
  <c r="H2449" i="1"/>
  <c r="H2453" i="1"/>
  <c r="H2525" i="1"/>
  <c r="H2471" i="1"/>
  <c r="H2475" i="1"/>
  <c r="H2479" i="1"/>
  <c r="H2483" i="1"/>
  <c r="H2485" i="1"/>
  <c r="H2510" i="1"/>
  <c r="H2477" i="1"/>
  <c r="H2507" i="1"/>
  <c r="H2513" i="1"/>
  <c r="J48" i="2"/>
  <c r="F8" i="2"/>
  <c r="F20" i="2"/>
  <c r="F24" i="2"/>
  <c r="J17" i="2"/>
  <c r="J40" i="2"/>
  <c r="J32" i="2"/>
  <c r="J42" i="2"/>
  <c r="J62" i="2"/>
  <c r="J80" i="2"/>
  <c r="J93" i="2"/>
  <c r="J90" i="2"/>
  <c r="J88" i="2" l="1"/>
  <c r="J71" i="2"/>
  <c r="J25" i="2"/>
  <c r="J68" i="2"/>
  <c r="J122" i="2"/>
  <c r="J50" i="2"/>
  <c r="J96" i="2"/>
  <c r="J20" i="2"/>
  <c r="J58" i="2"/>
  <c r="J85" i="2"/>
  <c r="J9" i="2"/>
  <c r="J123" i="2"/>
  <c r="K123" i="2" s="1"/>
  <c r="L123" i="2" s="1"/>
  <c r="J22" i="2"/>
  <c r="J82" i="2"/>
  <c r="J51" i="2"/>
  <c r="J16" i="2"/>
  <c r="J79" i="2"/>
  <c r="K79" i="2" s="1"/>
  <c r="L79" i="2" s="1"/>
  <c r="J114" i="2"/>
  <c r="J86" i="2"/>
  <c r="J8" i="2"/>
  <c r="J75" i="2"/>
  <c r="K75" i="2" s="1"/>
  <c r="L75" i="2" s="1"/>
  <c r="J57" i="2"/>
  <c r="J34" i="2"/>
  <c r="K34" i="2" s="1"/>
  <c r="L34" i="2" s="1"/>
  <c r="J26" i="2"/>
  <c r="J7" i="2"/>
  <c r="J55" i="2"/>
  <c r="J23" i="2"/>
  <c r="K23" i="2" s="1"/>
  <c r="L23" i="2" s="1"/>
  <c r="J89" i="2"/>
  <c r="K89" i="2" s="1"/>
  <c r="L89" i="2" s="1"/>
  <c r="J112" i="2"/>
  <c r="J69" i="2"/>
  <c r="J63" i="2"/>
  <c r="K63" i="2" s="1"/>
  <c r="L63" i="2" s="1"/>
  <c r="J47" i="2"/>
  <c r="K47" i="2" s="1"/>
  <c r="L47" i="2" s="1"/>
  <c r="O47" i="2" s="1"/>
  <c r="J28" i="2"/>
  <c r="K28" i="2" s="1"/>
  <c r="L28" i="2" s="1"/>
  <c r="J15" i="2"/>
  <c r="J64" i="2"/>
  <c r="K64" i="2" s="1"/>
  <c r="L64" i="2" s="1"/>
  <c r="J94" i="2"/>
  <c r="K94" i="2" s="1"/>
  <c r="L94" i="2" s="1"/>
  <c r="J81" i="2"/>
  <c r="J65" i="2"/>
  <c r="J49" i="2"/>
  <c r="K49" i="2" s="1"/>
  <c r="L49" i="2" s="1"/>
  <c r="J33" i="2"/>
  <c r="K33" i="2" s="1"/>
  <c r="L33" i="2" s="1"/>
  <c r="K57" i="2"/>
  <c r="L57" i="2" s="1"/>
  <c r="M57" i="2" s="1"/>
  <c r="K26" i="2"/>
  <c r="L26" i="2" s="1"/>
  <c r="M26" i="2" s="1"/>
  <c r="K55" i="2"/>
  <c r="L55" i="2" s="1"/>
  <c r="O55" i="2" s="1"/>
  <c r="K7" i="2"/>
  <c r="L7" i="2" s="1"/>
  <c r="K82" i="2"/>
  <c r="L82" i="2" s="1"/>
  <c r="K51" i="2"/>
  <c r="L51" i="2" s="1"/>
  <c r="O51" i="2" s="1"/>
  <c r="K16" i="2"/>
  <c r="L16" i="2" s="1"/>
  <c r="O16" i="2" s="1"/>
  <c r="K69" i="2"/>
  <c r="L69" i="2" s="1"/>
  <c r="K15" i="2"/>
  <c r="L15" i="2" s="1"/>
  <c r="M15" i="2" s="1"/>
  <c r="K86" i="2"/>
  <c r="L86" i="2" s="1"/>
  <c r="K81" i="2"/>
  <c r="L81" i="2" s="1"/>
  <c r="O81" i="2" s="1"/>
  <c r="K65" i="2"/>
  <c r="L65" i="2" s="1"/>
  <c r="K85" i="2"/>
  <c r="L85" i="2" s="1"/>
  <c r="O85" i="2" s="1"/>
  <c r="K80" i="2"/>
  <c r="L80" i="2" s="1"/>
  <c r="K50" i="2"/>
  <c r="L50" i="2" s="1"/>
  <c r="O50" i="2" s="1"/>
  <c r="K32" i="2"/>
  <c r="L32" i="2" s="1"/>
  <c r="K9" i="2"/>
  <c r="L9" i="2" s="1"/>
  <c r="M9" i="2" s="1"/>
  <c r="K25" i="2"/>
  <c r="L25" i="2" s="1"/>
  <c r="K20" i="2"/>
  <c r="L20" i="2" s="1"/>
  <c r="M20" i="2" s="1"/>
  <c r="K96" i="2"/>
  <c r="L96" i="2" s="1"/>
  <c r="J37" i="2"/>
  <c r="J43" i="2"/>
  <c r="J104" i="2"/>
  <c r="K122" i="2"/>
  <c r="L122" i="2" s="1"/>
  <c r="J121" i="2"/>
  <c r="J109" i="2"/>
  <c r="J113" i="2"/>
  <c r="M123" i="2"/>
  <c r="J111" i="2"/>
  <c r="K93" i="2"/>
  <c r="L93" i="2" s="1"/>
  <c r="K62" i="2"/>
  <c r="L62" i="2" s="1"/>
  <c r="K71" i="2"/>
  <c r="L71" i="2" s="1"/>
  <c r="K22" i="2"/>
  <c r="L22" i="2" s="1"/>
  <c r="O22" i="2" s="1"/>
  <c r="K58" i="2"/>
  <c r="L58" i="2" s="1"/>
  <c r="K48" i="2"/>
  <c r="L48" i="2" s="1"/>
  <c r="M48" i="2" s="1"/>
  <c r="K8" i="2"/>
  <c r="L8" i="2" s="1"/>
  <c r="O8" i="2" s="1"/>
  <c r="K112" i="2"/>
  <c r="L112" i="2" s="1"/>
  <c r="K114" i="2"/>
  <c r="L114" i="2" s="1"/>
  <c r="J87" i="2"/>
  <c r="J66" i="2"/>
  <c r="J38" i="2"/>
  <c r="J97" i="2"/>
  <c r="J52" i="2"/>
  <c r="J77" i="2"/>
  <c r="J60" i="2"/>
  <c r="J59" i="2"/>
  <c r="J76" i="2"/>
  <c r="M124" i="2"/>
  <c r="J84" i="2"/>
  <c r="J72" i="2"/>
  <c r="J67" i="2"/>
  <c r="J46" i="2"/>
  <c r="J74" i="2"/>
  <c r="J39" i="2"/>
  <c r="J30" i="2"/>
  <c r="J13" i="2"/>
  <c r="J21" i="2"/>
  <c r="J29" i="2"/>
  <c r="J35" i="2"/>
  <c r="J73" i="2"/>
  <c r="J10" i="2"/>
  <c r="J56" i="2"/>
  <c r="J24" i="2"/>
  <c r="J44" i="2"/>
  <c r="J98" i="2"/>
  <c r="J117" i="2"/>
  <c r="J108" i="2"/>
  <c r="J120" i="2"/>
  <c r="J105" i="2"/>
  <c r="J106" i="2"/>
  <c r="J118" i="2"/>
  <c r="J103" i="2"/>
  <c r="J107" i="2"/>
  <c r="K90" i="2"/>
  <c r="L90" i="2" s="1"/>
  <c r="K88" i="2"/>
  <c r="L88" i="2" s="1"/>
  <c r="K68" i="2"/>
  <c r="L68" i="2" s="1"/>
  <c r="K42" i="2"/>
  <c r="L42" i="2" s="1"/>
  <c r="M42" i="2" s="1"/>
  <c r="K40" i="2"/>
  <c r="L40" i="2" s="1"/>
  <c r="K17" i="2"/>
  <c r="L17" i="2" s="1"/>
  <c r="J91" i="2"/>
  <c r="J78" i="2"/>
  <c r="J61" i="2"/>
  <c r="J14" i="2"/>
  <c r="J11" i="2"/>
  <c r="J19" i="2"/>
  <c r="J27" i="2"/>
  <c r="J12" i="2"/>
  <c r="J54" i="2"/>
  <c r="J99" i="2"/>
  <c r="J83" i="2"/>
  <c r="J92" i="2"/>
  <c r="J70" i="2"/>
  <c r="J53" i="2"/>
  <c r="J45" i="2"/>
  <c r="J36" i="2"/>
  <c r="J41" i="2"/>
  <c r="J31" i="2"/>
  <c r="J18" i="2"/>
  <c r="J95" i="2"/>
  <c r="J100" i="2"/>
  <c r="J115" i="2"/>
  <c r="J116" i="2"/>
  <c r="J101" i="2"/>
  <c r="J110" i="2"/>
  <c r="J119" i="2"/>
  <c r="J102" i="2"/>
  <c r="H2526" i="1"/>
  <c r="H2469" i="1"/>
  <c r="H2493" i="1"/>
  <c r="H2457" i="1"/>
  <c r="H2497" i="1"/>
  <c r="H2491" i="1"/>
  <c r="H2519" i="1"/>
  <c r="E125" i="2" s="1"/>
  <c r="F125" i="2" s="1"/>
  <c r="H2472" i="1"/>
  <c r="H2496" i="1"/>
  <c r="H2467" i="1"/>
  <c r="H2473" i="1"/>
  <c r="H2481" i="1"/>
  <c r="H2511" i="1"/>
  <c r="H2520" i="1"/>
  <c r="H2495" i="1"/>
  <c r="H2460" i="1"/>
  <c r="H2452" i="1"/>
  <c r="H2516" i="1"/>
  <c r="H2508" i="1"/>
  <c r="H2500" i="1"/>
  <c r="H2476" i="1"/>
  <c r="H2417" i="1"/>
  <c r="H2492" i="1"/>
  <c r="H2502" i="1"/>
  <c r="H2405" i="1"/>
  <c r="H2289" i="1"/>
  <c r="H2346" i="1"/>
  <c r="H2334" i="1"/>
  <c r="H2261" i="1"/>
  <c r="H2245" i="1"/>
  <c r="H2229" i="1"/>
  <c r="H2213" i="1"/>
  <c r="H2385" i="1"/>
  <c r="H2363" i="1"/>
  <c r="H2260" i="1"/>
  <c r="H2176" i="1"/>
  <c r="H2356" i="1"/>
  <c r="H2296" i="1"/>
  <c r="H2171" i="1"/>
  <c r="H2155" i="1"/>
  <c r="H2139" i="1"/>
  <c r="H2129" i="1"/>
  <c r="H2123" i="1"/>
  <c r="H2365" i="1"/>
  <c r="H2325" i="1"/>
  <c r="H2194" i="1"/>
  <c r="H2142" i="1"/>
  <c r="H2104" i="1"/>
  <c r="H2088" i="1"/>
  <c r="H2072" i="1"/>
  <c r="H2299" i="1"/>
  <c r="H2373" i="1"/>
  <c r="H2354" i="1"/>
  <c r="H2269" i="1"/>
  <c r="H2253" i="1"/>
  <c r="H2237" i="1"/>
  <c r="H2221" i="1"/>
  <c r="H2202" i="1"/>
  <c r="H2331" i="1"/>
  <c r="H2163" i="1"/>
  <c r="H2147" i="1"/>
  <c r="H2131" i="1"/>
  <c r="H2381" i="1"/>
  <c r="H2283" i="1"/>
  <c r="H2187" i="1"/>
  <c r="H2437" i="1"/>
  <c r="H2154" i="1"/>
  <c r="H2061" i="1"/>
  <c r="H2053" i="1"/>
  <c r="H2130" i="1"/>
  <c r="H2118" i="1"/>
  <c r="H1346" i="1"/>
  <c r="H1366" i="1"/>
  <c r="H731" i="1"/>
  <c r="H699" i="1"/>
  <c r="H667" i="1"/>
  <c r="H635" i="1"/>
  <c r="H603" i="1"/>
  <c r="H732" i="1"/>
  <c r="H700" i="1"/>
  <c r="H668" i="1"/>
  <c r="H636" i="1"/>
  <c r="H604" i="1"/>
  <c r="H559" i="1"/>
  <c r="H557" i="1"/>
  <c r="H544" i="1"/>
  <c r="H523" i="1"/>
  <c r="H516" i="1"/>
  <c r="H491" i="1"/>
  <c r="H484" i="1"/>
  <c r="H459" i="1"/>
  <c r="H452" i="1"/>
  <c r="H420" i="1"/>
  <c r="H388" i="1"/>
  <c r="H356" i="1"/>
  <c r="H324" i="1"/>
  <c r="H292" i="1"/>
  <c r="H260" i="1"/>
  <c r="H228" i="1"/>
  <c r="H196" i="1"/>
  <c r="H182" i="1"/>
  <c r="H166" i="1"/>
  <c r="H150" i="1"/>
  <c r="H1641" i="1"/>
  <c r="H780" i="1"/>
  <c r="H9" i="1"/>
  <c r="H2055" i="1"/>
  <c r="H2045" i="1"/>
  <c r="H2013" i="1"/>
  <c r="H2009" i="1"/>
  <c r="H1989" i="1"/>
  <c r="H2146" i="1"/>
  <c r="H2032" i="1"/>
  <c r="H1914" i="1"/>
  <c r="H1905" i="1"/>
  <c r="H1868" i="1"/>
  <c r="H1850" i="1"/>
  <c r="H1841" i="1"/>
  <c r="H2048" i="1"/>
  <c r="H1974" i="1"/>
  <c r="H1966" i="1"/>
  <c r="H1958" i="1"/>
  <c r="H1950" i="1"/>
  <c r="H1942" i="1"/>
  <c r="H1934" i="1"/>
  <c r="H1926" i="1"/>
  <c r="H1917" i="1"/>
  <c r="H1894" i="1"/>
  <c r="H1885" i="1"/>
  <c r="H1862" i="1"/>
  <c r="H1853" i="1"/>
  <c r="H1829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1717" i="1"/>
  <c r="H1709" i="1"/>
  <c r="H1701" i="1"/>
  <c r="H1693" i="1"/>
  <c r="H1685" i="1"/>
  <c r="H2179" i="1"/>
  <c r="H1854" i="1"/>
  <c r="H1832" i="1"/>
  <c r="H1816" i="1"/>
  <c r="H1800" i="1"/>
  <c r="H1784" i="1"/>
  <c r="H1768" i="1"/>
  <c r="H1752" i="1"/>
  <c r="H1736" i="1"/>
  <c r="H1720" i="1"/>
  <c r="H1704" i="1"/>
  <c r="H1688" i="1"/>
  <c r="H1908" i="1"/>
  <c r="H1864" i="1"/>
  <c r="H1448" i="1"/>
  <c r="H1432" i="1"/>
  <c r="H1416" i="1"/>
  <c r="H1400" i="1"/>
  <c r="H1461" i="1"/>
  <c r="H1373" i="1"/>
  <c r="H1326" i="1"/>
  <c r="H1318" i="1"/>
  <c r="H1309" i="1"/>
  <c r="H921" i="1"/>
  <c r="H889" i="1"/>
  <c r="H857" i="1"/>
  <c r="H817" i="1"/>
  <c r="H1266" i="1"/>
  <c r="H1257" i="1"/>
  <c r="H1202" i="1"/>
  <c r="H1193" i="1"/>
  <c r="H1138" i="1"/>
  <c r="H1129" i="1"/>
  <c r="H1010" i="1"/>
  <c r="H794" i="1"/>
  <c r="H726" i="1"/>
  <c r="H694" i="1"/>
  <c r="H662" i="1"/>
  <c r="H630" i="1"/>
  <c r="H598" i="1"/>
  <c r="H779" i="1"/>
  <c r="H2180" i="1"/>
  <c r="H2079" i="1"/>
  <c r="H1955" i="1"/>
  <c r="H1939" i="1"/>
  <c r="H1923" i="1"/>
  <c r="H1886" i="1"/>
  <c r="H1676" i="1"/>
  <c r="H1462" i="1"/>
  <c r="H1357" i="1"/>
  <c r="H1330" i="1"/>
  <c r="H1142" i="1"/>
  <c r="H1133" i="1"/>
  <c r="H1110" i="1"/>
  <c r="H1101" i="1"/>
  <c r="H1078" i="1"/>
  <c r="H1069" i="1"/>
  <c r="H1046" i="1"/>
  <c r="H1037" i="1"/>
  <c r="H1014" i="1"/>
  <c r="H1005" i="1"/>
  <c r="H982" i="1"/>
  <c r="H973" i="1"/>
  <c r="H950" i="1"/>
  <c r="H929" i="1"/>
  <c r="H897" i="1"/>
  <c r="H865" i="1"/>
  <c r="H767" i="1"/>
  <c r="H754" i="1"/>
  <c r="H551" i="1"/>
  <c r="H549" i="1"/>
  <c r="H1811" i="1"/>
  <c r="H1796" i="1"/>
  <c r="H1747" i="1"/>
  <c r="H1716" i="1"/>
  <c r="H1521" i="1"/>
  <c r="H1495" i="1"/>
  <c r="H1489" i="1"/>
  <c r="H1463" i="1"/>
  <c r="H1700" i="1"/>
  <c r="H1475" i="1"/>
  <c r="H1683" i="1"/>
  <c r="H1483" i="1"/>
  <c r="H1381" i="1"/>
  <c r="H1301" i="1"/>
  <c r="H1285" i="1"/>
  <c r="H1269" i="1"/>
  <c r="H1253" i="1"/>
  <c r="H1237" i="1"/>
  <c r="H1221" i="1"/>
  <c r="H1205" i="1"/>
  <c r="H1189" i="1"/>
  <c r="H1173" i="1"/>
  <c r="H1157" i="1"/>
  <c r="H1141" i="1"/>
  <c r="H1125" i="1"/>
  <c r="H1109" i="1"/>
  <c r="H1093" i="1"/>
  <c r="H1077" i="1"/>
  <c r="H1061" i="1"/>
  <c r="H1045" i="1"/>
  <c r="H1029" i="1"/>
  <c r="H1013" i="1"/>
  <c r="H997" i="1"/>
  <c r="H981" i="1"/>
  <c r="H965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25" i="1"/>
  <c r="H1385" i="1"/>
  <c r="H1274" i="1"/>
  <c r="H1265" i="1"/>
  <c r="H1249" i="1"/>
  <c r="H1233" i="1"/>
  <c r="H1217" i="1"/>
  <c r="H1201" i="1"/>
  <c r="H1185" i="1"/>
  <c r="H1169" i="1"/>
  <c r="H1153" i="1"/>
  <c r="H1137" i="1"/>
  <c r="H1121" i="1"/>
  <c r="H1105" i="1"/>
  <c r="H1089" i="1"/>
  <c r="H1073" i="1"/>
  <c r="H1057" i="1"/>
  <c r="H1041" i="1"/>
  <c r="H1025" i="1"/>
  <c r="H1009" i="1"/>
  <c r="H993" i="1"/>
  <c r="H977" i="1"/>
  <c r="H961" i="1"/>
  <c r="H837" i="1"/>
  <c r="H1282" i="1"/>
  <c r="H1273" i="1"/>
  <c r="H1218" i="1"/>
  <c r="H1209" i="1"/>
  <c r="H1145" i="1"/>
  <c r="H1090" i="1"/>
  <c r="H1081" i="1"/>
  <c r="H1026" i="1"/>
  <c r="H1017" i="1"/>
  <c r="H2494" i="1"/>
  <c r="H2451" i="1"/>
  <c r="H2517" i="1"/>
  <c r="H2404" i="1"/>
  <c r="H2383" i="1"/>
  <c r="H2302" i="1"/>
  <c r="H2372" i="1"/>
  <c r="H2252" i="1"/>
  <c r="H2220" i="1"/>
  <c r="H2309" i="1"/>
  <c r="H2184" i="1"/>
  <c r="H566" i="1"/>
  <c r="H550" i="1"/>
  <c r="H1220" i="1"/>
  <c r="H1028" i="1"/>
  <c r="H2501" i="1"/>
  <c r="H2391" i="1"/>
  <c r="H2463" i="1"/>
  <c r="H2282" i="1"/>
  <c r="H2294" i="1"/>
  <c r="H2197" i="1"/>
  <c r="H2323" i="1"/>
  <c r="H2348" i="1"/>
  <c r="H2327" i="1"/>
  <c r="H2524" i="1"/>
  <c r="H2515" i="1"/>
  <c r="H2499" i="1"/>
  <c r="E124" i="2" s="1"/>
  <c r="F124" i="2" s="1"/>
  <c r="G124" i="2" s="1"/>
  <c r="H2489" i="1"/>
  <c r="H2480" i="1"/>
  <c r="H2419" i="1"/>
  <c r="H2425" i="1"/>
  <c r="H2409" i="1"/>
  <c r="H2421" i="1"/>
  <c r="H2498" i="1"/>
  <c r="H2474" i="1"/>
  <c r="H2396" i="1"/>
  <c r="H2387" i="1"/>
  <c r="H2345" i="1"/>
  <c r="H2335" i="1"/>
  <c r="H2276" i="1"/>
  <c r="H2270" i="1"/>
  <c r="H2262" i="1"/>
  <c r="H2246" i="1"/>
  <c r="H2238" i="1"/>
  <c r="H2206" i="1"/>
  <c r="H2389" i="1"/>
  <c r="H2350" i="1"/>
  <c r="H2336" i="1"/>
  <c r="H2304" i="1"/>
  <c r="H2285" i="1"/>
  <c r="H2369" i="1"/>
  <c r="H2316" i="1"/>
  <c r="H2297" i="1"/>
  <c r="H2284" i="1"/>
  <c r="H2315" i="1"/>
  <c r="H2195" i="1"/>
  <c r="H2175" i="1"/>
  <c r="H2310" i="1"/>
  <c r="H2198" i="1"/>
  <c r="H2185" i="1"/>
  <c r="H2165" i="1"/>
  <c r="H2159" i="1"/>
  <c r="H2143" i="1"/>
  <c r="H2133" i="1"/>
  <c r="H2514" i="1"/>
  <c r="H2207" i="1"/>
  <c r="H2223" i="1"/>
  <c r="H2239" i="1"/>
  <c r="H2255" i="1"/>
  <c r="H2271" i="1"/>
  <c r="H2277" i="1"/>
  <c r="H2182" i="1"/>
  <c r="H2008" i="1"/>
  <c r="H926" i="1"/>
  <c r="H894" i="1"/>
  <c r="H862" i="1"/>
  <c r="H2455" i="1"/>
  <c r="H2458" i="1"/>
  <c r="H2359" i="1"/>
  <c r="H2343" i="1"/>
  <c r="H2303" i="1"/>
  <c r="H2126" i="1"/>
  <c r="H2100" i="1"/>
  <c r="H2084" i="1"/>
  <c r="H2068" i="1"/>
  <c r="H2170" i="1"/>
  <c r="H2114" i="1"/>
  <c r="H2189" i="1"/>
  <c r="H2036" i="1"/>
  <c r="H5" i="1"/>
  <c r="H1599" i="1"/>
  <c r="H1575" i="1"/>
  <c r="H1999" i="1"/>
  <c r="H1518" i="1"/>
  <c r="H1514" i="1"/>
  <c r="H1444" i="1"/>
  <c r="H1428" i="1"/>
  <c r="H1412" i="1"/>
  <c r="H1396" i="1"/>
  <c r="H1303" i="1"/>
  <c r="H1271" i="1"/>
  <c r="H1187" i="1"/>
  <c r="H1171" i="1"/>
  <c r="H1155" i="1"/>
  <c r="H1091" i="1"/>
  <c r="H1043" i="1"/>
  <c r="H963" i="1"/>
  <c r="H1272" i="1"/>
  <c r="H1350" i="1"/>
  <c r="H768" i="1"/>
  <c r="H745" i="1"/>
  <c r="H729" i="1"/>
  <c r="H721" i="1"/>
  <c r="H705" i="1"/>
  <c r="H689" i="1"/>
  <c r="H641" i="1"/>
  <c r="H633" i="1"/>
  <c r="H601" i="1"/>
  <c r="H577" i="1"/>
  <c r="H739" i="1"/>
  <c r="H707" i="1"/>
  <c r="H675" i="1"/>
  <c r="H643" i="1"/>
  <c r="H611" i="1"/>
  <c r="H579" i="1"/>
  <c r="H740" i="1"/>
  <c r="H708" i="1"/>
  <c r="H676" i="1"/>
  <c r="H644" i="1"/>
  <c r="H612" i="1"/>
  <c r="H580" i="1"/>
  <c r="H181" i="1"/>
  <c r="H157" i="1"/>
  <c r="H21" i="1"/>
  <c r="H172" i="1"/>
  <c r="H529" i="1"/>
  <c r="H521" i="1"/>
  <c r="H489" i="1"/>
  <c r="H457" i="1"/>
  <c r="H425" i="1"/>
  <c r="H393" i="1"/>
  <c r="H361" i="1"/>
  <c r="H297" i="1"/>
  <c r="H249" i="1"/>
  <c r="H233" i="1"/>
  <c r="H209" i="1"/>
  <c r="H2054" i="1"/>
  <c r="H1875" i="1"/>
  <c r="H1983" i="1"/>
  <c r="H1844" i="1"/>
  <c r="H1670" i="1"/>
  <c r="H2027" i="1"/>
  <c r="H2030" i="1"/>
  <c r="H1332" i="1"/>
  <c r="H1316" i="1"/>
  <c r="H1478" i="1"/>
  <c r="H1372" i="1"/>
  <c r="H1338" i="1"/>
  <c r="H1325" i="1"/>
  <c r="H1376" i="1"/>
  <c r="H947" i="1"/>
  <c r="H939" i="1"/>
  <c r="H915" i="1"/>
  <c r="H907" i="1"/>
  <c r="H859" i="1"/>
  <c r="H787" i="1"/>
  <c r="H776" i="1"/>
  <c r="H568" i="1"/>
  <c r="H716" i="1"/>
  <c r="H684" i="1"/>
  <c r="H652" i="1"/>
  <c r="H620" i="1"/>
  <c r="H588" i="1"/>
  <c r="H169" i="1"/>
  <c r="H555" i="1"/>
  <c r="H553" i="1"/>
  <c r="H540" i="1"/>
  <c r="H178" i="1"/>
  <c r="H114" i="1"/>
  <c r="H98" i="1"/>
  <c r="H93" i="1"/>
  <c r="H82" i="1"/>
  <c r="H174" i="1"/>
  <c r="H139" i="1"/>
  <c r="H129" i="1"/>
  <c r="H107" i="1"/>
  <c r="H102" i="1"/>
  <c r="H86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54" i="1"/>
  <c r="H2127" i="1"/>
  <c r="H2384" i="1"/>
  <c r="H2326" i="1"/>
  <c r="H2183" i="1"/>
  <c r="H2291" i="1"/>
  <c r="H2203" i="1"/>
  <c r="H2158" i="1"/>
  <c r="H2108" i="1"/>
  <c r="H2092" i="1"/>
  <c r="H2076" i="1"/>
  <c r="H2328" i="1"/>
  <c r="H2023" i="1"/>
  <c r="H1993" i="1"/>
  <c r="H1968" i="1"/>
  <c r="H1952" i="1"/>
  <c r="H1936" i="1"/>
  <c r="H1888" i="1"/>
  <c r="H1915" i="1"/>
  <c r="H1851" i="1"/>
  <c r="H1896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28" i="1"/>
  <c r="H1504" i="1"/>
  <c r="H1488" i="1"/>
  <c r="H1920" i="1"/>
  <c r="H1911" i="1"/>
  <c r="F96" i="2" s="1"/>
  <c r="H1787" i="1"/>
  <c r="H1707" i="1"/>
  <c r="H1579" i="1"/>
  <c r="H2062" i="1"/>
  <c r="H1880" i="1"/>
  <c r="H1838" i="1"/>
  <c r="H1795" i="1"/>
  <c r="H1780" i="1"/>
  <c r="H1715" i="1"/>
  <c r="H1502" i="1"/>
  <c r="H1328" i="1"/>
  <c r="H1699" i="1"/>
  <c r="H1491" i="1"/>
  <c r="H1482" i="1"/>
  <c r="H1682" i="1"/>
  <c r="H1657" i="1"/>
  <c r="H1503" i="1"/>
  <c r="H1497" i="1"/>
  <c r="H1471" i="1"/>
  <c r="H1465" i="1"/>
  <c r="H1446" i="1"/>
  <c r="H1442" i="1"/>
  <c r="H1430" i="1"/>
  <c r="H1426" i="1"/>
  <c r="H1414" i="1"/>
  <c r="H1410" i="1"/>
  <c r="H1398" i="1"/>
  <c r="H1394" i="1"/>
  <c r="H1365" i="1"/>
  <c r="H1331" i="1"/>
  <c r="H1327" i="1"/>
  <c r="H1323" i="1"/>
  <c r="H1319" i="1"/>
  <c r="H1315" i="1"/>
  <c r="H809" i="1"/>
  <c r="H1369" i="1"/>
  <c r="H1308" i="1"/>
  <c r="H1290" i="1"/>
  <c r="H1281" i="1"/>
  <c r="H820" i="1"/>
  <c r="H1119" i="1"/>
  <c r="H991" i="1"/>
  <c r="H1352" i="1"/>
  <c r="H1074" i="1"/>
  <c r="H1065" i="1"/>
  <c r="H962" i="1"/>
  <c r="H953" i="1"/>
  <c r="H750" i="1"/>
  <c r="H648" i="1"/>
  <c r="H640" i="1"/>
  <c r="H584" i="1"/>
  <c r="H724" i="1"/>
  <c r="H692" i="1"/>
  <c r="H660" i="1"/>
  <c r="H628" i="1"/>
  <c r="H596" i="1"/>
  <c r="H508" i="1"/>
  <c r="H476" i="1"/>
  <c r="H444" i="1"/>
  <c r="H412" i="1"/>
  <c r="H380" i="1"/>
  <c r="H348" i="1"/>
  <c r="H316" i="1"/>
  <c r="H284" i="1"/>
  <c r="H252" i="1"/>
  <c r="H220" i="1"/>
  <c r="H188" i="1"/>
  <c r="H125" i="1"/>
  <c r="H33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08" i="1"/>
  <c r="H39" i="1"/>
  <c r="H23" i="1"/>
  <c r="H170" i="1"/>
  <c r="H138" i="1"/>
  <c r="H106" i="1"/>
  <c r="H2444" i="1"/>
  <c r="H2353" i="1"/>
  <c r="H2164" i="1"/>
  <c r="H2466" i="1"/>
  <c r="H2410" i="1"/>
  <c r="H2371" i="1"/>
  <c r="H2128" i="1"/>
  <c r="H2227" i="1"/>
  <c r="H1992" i="1"/>
  <c r="H2011" i="1"/>
  <c r="H1517" i="1"/>
  <c r="H1466" i="1"/>
  <c r="H1631" i="1"/>
  <c r="H1639" i="1"/>
  <c r="H1647" i="1"/>
  <c r="H1655" i="1"/>
  <c r="H1663" i="1"/>
  <c r="H1671" i="1"/>
  <c r="H1669" i="1"/>
  <c r="H1653" i="1"/>
  <c r="H1454" i="1"/>
  <c r="H1450" i="1"/>
  <c r="H1438" i="1"/>
  <c r="H1434" i="1"/>
  <c r="H1422" i="1"/>
  <c r="H1418" i="1"/>
  <c r="H1406" i="1"/>
  <c r="H1402" i="1"/>
  <c r="H1390" i="1"/>
  <c r="H1386" i="1"/>
  <c r="H1356" i="1"/>
  <c r="H1360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1364" i="1"/>
  <c r="H1333" i="1"/>
  <c r="H1384" i="1"/>
  <c r="H1291" i="1"/>
  <c r="H1227" i="1"/>
  <c r="H1163" i="1"/>
  <c r="H1154" i="1"/>
  <c r="H1099" i="1"/>
  <c r="H1035" i="1"/>
  <c r="H971" i="1"/>
  <c r="H823" i="1"/>
  <c r="H751" i="1"/>
  <c r="H574" i="1"/>
  <c r="H775" i="1"/>
  <c r="H755" i="1"/>
  <c r="H570" i="1"/>
  <c r="H839" i="1"/>
  <c r="H785" i="1"/>
  <c r="H807" i="1"/>
  <c r="H752" i="1"/>
  <c r="H734" i="1"/>
  <c r="H715" i="1"/>
  <c r="H702" i="1"/>
  <c r="H683" i="1"/>
  <c r="H670" i="1"/>
  <c r="H651" i="1"/>
  <c r="H638" i="1"/>
  <c r="H619" i="1"/>
  <c r="H606" i="1"/>
  <c r="H587" i="1"/>
  <c r="H567" i="1"/>
  <c r="H562" i="1"/>
  <c r="H546" i="1"/>
  <c r="H524" i="1"/>
  <c r="H492" i="1"/>
  <c r="H460" i="1"/>
  <c r="H428" i="1"/>
  <c r="H396" i="1"/>
  <c r="H364" i="1"/>
  <c r="H332" i="1"/>
  <c r="H300" i="1"/>
  <c r="H268" i="1"/>
  <c r="H236" i="1"/>
  <c r="H204" i="1"/>
  <c r="H130" i="1"/>
  <c r="H536" i="1"/>
  <c r="H155" i="1"/>
  <c r="H564" i="1"/>
  <c r="H547" i="1"/>
  <c r="H545" i="1"/>
  <c r="H183" i="1"/>
  <c r="H151" i="1"/>
  <c r="H119" i="1"/>
  <c r="H87" i="1"/>
  <c r="H83" i="1"/>
  <c r="H2459" i="1"/>
  <c r="H2478" i="1"/>
  <c r="E123" i="2" s="1"/>
  <c r="F123" i="2" s="1"/>
  <c r="H2380" i="1"/>
  <c r="H2367" i="1"/>
  <c r="H2340" i="1"/>
  <c r="H2149" i="1"/>
  <c r="H2375" i="1"/>
  <c r="H2204" i="1"/>
  <c r="H2160" i="1"/>
  <c r="H2211" i="1"/>
  <c r="H2259" i="1"/>
  <c r="H2024" i="1"/>
  <c r="H1876" i="1"/>
  <c r="H2505" i="1"/>
  <c r="H2486" i="1"/>
  <c r="H2465" i="1"/>
  <c r="H2461" i="1"/>
  <c r="H2443" i="1"/>
  <c r="H2427" i="1"/>
  <c r="H2402" i="1"/>
  <c r="H2395" i="1"/>
  <c r="H2390" i="1"/>
  <c r="H2420" i="1"/>
  <c r="H2506" i="1"/>
  <c r="H2521" i="1"/>
  <c r="H2482" i="1"/>
  <c r="H2434" i="1"/>
  <c r="H2442" i="1"/>
  <c r="H2364" i="1"/>
  <c r="H2357" i="1"/>
  <c r="H2349" i="1"/>
  <c r="H2341" i="1"/>
  <c r="H2234" i="1"/>
  <c r="H2337" i="1"/>
  <c r="H2286" i="1"/>
  <c r="H2330" i="1"/>
  <c r="H2298" i="1"/>
  <c r="H2248" i="1"/>
  <c r="H2279" i="1"/>
  <c r="H2153" i="1"/>
  <c r="H2368" i="1"/>
  <c r="H2156" i="1"/>
  <c r="H2140" i="1"/>
  <c r="H2124" i="1"/>
  <c r="H2066" i="1"/>
  <c r="H2436" i="1"/>
  <c r="F121" i="2" s="1"/>
  <c r="H2344" i="1"/>
  <c r="H2215" i="1"/>
  <c r="H2231" i="1"/>
  <c r="H2247" i="1"/>
  <c r="H2263" i="1"/>
  <c r="H2205" i="1"/>
  <c r="H2026" i="1"/>
  <c r="H1956" i="1"/>
  <c r="H1940" i="1"/>
  <c r="H1924" i="1"/>
  <c r="H2038" i="1"/>
  <c r="H2018" i="1"/>
  <c r="H1984" i="1"/>
  <c r="H2044" i="1"/>
  <c r="H2015" i="1"/>
  <c r="H1996" i="1"/>
  <c r="H1903" i="1"/>
  <c r="H1871" i="1"/>
  <c r="H1839" i="1"/>
  <c r="H2004" i="1"/>
  <c r="H1899" i="1"/>
  <c r="H1826" i="1"/>
  <c r="H1810" i="1"/>
  <c r="H1794" i="1"/>
  <c r="H1778" i="1"/>
  <c r="H1762" i="1"/>
  <c r="H1746" i="1"/>
  <c r="H1730" i="1"/>
  <c r="H1714" i="1"/>
  <c r="H1698" i="1"/>
  <c r="H2040" i="1"/>
  <c r="H1990" i="1"/>
  <c r="H1668" i="1"/>
  <c r="H1660" i="1"/>
  <c r="H1652" i="1"/>
  <c r="H1644" i="1"/>
  <c r="H1636" i="1"/>
  <c r="H1524" i="1"/>
  <c r="H1516" i="1"/>
  <c r="H1508" i="1"/>
  <c r="H1484" i="1"/>
  <c r="H1476" i="1"/>
  <c r="H2016" i="1"/>
  <c r="H1892" i="1"/>
  <c r="H1848" i="1"/>
  <c r="H1674" i="1"/>
  <c r="H1623" i="1"/>
  <c r="H1615" i="1"/>
  <c r="F82" i="2" s="1"/>
  <c r="H2095" i="1"/>
  <c r="H1987" i="1"/>
  <c r="H1969" i="1"/>
  <c r="H1919" i="1"/>
  <c r="H1909" i="1"/>
  <c r="H2020" i="1"/>
  <c r="H2000" i="1"/>
  <c r="H1973" i="1"/>
  <c r="H1827" i="1"/>
  <c r="H1763" i="1"/>
  <c r="H1748" i="1"/>
  <c r="H1501" i="1"/>
  <c r="H1460" i="1"/>
  <c r="H1457" i="1"/>
  <c r="H1665" i="1"/>
  <c r="H1649" i="1"/>
  <c r="H1456" i="1"/>
  <c r="H1449" i="1"/>
  <c r="H1437" i="1"/>
  <c r="H1429" i="1"/>
  <c r="H1425" i="1"/>
  <c r="H1417" i="1"/>
  <c r="H1387" i="1"/>
  <c r="H1379" i="1"/>
  <c r="H1371" i="1"/>
  <c r="H1363" i="1"/>
  <c r="H1355" i="1"/>
  <c r="H1347" i="1"/>
  <c r="H1339" i="1"/>
  <c r="H1731" i="1"/>
  <c r="H1522" i="1"/>
  <c r="H1440" i="1"/>
  <c r="H1424" i="1"/>
  <c r="H1408" i="1"/>
  <c r="H1392" i="1"/>
  <c r="H1370" i="1"/>
  <c r="H1340" i="1"/>
  <c r="H1280" i="1"/>
  <c r="H1264" i="1"/>
  <c r="H1232" i="1"/>
  <c r="H1200" i="1"/>
  <c r="H1168" i="1"/>
  <c r="H1136" i="1"/>
  <c r="H1104" i="1"/>
  <c r="H1072" i="1"/>
  <c r="H1040" i="1"/>
  <c r="H1008" i="1"/>
  <c r="H976" i="1"/>
  <c r="H1374" i="1"/>
  <c r="H1344" i="1"/>
  <c r="H1244" i="1"/>
  <c r="H1228" i="1"/>
  <c r="H1180" i="1"/>
  <c r="H1164" i="1"/>
  <c r="H1100" i="1"/>
  <c r="H1036" i="1"/>
  <c r="H972" i="1"/>
  <c r="H822" i="1"/>
  <c r="H819" i="1"/>
  <c r="H805" i="1"/>
  <c r="H1378" i="1"/>
  <c r="H1348" i="1"/>
  <c r="H1288" i="1"/>
  <c r="H1270" i="1"/>
  <c r="H1261" i="1"/>
  <c r="H1238" i="1"/>
  <c r="H1229" i="1"/>
  <c r="H1206" i="1"/>
  <c r="H1197" i="1"/>
  <c r="H1174" i="1"/>
  <c r="H1165" i="1"/>
  <c r="H831" i="1"/>
  <c r="H803" i="1"/>
  <c r="H1377" i="1"/>
  <c r="H1368" i="1"/>
  <c r="H1334" i="1"/>
  <c r="H1307" i="1"/>
  <c r="H1298" i="1"/>
  <c r="H1289" i="1"/>
  <c r="H1243" i="1"/>
  <c r="H1234" i="1"/>
  <c r="H1225" i="1"/>
  <c r="H1179" i="1"/>
  <c r="H1170" i="1"/>
  <c r="H1161" i="1"/>
  <c r="H1115" i="1"/>
  <c r="H1106" i="1"/>
  <c r="H1097" i="1"/>
  <c r="H1051" i="1"/>
  <c r="H1042" i="1"/>
  <c r="H1033" i="1"/>
  <c r="H987" i="1"/>
  <c r="H978" i="1"/>
  <c r="H969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0" i="1"/>
  <c r="H814" i="1"/>
  <c r="H824" i="1"/>
  <c r="H812" i="1"/>
  <c r="H777" i="1"/>
  <c r="H769" i="1"/>
  <c r="H761" i="1"/>
  <c r="H746" i="1"/>
  <c r="H738" i="1"/>
  <c r="H730" i="1"/>
  <c r="H722" i="1"/>
  <c r="H714" i="1"/>
  <c r="H706" i="1"/>
  <c r="H698" i="1"/>
  <c r="H690" i="1"/>
  <c r="H682" i="1"/>
  <c r="H674" i="1"/>
  <c r="F37" i="2" s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783" i="1"/>
  <c r="H760" i="1"/>
  <c r="H748" i="1"/>
  <c r="H840" i="1"/>
  <c r="H828" i="1"/>
  <c r="H786" i="1"/>
  <c r="H808" i="1"/>
  <c r="H781" i="1"/>
  <c r="H773" i="1"/>
  <c r="H765" i="1"/>
  <c r="H757" i="1"/>
  <c r="H742" i="1"/>
  <c r="H723" i="1"/>
  <c r="H710" i="1"/>
  <c r="H691" i="1"/>
  <c r="H678" i="1"/>
  <c r="H659" i="1"/>
  <c r="H646" i="1"/>
  <c r="H627" i="1"/>
  <c r="H614" i="1"/>
  <c r="H595" i="1"/>
  <c r="H582" i="1"/>
  <c r="H534" i="1"/>
  <c r="H763" i="1"/>
  <c r="H558" i="1"/>
  <c r="H542" i="1"/>
  <c r="H560" i="1"/>
  <c r="H543" i="1"/>
  <c r="H541" i="1"/>
  <c r="H532" i="1"/>
  <c r="H500" i="1"/>
  <c r="H468" i="1"/>
  <c r="H436" i="1"/>
  <c r="H404" i="1"/>
  <c r="H372" i="1"/>
  <c r="H340" i="1"/>
  <c r="H308" i="1"/>
  <c r="H276" i="1"/>
  <c r="H244" i="1"/>
  <c r="H212" i="1"/>
  <c r="H163" i="1"/>
  <c r="H134" i="1"/>
  <c r="H573" i="1"/>
  <c r="H556" i="1"/>
  <c r="H539" i="1"/>
  <c r="H537" i="1"/>
  <c r="H146" i="1"/>
  <c r="H565" i="1"/>
  <c r="H552" i="1"/>
  <c r="H533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71" i="1"/>
  <c r="H142" i="1"/>
  <c r="H126" i="1"/>
  <c r="H99" i="1"/>
  <c r="H81" i="1"/>
  <c r="H184" i="1"/>
  <c r="H152" i="1"/>
  <c r="H84" i="1"/>
  <c r="H2132" i="1"/>
  <c r="H2490" i="1"/>
  <c r="H2399" i="1"/>
  <c r="H2423" i="1"/>
  <c r="H2426" i="1"/>
  <c r="H2287" i="1"/>
  <c r="H2376" i="1"/>
  <c r="H2329" i="1"/>
  <c r="H2144" i="1"/>
  <c r="H2403" i="1"/>
  <c r="H2243" i="1"/>
  <c r="H2275" i="1"/>
  <c r="H2034" i="1"/>
  <c r="H2509" i="1"/>
  <c r="H2503" i="1"/>
  <c r="H2468" i="1"/>
  <c r="H2527" i="1"/>
  <c r="H2487" i="1"/>
  <c r="H2464" i="1"/>
  <c r="H2456" i="1"/>
  <c r="E122" i="2" s="1"/>
  <c r="F122" i="2" s="1"/>
  <c r="H2448" i="1"/>
  <c r="H2523" i="1"/>
  <c r="H2512" i="1"/>
  <c r="H2504" i="1"/>
  <c r="H2484" i="1"/>
  <c r="H2450" i="1"/>
  <c r="H2440" i="1"/>
  <c r="H2432" i="1"/>
  <c r="H2401" i="1"/>
  <c r="H2518" i="1"/>
  <c r="H2454" i="1"/>
  <c r="H2433" i="1"/>
  <c r="H2398" i="1"/>
  <c r="H2393" i="1"/>
  <c r="H2528" i="1"/>
  <c r="H2415" i="1"/>
  <c r="H2418" i="1"/>
  <c r="H2407" i="1"/>
  <c r="H2351" i="1"/>
  <c r="H2382" i="1"/>
  <c r="H2374" i="1"/>
  <c r="H2366" i="1"/>
  <c r="H2522" i="1"/>
  <c r="H2470" i="1"/>
  <c r="H2488" i="1"/>
  <c r="H2428" i="1"/>
  <c r="H2411" i="1"/>
  <c r="H2361" i="1"/>
  <c r="H2324" i="1"/>
  <c r="H2319" i="1"/>
  <c r="H2462" i="1"/>
  <c r="H2358" i="1"/>
  <c r="H2342" i="1"/>
  <c r="H2338" i="1"/>
  <c r="H2320" i="1"/>
  <c r="H2301" i="1"/>
  <c r="H2288" i="1"/>
  <c r="H2265" i="1"/>
  <c r="H2249" i="1"/>
  <c r="H2233" i="1"/>
  <c r="H2217" i="1"/>
  <c r="H2388" i="1"/>
  <c r="H2379" i="1"/>
  <c r="H2332" i="1"/>
  <c r="H2313" i="1"/>
  <c r="H2300" i="1"/>
  <c r="H2281" i="1"/>
  <c r="H2352" i="1"/>
  <c r="H2307" i="1"/>
  <c r="H2293" i="1"/>
  <c r="H2280" i="1"/>
  <c r="H2295" i="1"/>
  <c r="H2191" i="1"/>
  <c r="H2172" i="1"/>
  <c r="H2167" i="1"/>
  <c r="H2157" i="1"/>
  <c r="H2151" i="1"/>
  <c r="H2135" i="1"/>
  <c r="H2125" i="1"/>
  <c r="H2119" i="1"/>
  <c r="H2311" i="1"/>
  <c r="H2168" i="1"/>
  <c r="H2152" i="1"/>
  <c r="H2136" i="1"/>
  <c r="H2120" i="1"/>
  <c r="H2192" i="1"/>
  <c r="H2096" i="1"/>
  <c r="H2080" i="1"/>
  <c r="H2070" i="1"/>
  <c r="H2064" i="1"/>
  <c r="H2360" i="1"/>
  <c r="H2219" i="1"/>
  <c r="H2235" i="1"/>
  <c r="H2251" i="1"/>
  <c r="H2267" i="1"/>
  <c r="H2199" i="1"/>
  <c r="H2174" i="1"/>
  <c r="H2138" i="1"/>
  <c r="H2162" i="1"/>
  <c r="H2117" i="1"/>
  <c r="H2050" i="1"/>
  <c r="H2029" i="1"/>
  <c r="H2041" i="1"/>
  <c r="H2022" i="1"/>
  <c r="H1988" i="1"/>
  <c r="H2166" i="1"/>
  <c r="H2051" i="1"/>
  <c r="H2021" i="1"/>
  <c r="H2002" i="1"/>
  <c r="H2085" i="1"/>
  <c r="H2017" i="1"/>
  <c r="H1900" i="1"/>
  <c r="H1882" i="1"/>
  <c r="H1873" i="1"/>
  <c r="H1836" i="1"/>
  <c r="H2087" i="1"/>
  <c r="H2031" i="1"/>
  <c r="H1970" i="1"/>
  <c r="H1962" i="1"/>
  <c r="H1954" i="1"/>
  <c r="F98" i="2" s="1"/>
  <c r="H1946" i="1"/>
  <c r="H1938" i="1"/>
  <c r="H1930" i="1"/>
  <c r="H1922" i="1"/>
  <c r="H1910" i="1"/>
  <c r="H1901" i="1"/>
  <c r="H1878" i="1"/>
  <c r="H1869" i="1"/>
  <c r="H1846" i="1"/>
  <c r="H1837" i="1"/>
  <c r="H1825" i="1"/>
  <c r="H1817" i="1"/>
  <c r="H1809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2077" i="1"/>
  <c r="H2035" i="1"/>
  <c r="H2012" i="1"/>
  <c r="H1906" i="1"/>
  <c r="H1897" i="1"/>
  <c r="H1874" i="1"/>
  <c r="H1865" i="1"/>
  <c r="H1842" i="1"/>
  <c r="H1833" i="1"/>
  <c r="H1822" i="1"/>
  <c r="H1806" i="1"/>
  <c r="H1790" i="1"/>
  <c r="H1774" i="1"/>
  <c r="H1758" i="1"/>
  <c r="H1742" i="1"/>
  <c r="H1726" i="1"/>
  <c r="H1710" i="1"/>
  <c r="H1694" i="1"/>
  <c r="H1994" i="1"/>
  <c r="H1991" i="1"/>
  <c r="H1961" i="1"/>
  <c r="H1945" i="1"/>
  <c r="H1929" i="1"/>
  <c r="H1904" i="1"/>
  <c r="H1895" i="1"/>
  <c r="H1877" i="1"/>
  <c r="H1678" i="1"/>
  <c r="H1979" i="1"/>
  <c r="H1870" i="1"/>
  <c r="H1679" i="1"/>
  <c r="H1677" i="1"/>
  <c r="H1995" i="1"/>
  <c r="H1953" i="1"/>
  <c r="H1937" i="1"/>
  <c r="H1872" i="1"/>
  <c r="H1863" i="1"/>
  <c r="H1845" i="1"/>
  <c r="H1823" i="1"/>
  <c r="H1807" i="1"/>
  <c r="H1791" i="1"/>
  <c r="H1775" i="1"/>
  <c r="H1759" i="1"/>
  <c r="H1743" i="1"/>
  <c r="F88" i="2" s="1"/>
  <c r="H1727" i="1"/>
  <c r="H1711" i="1"/>
  <c r="H1695" i="1"/>
  <c r="H1675" i="1"/>
  <c r="H2028" i="1"/>
  <c r="H1957" i="1"/>
  <c r="H1941" i="1"/>
  <c r="H1925" i="1"/>
  <c r="H1879" i="1"/>
  <c r="H1828" i="1"/>
  <c r="H1779" i="1"/>
  <c r="H1764" i="1"/>
  <c r="H1511" i="1"/>
  <c r="H1505" i="1"/>
  <c r="H1479" i="1"/>
  <c r="H1473" i="1"/>
  <c r="H1523" i="1"/>
  <c r="H1507" i="1"/>
  <c r="H1498" i="1"/>
  <c r="H1485" i="1"/>
  <c r="H1459" i="1"/>
  <c r="H1684" i="1"/>
  <c r="H1635" i="1"/>
  <c r="H1643" i="1"/>
  <c r="H1651" i="1"/>
  <c r="H1659" i="1"/>
  <c r="F84" i="2" s="1"/>
  <c r="H1667" i="1"/>
  <c r="H1661" i="1"/>
  <c r="H1645" i="1"/>
  <c r="H1519" i="1"/>
  <c r="H1513" i="1"/>
  <c r="H1487" i="1"/>
  <c r="H1481" i="1"/>
  <c r="H1455" i="1"/>
  <c r="H1451" i="1"/>
  <c r="H1447" i="1"/>
  <c r="H1443" i="1"/>
  <c r="H1439" i="1"/>
  <c r="H1435" i="1"/>
  <c r="H1431" i="1"/>
  <c r="H1427" i="1"/>
  <c r="H1423" i="1"/>
  <c r="H1419" i="1"/>
  <c r="H1415" i="1"/>
  <c r="H1411" i="1"/>
  <c r="H1407" i="1"/>
  <c r="H1403" i="1"/>
  <c r="H1399" i="1"/>
  <c r="H1395" i="1"/>
  <c r="H1391" i="1"/>
  <c r="H1732" i="1"/>
  <c r="H1515" i="1"/>
  <c r="H1452" i="1"/>
  <c r="H1436" i="1"/>
  <c r="H1420" i="1"/>
  <c r="H1404" i="1"/>
  <c r="H1388" i="1"/>
  <c r="H1354" i="1"/>
  <c r="H1310" i="1"/>
  <c r="H1294" i="1"/>
  <c r="H1278" i="1"/>
  <c r="H1262" i="1"/>
  <c r="H1255" i="1"/>
  <c r="H1246" i="1"/>
  <c r="H1239" i="1"/>
  <c r="H1230" i="1"/>
  <c r="H1223" i="1"/>
  <c r="H1214" i="1"/>
  <c r="H1207" i="1"/>
  <c r="H1198" i="1"/>
  <c r="H1191" i="1"/>
  <c r="H1182" i="1"/>
  <c r="H1175" i="1"/>
  <c r="H1166" i="1"/>
  <c r="H1159" i="1"/>
  <c r="H1150" i="1"/>
  <c r="H1143" i="1"/>
  <c r="H1134" i="1"/>
  <c r="H1127" i="1"/>
  <c r="H1118" i="1"/>
  <c r="H1111" i="1"/>
  <c r="H1102" i="1"/>
  <c r="H1095" i="1"/>
  <c r="H1086" i="1"/>
  <c r="H1079" i="1"/>
  <c r="H1070" i="1"/>
  <c r="H1063" i="1"/>
  <c r="H1054" i="1"/>
  <c r="H1047" i="1"/>
  <c r="H1038" i="1"/>
  <c r="H1031" i="1"/>
  <c r="H1022" i="1"/>
  <c r="H1015" i="1"/>
  <c r="H1006" i="1"/>
  <c r="H999" i="1"/>
  <c r="H990" i="1"/>
  <c r="H983" i="1"/>
  <c r="H974" i="1"/>
  <c r="H967" i="1"/>
  <c r="H958" i="1"/>
  <c r="H951" i="1"/>
  <c r="H841" i="1"/>
  <c r="H826" i="1"/>
  <c r="H1358" i="1"/>
  <c r="H1337" i="1"/>
  <c r="H1258" i="1"/>
  <c r="H1242" i="1"/>
  <c r="H1226" i="1"/>
  <c r="H1210" i="1"/>
  <c r="H1194" i="1"/>
  <c r="H1178" i="1"/>
  <c r="H1162" i="1"/>
  <c r="H1146" i="1"/>
  <c r="H1130" i="1"/>
  <c r="H1114" i="1"/>
  <c r="H1098" i="1"/>
  <c r="H1082" i="1"/>
  <c r="H1066" i="1"/>
  <c r="H1050" i="1"/>
  <c r="H1034" i="1"/>
  <c r="H1018" i="1"/>
  <c r="H1002" i="1"/>
  <c r="H986" i="1"/>
  <c r="H970" i="1"/>
  <c r="H954" i="1"/>
  <c r="H838" i="1"/>
  <c r="H835" i="1"/>
  <c r="H821" i="1"/>
  <c r="H1362" i="1"/>
  <c r="H1341" i="1"/>
  <c r="H1322" i="1"/>
  <c r="H1314" i="1"/>
  <c r="H1304" i="1"/>
  <c r="H1286" i="1"/>
  <c r="H1277" i="1"/>
  <c r="H937" i="1"/>
  <c r="H905" i="1"/>
  <c r="H873" i="1"/>
  <c r="H834" i="1"/>
  <c r="H815" i="1"/>
  <c r="H792" i="1"/>
  <c r="H1382" i="1"/>
  <c r="H1361" i="1"/>
  <c r="H1305" i="1"/>
  <c r="H1259" i="1"/>
  <c r="H1250" i="1"/>
  <c r="H1241" i="1"/>
  <c r="H1195" i="1"/>
  <c r="H1186" i="1"/>
  <c r="H1177" i="1"/>
  <c r="H1131" i="1"/>
  <c r="H1122" i="1"/>
  <c r="H1113" i="1"/>
  <c r="H1067" i="1"/>
  <c r="H1058" i="1"/>
  <c r="H1049" i="1"/>
  <c r="H1003" i="1"/>
  <c r="H994" i="1"/>
  <c r="H985" i="1"/>
  <c r="H829" i="1"/>
  <c r="H813" i="1"/>
  <c r="H778" i="1"/>
  <c r="H770" i="1"/>
  <c r="H762" i="1"/>
  <c r="H749" i="1"/>
  <c r="H759" i="1"/>
  <c r="H753" i="1"/>
  <c r="H782" i="1"/>
  <c r="H774" i="1"/>
  <c r="H766" i="1"/>
  <c r="H758" i="1"/>
  <c r="H718" i="1"/>
  <c r="H686" i="1"/>
  <c r="H654" i="1"/>
  <c r="H622" i="1"/>
  <c r="H590" i="1"/>
  <c r="H771" i="1"/>
  <c r="H554" i="1"/>
  <c r="H538" i="1"/>
  <c r="H118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62" i="1"/>
  <c r="H535" i="1"/>
  <c r="H158" i="1"/>
  <c r="H100" i="1"/>
  <c r="H563" i="1"/>
  <c r="H561" i="1"/>
  <c r="H548" i="1"/>
  <c r="H167" i="1"/>
  <c r="H135" i="1"/>
  <c r="H103" i="1"/>
  <c r="H2148" i="1"/>
  <c r="H2047" i="1"/>
  <c r="H2093" i="1"/>
  <c r="H1818" i="1"/>
  <c r="H1802" i="1"/>
  <c r="H1786" i="1"/>
  <c r="H1770" i="1"/>
  <c r="H1754" i="1"/>
  <c r="H1738" i="1"/>
  <c r="H1722" i="1"/>
  <c r="H1706" i="1"/>
  <c r="H1690" i="1"/>
  <c r="H1840" i="1"/>
  <c r="H1681" i="1"/>
  <c r="H1536" i="1"/>
  <c r="H1967" i="1"/>
  <c r="H1951" i="1"/>
  <c r="H1935" i="1"/>
  <c r="H1893" i="1"/>
  <c r="H2063" i="1"/>
  <c r="H1971" i="1"/>
  <c r="H1921" i="1"/>
  <c r="H1824" i="1"/>
  <c r="H1808" i="1"/>
  <c r="H1792" i="1"/>
  <c r="H1776" i="1"/>
  <c r="H1760" i="1"/>
  <c r="H1744" i="1"/>
  <c r="H1728" i="1"/>
  <c r="H1712" i="1"/>
  <c r="H1696" i="1"/>
  <c r="H1975" i="1"/>
  <c r="H1860" i="1"/>
  <c r="H1469" i="1"/>
  <c r="H1342" i="1"/>
  <c r="H1329" i="1"/>
  <c r="H1275" i="1"/>
  <c r="H1211" i="1"/>
  <c r="H1147" i="1"/>
  <c r="H1083" i="1"/>
  <c r="H1019" i="1"/>
  <c r="H955" i="1"/>
  <c r="H571" i="1"/>
  <c r="H234" i="1"/>
  <c r="H226" i="1"/>
  <c r="H218" i="1"/>
  <c r="H210" i="1"/>
  <c r="H202" i="1"/>
  <c r="H194" i="1"/>
  <c r="H168" i="1"/>
  <c r="F117" i="2"/>
  <c r="F74" i="2"/>
  <c r="F107" i="2"/>
  <c r="F50" i="2"/>
  <c r="F42" i="2"/>
  <c r="F71" i="2"/>
  <c r="F46" i="2"/>
  <c r="F43" i="2"/>
  <c r="F32" i="2"/>
  <c r="F90" i="2"/>
  <c r="F55" i="2"/>
  <c r="F6" i="2"/>
  <c r="F47" i="2"/>
  <c r="F28" i="2"/>
  <c r="F27" i="2"/>
  <c r="F110" i="2"/>
  <c r="F80" i="2"/>
  <c r="F78" i="2"/>
  <c r="F68" i="2"/>
  <c r="F54" i="2"/>
  <c r="F108" i="2"/>
  <c r="F65" i="2"/>
  <c r="F118" i="2"/>
  <c r="F109" i="2"/>
  <c r="F99" i="2"/>
  <c r="F64" i="2"/>
  <c r="F76" i="2"/>
  <c r="F56" i="2"/>
  <c r="F63" i="2"/>
  <c r="F51" i="2"/>
  <c r="F116" i="2"/>
  <c r="F79" i="2"/>
  <c r="F61" i="2"/>
  <c r="F57" i="2"/>
  <c r="F48" i="2"/>
  <c r="F41" i="2"/>
  <c r="F40" i="2"/>
  <c r="F35" i="2"/>
  <c r="F13" i="2"/>
  <c r="F36" i="2"/>
  <c r="F18" i="2"/>
  <c r="F111" i="2"/>
  <c r="F81" i="2"/>
  <c r="K6" i="2"/>
  <c r="L6" i="2" s="1"/>
  <c r="M93" i="2"/>
  <c r="O93" i="2"/>
  <c r="O65" i="2"/>
  <c r="M65" i="2"/>
  <c r="O40" i="2"/>
  <c r="M40" i="2"/>
  <c r="O20" i="2"/>
  <c r="O88" i="2"/>
  <c r="M88" i="2"/>
  <c r="O80" i="2"/>
  <c r="M80" i="2"/>
  <c r="M68" i="2"/>
  <c r="O68" i="2"/>
  <c r="M62" i="2"/>
  <c r="O62" i="2"/>
  <c r="M50" i="2"/>
  <c r="O26" i="2"/>
  <c r="F120" i="2"/>
  <c r="F100" i="2"/>
  <c r="F97" i="2"/>
  <c r="F101" i="2"/>
  <c r="F89" i="2"/>
  <c r="F92" i="2"/>
  <c r="F86" i="2"/>
  <c r="F83" i="2"/>
  <c r="F58" i="2"/>
  <c r="F44" i="2"/>
  <c r="F33" i="2"/>
  <c r="O82" i="2"/>
  <c r="M82" i="2"/>
  <c r="O9" i="2"/>
  <c r="M25" i="2"/>
  <c r="O25" i="2"/>
  <c r="M85" i="2"/>
  <c r="O71" i="2"/>
  <c r="M71" i="2"/>
  <c r="M32" i="2"/>
  <c r="O32" i="2"/>
  <c r="F119" i="2"/>
  <c r="F112" i="2"/>
  <c r="F87" i="2"/>
  <c r="F66" i="2"/>
  <c r="F67" i="2"/>
  <c r="F60" i="2"/>
  <c r="F15" i="2"/>
  <c r="F16" i="2"/>
  <c r="F31" i="2"/>
  <c r="M17" i="2"/>
  <c r="O17" i="2"/>
  <c r="O90" i="2"/>
  <c r="M90" i="2"/>
  <c r="O86" i="2"/>
  <c r="M86" i="2"/>
  <c r="O57" i="2"/>
  <c r="O69" i="2"/>
  <c r="M69" i="2"/>
  <c r="F115" i="2"/>
  <c r="F104" i="2"/>
  <c r="F102" i="2"/>
  <c r="F95" i="2"/>
  <c r="F91" i="2"/>
  <c r="F59" i="2"/>
  <c r="F75" i="2"/>
  <c r="F49" i="2"/>
  <c r="F12" i="2"/>
  <c r="F10" i="2"/>
  <c r="F23" i="2"/>
  <c r="F34" i="2"/>
  <c r="F26" i="2"/>
  <c r="F19" i="2"/>
  <c r="F22" i="2"/>
  <c r="F21" i="2"/>
  <c r="O33" i="2" l="1"/>
  <c r="M33" i="2"/>
  <c r="O94" i="2"/>
  <c r="M94" i="2"/>
  <c r="M89" i="2"/>
  <c r="O89" i="2"/>
  <c r="G120" i="2"/>
  <c r="M28" i="2"/>
  <c r="O28" i="2"/>
  <c r="M75" i="2"/>
  <c r="O75" i="2"/>
  <c r="M22" i="2"/>
  <c r="M81" i="2"/>
  <c r="O15" i="2"/>
  <c r="O42" i="2"/>
  <c r="G122" i="2"/>
  <c r="O7" i="2"/>
  <c r="G115" i="2"/>
  <c r="G117" i="2"/>
  <c r="H116" i="2" s="1"/>
  <c r="I116" i="2" s="1"/>
  <c r="G121" i="2"/>
  <c r="H120" i="2" s="1"/>
  <c r="I120" i="2" s="1"/>
  <c r="G123" i="2"/>
  <c r="H122" i="2" s="1"/>
  <c r="I122" i="2" s="1"/>
  <c r="G125" i="2"/>
  <c r="H124" i="2" s="1"/>
  <c r="I124" i="2" s="1"/>
  <c r="G119" i="2"/>
  <c r="H118" i="2" s="1"/>
  <c r="I118" i="2" s="1"/>
  <c r="G116" i="2"/>
  <c r="H115" i="2" s="1"/>
  <c r="I115" i="2" s="1"/>
  <c r="G118" i="2"/>
  <c r="O49" i="2"/>
  <c r="M49" i="2"/>
  <c r="O64" i="2"/>
  <c r="M64" i="2"/>
  <c r="O63" i="2"/>
  <c r="K110" i="2"/>
  <c r="L110" i="2" s="1"/>
  <c r="O110" i="2" s="1"/>
  <c r="K100" i="2"/>
  <c r="L100" i="2" s="1"/>
  <c r="O100" i="2" s="1"/>
  <c r="K41" i="2"/>
  <c r="L41" i="2" s="1"/>
  <c r="K70" i="2"/>
  <c r="L70" i="2" s="1"/>
  <c r="K54" i="2"/>
  <c r="L54" i="2" s="1"/>
  <c r="K11" i="2"/>
  <c r="L11" i="2" s="1"/>
  <c r="K91" i="2"/>
  <c r="L91" i="2" s="1"/>
  <c r="K103" i="2"/>
  <c r="L103" i="2" s="1"/>
  <c r="O103" i="2" s="1"/>
  <c r="K120" i="2"/>
  <c r="L120" i="2" s="1"/>
  <c r="K44" i="2"/>
  <c r="L44" i="2" s="1"/>
  <c r="M44" i="2" s="1"/>
  <c r="K73" i="2"/>
  <c r="L73" i="2" s="1"/>
  <c r="K13" i="2"/>
  <c r="L13" i="2" s="1"/>
  <c r="K46" i="2"/>
  <c r="L46" i="2" s="1"/>
  <c r="K77" i="2"/>
  <c r="L77" i="2" s="1"/>
  <c r="K66" i="2"/>
  <c r="L66" i="2" s="1"/>
  <c r="K111" i="2"/>
  <c r="L111" i="2" s="1"/>
  <c r="K121" i="2"/>
  <c r="L121" i="2" s="1"/>
  <c r="K43" i="2"/>
  <c r="L43" i="2" s="1"/>
  <c r="H123" i="2"/>
  <c r="I123" i="2" s="1"/>
  <c r="K101" i="2"/>
  <c r="K95" i="2"/>
  <c r="L95" i="2" s="1"/>
  <c r="K36" i="2"/>
  <c r="L36" i="2" s="1"/>
  <c r="K92" i="2"/>
  <c r="L92" i="2" s="1"/>
  <c r="K12" i="2"/>
  <c r="L12" i="2" s="1"/>
  <c r="K14" i="2"/>
  <c r="L14" i="2" s="1"/>
  <c r="O79" i="2"/>
  <c r="M79" i="2"/>
  <c r="K118" i="2"/>
  <c r="L118" i="2" s="1"/>
  <c r="K108" i="2"/>
  <c r="K24" i="2"/>
  <c r="L24" i="2" s="1"/>
  <c r="O24" i="2" s="1"/>
  <c r="K35" i="2"/>
  <c r="L35" i="2" s="1"/>
  <c r="K30" i="2"/>
  <c r="L30" i="2" s="1"/>
  <c r="K67" i="2"/>
  <c r="L67" i="2" s="1"/>
  <c r="K76" i="2"/>
  <c r="L76" i="2" s="1"/>
  <c r="K52" i="2"/>
  <c r="L52" i="2" s="1"/>
  <c r="K87" i="2"/>
  <c r="L87" i="2" s="1"/>
  <c r="M112" i="2"/>
  <c r="O48" i="2"/>
  <c r="K37" i="2"/>
  <c r="L37" i="2" s="1"/>
  <c r="O37" i="2" s="1"/>
  <c r="M47" i="2"/>
  <c r="M51" i="2"/>
  <c r="M7" i="2"/>
  <c r="K102" i="2"/>
  <c r="L102" i="2" s="1"/>
  <c r="O102" i="2" s="1"/>
  <c r="K116" i="2"/>
  <c r="L116" i="2" s="1"/>
  <c r="K18" i="2"/>
  <c r="L18" i="2" s="1"/>
  <c r="K45" i="2"/>
  <c r="L45" i="2" s="1"/>
  <c r="K83" i="2"/>
  <c r="L83" i="2" s="1"/>
  <c r="K27" i="2"/>
  <c r="L27" i="2" s="1"/>
  <c r="K61" i="2"/>
  <c r="L61" i="2" s="1"/>
  <c r="K106" i="2"/>
  <c r="L106" i="2" s="1"/>
  <c r="O106" i="2" s="1"/>
  <c r="K117" i="2"/>
  <c r="L117" i="2" s="1"/>
  <c r="K56" i="2"/>
  <c r="L56" i="2" s="1"/>
  <c r="K29" i="2"/>
  <c r="L29" i="2" s="1"/>
  <c r="K39" i="2"/>
  <c r="L39" i="2" s="1"/>
  <c r="K72" i="2"/>
  <c r="L72" i="2" s="1"/>
  <c r="K59" i="2"/>
  <c r="L59" i="2" s="1"/>
  <c r="O59" i="2" s="1"/>
  <c r="K97" i="2"/>
  <c r="L97" i="2" s="1"/>
  <c r="O58" i="2"/>
  <c r="M58" i="2"/>
  <c r="K113" i="2"/>
  <c r="L113" i="2" s="1"/>
  <c r="M122" i="2"/>
  <c r="O96" i="2"/>
  <c r="M96" i="2"/>
  <c r="H119" i="2"/>
  <c r="I119" i="2" s="1"/>
  <c r="K119" i="2"/>
  <c r="L119" i="2" s="1"/>
  <c r="K115" i="2"/>
  <c r="L115" i="2" s="1"/>
  <c r="K31" i="2"/>
  <c r="L31" i="2" s="1"/>
  <c r="K53" i="2"/>
  <c r="L53" i="2" s="1"/>
  <c r="K99" i="2"/>
  <c r="L99" i="2" s="1"/>
  <c r="K19" i="2"/>
  <c r="L19" i="2" s="1"/>
  <c r="K78" i="2"/>
  <c r="L78" i="2" s="1"/>
  <c r="K107" i="2"/>
  <c r="L107" i="2" s="1"/>
  <c r="O107" i="2" s="1"/>
  <c r="K105" i="2"/>
  <c r="L105" i="2" s="1"/>
  <c r="O105" i="2" s="1"/>
  <c r="K98" i="2"/>
  <c r="L98" i="2" s="1"/>
  <c r="K10" i="2"/>
  <c r="L10" i="2" s="1"/>
  <c r="O10" i="2"/>
  <c r="K21" i="2"/>
  <c r="L21" i="2" s="1"/>
  <c r="K74" i="2"/>
  <c r="L74" i="2" s="1"/>
  <c r="K84" i="2"/>
  <c r="L84" i="2" s="1"/>
  <c r="K60" i="2"/>
  <c r="L60" i="2" s="1"/>
  <c r="K38" i="2"/>
  <c r="L38" i="2" s="1"/>
  <c r="M114" i="2"/>
  <c r="M8" i="2"/>
  <c r="K109" i="2"/>
  <c r="L109" i="2" s="1"/>
  <c r="O109" i="2" s="1"/>
  <c r="K104" i="2"/>
  <c r="L104" i="2" s="1"/>
  <c r="O104" i="2" s="1"/>
  <c r="M63" i="2"/>
  <c r="M16" i="2"/>
  <c r="M55" i="2"/>
  <c r="H114" i="2"/>
  <c r="I114" i="2" s="1"/>
  <c r="H121" i="2"/>
  <c r="I121" i="2" s="1"/>
  <c r="H117" i="2"/>
  <c r="I117" i="2" s="1"/>
  <c r="F114" i="2"/>
  <c r="F11" i="2"/>
  <c r="F39" i="2"/>
  <c r="F106" i="2"/>
  <c r="F25" i="2"/>
  <c r="F17" i="2"/>
  <c r="F53" i="2"/>
  <c r="F72" i="2"/>
  <c r="F9" i="2"/>
  <c r="F14" i="2"/>
  <c r="F103" i="2"/>
  <c r="F62" i="2"/>
  <c r="F73" i="2"/>
  <c r="F77" i="2"/>
  <c r="F93" i="2"/>
  <c r="F94" i="2"/>
  <c r="F7" i="2"/>
  <c r="F113" i="2"/>
  <c r="F45" i="2"/>
  <c r="F70" i="2"/>
  <c r="F29" i="2"/>
  <c r="F52" i="2"/>
  <c r="F69" i="2"/>
  <c r="F105" i="2"/>
  <c r="F30" i="2"/>
  <c r="F38" i="2"/>
  <c r="O6" i="2"/>
  <c r="M6" i="2"/>
  <c r="G108" i="2" l="1"/>
  <c r="G90" i="2"/>
  <c r="G97" i="2"/>
  <c r="L101" i="2"/>
  <c r="O101" i="2" s="1"/>
  <c r="G64" i="2"/>
  <c r="G52" i="2"/>
  <c r="G77" i="2"/>
  <c r="G15" i="2"/>
  <c r="H14" i="2" s="1"/>
  <c r="G38" i="2"/>
  <c r="G28" i="2"/>
  <c r="G22" i="2"/>
  <c r="L108" i="2"/>
  <c r="O108" i="2" s="1"/>
  <c r="G105" i="2"/>
  <c r="G70" i="2"/>
  <c r="G94" i="2"/>
  <c r="G62" i="2"/>
  <c r="H61" i="2" s="1"/>
  <c r="I61" i="2" s="1"/>
  <c r="G72" i="2"/>
  <c r="G106" i="2"/>
  <c r="M107" i="2"/>
  <c r="M115" i="2"/>
  <c r="M113" i="2"/>
  <c r="M117" i="2"/>
  <c r="M102" i="2"/>
  <c r="M120" i="2"/>
  <c r="M110" i="2"/>
  <c r="G85" i="2"/>
  <c r="G55" i="2"/>
  <c r="G76" i="2"/>
  <c r="H75" i="2" s="1"/>
  <c r="N75" i="2" s="1"/>
  <c r="P75" i="2" s="1"/>
  <c r="Q75" i="2" s="1"/>
  <c r="G81" i="2"/>
  <c r="G50" i="2"/>
  <c r="G109" i="2"/>
  <c r="G36" i="2"/>
  <c r="H35" i="2" s="1"/>
  <c r="N35" i="2" s="1"/>
  <c r="G49" i="2"/>
  <c r="G112" i="2"/>
  <c r="G104" i="2"/>
  <c r="G88" i="2"/>
  <c r="G47" i="2"/>
  <c r="G63" i="2"/>
  <c r="G26" i="2"/>
  <c r="G66" i="2"/>
  <c r="H65" i="2" s="1"/>
  <c r="N65" i="2" s="1"/>
  <c r="P65" i="2" s="1"/>
  <c r="Q65" i="2" s="1"/>
  <c r="G111" i="2"/>
  <c r="G58" i="2"/>
  <c r="G69" i="2"/>
  <c r="G45" i="2"/>
  <c r="H44" i="2" s="1"/>
  <c r="I44" i="2" s="1"/>
  <c r="G93" i="2"/>
  <c r="G103" i="2"/>
  <c r="G53" i="2"/>
  <c r="G39" i="2"/>
  <c r="H38" i="2" s="1"/>
  <c r="N38" i="2" s="1"/>
  <c r="G84" i="2"/>
  <c r="G27" i="2"/>
  <c r="G89" i="2"/>
  <c r="G43" i="2"/>
  <c r="H42" i="2" s="1"/>
  <c r="N42" i="2" s="1"/>
  <c r="P42" i="2" s="1"/>
  <c r="Q42" i="2" s="1"/>
  <c r="G56" i="2"/>
  <c r="G100" i="2"/>
  <c r="G67" i="2"/>
  <c r="G34" i="2"/>
  <c r="H33" i="2" s="1"/>
  <c r="N33" i="2" s="1"/>
  <c r="P33" i="2" s="1"/>
  <c r="Q33" i="2" s="1"/>
  <c r="G91" i="2"/>
  <c r="G16" i="2"/>
  <c r="G96" i="2"/>
  <c r="G80" i="2"/>
  <c r="G61" i="2"/>
  <c r="G86" i="2"/>
  <c r="G83" i="2"/>
  <c r="G98" i="2"/>
  <c r="H97" i="2" s="1"/>
  <c r="G51" i="2"/>
  <c r="G23" i="2"/>
  <c r="G14" i="2"/>
  <c r="G17" i="2"/>
  <c r="H16" i="2" s="1"/>
  <c r="N16" i="2" s="1"/>
  <c r="P16" i="2" s="1"/>
  <c r="Q16" i="2" s="1"/>
  <c r="G11" i="2"/>
  <c r="G107" i="2"/>
  <c r="G68" i="2"/>
  <c r="G48" i="2"/>
  <c r="H47" i="2" s="1"/>
  <c r="N47" i="2" s="1"/>
  <c r="P47" i="2" s="1"/>
  <c r="Q47" i="2" s="1"/>
  <c r="G102" i="2"/>
  <c r="G110" i="2"/>
  <c r="G79" i="2"/>
  <c r="G92" i="2"/>
  <c r="H91" i="2" s="1"/>
  <c r="I91" i="2" s="1"/>
  <c r="G31" i="2"/>
  <c r="G21" i="2"/>
  <c r="G12" i="2"/>
  <c r="G75" i="2"/>
  <c r="H74" i="2" s="1"/>
  <c r="I74" i="2" s="1"/>
  <c r="G82" i="2"/>
  <c r="G42" i="2"/>
  <c r="G40" i="2"/>
  <c r="G60" i="2"/>
  <c r="H59" i="2" s="1"/>
  <c r="N59" i="2" s="1"/>
  <c r="P59" i="2" s="1"/>
  <c r="Q59" i="2" s="1"/>
  <c r="G87" i="2"/>
  <c r="G74" i="2"/>
  <c r="G78" i="2"/>
  <c r="G57" i="2"/>
  <c r="G59" i="2"/>
  <c r="G113" i="2"/>
  <c r="H112" i="2" s="1"/>
  <c r="I112" i="2" s="1"/>
  <c r="G30" i="2"/>
  <c r="G29" i="2"/>
  <c r="H28" i="2" s="1"/>
  <c r="N28" i="2" s="1"/>
  <c r="P28" i="2" s="1"/>
  <c r="Q28" i="2" s="1"/>
  <c r="G7" i="2"/>
  <c r="G73" i="2"/>
  <c r="G9" i="2"/>
  <c r="G8" i="2"/>
  <c r="H7" i="2" s="1"/>
  <c r="N7" i="2" s="1"/>
  <c r="P7" i="2" s="1"/>
  <c r="Q7" i="2" s="1"/>
  <c r="G25" i="2"/>
  <c r="G24" i="2"/>
  <c r="G114" i="2"/>
  <c r="H113" i="2" s="1"/>
  <c r="I113" i="2" s="1"/>
  <c r="G46" i="2"/>
  <c r="H45" i="2" s="1"/>
  <c r="N45" i="2" s="1"/>
  <c r="P45" i="2" s="1"/>
  <c r="Q45" i="2" s="1"/>
  <c r="G13" i="2"/>
  <c r="G20" i="2"/>
  <c r="G54" i="2"/>
  <c r="G41" i="2"/>
  <c r="H40" i="2" s="1"/>
  <c r="G44" i="2"/>
  <c r="G95" i="2"/>
  <c r="G33" i="2"/>
  <c r="G101" i="2"/>
  <c r="H100" i="2" s="1"/>
  <c r="I100" i="2" s="1"/>
  <c r="G37" i="2"/>
  <c r="G32" i="2"/>
  <c r="G99" i="2"/>
  <c r="G18" i="2"/>
  <c r="H17" i="2" s="1"/>
  <c r="I17" i="2" s="1"/>
  <c r="G19" i="2"/>
  <c r="G71" i="2"/>
  <c r="G65" i="2"/>
  <c r="G35" i="2"/>
  <c r="H34" i="2" s="1"/>
  <c r="I34" i="2" s="1"/>
  <c r="G10" i="2"/>
  <c r="G6" i="2"/>
  <c r="M34" i="2"/>
  <c r="O34" i="2"/>
  <c r="O23" i="2"/>
  <c r="M23" i="2"/>
  <c r="M60" i="2"/>
  <c r="O60" i="2"/>
  <c r="O74" i="2"/>
  <c r="M74" i="2"/>
  <c r="M78" i="2"/>
  <c r="O78" i="2"/>
  <c r="O99" i="2"/>
  <c r="M99" i="2"/>
  <c r="O31" i="2"/>
  <c r="M31" i="2"/>
  <c r="M39" i="2"/>
  <c r="O39" i="2"/>
  <c r="O56" i="2"/>
  <c r="M56" i="2"/>
  <c r="M27" i="2"/>
  <c r="O27" i="2"/>
  <c r="O45" i="2"/>
  <c r="M45" i="2"/>
  <c r="M37" i="2"/>
  <c r="M24" i="2"/>
  <c r="M118" i="2"/>
  <c r="M43" i="2"/>
  <c r="O43" i="2"/>
  <c r="M77" i="2"/>
  <c r="O77" i="2"/>
  <c r="M13" i="2"/>
  <c r="O13" i="2"/>
  <c r="M11" i="2"/>
  <c r="O11" i="2"/>
  <c r="M70" i="2"/>
  <c r="O70" i="2"/>
  <c r="M104" i="2"/>
  <c r="M10" i="2"/>
  <c r="M105" i="2"/>
  <c r="M119" i="2"/>
  <c r="M59" i="2"/>
  <c r="M106" i="2"/>
  <c r="M116" i="2"/>
  <c r="M52" i="2"/>
  <c r="O52" i="2"/>
  <c r="O67" i="2"/>
  <c r="M67" i="2"/>
  <c r="M35" i="2"/>
  <c r="O35" i="2"/>
  <c r="O12" i="2"/>
  <c r="M12" i="2"/>
  <c r="M36" i="2"/>
  <c r="O36" i="2"/>
  <c r="M111" i="2"/>
  <c r="O44" i="2"/>
  <c r="M103" i="2"/>
  <c r="M100" i="2"/>
  <c r="M38" i="2"/>
  <c r="O38" i="2"/>
  <c r="M84" i="2"/>
  <c r="O84" i="2"/>
  <c r="O21" i="2"/>
  <c r="M21" i="2"/>
  <c r="O98" i="2"/>
  <c r="M98" i="2"/>
  <c r="O19" i="2"/>
  <c r="M19" i="2"/>
  <c r="O53" i="2"/>
  <c r="M53" i="2"/>
  <c r="M97" i="2"/>
  <c r="O97" i="2"/>
  <c r="M72" i="2"/>
  <c r="O72" i="2"/>
  <c r="M29" i="2"/>
  <c r="O29" i="2"/>
  <c r="O61" i="2"/>
  <c r="M61" i="2"/>
  <c r="M83" i="2"/>
  <c r="O83" i="2"/>
  <c r="M18" i="2"/>
  <c r="O18" i="2"/>
  <c r="O66" i="2"/>
  <c r="M66" i="2"/>
  <c r="O46" i="2"/>
  <c r="M46" i="2"/>
  <c r="O73" i="2"/>
  <c r="M73" i="2"/>
  <c r="M91" i="2"/>
  <c r="O91" i="2"/>
  <c r="O54" i="2"/>
  <c r="M54" i="2"/>
  <c r="M41" i="2"/>
  <c r="O41" i="2"/>
  <c r="M109" i="2"/>
  <c r="M87" i="2"/>
  <c r="O87" i="2"/>
  <c r="O76" i="2"/>
  <c r="M76" i="2"/>
  <c r="M30" i="2"/>
  <c r="O30" i="2"/>
  <c r="M14" i="2"/>
  <c r="O14" i="2"/>
  <c r="O92" i="2"/>
  <c r="M92" i="2"/>
  <c r="O95" i="2"/>
  <c r="M95" i="2"/>
  <c r="M121" i="2"/>
  <c r="H12" i="2"/>
  <c r="N12" i="2" s="1"/>
  <c r="H107" i="2"/>
  <c r="I107" i="2" s="1"/>
  <c r="H111" i="2"/>
  <c r="I111" i="2" s="1"/>
  <c r="H29" i="2"/>
  <c r="N29" i="2" s="1"/>
  <c r="H105" i="2"/>
  <c r="I105" i="2" s="1"/>
  <c r="H36" i="2"/>
  <c r="N36" i="2" s="1"/>
  <c r="P36" i="2" s="1"/>
  <c r="Q36" i="2" s="1"/>
  <c r="H104" i="2"/>
  <c r="I104" i="2" s="1"/>
  <c r="H66" i="2"/>
  <c r="N66" i="2" s="1"/>
  <c r="P66" i="2" s="1"/>
  <c r="Q66" i="2" s="1"/>
  <c r="H108" i="2"/>
  <c r="I108" i="2" s="1"/>
  <c r="H15" i="2"/>
  <c r="N15" i="2" s="1"/>
  <c r="P15" i="2" s="1"/>
  <c r="Q15" i="2" s="1"/>
  <c r="H22" i="2"/>
  <c r="I22" i="2" s="1"/>
  <c r="H54" i="2"/>
  <c r="I54" i="2" s="1"/>
  <c r="H43" i="2"/>
  <c r="N43" i="2" s="1"/>
  <c r="P43" i="2" s="1"/>
  <c r="Q43" i="2" s="1"/>
  <c r="H19" i="2"/>
  <c r="H82" i="2"/>
  <c r="N82" i="2" s="1"/>
  <c r="P82" i="2" s="1"/>
  <c r="Q82" i="2" s="1"/>
  <c r="H92" i="2"/>
  <c r="H102" i="2"/>
  <c r="I102" i="2" s="1"/>
  <c r="H52" i="2"/>
  <c r="I52" i="2" s="1"/>
  <c r="H83" i="2"/>
  <c r="H55" i="2"/>
  <c r="N55" i="2" s="1"/>
  <c r="P55" i="2" s="1"/>
  <c r="Q55" i="2" s="1"/>
  <c r="H103" i="2"/>
  <c r="I103" i="2" s="1"/>
  <c r="H89" i="2"/>
  <c r="N89" i="2" s="1"/>
  <c r="P89" i="2" s="1"/>
  <c r="Q89" i="2" s="1"/>
  <c r="H101" i="2"/>
  <c r="I101" i="2" s="1"/>
  <c r="H80" i="2"/>
  <c r="I80" i="2" s="1"/>
  <c r="H51" i="2"/>
  <c r="N51" i="2" s="1"/>
  <c r="P51" i="2" s="1"/>
  <c r="Q51" i="2" s="1"/>
  <c r="H13" i="2"/>
  <c r="I13" i="2" s="1"/>
  <c r="H10" i="2"/>
  <c r="I10" i="2" s="1"/>
  <c r="H87" i="2"/>
  <c r="N87" i="2" s="1"/>
  <c r="P87" i="2" s="1"/>
  <c r="Q87" i="2" s="1"/>
  <c r="H32" i="2"/>
  <c r="N32" i="2" s="1"/>
  <c r="P32" i="2" s="1"/>
  <c r="Q32" i="2" s="1"/>
  <c r="H11" i="2"/>
  <c r="N11" i="2" s="1"/>
  <c r="H62" i="2"/>
  <c r="H110" i="2"/>
  <c r="I110" i="2" s="1"/>
  <c r="H77" i="2"/>
  <c r="H88" i="2"/>
  <c r="N88" i="2" s="1"/>
  <c r="P88" i="2" s="1"/>
  <c r="Q88" i="2" s="1"/>
  <c r="H94" i="2"/>
  <c r="I94" i="2" s="1"/>
  <c r="H81" i="2"/>
  <c r="H109" i="2"/>
  <c r="I109" i="2" s="1"/>
  <c r="H60" i="2"/>
  <c r="N60" i="2" s="1"/>
  <c r="H93" i="2"/>
  <c r="H6" i="2"/>
  <c r="N6" i="2" s="1"/>
  <c r="P6" i="2" s="1"/>
  <c r="Q6" i="2" s="1"/>
  <c r="H8" i="2"/>
  <c r="N8" i="2" s="1"/>
  <c r="P8" i="2" s="1"/>
  <c r="Q8" i="2" s="1"/>
  <c r="H24" i="2"/>
  <c r="N24" i="2" s="1"/>
  <c r="P24" i="2" s="1"/>
  <c r="Q24" i="2" s="1"/>
  <c r="H23" i="2"/>
  <c r="N23" i="2" s="1"/>
  <c r="P23" i="2" s="1"/>
  <c r="Q23" i="2" s="1"/>
  <c r="H70" i="2"/>
  <c r="H9" i="2"/>
  <c r="I9" i="2" s="1"/>
  <c r="H106" i="2"/>
  <c r="I106" i="2" s="1"/>
  <c r="H79" i="2"/>
  <c r="N79" i="2" s="1"/>
  <c r="P79" i="2" s="1"/>
  <c r="Q79" i="2" s="1"/>
  <c r="H41" i="2"/>
  <c r="N41" i="2" s="1"/>
  <c r="H67" i="2"/>
  <c r="I67" i="2" s="1"/>
  <c r="H39" i="2"/>
  <c r="N39" i="2" s="1"/>
  <c r="P39" i="2" s="1"/>
  <c r="Q39" i="2" s="1"/>
  <c r="H84" i="2"/>
  <c r="H30" i="2"/>
  <c r="I30" i="2" s="1"/>
  <c r="H71" i="2"/>
  <c r="N71" i="2" s="1"/>
  <c r="P71" i="2" s="1"/>
  <c r="Q71" i="2" s="1"/>
  <c r="H72" i="2"/>
  <c r="N72" i="2" s="1"/>
  <c r="P72" i="2" s="1"/>
  <c r="Q72" i="2" s="1"/>
  <c r="H20" i="2"/>
  <c r="N20" i="2" s="1"/>
  <c r="P20" i="2" s="1"/>
  <c r="Q20" i="2" s="1"/>
  <c r="H73" i="2"/>
  <c r="I73" i="2" s="1"/>
  <c r="H68" i="2"/>
  <c r="N68" i="2" s="1"/>
  <c r="P68" i="2" s="1"/>
  <c r="Q68" i="2" s="1"/>
  <c r="H58" i="2"/>
  <c r="I58" i="2" s="1"/>
  <c r="H86" i="2"/>
  <c r="I86" i="2" s="1"/>
  <c r="H48" i="2"/>
  <c r="N48" i="2" s="1"/>
  <c r="P48" i="2" s="1"/>
  <c r="Q48" i="2" s="1"/>
  <c r="H95" i="2"/>
  <c r="I95" i="2" s="1"/>
  <c r="H96" i="2"/>
  <c r="I96" i="2" s="1"/>
  <c r="H85" i="2"/>
  <c r="N85" i="2" s="1"/>
  <c r="P85" i="2" s="1"/>
  <c r="Q85" i="2" s="1"/>
  <c r="H78" i="2"/>
  <c r="N78" i="2" s="1"/>
  <c r="P78" i="2" s="1"/>
  <c r="Q78" i="2" s="1"/>
  <c r="H50" i="2"/>
  <c r="I50" i="2" s="1"/>
  <c r="H46" i="2"/>
  <c r="N46" i="2" s="1"/>
  <c r="P46" i="2" s="1"/>
  <c r="Q46" i="2" s="1"/>
  <c r="H76" i="2"/>
  <c r="H21" i="2"/>
  <c r="N21" i="2" s="1"/>
  <c r="P21" i="2" s="1"/>
  <c r="Q21" i="2" s="1"/>
  <c r="H69" i="2"/>
  <c r="I69" i="2" s="1"/>
  <c r="H63" i="2"/>
  <c r="N63" i="2" s="1"/>
  <c r="P63" i="2" s="1"/>
  <c r="Q63" i="2" s="1"/>
  <c r="H18" i="2"/>
  <c r="N18" i="2" s="1"/>
  <c r="H53" i="2"/>
  <c r="N53" i="2" s="1"/>
  <c r="P53" i="2" s="1"/>
  <c r="Q53" i="2" s="1"/>
  <c r="H25" i="2"/>
  <c r="N25" i="2" s="1"/>
  <c r="P25" i="2" s="1"/>
  <c r="Q25" i="2" s="1"/>
  <c r="H26" i="2"/>
  <c r="N26" i="2" s="1"/>
  <c r="P26" i="2" s="1"/>
  <c r="Q26" i="2" s="1"/>
  <c r="H37" i="2"/>
  <c r="H56" i="2"/>
  <c r="N56" i="2" s="1"/>
  <c r="P56" i="2" s="1"/>
  <c r="Q56" i="2" s="1"/>
  <c r="H57" i="2"/>
  <c r="I57" i="2" s="1"/>
  <c r="H49" i="2"/>
  <c r="N49" i="2" s="1"/>
  <c r="P49" i="2" s="1"/>
  <c r="Q49" i="2" s="1"/>
  <c r="H99" i="2"/>
  <c r="N99" i="2" s="1"/>
  <c r="P99" i="2" s="1"/>
  <c r="Q99" i="2" s="1"/>
  <c r="H90" i="2"/>
  <c r="N90" i="2" s="1"/>
  <c r="P90" i="2" s="1"/>
  <c r="Q90" i="2" s="1"/>
  <c r="H27" i="2"/>
  <c r="N27" i="2" s="1"/>
  <c r="H64" i="2"/>
  <c r="I64" i="2" s="1"/>
  <c r="H98" i="2"/>
  <c r="N98" i="2" s="1"/>
  <c r="P98" i="2" s="1"/>
  <c r="Q98" i="2" s="1"/>
  <c r="H31" i="2"/>
  <c r="I31" i="2" s="1"/>
  <c r="N102" i="2"/>
  <c r="P102" i="2" s="1"/>
  <c r="Q102" i="2" s="1"/>
  <c r="N86" i="2"/>
  <c r="P86" i="2" s="1"/>
  <c r="Q86" i="2" s="1"/>
  <c r="N110" i="2" l="1"/>
  <c r="P110" i="2" s="1"/>
  <c r="Q110" i="2" s="1"/>
  <c r="P11" i="2"/>
  <c r="Q11" i="2" s="1"/>
  <c r="P12" i="2"/>
  <c r="Q12" i="2" s="1"/>
  <c r="P29" i="2"/>
  <c r="Q29" i="2" s="1"/>
  <c r="P60" i="2"/>
  <c r="Q60" i="2" s="1"/>
  <c r="P38" i="2"/>
  <c r="Q38" i="2" s="1"/>
  <c r="I14" i="2"/>
  <c r="N14" i="2"/>
  <c r="P14" i="2" s="1"/>
  <c r="Q14" i="2" s="1"/>
  <c r="N104" i="2"/>
  <c r="P104" i="2" s="1"/>
  <c r="Q104" i="2" s="1"/>
  <c r="M108" i="2"/>
  <c r="M4" i="2"/>
  <c r="M101" i="2"/>
  <c r="M3" i="2"/>
  <c r="I59" i="2"/>
  <c r="N74" i="2"/>
  <c r="P74" i="2" s="1"/>
  <c r="Q74" i="2" s="1"/>
  <c r="P18" i="2"/>
  <c r="Q18" i="2" s="1"/>
  <c r="P35" i="2"/>
  <c r="Q35" i="2" s="1"/>
  <c r="P41" i="2"/>
  <c r="Q41" i="2" s="1"/>
  <c r="P27" i="2"/>
  <c r="Q27" i="2" s="1"/>
  <c r="N107" i="2"/>
  <c r="P107" i="2" s="1"/>
  <c r="Q107" i="2" s="1"/>
  <c r="N58" i="2"/>
  <c r="P58" i="2" s="1"/>
  <c r="Q58" i="2" s="1"/>
  <c r="N57" i="2"/>
  <c r="P57" i="2" s="1"/>
  <c r="Q57" i="2" s="1"/>
  <c r="I53" i="2"/>
  <c r="N64" i="2"/>
  <c r="P64" i="2" s="1"/>
  <c r="Q64" i="2" s="1"/>
  <c r="I21" i="2"/>
  <c r="N84" i="2"/>
  <c r="P84" i="2" s="1"/>
  <c r="Q84" i="2" s="1"/>
  <c r="I84" i="2"/>
  <c r="N50" i="2"/>
  <c r="P50" i="2" s="1"/>
  <c r="Q50" i="2" s="1"/>
  <c r="N44" i="2"/>
  <c r="P44" i="2" s="1"/>
  <c r="Q44" i="2" s="1"/>
  <c r="I68" i="2"/>
  <c r="N40" i="2"/>
  <c r="P40" i="2" s="1"/>
  <c r="Q40" i="2" s="1"/>
  <c r="I40" i="2"/>
  <c r="N93" i="2"/>
  <c r="P93" i="2" s="1"/>
  <c r="Q93" i="2" s="1"/>
  <c r="I93" i="2"/>
  <c r="I70" i="2"/>
  <c r="N70" i="2"/>
  <c r="P70" i="2" s="1"/>
  <c r="Q70" i="2" s="1"/>
  <c r="I81" i="2"/>
  <c r="N81" i="2"/>
  <c r="P81" i="2" s="1"/>
  <c r="Q81" i="2" s="1"/>
  <c r="N62" i="2"/>
  <c r="P62" i="2" s="1"/>
  <c r="Q62" i="2" s="1"/>
  <c r="I62" i="2"/>
  <c r="N97" i="2"/>
  <c r="P97" i="2" s="1"/>
  <c r="Q97" i="2" s="1"/>
  <c r="I97" i="2"/>
  <c r="N77" i="2"/>
  <c r="P77" i="2" s="1"/>
  <c r="Q77" i="2" s="1"/>
  <c r="I77" i="2"/>
  <c r="I83" i="2"/>
  <c r="N83" i="2"/>
  <c r="P83" i="2" s="1"/>
  <c r="Q83" i="2" s="1"/>
  <c r="N92" i="2"/>
  <c r="P92" i="2" s="1"/>
  <c r="Q92" i="2" s="1"/>
  <c r="I92" i="2"/>
  <c r="I19" i="2"/>
  <c r="N19" i="2"/>
  <c r="P19" i="2" s="1"/>
  <c r="Q19" i="2" s="1"/>
  <c r="N22" i="2"/>
  <c r="P22" i="2" s="1"/>
  <c r="Q22" i="2" s="1"/>
  <c r="N101" i="2"/>
  <c r="P101" i="2" s="1"/>
  <c r="Q101" i="2" s="1"/>
  <c r="I60" i="2"/>
  <c r="N105" i="2"/>
  <c r="P105" i="2" s="1"/>
  <c r="Q105" i="2" s="1"/>
  <c r="I65" i="2"/>
  <c r="N91" i="2"/>
  <c r="P91" i="2" s="1"/>
  <c r="Q91" i="2" s="1"/>
  <c r="I72" i="2"/>
  <c r="N100" i="2"/>
  <c r="P100" i="2" s="1"/>
  <c r="Q100" i="2" s="1"/>
  <c r="I32" i="2"/>
  <c r="I28" i="2"/>
  <c r="I46" i="2"/>
  <c r="I29" i="2"/>
  <c r="N109" i="2"/>
  <c r="P109" i="2" s="1"/>
  <c r="Q109" i="2" s="1"/>
  <c r="I89" i="2"/>
  <c r="I63" i="2"/>
  <c r="N73" i="2"/>
  <c r="P73" i="2" s="1"/>
  <c r="Q73" i="2" s="1"/>
  <c r="N95" i="2"/>
  <c r="P95" i="2" s="1"/>
  <c r="Q95" i="2" s="1"/>
  <c r="N108" i="2"/>
  <c r="P108" i="2" s="1"/>
  <c r="Q108" i="2" s="1"/>
  <c r="N80" i="2"/>
  <c r="P80" i="2" s="1"/>
  <c r="Q80" i="2" s="1"/>
  <c r="N30" i="2"/>
  <c r="P30" i="2" s="1"/>
  <c r="Q30" i="2" s="1"/>
  <c r="I71" i="2"/>
  <c r="N54" i="2"/>
  <c r="P54" i="2" s="1"/>
  <c r="Q54" i="2" s="1"/>
  <c r="N96" i="2"/>
  <c r="P96" i="2" s="1"/>
  <c r="Q96" i="2" s="1"/>
  <c r="N106" i="2"/>
  <c r="P106" i="2" s="1"/>
  <c r="Q106" i="2" s="1"/>
  <c r="I56" i="2"/>
  <c r="I87" i="2"/>
  <c r="I48" i="2"/>
  <c r="I82" i="2"/>
  <c r="N103" i="2"/>
  <c r="P103" i="2" s="1"/>
  <c r="Q103" i="2" s="1"/>
  <c r="I36" i="2"/>
  <c r="I99" i="2"/>
  <c r="I45" i="2"/>
  <c r="I79" i="2"/>
  <c r="I47" i="2"/>
  <c r="I51" i="2"/>
  <c r="N67" i="2"/>
  <c r="P67" i="2" s="1"/>
  <c r="Q67" i="2" s="1"/>
  <c r="I90" i="2"/>
  <c r="I49" i="2"/>
  <c r="I15" i="2"/>
  <c r="I78" i="2"/>
  <c r="I85" i="2"/>
  <c r="I75" i="2"/>
  <c r="I35" i="2"/>
  <c r="I41" i="2"/>
  <c r="I88" i="2"/>
  <c r="I38" i="2"/>
  <c r="I66" i="2"/>
  <c r="I33" i="2"/>
  <c r="I25" i="2"/>
  <c r="I20" i="2"/>
  <c r="I23" i="2"/>
  <c r="I27" i="2"/>
  <c r="I26" i="2"/>
  <c r="N17" i="2"/>
  <c r="P17" i="2" s="1"/>
  <c r="Q17" i="2" s="1"/>
  <c r="I16" i="2"/>
  <c r="N9" i="2"/>
  <c r="P9" i="2" s="1"/>
  <c r="Q9" i="2" s="1"/>
  <c r="I12" i="2"/>
  <c r="N13" i="2"/>
  <c r="P13" i="2" s="1"/>
  <c r="Q13" i="2" s="1"/>
  <c r="N10" i="2"/>
  <c r="P10" i="2" s="1"/>
  <c r="Q10" i="2" s="1"/>
  <c r="I18" i="2"/>
  <c r="I7" i="2"/>
  <c r="I6" i="2"/>
  <c r="N61" i="2"/>
  <c r="P61" i="2" s="1"/>
  <c r="Q61" i="2" s="1"/>
  <c r="I11" i="2"/>
  <c r="N34" i="2"/>
  <c r="P34" i="2" s="1"/>
  <c r="Q34" i="2" s="1"/>
  <c r="N52" i="2"/>
  <c r="P52" i="2" s="1"/>
  <c r="Q52" i="2" s="1"/>
  <c r="I43" i="2"/>
  <c r="I24" i="2"/>
  <c r="I98" i="2"/>
  <c r="N69" i="2"/>
  <c r="P69" i="2" s="1"/>
  <c r="Q69" i="2" s="1"/>
  <c r="N94" i="2"/>
  <c r="P94" i="2" s="1"/>
  <c r="Q94" i="2" s="1"/>
  <c r="I8" i="2"/>
  <c r="I55" i="2"/>
  <c r="I39" i="2"/>
  <c r="I42" i="2"/>
  <c r="N31" i="2"/>
  <c r="P31" i="2" s="1"/>
  <c r="Q31" i="2" s="1"/>
  <c r="N37" i="2"/>
  <c r="P37" i="2" s="1"/>
  <c r="Q37" i="2" s="1"/>
  <c r="I37" i="2"/>
  <c r="I76" i="2"/>
  <c r="N76" i="2"/>
  <c r="P76" i="2" s="1"/>
  <c r="Q76" i="2" s="1"/>
  <c r="M1" i="2" l="1"/>
  <c r="I4" i="2"/>
  <c r="I3" i="2"/>
  <c r="Q4" i="2"/>
  <c r="Q3" i="2"/>
  <c r="I1" i="2" l="1"/>
  <c r="Q1" i="2"/>
</calcChain>
</file>

<file path=xl/sharedStrings.xml><?xml version="1.0" encoding="utf-8"?>
<sst xmlns="http://schemas.openxmlformats.org/spreadsheetml/2006/main" count="35" uniqueCount="27">
  <si>
    <t xml:space="preserve">Date </t>
  </si>
  <si>
    <t xml:space="preserve">Price </t>
  </si>
  <si>
    <t>DailyReturns</t>
  </si>
  <si>
    <t>Daily Log Returns</t>
  </si>
  <si>
    <t xml:space="preserve">Last 75 Days Sum </t>
  </si>
  <si>
    <t>Last 75 days sd</t>
  </si>
  <si>
    <t>Momentum</t>
  </si>
  <si>
    <t>Sharpe</t>
  </si>
  <si>
    <t xml:space="preserve">Mean </t>
  </si>
  <si>
    <t xml:space="preserve">SD </t>
  </si>
  <si>
    <t>Date</t>
  </si>
  <si>
    <t xml:space="preserve">Returns </t>
  </si>
  <si>
    <t>Mom (abs) clean</t>
  </si>
  <si>
    <t>MomZscore</t>
  </si>
  <si>
    <t xml:space="preserve">MomSignal </t>
  </si>
  <si>
    <t xml:space="preserve">Mom Returns </t>
  </si>
  <si>
    <t xml:space="preserve">Jump </t>
  </si>
  <si>
    <t>Jump (abs) clean</t>
  </si>
  <si>
    <t xml:space="preserve">Jump Signal </t>
  </si>
  <si>
    <t xml:space="preserve">Jump Returns </t>
  </si>
  <si>
    <t>MomWeight</t>
  </si>
  <si>
    <t>JumpWeight</t>
  </si>
  <si>
    <t>Combined Signal</t>
  </si>
  <si>
    <t xml:space="preserve">Combined Returns </t>
  </si>
  <si>
    <t>DailyPriceMovements</t>
  </si>
  <si>
    <t>MonthlyPriceMovements</t>
  </si>
  <si>
    <t>Used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</si>
</sst>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"/>
    <numFmt numFmtId="165" formatCode="#,##0.000"/>
    <numFmt numFmtId="166" formatCode="#,##0.0000"/>
    <numFmt numFmtId="168" formatCode="0.000"/>
  </numFmts>
  <fonts count="7" x14ac:knownFonts="1">
    <font>
      <sz val="10"/>
      <color rgb="FF000000"/>
      <name val="Arial"/>
    </font>
    <font>
      <b/>
      <sz val="15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4A86E8"/>
      </patternFill>
    </fill>
    <fill>
      <patternFill patternType="solid">
        <fgColor rgb="FF00B0F0"/>
        <bgColor rgb="FF00FFFF"/>
      </patternFill>
    </fill>
    <fill>
      <patternFill patternType="solid">
        <fgColor rgb="FF00B0F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CDCD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10" fontId="3" fillId="4" borderId="1" xfId="0" applyNumberFormat="1" applyFont="1" applyFill="1" applyBorder="1" applyAlignment="1">
      <alignment horizontal="center" vertical="top"/>
    </xf>
    <xf numFmtId="4" fontId="3" fillId="4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0" fontId="5" fillId="0" borderId="1" xfId="0" applyNumberFormat="1" applyFont="1" applyBorder="1" applyAlignment="1">
      <alignment horizontal="center" vertical="top"/>
    </xf>
    <xf numFmtId="4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0" fontId="5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10" fontId="1" fillId="3" borderId="0" xfId="0" applyNumberFormat="1" applyFont="1" applyFill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0" fontId="3" fillId="5" borderId="1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10" fontId="5" fillId="0" borderId="1" xfId="0" applyNumberFormat="1" applyFont="1" applyFill="1" applyBorder="1" applyAlignment="1">
      <alignment horizontal="center" vertical="top"/>
    </xf>
    <xf numFmtId="4" fontId="5" fillId="0" borderId="1" xfId="0" applyNumberFormat="1" applyFont="1" applyFill="1" applyBorder="1" applyAlignment="1">
      <alignment horizontal="center" vertical="top"/>
    </xf>
    <xf numFmtId="2" fontId="5" fillId="0" borderId="1" xfId="0" applyNumberFormat="1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10" fontId="6" fillId="0" borderId="0" xfId="0" applyNumberFormat="1" applyFont="1" applyAlignment="1">
      <alignment horizontal="center" vertical="top"/>
    </xf>
    <xf numFmtId="10" fontId="6" fillId="2" borderId="0" xfId="0" applyNumberFormat="1" applyFont="1" applyFill="1" applyAlignment="1">
      <alignment horizontal="center" vertical="top"/>
    </xf>
    <xf numFmtId="0" fontId="3" fillId="6" borderId="6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6" fillId="8" borderId="2" xfId="0" applyFont="1" applyFill="1" applyBorder="1" applyAlignment="1">
      <alignment horizontal="center" vertical="top"/>
    </xf>
    <xf numFmtId="10" fontId="6" fillId="8" borderId="3" xfId="0" applyNumberFormat="1" applyFont="1" applyFill="1" applyBorder="1" applyAlignment="1">
      <alignment horizontal="center" vertical="top"/>
    </xf>
    <xf numFmtId="0" fontId="6" fillId="9" borderId="4" xfId="0" applyFont="1" applyFill="1" applyBorder="1" applyAlignment="1">
      <alignment horizontal="center" vertical="top"/>
    </xf>
    <xf numFmtId="10" fontId="6" fillId="9" borderId="5" xfId="0" applyNumberFormat="1" applyFont="1" applyFill="1" applyBorder="1" applyAlignment="1">
      <alignment horizontal="center" vertical="top"/>
    </xf>
    <xf numFmtId="2" fontId="3" fillId="6" borderId="6" xfId="0" applyNumberFormat="1" applyFont="1" applyFill="1" applyBorder="1" applyAlignment="1">
      <alignment horizontal="center" vertical="top"/>
    </xf>
    <xf numFmtId="0" fontId="6" fillId="10" borderId="4" xfId="0" applyFont="1" applyFill="1" applyBorder="1" applyAlignment="1">
      <alignment horizontal="center" vertical="top"/>
    </xf>
    <xf numFmtId="0" fontId="6" fillId="10" borderId="5" xfId="0" applyFont="1" applyFill="1" applyBorder="1" applyAlignment="1">
      <alignment horizontal="center" vertical="top"/>
    </xf>
    <xf numFmtId="14" fontId="4" fillId="11" borderId="1" xfId="0" applyNumberFormat="1" applyFont="1" applyFill="1" applyBorder="1" applyAlignment="1">
      <alignment horizontal="center" vertical="top"/>
    </xf>
    <xf numFmtId="164" fontId="6" fillId="10" borderId="1" xfId="0" applyNumberFormat="1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center" vertical="top"/>
    </xf>
    <xf numFmtId="0" fontId="6" fillId="10" borderId="3" xfId="0" applyFont="1" applyFill="1" applyBorder="1" applyAlignment="1">
      <alignment horizontal="center" vertical="top"/>
    </xf>
    <xf numFmtId="165" fontId="1" fillId="3" borderId="0" xfId="0" applyNumberFormat="1" applyFont="1" applyFill="1" applyAlignment="1">
      <alignment horizontal="center" vertical="top"/>
    </xf>
    <xf numFmtId="166" fontId="1" fillId="3" borderId="0" xfId="0" applyNumberFormat="1" applyFont="1" applyFill="1" applyAlignment="1">
      <alignment horizontal="center" vertical="top"/>
    </xf>
    <xf numFmtId="166" fontId="3" fillId="4" borderId="1" xfId="0" applyNumberFormat="1" applyFont="1" applyFill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8" fontId="1" fillId="3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29"/>
  <sheetViews>
    <sheetView showGridLines="0" zoomScale="80" zoomScaleNormal="80" workbookViewId="0">
      <pane ySplit="3" topLeftCell="A4" activePane="bottomLeft" state="frozen"/>
      <selection pane="bottomLeft" activeCell="D30" sqref="D30"/>
    </sheetView>
  </sheetViews>
  <sheetFormatPr defaultColWidth="18.1796875" defaultRowHeight="13" x14ac:dyDescent="0.25"/>
  <cols>
    <col min="1" max="1" width="3.54296875" style="3" customWidth="1"/>
    <col min="2" max="4" width="18.1796875" style="3"/>
    <col min="5" max="5" width="18.1796875" style="47"/>
    <col min="6" max="16384" width="18.1796875" style="3"/>
  </cols>
  <sheetData>
    <row r="1" spans="2:8" s="1" customFormat="1" ht="19.5" x14ac:dyDescent="0.25">
      <c r="B1" s="2" t="s">
        <v>24</v>
      </c>
      <c r="E1" s="44"/>
    </row>
    <row r="3" spans="2:8" x14ac:dyDescent="0.25">
      <c r="B3" s="4" t="s">
        <v>0</v>
      </c>
      <c r="C3" s="4" t="s">
        <v>1</v>
      </c>
      <c r="D3" s="5" t="s">
        <v>2</v>
      </c>
      <c r="E3" s="45" t="s">
        <v>3</v>
      </c>
      <c r="F3" s="4" t="s">
        <v>4</v>
      </c>
      <c r="G3" s="4" t="s">
        <v>5</v>
      </c>
      <c r="H3" s="6" t="s">
        <v>6</v>
      </c>
    </row>
    <row r="4" spans="2:8" x14ac:dyDescent="0.25">
      <c r="B4" s="39">
        <v>42460</v>
      </c>
      <c r="C4" s="7">
        <v>17685.09</v>
      </c>
      <c r="D4" s="8">
        <v>-1.7819385821029599E-3</v>
      </c>
      <c r="E4" s="46">
        <v>-1.7835281232486213E-3</v>
      </c>
      <c r="F4" s="8">
        <f>SUM(E5:E79)</f>
        <v>1.2744655725202987E-2</v>
      </c>
      <c r="G4" s="8">
        <f>STDEVP(E5:E79)</f>
        <v>1.1236434243779108E-2</v>
      </c>
      <c r="H4" s="9">
        <f t="shared" ref="H4:H68" si="0">F4/G4</f>
        <v>1.1342259874175729</v>
      </c>
    </row>
    <row r="5" spans="2:8" x14ac:dyDescent="0.25">
      <c r="B5" s="39">
        <v>42459</v>
      </c>
      <c r="C5" s="7">
        <v>17716.66</v>
      </c>
      <c r="D5" s="8">
        <f t="shared" ref="D5:D68" si="1">C5/C6-1</f>
        <v>4.7382452670003961E-3</v>
      </c>
      <c r="E5" s="46">
        <f t="shared" ref="E5:E68" si="2">LN(1+D5)</f>
        <v>4.7270551167575107E-3</v>
      </c>
      <c r="F5" s="8">
        <f t="shared" ref="F5:F68" si="3">SUM(E6:E80)</f>
        <v>3.6993193823896551E-3</v>
      </c>
      <c r="G5" s="8">
        <f t="shared" ref="G5:G68" si="4">STDEVP(E6:E80)</f>
        <v>1.1235417101541282E-2</v>
      </c>
      <c r="H5" s="9">
        <f t="shared" si="0"/>
        <v>0.32925518910038332</v>
      </c>
    </row>
    <row r="6" spans="2:8" x14ac:dyDescent="0.25">
      <c r="B6" s="39">
        <v>42458</v>
      </c>
      <c r="C6" s="7">
        <v>17633.11</v>
      </c>
      <c r="D6" s="8">
        <f t="shared" si="1"/>
        <v>5.572730347029653E-3</v>
      </c>
      <c r="E6" s="46">
        <f t="shared" si="2"/>
        <v>5.5572601328788976E-3</v>
      </c>
      <c r="F6" s="8">
        <f t="shared" si="3"/>
        <v>-1.1065759901200949E-2</v>
      </c>
      <c r="G6" s="8">
        <f t="shared" si="4"/>
        <v>1.1266496283152034E-2</v>
      </c>
      <c r="H6" s="9">
        <f t="shared" si="0"/>
        <v>-0.9821828919207769</v>
      </c>
    </row>
    <row r="7" spans="2:8" x14ac:dyDescent="0.25">
      <c r="B7" s="39">
        <v>42457</v>
      </c>
      <c r="C7" s="7">
        <v>17535.39</v>
      </c>
      <c r="D7" s="8">
        <f t="shared" si="1"/>
        <v>1.1224196764849648E-3</v>
      </c>
      <c r="E7" s="46">
        <f t="shared" si="2"/>
        <v>1.1217902344745876E-3</v>
      </c>
      <c r="F7" s="8">
        <f t="shared" si="3"/>
        <v>-1.877139195911854E-2</v>
      </c>
      <c r="G7" s="8">
        <f t="shared" si="4"/>
        <v>1.1289563573305681E-2</v>
      </c>
      <c r="H7" s="9">
        <f t="shared" si="0"/>
        <v>-1.6627207807663831</v>
      </c>
    </row>
    <row r="8" spans="2:8" x14ac:dyDescent="0.25">
      <c r="B8" s="39">
        <v>42453</v>
      </c>
      <c r="C8" s="7">
        <v>17515.73</v>
      </c>
      <c r="D8" s="8">
        <f t="shared" si="1"/>
        <v>7.5074603244429383E-4</v>
      </c>
      <c r="E8" s="46">
        <f t="shared" si="2"/>
        <v>7.5046436360737007E-4</v>
      </c>
      <c r="F8" s="8">
        <f t="shared" si="3"/>
        <v>1.424803830261643E-3</v>
      </c>
      <c r="G8" s="8">
        <f t="shared" si="4"/>
        <v>1.1548124774188546E-2</v>
      </c>
      <c r="H8" s="9">
        <f t="shared" si="0"/>
        <v>0.12337967056315945</v>
      </c>
    </row>
    <row r="9" spans="2:8" x14ac:dyDescent="0.25">
      <c r="B9" s="39">
        <v>42452</v>
      </c>
      <c r="C9" s="7">
        <v>17502.59</v>
      </c>
      <c r="D9" s="8">
        <f t="shared" si="1"/>
        <v>-4.5488230673900176E-3</v>
      </c>
      <c r="E9" s="46">
        <f t="shared" si="2"/>
        <v>-4.5592004449003035E-3</v>
      </c>
      <c r="F9" s="8">
        <f t="shared" si="3"/>
        <v>-8.3320009944328373E-3</v>
      </c>
      <c r="G9" s="8">
        <f t="shared" si="4"/>
        <v>1.1653441306252909E-2</v>
      </c>
      <c r="H9" s="9">
        <f t="shared" si="0"/>
        <v>-0.71498201908496506</v>
      </c>
    </row>
    <row r="10" spans="2:8" x14ac:dyDescent="0.25">
      <c r="B10" s="39">
        <v>42451</v>
      </c>
      <c r="C10" s="7">
        <v>17582.57</v>
      </c>
      <c r="D10" s="8">
        <f t="shared" si="1"/>
        <v>-2.3434126556766133E-3</v>
      </c>
      <c r="E10" s="46">
        <f t="shared" si="2"/>
        <v>-2.3461627443491415E-3</v>
      </c>
      <c r="F10" s="8">
        <f t="shared" si="3"/>
        <v>-1.4895429803099105E-2</v>
      </c>
      <c r="G10" s="8">
        <f t="shared" si="4"/>
        <v>1.169446919134211E-2</v>
      </c>
      <c r="H10" s="9">
        <f t="shared" si="0"/>
        <v>-1.2737157676320012</v>
      </c>
    </row>
    <row r="11" spans="2:8" x14ac:dyDescent="0.25">
      <c r="B11" s="39">
        <v>42450</v>
      </c>
      <c r="C11" s="7">
        <v>17623.87</v>
      </c>
      <c r="D11" s="8">
        <f t="shared" si="1"/>
        <v>1.2254080432669845E-3</v>
      </c>
      <c r="E11" s="46">
        <f t="shared" si="2"/>
        <v>1.2246578436352978E-3</v>
      </c>
      <c r="F11" s="8">
        <f t="shared" si="3"/>
        <v>-6.6598551698942923E-3</v>
      </c>
      <c r="G11" s="8">
        <f t="shared" si="4"/>
        <v>1.1745869556099239E-2</v>
      </c>
      <c r="H11" s="9">
        <f t="shared" si="0"/>
        <v>-0.56699549897828139</v>
      </c>
    </row>
    <row r="12" spans="2:8" x14ac:dyDescent="0.25">
      <c r="B12" s="39">
        <v>42447</v>
      </c>
      <c r="C12" s="7">
        <v>17602.3</v>
      </c>
      <c r="D12" s="8">
        <f t="shared" si="1"/>
        <v>6.9107381579027738E-3</v>
      </c>
      <c r="E12" s="46">
        <f t="shared" si="2"/>
        <v>6.8869684549195441E-3</v>
      </c>
      <c r="F12" s="8">
        <f t="shared" si="3"/>
        <v>-1.7971015369729941E-2</v>
      </c>
      <c r="G12" s="8">
        <f t="shared" si="4"/>
        <v>1.1727936615315118E-2</v>
      </c>
      <c r="H12" s="9">
        <f t="shared" si="0"/>
        <v>-1.5323254174363627</v>
      </c>
    </row>
    <row r="13" spans="2:8" x14ac:dyDescent="0.25">
      <c r="B13" s="39">
        <v>42446</v>
      </c>
      <c r="C13" s="7">
        <v>17481.490000000002</v>
      </c>
      <c r="D13" s="8">
        <f t="shared" si="1"/>
        <v>8.9883502945904414E-3</v>
      </c>
      <c r="E13" s="46">
        <f t="shared" si="2"/>
        <v>8.9481955115485925E-3</v>
      </c>
      <c r="F13" s="8">
        <f t="shared" si="3"/>
        <v>-2.7756010335250322E-2</v>
      </c>
      <c r="G13" s="8">
        <f t="shared" si="4"/>
        <v>1.1679327306442569E-2</v>
      </c>
      <c r="H13" s="9">
        <f t="shared" si="0"/>
        <v>-2.3765076195732187</v>
      </c>
    </row>
    <row r="14" spans="2:8" x14ac:dyDescent="0.25">
      <c r="B14" s="39">
        <v>42445</v>
      </c>
      <c r="C14" s="7">
        <v>17325.759999999998</v>
      </c>
      <c r="D14" s="8">
        <f t="shared" si="1"/>
        <v>4.3028067655448421E-3</v>
      </c>
      <c r="E14" s="46">
        <f t="shared" si="2"/>
        <v>4.2935761613788663E-3</v>
      </c>
      <c r="F14" s="8">
        <f t="shared" si="3"/>
        <v>-3.1982219172338296E-2</v>
      </c>
      <c r="G14" s="8">
        <f t="shared" si="4"/>
        <v>1.1666879045961894E-2</v>
      </c>
      <c r="H14" s="9">
        <f t="shared" si="0"/>
        <v>-2.7412831697614872</v>
      </c>
    </row>
    <row r="15" spans="2:8" x14ac:dyDescent="0.25">
      <c r="B15" s="39">
        <v>42444</v>
      </c>
      <c r="C15" s="7">
        <v>17251.53</v>
      </c>
      <c r="D15" s="8">
        <f t="shared" si="1"/>
        <v>1.3001236858738441E-3</v>
      </c>
      <c r="E15" s="46">
        <f t="shared" si="2"/>
        <v>1.2992792569033868E-3</v>
      </c>
      <c r="F15" s="8">
        <f t="shared" si="3"/>
        <v>-3.218558082287587E-2</v>
      </c>
      <c r="G15" s="8">
        <f t="shared" si="4"/>
        <v>1.1666501285893994E-2</v>
      </c>
      <c r="H15" s="9">
        <f t="shared" si="0"/>
        <v>-2.7588031779323221</v>
      </c>
    </row>
    <row r="16" spans="2:8" x14ac:dyDescent="0.25">
      <c r="B16" s="39">
        <v>42443</v>
      </c>
      <c r="C16" s="7">
        <v>17229.13</v>
      </c>
      <c r="D16" s="8">
        <f t="shared" si="1"/>
        <v>9.1905624194299484E-4</v>
      </c>
      <c r="E16" s="46">
        <f t="shared" si="2"/>
        <v>9.1863416834152322E-4</v>
      </c>
      <c r="F16" s="8">
        <f t="shared" si="3"/>
        <v>-3.4852282132426242E-2</v>
      </c>
      <c r="G16" s="8">
        <f t="shared" si="4"/>
        <v>1.166640314155803E-2</v>
      </c>
      <c r="H16" s="9">
        <f t="shared" si="0"/>
        <v>-2.9874059476202683</v>
      </c>
    </row>
    <row r="17" spans="2:8" x14ac:dyDescent="0.25">
      <c r="B17" s="39">
        <v>42440</v>
      </c>
      <c r="C17" s="7">
        <v>17213.310000000001</v>
      </c>
      <c r="D17" s="8">
        <f t="shared" si="1"/>
        <v>1.2837795297829357E-2</v>
      </c>
      <c r="E17" s="46">
        <f t="shared" si="2"/>
        <v>1.2756089343627168E-2</v>
      </c>
      <c r="F17" s="8">
        <f t="shared" si="3"/>
        <v>-4.2486379974159064E-2</v>
      </c>
      <c r="G17" s="8">
        <f t="shared" si="4"/>
        <v>1.1583618896638229E-2</v>
      </c>
      <c r="H17" s="9">
        <f t="shared" si="0"/>
        <v>-3.6677984965898145</v>
      </c>
    </row>
    <row r="18" spans="2:8" x14ac:dyDescent="0.25">
      <c r="B18" s="39">
        <v>42439</v>
      </c>
      <c r="C18" s="7">
        <v>16995.13</v>
      </c>
      <c r="D18" s="8">
        <f t="shared" si="1"/>
        <v>-3.0764054408261021E-4</v>
      </c>
      <c r="E18" s="46">
        <f t="shared" si="2"/>
        <v>-3.0768787514234283E-4</v>
      </c>
      <c r="F18" s="8">
        <f t="shared" si="3"/>
        <v>-4.2427353571387105E-2</v>
      </c>
      <c r="G18" s="8">
        <f t="shared" si="4"/>
        <v>1.1583638458381659E-2</v>
      </c>
      <c r="H18" s="9">
        <f t="shared" si="0"/>
        <v>-3.6626966323079282</v>
      </c>
    </row>
    <row r="19" spans="2:8" x14ac:dyDescent="0.25">
      <c r="B19" s="39">
        <v>42438</v>
      </c>
      <c r="C19" s="7">
        <v>17000.36</v>
      </c>
      <c r="D19" s="8">
        <f t="shared" si="1"/>
        <v>2.1374549784545227E-3</v>
      </c>
      <c r="E19" s="46">
        <f t="shared" si="2"/>
        <v>2.1351738714926916E-3</v>
      </c>
      <c r="F19" s="8">
        <f t="shared" si="3"/>
        <v>-3.0501354426342178E-2</v>
      </c>
      <c r="G19" s="8">
        <f t="shared" si="4"/>
        <v>1.1700886148977472E-2</v>
      </c>
      <c r="H19" s="9">
        <f t="shared" si="0"/>
        <v>-2.6067559360884527</v>
      </c>
    </row>
    <row r="20" spans="2:8" x14ac:dyDescent="0.25">
      <c r="B20" s="39">
        <v>42437</v>
      </c>
      <c r="C20" s="7">
        <v>16964.099999999999</v>
      </c>
      <c r="D20" s="8">
        <f t="shared" si="1"/>
        <v>-6.4337777725718137E-3</v>
      </c>
      <c r="E20" s="46">
        <f t="shared" si="2"/>
        <v>-6.4545637235430076E-3</v>
      </c>
      <c r="F20" s="8">
        <f t="shared" si="3"/>
        <v>-2.3675642044924516E-2</v>
      </c>
      <c r="G20" s="8">
        <f t="shared" si="4"/>
        <v>1.1680018396155388E-2</v>
      </c>
      <c r="H20" s="9">
        <f t="shared" si="0"/>
        <v>-2.0270209550969223</v>
      </c>
    </row>
    <row r="21" spans="2:8" x14ac:dyDescent="0.25">
      <c r="B21" s="39">
        <v>42436</v>
      </c>
      <c r="C21" s="7">
        <v>17073.95</v>
      </c>
      <c r="D21" s="8">
        <f t="shared" si="1"/>
        <v>3.9501916001687398E-3</v>
      </c>
      <c r="E21" s="46">
        <f t="shared" si="2"/>
        <v>3.9424100789313922E-3</v>
      </c>
      <c r="F21" s="8">
        <f t="shared" si="3"/>
        <v>-1.3924663293670949E-2</v>
      </c>
      <c r="G21" s="8">
        <f t="shared" si="4"/>
        <v>1.1780530299830833E-2</v>
      </c>
      <c r="H21" s="9">
        <f t="shared" si="0"/>
        <v>-1.1820064920057891</v>
      </c>
    </row>
    <row r="22" spans="2:8" x14ac:dyDescent="0.25">
      <c r="B22" s="39">
        <v>42433</v>
      </c>
      <c r="C22" s="7">
        <v>17006.77</v>
      </c>
      <c r="D22" s="8">
        <f t="shared" si="1"/>
        <v>3.7104798777141124E-3</v>
      </c>
      <c r="E22" s="46">
        <f t="shared" si="2"/>
        <v>3.7036130282153655E-3</v>
      </c>
      <c r="F22" s="8">
        <f t="shared" si="3"/>
        <v>-2.9321153764927162E-2</v>
      </c>
      <c r="G22" s="8">
        <f t="shared" si="4"/>
        <v>1.1844940360165476E-2</v>
      </c>
      <c r="H22" s="9">
        <f t="shared" si="0"/>
        <v>-2.4754159053036839</v>
      </c>
    </row>
    <row r="23" spans="2:8" x14ac:dyDescent="0.25">
      <c r="B23" s="39">
        <v>42432</v>
      </c>
      <c r="C23" s="7">
        <v>16943.900000000001</v>
      </c>
      <c r="D23" s="8">
        <f t="shared" si="1"/>
        <v>2.6379759658969881E-3</v>
      </c>
      <c r="E23" s="46">
        <f t="shared" si="2"/>
        <v>2.6345026143696289E-3</v>
      </c>
      <c r="F23" s="8">
        <f t="shared" si="3"/>
        <v>-4.6416671010578371E-2</v>
      </c>
      <c r="G23" s="8">
        <f t="shared" si="4"/>
        <v>1.1948563402148482E-2</v>
      </c>
      <c r="H23" s="9">
        <f t="shared" si="0"/>
        <v>-3.8847072613124478</v>
      </c>
    </row>
    <row r="24" spans="2:8" x14ac:dyDescent="0.25">
      <c r="B24" s="39">
        <v>42431</v>
      </c>
      <c r="C24" s="7">
        <v>16899.32</v>
      </c>
      <c r="D24" s="8">
        <f t="shared" si="1"/>
        <v>2.0302305118029551E-3</v>
      </c>
      <c r="E24" s="46">
        <f t="shared" si="2"/>
        <v>2.0281723790226218E-3</v>
      </c>
      <c r="F24" s="8">
        <f t="shared" si="3"/>
        <v>-5.1602732142157021E-2</v>
      </c>
      <c r="G24" s="8">
        <f t="shared" si="4"/>
        <v>1.1948050628405493E-2</v>
      </c>
      <c r="H24" s="9">
        <f t="shared" si="0"/>
        <v>-4.3189247976130796</v>
      </c>
    </row>
    <row r="25" spans="2:8" x14ac:dyDescent="0.25">
      <c r="B25" s="39">
        <v>42430</v>
      </c>
      <c r="C25" s="7">
        <v>16865.080000000002</v>
      </c>
      <c r="D25" s="8">
        <f t="shared" si="1"/>
        <v>2.1104955650410373E-2</v>
      </c>
      <c r="E25" s="46">
        <f t="shared" si="2"/>
        <v>2.0885330814479037E-2</v>
      </c>
      <c r="F25" s="8">
        <f t="shared" si="3"/>
        <v>-7.0925311238074523E-2</v>
      </c>
      <c r="G25" s="8">
        <f t="shared" si="4"/>
        <v>1.1685530225403709E-2</v>
      </c>
      <c r="H25" s="9">
        <f t="shared" si="0"/>
        <v>-6.06949876214318</v>
      </c>
    </row>
    <row r="26" spans="2:8" x14ac:dyDescent="0.25">
      <c r="B26" s="39">
        <v>42429</v>
      </c>
      <c r="C26" s="7">
        <v>16516.5</v>
      </c>
      <c r="D26" s="8">
        <f t="shared" si="1"/>
        <v>-7.4200854929427074E-3</v>
      </c>
      <c r="E26" s="46">
        <f t="shared" si="2"/>
        <v>-7.4477512672036046E-3</v>
      </c>
      <c r="F26" s="8">
        <f t="shared" si="3"/>
        <v>-7.3570008856687963E-2</v>
      </c>
      <c r="G26" s="8">
        <f t="shared" si="4"/>
        <v>1.1709064573236734E-2</v>
      </c>
      <c r="H26" s="9">
        <f t="shared" si="0"/>
        <v>-6.2831670622814766</v>
      </c>
    </row>
    <row r="27" spans="2:8" x14ac:dyDescent="0.25">
      <c r="B27" s="39">
        <v>42426</v>
      </c>
      <c r="C27" s="7">
        <v>16639.97</v>
      </c>
      <c r="D27" s="8">
        <f t="shared" si="1"/>
        <v>-3.4328924034977559E-3</v>
      </c>
      <c r="E27" s="46">
        <f t="shared" si="2"/>
        <v>-3.4387982987003373E-3</v>
      </c>
      <c r="F27" s="8">
        <f t="shared" si="3"/>
        <v>-6.7509175475845992E-2</v>
      </c>
      <c r="G27" s="8">
        <f t="shared" si="4"/>
        <v>1.171273665060381E-2</v>
      </c>
      <c r="H27" s="9">
        <f t="shared" si="0"/>
        <v>-5.7637405748694768</v>
      </c>
    </row>
    <row r="28" spans="2:8" x14ac:dyDescent="0.25">
      <c r="B28" s="39">
        <v>42425</v>
      </c>
      <c r="C28" s="7">
        <v>16697.29</v>
      </c>
      <c r="D28" s="8">
        <f t="shared" si="1"/>
        <v>1.2878382091830121E-2</v>
      </c>
      <c r="E28" s="46">
        <f t="shared" si="2"/>
        <v>1.2796160894083456E-2</v>
      </c>
      <c r="F28" s="8">
        <f t="shared" si="3"/>
        <v>-8.0537627593640318E-2</v>
      </c>
      <c r="G28" s="8">
        <f t="shared" si="4"/>
        <v>1.1604429961546042E-2</v>
      </c>
      <c r="H28" s="9">
        <f t="shared" si="0"/>
        <v>-6.9402484965242017</v>
      </c>
    </row>
    <row r="29" spans="2:8" x14ac:dyDescent="0.25">
      <c r="B29" s="39">
        <v>42424</v>
      </c>
      <c r="C29" s="7">
        <v>16484.990000000002</v>
      </c>
      <c r="D29" s="8">
        <f t="shared" si="1"/>
        <v>3.2382371234280782E-3</v>
      </c>
      <c r="E29" s="46">
        <f t="shared" si="2"/>
        <v>3.2330053250874311E-3</v>
      </c>
      <c r="F29" s="8">
        <f t="shared" si="3"/>
        <v>-8.6596901024024411E-2</v>
      </c>
      <c r="G29" s="8">
        <f t="shared" si="4"/>
        <v>1.159525317942495E-2</v>
      </c>
      <c r="H29" s="9">
        <f t="shared" si="0"/>
        <v>-7.4683061839206051</v>
      </c>
    </row>
    <row r="30" spans="2:8" x14ac:dyDescent="0.25">
      <c r="B30" s="39">
        <v>42423</v>
      </c>
      <c r="C30" s="7">
        <v>16431.78</v>
      </c>
      <c r="D30" s="8">
        <f t="shared" si="1"/>
        <v>-1.1364169653912737E-2</v>
      </c>
      <c r="E30" s="46">
        <f t="shared" si="2"/>
        <v>-1.1429235243817906E-2</v>
      </c>
      <c r="F30" s="8">
        <f t="shared" si="3"/>
        <v>-7.0166383916985764E-2</v>
      </c>
      <c r="G30" s="8">
        <f t="shared" si="4"/>
        <v>1.1554202880494604E-2</v>
      </c>
      <c r="H30" s="9">
        <f t="shared" si="0"/>
        <v>-6.0728017884676548</v>
      </c>
    </row>
    <row r="31" spans="2:8" x14ac:dyDescent="0.25">
      <c r="B31" s="39">
        <v>42422</v>
      </c>
      <c r="C31" s="7">
        <v>16620.66</v>
      </c>
      <c r="D31" s="8">
        <f t="shared" si="1"/>
        <v>1.3950106118903127E-2</v>
      </c>
      <c r="E31" s="46">
        <f t="shared" si="2"/>
        <v>1.3853698947441496E-2</v>
      </c>
      <c r="F31" s="8">
        <f t="shared" si="3"/>
        <v>-7.4709827206199911E-2</v>
      </c>
      <c r="G31" s="8">
        <f t="shared" si="4"/>
        <v>1.1488225688268752E-2</v>
      </c>
      <c r="H31" s="9">
        <f t="shared" si="0"/>
        <v>-6.5031649998389351</v>
      </c>
    </row>
    <row r="32" spans="2:8" x14ac:dyDescent="0.25">
      <c r="B32" s="39">
        <v>42419</v>
      </c>
      <c r="C32" s="7">
        <v>16391.990000000002</v>
      </c>
      <c r="D32" s="8">
        <f t="shared" si="1"/>
        <v>-1.3062473840018685E-3</v>
      </c>
      <c r="E32" s="46">
        <f t="shared" si="2"/>
        <v>-1.3071012687868179E-3</v>
      </c>
      <c r="F32" s="8">
        <f t="shared" si="3"/>
        <v>-7.8612320958684007E-2</v>
      </c>
      <c r="G32" s="8">
        <f t="shared" si="4"/>
        <v>1.149834957822647E-2</v>
      </c>
      <c r="H32" s="9">
        <f t="shared" si="0"/>
        <v>-6.8368351843768993</v>
      </c>
    </row>
    <row r="33" spans="2:8" x14ac:dyDescent="0.25">
      <c r="B33" s="39">
        <v>42418</v>
      </c>
      <c r="C33" s="7">
        <v>16413.43</v>
      </c>
      <c r="D33" s="8">
        <f t="shared" si="1"/>
        <v>-2.4553553792643346E-3</v>
      </c>
      <c r="E33" s="46">
        <f t="shared" si="2"/>
        <v>-2.4583747076456258E-3</v>
      </c>
      <c r="F33" s="8">
        <f t="shared" si="3"/>
        <v>-7.748895623676072E-2</v>
      </c>
      <c r="G33" s="8">
        <f t="shared" si="4"/>
        <v>1.149723444297956E-2</v>
      </c>
      <c r="H33" s="9">
        <f t="shared" si="0"/>
        <v>-6.7397909141599719</v>
      </c>
    </row>
    <row r="34" spans="2:8" x14ac:dyDescent="0.25">
      <c r="B34" s="39">
        <v>42417</v>
      </c>
      <c r="C34" s="7">
        <v>16453.830000000002</v>
      </c>
      <c r="D34" s="8">
        <f t="shared" si="1"/>
        <v>1.5893645567135017E-2</v>
      </c>
      <c r="E34" s="46">
        <f t="shared" si="2"/>
        <v>1.5768664117096157E-2</v>
      </c>
      <c r="F34" s="8">
        <f t="shared" si="3"/>
        <v>-8.2053618641434997E-2</v>
      </c>
      <c r="G34" s="8">
        <f t="shared" si="4"/>
        <v>1.1419952578720536E-2</v>
      </c>
      <c r="H34" s="9">
        <f t="shared" si="0"/>
        <v>-7.1851102774568689</v>
      </c>
    </row>
    <row r="35" spans="2:8" x14ac:dyDescent="0.25">
      <c r="B35" s="39">
        <v>42416</v>
      </c>
      <c r="C35" s="7">
        <v>16196.41</v>
      </c>
      <c r="D35" s="8">
        <f t="shared" si="1"/>
        <v>1.3933406119004621E-2</v>
      </c>
      <c r="E35" s="46">
        <f t="shared" si="2"/>
        <v>1.3837228573479578E-2</v>
      </c>
      <c r="F35" s="8">
        <f t="shared" si="3"/>
        <v>-9.825532011100728E-2</v>
      </c>
      <c r="G35" s="8">
        <f t="shared" si="4"/>
        <v>1.128794033984494E-2</v>
      </c>
      <c r="H35" s="9">
        <f t="shared" si="0"/>
        <v>-8.7044506927609255</v>
      </c>
    </row>
    <row r="36" spans="2:8" x14ac:dyDescent="0.25">
      <c r="B36" s="39">
        <v>42412</v>
      </c>
      <c r="C36" s="7">
        <v>15973.84</v>
      </c>
      <c r="D36" s="8">
        <f t="shared" si="1"/>
        <v>2.0029143981742159E-2</v>
      </c>
      <c r="E36" s="46">
        <f t="shared" si="2"/>
        <v>1.9831199419112485E-2</v>
      </c>
      <c r="F36" s="8">
        <f t="shared" si="3"/>
        <v>-0.11942761231045432</v>
      </c>
      <c r="G36" s="8">
        <f t="shared" si="4"/>
        <v>1.1017192960364653E-2</v>
      </c>
      <c r="H36" s="9">
        <f t="shared" si="0"/>
        <v>-10.840112607640254</v>
      </c>
    </row>
    <row r="37" spans="2:8" x14ac:dyDescent="0.25">
      <c r="B37" s="39">
        <v>42411</v>
      </c>
      <c r="C37" s="7">
        <v>15660.18</v>
      </c>
      <c r="D37" s="8">
        <f t="shared" si="1"/>
        <v>-1.5995234606408837E-2</v>
      </c>
      <c r="E37" s="46">
        <f t="shared" si="2"/>
        <v>-1.6124539061944516E-2</v>
      </c>
      <c r="F37" s="8">
        <f t="shared" si="3"/>
        <v>-9.4335536621485375E-2</v>
      </c>
      <c r="G37" s="8">
        <f t="shared" si="4"/>
        <v>1.0951604644966254E-2</v>
      </c>
      <c r="H37" s="9">
        <f t="shared" si="0"/>
        <v>-8.6138552001916295</v>
      </c>
    </row>
    <row r="38" spans="2:8" x14ac:dyDescent="0.25">
      <c r="B38" s="39">
        <v>42410</v>
      </c>
      <c r="C38" s="7">
        <v>15914.74</v>
      </c>
      <c r="D38" s="8">
        <f t="shared" si="1"/>
        <v>-6.2219080601308985E-3</v>
      </c>
      <c r="E38" s="46">
        <f t="shared" si="2"/>
        <v>-6.2413447944090665E-3</v>
      </c>
      <c r="F38" s="8">
        <f t="shared" si="3"/>
        <v>-6.9595647872173858E-2</v>
      </c>
      <c r="G38" s="8">
        <f t="shared" si="4"/>
        <v>1.1166999153044827E-2</v>
      </c>
      <c r="H38" s="9">
        <f t="shared" si="0"/>
        <v>-6.2322605131744551</v>
      </c>
    </row>
    <row r="39" spans="2:8" x14ac:dyDescent="0.25">
      <c r="B39" s="39">
        <v>42409</v>
      </c>
      <c r="C39" s="7">
        <v>16014.38</v>
      </c>
      <c r="D39" s="8">
        <f t="shared" si="1"/>
        <v>-7.9053849585541958E-4</v>
      </c>
      <c r="E39" s="46">
        <f t="shared" si="2"/>
        <v>-7.908511361924748E-4</v>
      </c>
      <c r="F39" s="8">
        <f t="shared" si="3"/>
        <v>-7.1625737066001186E-2</v>
      </c>
      <c r="G39" s="8">
        <f t="shared" si="4"/>
        <v>1.1169094236647662E-2</v>
      </c>
      <c r="H39" s="9">
        <f t="shared" si="0"/>
        <v>-6.4128509929646027</v>
      </c>
    </row>
    <row r="40" spans="2:8" x14ac:dyDescent="0.25">
      <c r="B40" s="39">
        <v>42408</v>
      </c>
      <c r="C40" s="7">
        <v>16027.05</v>
      </c>
      <c r="D40" s="8">
        <f t="shared" si="1"/>
        <v>-1.097934769394826E-2</v>
      </c>
      <c r="E40" s="46">
        <f t="shared" si="2"/>
        <v>-1.104006556930974E-2</v>
      </c>
      <c r="F40" s="8">
        <f t="shared" si="3"/>
        <v>-6.1365405422253154E-2</v>
      </c>
      <c r="G40" s="8">
        <f t="shared" si="4"/>
        <v>1.1107396135681761E-2</v>
      </c>
      <c r="H40" s="9">
        <f t="shared" si="0"/>
        <v>-5.5247336704883452</v>
      </c>
    </row>
    <row r="41" spans="2:8" x14ac:dyDescent="0.25">
      <c r="B41" s="39">
        <v>42405</v>
      </c>
      <c r="C41" s="7">
        <v>16204.97</v>
      </c>
      <c r="D41" s="8">
        <f t="shared" si="1"/>
        <v>-1.2890017287401023E-2</v>
      </c>
      <c r="E41" s="46">
        <f t="shared" si="2"/>
        <v>-1.2973814436908005E-2</v>
      </c>
      <c r="F41" s="8">
        <f t="shared" si="3"/>
        <v>-4.7545641664563758E-2</v>
      </c>
      <c r="G41" s="8">
        <f t="shared" si="4"/>
        <v>1.1018489170712471E-2</v>
      </c>
      <c r="H41" s="9">
        <f t="shared" si="0"/>
        <v>-4.3150781316681543</v>
      </c>
    </row>
    <row r="42" spans="2:8" x14ac:dyDescent="0.25">
      <c r="B42" s="39">
        <v>42404</v>
      </c>
      <c r="C42" s="7">
        <v>16416.580000000002</v>
      </c>
      <c r="D42" s="8">
        <f t="shared" si="1"/>
        <v>4.8920648406713951E-3</v>
      </c>
      <c r="E42" s="46">
        <f t="shared" si="2"/>
        <v>4.8801375749566462E-3</v>
      </c>
      <c r="F42" s="8">
        <f t="shared" si="3"/>
        <v>-4.8105346134526508E-2</v>
      </c>
      <c r="G42" s="8">
        <f t="shared" si="4"/>
        <v>1.1014940975909821E-2</v>
      </c>
      <c r="H42" s="9">
        <f t="shared" si="0"/>
        <v>-4.3672813353911835</v>
      </c>
    </row>
    <row r="43" spans="2:8" x14ac:dyDescent="0.25">
      <c r="B43" s="39">
        <v>42403</v>
      </c>
      <c r="C43" s="7">
        <v>16336.66</v>
      </c>
      <c r="D43" s="8">
        <f t="shared" si="1"/>
        <v>1.1336214848262305E-2</v>
      </c>
      <c r="E43" s="46">
        <f t="shared" si="2"/>
        <v>1.1272441477898519E-2</v>
      </c>
      <c r="F43" s="8">
        <f t="shared" si="3"/>
        <v>-4.6637826945120267E-2</v>
      </c>
      <c r="G43" s="8">
        <f t="shared" si="4"/>
        <v>1.1037367950719398E-2</v>
      </c>
      <c r="H43" s="9">
        <f t="shared" si="0"/>
        <v>-4.2254482366949162</v>
      </c>
    </row>
    <row r="44" spans="2:8" x14ac:dyDescent="0.25">
      <c r="B44" s="39">
        <v>42402</v>
      </c>
      <c r="C44" s="7">
        <v>16153.54</v>
      </c>
      <c r="D44" s="8">
        <f t="shared" si="1"/>
        <v>-1.7972932389334839E-2</v>
      </c>
      <c r="E44" s="46">
        <f t="shared" si="2"/>
        <v>-1.8136407249229741E-2</v>
      </c>
      <c r="F44" s="8">
        <f t="shared" si="3"/>
        <v>-3.7743210031623439E-2</v>
      </c>
      <c r="G44" s="8">
        <f t="shared" si="4"/>
        <v>1.0895412139458579E-2</v>
      </c>
      <c r="H44" s="9">
        <f t="shared" si="0"/>
        <v>-3.4641378911159757</v>
      </c>
    </row>
    <row r="45" spans="2:8" x14ac:dyDescent="0.25">
      <c r="B45" s="39">
        <v>42401</v>
      </c>
      <c r="C45" s="7">
        <v>16449.18</v>
      </c>
      <c r="D45" s="8">
        <f t="shared" si="1"/>
        <v>-1.0396992645584913E-3</v>
      </c>
      <c r="E45" s="46">
        <f t="shared" si="2"/>
        <v>-1.0402401267607081E-3</v>
      </c>
      <c r="F45" s="8">
        <f t="shared" si="3"/>
        <v>-3.9624019806196724E-2</v>
      </c>
      <c r="G45" s="8">
        <f t="shared" si="4"/>
        <v>1.0898783226127922E-2</v>
      </c>
      <c r="H45" s="9">
        <f t="shared" si="0"/>
        <v>-3.6356370233334929</v>
      </c>
    </row>
    <row r="46" spans="2:8" x14ac:dyDescent="0.25">
      <c r="B46" s="39">
        <v>42398</v>
      </c>
      <c r="C46" s="7">
        <v>16466.3</v>
      </c>
      <c r="D46" s="8">
        <f t="shared" si="1"/>
        <v>2.4683813700866919E-2</v>
      </c>
      <c r="E46" s="46">
        <f t="shared" si="2"/>
        <v>2.4384090564166669E-2</v>
      </c>
      <c r="F46" s="8">
        <f t="shared" si="3"/>
        <v>-6.1239256868239403E-2</v>
      </c>
      <c r="G46" s="8">
        <f t="shared" si="4"/>
        <v>1.0515242427184979E-2</v>
      </c>
      <c r="H46" s="9">
        <f t="shared" si="0"/>
        <v>-5.823855920802929</v>
      </c>
    </row>
    <row r="47" spans="2:8" x14ac:dyDescent="0.25">
      <c r="B47" s="39">
        <v>42397</v>
      </c>
      <c r="C47" s="7">
        <v>16069.64</v>
      </c>
      <c r="D47" s="8">
        <f t="shared" si="1"/>
        <v>7.8510027934468596E-3</v>
      </c>
      <c r="E47" s="46">
        <f t="shared" si="2"/>
        <v>7.8203440344682493E-3</v>
      </c>
      <c r="F47" s="8">
        <f t="shared" si="3"/>
        <v>-6.7082757559128459E-2</v>
      </c>
      <c r="G47" s="8">
        <f t="shared" si="4"/>
        <v>1.047252047306459E-2</v>
      </c>
      <c r="H47" s="9">
        <f t="shared" si="0"/>
        <v>-6.4055981300457585</v>
      </c>
    </row>
    <row r="48" spans="2:8" x14ac:dyDescent="0.25">
      <c r="B48" s="39">
        <v>42396</v>
      </c>
      <c r="C48" s="7">
        <v>15944.46</v>
      </c>
      <c r="D48" s="8">
        <f t="shared" si="1"/>
        <v>-1.3779107490893616E-2</v>
      </c>
      <c r="E48" s="46">
        <f t="shared" si="2"/>
        <v>-1.3874920556330474E-2</v>
      </c>
      <c r="F48" s="8">
        <f t="shared" si="3"/>
        <v>-4.5054222539308533E-2</v>
      </c>
      <c r="G48" s="8">
        <f t="shared" si="4"/>
        <v>1.0413088281168967E-2</v>
      </c>
      <c r="H48" s="9">
        <f t="shared" si="0"/>
        <v>-4.3266916905702804</v>
      </c>
    </row>
    <row r="49" spans="2:8" x14ac:dyDescent="0.25">
      <c r="B49" s="39">
        <v>42395</v>
      </c>
      <c r="C49" s="7">
        <v>16167.23</v>
      </c>
      <c r="D49" s="8">
        <f t="shared" si="1"/>
        <v>1.775298044345619E-2</v>
      </c>
      <c r="E49" s="46">
        <f t="shared" si="2"/>
        <v>1.7597236859897013E-2</v>
      </c>
      <c r="F49" s="8">
        <f t="shared" si="3"/>
        <v>-5.5405670115929409E-2</v>
      </c>
      <c r="G49" s="8">
        <f t="shared" si="4"/>
        <v>1.0238101307974198E-2</v>
      </c>
      <c r="H49" s="9">
        <f t="shared" si="0"/>
        <v>-5.4117134075216988</v>
      </c>
    </row>
    <row r="50" spans="2:8" x14ac:dyDescent="0.25">
      <c r="B50" s="39">
        <v>42394</v>
      </c>
      <c r="C50" s="7">
        <v>15885.22</v>
      </c>
      <c r="D50" s="8">
        <f t="shared" si="1"/>
        <v>-1.2942484268503307E-2</v>
      </c>
      <c r="E50" s="46">
        <f t="shared" si="2"/>
        <v>-1.3026967962286157E-2</v>
      </c>
      <c r="F50" s="8">
        <f t="shared" si="3"/>
        <v>-4.1558839994703362E-2</v>
      </c>
      <c r="G50" s="8">
        <f t="shared" si="4"/>
        <v>1.0139215073993419E-2</v>
      </c>
      <c r="H50" s="9">
        <f t="shared" si="0"/>
        <v>-4.0988222156663499</v>
      </c>
    </row>
    <row r="51" spans="2:8" x14ac:dyDescent="0.25">
      <c r="B51" s="39">
        <v>42391</v>
      </c>
      <c r="C51" s="7">
        <v>16093.51</v>
      </c>
      <c r="D51" s="8">
        <f t="shared" si="1"/>
        <v>1.3274208131121457E-2</v>
      </c>
      <c r="E51" s="46">
        <f t="shared" si="2"/>
        <v>1.3186877808729394E-2</v>
      </c>
      <c r="F51" s="8">
        <f t="shared" si="3"/>
        <v>-3.6455224510855658E-2</v>
      </c>
      <c r="G51" s="8">
        <f t="shared" si="4"/>
        <v>1.0247753112732034E-2</v>
      </c>
      <c r="H51" s="9">
        <f t="shared" si="0"/>
        <v>-3.557387078886872</v>
      </c>
    </row>
    <row r="52" spans="2:8" x14ac:dyDescent="0.25">
      <c r="B52" s="39">
        <v>42390</v>
      </c>
      <c r="C52" s="7">
        <v>15882.68</v>
      </c>
      <c r="D52" s="8">
        <f t="shared" si="1"/>
        <v>7.3534541699806777E-3</v>
      </c>
      <c r="E52" s="46">
        <f t="shared" si="2"/>
        <v>7.3265493409751534E-3</v>
      </c>
      <c r="F52" s="8">
        <f t="shared" si="3"/>
        <v>-3.1543795876869452E-2</v>
      </c>
      <c r="G52" s="8">
        <f t="shared" si="4"/>
        <v>1.0312953688515954E-2</v>
      </c>
      <c r="H52" s="9">
        <f t="shared" si="0"/>
        <v>-3.0586577647483493</v>
      </c>
    </row>
    <row r="53" spans="2:8" x14ac:dyDescent="0.25">
      <c r="B53" s="39">
        <v>42389</v>
      </c>
      <c r="C53" s="7">
        <v>15766.74</v>
      </c>
      <c r="D53" s="8">
        <f t="shared" si="1"/>
        <v>-1.5564416128351577E-2</v>
      </c>
      <c r="E53" s="46">
        <f t="shared" si="2"/>
        <v>-1.5686813341582256E-2</v>
      </c>
      <c r="F53" s="8">
        <f t="shared" si="3"/>
        <v>-1.6636545374570624E-2</v>
      </c>
      <c r="G53" s="8">
        <f t="shared" si="4"/>
        <v>1.0159320268973586E-2</v>
      </c>
      <c r="H53" s="9">
        <f t="shared" si="0"/>
        <v>-1.6375648108445195</v>
      </c>
    </row>
    <row r="54" spans="2:8" x14ac:dyDescent="0.25">
      <c r="B54" s="39">
        <v>42388</v>
      </c>
      <c r="C54" s="7">
        <v>16016.02</v>
      </c>
      <c r="D54" s="8">
        <f t="shared" si="1"/>
        <v>1.7475519261851424E-3</v>
      </c>
      <c r="E54" s="46">
        <f t="shared" si="2"/>
        <v>1.7460267339609971E-3</v>
      </c>
      <c r="F54" s="8">
        <f t="shared" si="3"/>
        <v>-3.8111979099983307E-3</v>
      </c>
      <c r="G54" s="8">
        <f t="shared" si="4"/>
        <v>1.0297997941399097E-2</v>
      </c>
      <c r="H54" s="9">
        <f t="shared" si="0"/>
        <v>-0.37009115089029987</v>
      </c>
    </row>
    <row r="55" spans="2:8" x14ac:dyDescent="0.25">
      <c r="B55" s="39">
        <v>42384</v>
      </c>
      <c r="C55" s="7">
        <v>15988.08</v>
      </c>
      <c r="D55" s="8">
        <f t="shared" si="1"/>
        <v>-2.3870126777804535E-2</v>
      </c>
      <c r="E55" s="46">
        <f t="shared" si="2"/>
        <v>-2.4159634595629399E-2</v>
      </c>
      <c r="F55" s="8">
        <f t="shared" si="3"/>
        <v>2.329623892142952E-2</v>
      </c>
      <c r="G55" s="8">
        <f t="shared" si="4"/>
        <v>9.914041347096135E-3</v>
      </c>
      <c r="H55" s="9">
        <f t="shared" si="0"/>
        <v>2.3498226511081768</v>
      </c>
    </row>
    <row r="56" spans="2:8" x14ac:dyDescent="0.25">
      <c r="B56" s="39">
        <v>42383</v>
      </c>
      <c r="C56" s="7">
        <v>16379.05</v>
      </c>
      <c r="D56" s="8">
        <f t="shared" si="1"/>
        <v>1.4094125528359314E-2</v>
      </c>
      <c r="E56" s="46">
        <f t="shared" si="2"/>
        <v>1.3995726825779538E-2</v>
      </c>
      <c r="F56" s="8">
        <f t="shared" si="3"/>
        <v>-1.0057350696330012E-2</v>
      </c>
      <c r="G56" s="8">
        <f t="shared" si="4"/>
        <v>1.0037496497844179E-2</v>
      </c>
      <c r="H56" s="9">
        <f t="shared" si="0"/>
        <v>-1.0019780030299485</v>
      </c>
    </row>
    <row r="57" spans="2:8" x14ac:dyDescent="0.25">
      <c r="B57" s="39">
        <v>42382</v>
      </c>
      <c r="C57" s="7">
        <v>16151.41</v>
      </c>
      <c r="D57" s="8">
        <f t="shared" si="1"/>
        <v>-2.2087983812276724E-2</v>
      </c>
      <c r="E57" s="46">
        <f t="shared" si="2"/>
        <v>-2.2335575992470918E-2</v>
      </c>
      <c r="F57" s="8">
        <f t="shared" si="3"/>
        <v>1.9250207951309325E-2</v>
      </c>
      <c r="G57" s="8">
        <f t="shared" si="4"/>
        <v>9.7313846316413391E-3</v>
      </c>
      <c r="H57" s="9">
        <f t="shared" si="0"/>
        <v>1.9781571359041532</v>
      </c>
    </row>
    <row r="58" spans="2:8" x14ac:dyDescent="0.25">
      <c r="B58" s="39">
        <v>42381</v>
      </c>
      <c r="C58" s="7">
        <v>16516.22</v>
      </c>
      <c r="D58" s="8">
        <f t="shared" si="1"/>
        <v>7.1744060610163807E-3</v>
      </c>
      <c r="E58" s="46">
        <f t="shared" si="2"/>
        <v>7.1487924452078022E-3</v>
      </c>
      <c r="F58" s="8">
        <f t="shared" si="3"/>
        <v>7.2635321116753578E-3</v>
      </c>
      <c r="G58" s="8">
        <f t="shared" si="4"/>
        <v>9.7152978229068411E-3</v>
      </c>
      <c r="H58" s="9">
        <f t="shared" si="0"/>
        <v>0.74763864619253551</v>
      </c>
    </row>
    <row r="59" spans="2:8" x14ac:dyDescent="0.25">
      <c r="B59" s="39">
        <v>42380</v>
      </c>
      <c r="C59" s="7">
        <v>16398.57</v>
      </c>
      <c r="D59" s="8">
        <f t="shared" si="1"/>
        <v>3.188459879668093E-3</v>
      </c>
      <c r="E59" s="46">
        <f t="shared" si="2"/>
        <v>3.1833875206148856E-3</v>
      </c>
      <c r="F59" s="8">
        <f t="shared" si="3"/>
        <v>9.7806043371732833E-4</v>
      </c>
      <c r="G59" s="8">
        <f t="shared" si="4"/>
        <v>9.7154211103675902E-3</v>
      </c>
      <c r="H59" s="9">
        <f t="shared" si="0"/>
        <v>0.10067092538825861</v>
      </c>
    </row>
    <row r="60" spans="2:8" x14ac:dyDescent="0.25">
      <c r="B60" s="39">
        <v>42377</v>
      </c>
      <c r="C60" s="7">
        <v>16346.45</v>
      </c>
      <c r="D60" s="8">
        <f t="shared" si="1"/>
        <v>-1.0151930774307871E-2</v>
      </c>
      <c r="E60" s="46">
        <f t="shared" si="2"/>
        <v>-1.0203813059119063E-2</v>
      </c>
      <c r="F60" s="8">
        <f t="shared" si="3"/>
        <v>2.3679540230947364E-4</v>
      </c>
      <c r="G60" s="8">
        <f t="shared" si="4"/>
        <v>9.7261808139434743E-3</v>
      </c>
      <c r="H60" s="9">
        <f t="shared" si="0"/>
        <v>2.4346185500685246E-2</v>
      </c>
    </row>
    <row r="61" spans="2:8" x14ac:dyDescent="0.25">
      <c r="B61" s="39">
        <v>42376</v>
      </c>
      <c r="C61" s="7">
        <v>16514.099999999999</v>
      </c>
      <c r="D61" s="8">
        <f t="shared" si="1"/>
        <v>-2.3210585744781187E-2</v>
      </c>
      <c r="E61" s="46">
        <f t="shared" si="2"/>
        <v>-2.3484193411421554E-2</v>
      </c>
      <c r="F61" s="8">
        <f t="shared" si="3"/>
        <v>3.1358106235268232E-2</v>
      </c>
      <c r="G61" s="8">
        <f t="shared" si="4"/>
        <v>9.3727280867974411E-3</v>
      </c>
      <c r="H61" s="9">
        <f t="shared" si="0"/>
        <v>3.3456754474121264</v>
      </c>
    </row>
    <row r="62" spans="2:8" x14ac:dyDescent="0.25">
      <c r="B62" s="39">
        <v>42375</v>
      </c>
      <c r="C62" s="7">
        <v>16906.509999999998</v>
      </c>
      <c r="D62" s="8">
        <f t="shared" si="1"/>
        <v>-1.4695203471599805E-2</v>
      </c>
      <c r="E62" s="46">
        <f t="shared" si="2"/>
        <v>-1.4804247576244189E-2</v>
      </c>
      <c r="F62" s="8">
        <f t="shared" si="3"/>
        <v>2.8608002956425942E-2</v>
      </c>
      <c r="G62" s="8">
        <f t="shared" si="4"/>
        <v>9.4373659543584495E-3</v>
      </c>
      <c r="H62" s="9">
        <f t="shared" si="0"/>
        <v>3.0313546274227012</v>
      </c>
    </row>
    <row r="63" spans="2:8" x14ac:dyDescent="0.25">
      <c r="B63" s="39">
        <v>42374</v>
      </c>
      <c r="C63" s="7">
        <v>17158.66</v>
      </c>
      <c r="D63" s="8">
        <f t="shared" si="1"/>
        <v>5.667988808637503E-4</v>
      </c>
      <c r="E63" s="46">
        <f t="shared" si="2"/>
        <v>5.6663831104907198E-4</v>
      </c>
      <c r="F63" s="8">
        <f t="shared" si="3"/>
        <v>2.4138285922563566E-2</v>
      </c>
      <c r="G63" s="8">
        <f t="shared" si="4"/>
        <v>9.4501126173810925E-3</v>
      </c>
      <c r="H63" s="9">
        <f t="shared" si="0"/>
        <v>2.5542855307530719</v>
      </c>
    </row>
    <row r="64" spans="2:8" x14ac:dyDescent="0.25">
      <c r="B64" s="39">
        <v>42373</v>
      </c>
      <c r="C64" s="7">
        <v>17148.939999999999</v>
      </c>
      <c r="D64" s="8">
        <f t="shared" si="1"/>
        <v>-1.5844449048294296E-2</v>
      </c>
      <c r="E64" s="46">
        <f t="shared" si="2"/>
        <v>-1.5971314187774158E-2</v>
      </c>
      <c r="F64" s="8">
        <f t="shared" si="3"/>
        <v>4.8514019132287783E-2</v>
      </c>
      <c r="G64" s="8">
        <f t="shared" si="4"/>
        <v>9.3021759525390175E-3</v>
      </c>
      <c r="H64" s="9">
        <f t="shared" si="0"/>
        <v>5.2153409460123079</v>
      </c>
    </row>
    <row r="65" spans="2:8" x14ac:dyDescent="0.25">
      <c r="B65" s="39">
        <v>42369</v>
      </c>
      <c r="C65" s="7">
        <v>17425.03</v>
      </c>
      <c r="D65" s="8">
        <f t="shared" si="1"/>
        <v>-1.0159129782258081E-2</v>
      </c>
      <c r="E65" s="46">
        <f t="shared" si="2"/>
        <v>-1.0211085926898246E-2</v>
      </c>
      <c r="F65" s="8">
        <f t="shared" si="3"/>
        <v>7.2609730711998582E-2</v>
      </c>
      <c r="G65" s="8">
        <f t="shared" si="4"/>
        <v>9.337657229416714E-3</v>
      </c>
      <c r="H65" s="9">
        <f t="shared" si="0"/>
        <v>7.7760115763570621</v>
      </c>
    </row>
    <row r="66" spans="2:8" x14ac:dyDescent="0.25">
      <c r="B66" s="39">
        <v>42368</v>
      </c>
      <c r="C66" s="7">
        <v>17603.87</v>
      </c>
      <c r="D66" s="8">
        <f t="shared" si="1"/>
        <v>-6.6085509943580867E-3</v>
      </c>
      <c r="E66" s="46">
        <f t="shared" si="2"/>
        <v>-6.6304841518111668E-3</v>
      </c>
      <c r="F66" s="8">
        <f t="shared" si="3"/>
        <v>7.5452263419415799E-2</v>
      </c>
      <c r="G66" s="8">
        <f t="shared" si="4"/>
        <v>9.3124732353736424E-3</v>
      </c>
      <c r="H66" s="9">
        <f t="shared" si="0"/>
        <v>8.1022797609563746</v>
      </c>
    </row>
    <row r="67" spans="2:8" x14ac:dyDescent="0.25">
      <c r="B67" s="39">
        <v>42367</v>
      </c>
      <c r="C67" s="7">
        <v>17720.98</v>
      </c>
      <c r="D67" s="8">
        <f t="shared" si="1"/>
        <v>1.0994239591243016E-2</v>
      </c>
      <c r="E67" s="46">
        <f t="shared" si="2"/>
        <v>1.0934242288415785E-2</v>
      </c>
      <c r="F67" s="8">
        <f t="shared" si="3"/>
        <v>7.0786604622437063E-2</v>
      </c>
      <c r="G67" s="8">
        <f t="shared" si="4"/>
        <v>9.2613869794123515E-3</v>
      </c>
      <c r="H67" s="9">
        <f t="shared" si="0"/>
        <v>7.6431969401335369</v>
      </c>
    </row>
    <row r="68" spans="2:8" x14ac:dyDescent="0.25">
      <c r="B68" s="39">
        <v>42366</v>
      </c>
      <c r="C68" s="7">
        <v>17528.27</v>
      </c>
      <c r="D68" s="8">
        <f t="shared" si="1"/>
        <v>-1.3616549976440684E-3</v>
      </c>
      <c r="E68" s="46">
        <f t="shared" si="2"/>
        <v>-1.3625828922208794E-3</v>
      </c>
      <c r="F68" s="8">
        <f t="shared" si="3"/>
        <v>7.6865012037277511E-2</v>
      </c>
      <c r="G68" s="8">
        <f t="shared" si="4"/>
        <v>9.2674430406559753E-3</v>
      </c>
      <c r="H68" s="9">
        <f t="shared" si="0"/>
        <v>8.294090581412064</v>
      </c>
    </row>
    <row r="69" spans="2:8" x14ac:dyDescent="0.25">
      <c r="B69" s="39">
        <v>42362</v>
      </c>
      <c r="C69" s="7">
        <v>17552.169999999998</v>
      </c>
      <c r="D69" s="8">
        <f t="shared" ref="D69:D132" si="5">C69/C70-1</f>
        <v>-2.8654841526343233E-3</v>
      </c>
      <c r="E69" s="46">
        <f t="shared" ref="E69:E132" si="6">LN(1+D69)</f>
        <v>-2.869597512072262E-3</v>
      </c>
      <c r="F69" s="8">
        <f t="shared" ref="F69:F132" si="7">SUM(E70:E144)</f>
        <v>6.5130540396794626E-2</v>
      </c>
      <c r="G69" s="8">
        <f t="shared" ref="G69:G132" si="8">STDEVP(E70:E144)</f>
        <v>9.4295092518172502E-3</v>
      </c>
      <c r="H69" s="9">
        <f t="shared" ref="H69:H132" si="9">F69/G69</f>
        <v>6.9070975654690301</v>
      </c>
    </row>
    <row r="70" spans="2:8" x14ac:dyDescent="0.25">
      <c r="B70" s="39">
        <v>42361</v>
      </c>
      <c r="C70" s="7">
        <v>17602.61</v>
      </c>
      <c r="D70" s="8">
        <f t="shared" si="5"/>
        <v>1.0641162478390642E-2</v>
      </c>
      <c r="E70" s="46">
        <f t="shared" si="6"/>
        <v>1.0584943778822206E-2</v>
      </c>
      <c r="F70" s="8">
        <f t="shared" si="7"/>
        <v>7.8495155572970779E-2</v>
      </c>
      <c r="G70" s="8">
        <f t="shared" si="8"/>
        <v>9.732844964014397E-3</v>
      </c>
      <c r="H70" s="9">
        <f t="shared" si="9"/>
        <v>8.0649754376232003</v>
      </c>
    </row>
    <row r="71" spans="2:8" x14ac:dyDescent="0.25">
      <c r="B71" s="39">
        <v>42360</v>
      </c>
      <c r="C71" s="7">
        <v>17417.27</v>
      </c>
      <c r="D71" s="8">
        <f t="shared" si="5"/>
        <v>9.6019967979819043E-3</v>
      </c>
      <c r="E71" s="46">
        <f t="shared" si="6"/>
        <v>9.5561906138521332E-3</v>
      </c>
      <c r="F71" s="8">
        <f t="shared" si="7"/>
        <v>5.2164927185934448E-2</v>
      </c>
      <c r="G71" s="8">
        <f t="shared" si="8"/>
        <v>9.8931213098023794E-3</v>
      </c>
      <c r="H71" s="9">
        <f t="shared" si="9"/>
        <v>5.2728482298350059</v>
      </c>
    </row>
    <row r="72" spans="2:8" x14ac:dyDescent="0.25">
      <c r="B72" s="39">
        <v>42359</v>
      </c>
      <c r="C72" s="7">
        <v>17251.62</v>
      </c>
      <c r="D72" s="8">
        <f t="shared" si="5"/>
        <v>7.1850798812509442E-3</v>
      </c>
      <c r="E72" s="46">
        <f t="shared" si="6"/>
        <v>7.1593901764560259E-3</v>
      </c>
      <c r="F72" s="8">
        <f t="shared" si="7"/>
        <v>4.6434364483639218E-2</v>
      </c>
      <c r="G72" s="8">
        <f t="shared" si="8"/>
        <v>9.8649933939368439E-3</v>
      </c>
      <c r="H72" s="9">
        <f t="shared" si="9"/>
        <v>4.7069838396626187</v>
      </c>
    </row>
    <row r="73" spans="2:8" x14ac:dyDescent="0.25">
      <c r="B73" s="39">
        <v>42356</v>
      </c>
      <c r="C73" s="7">
        <v>17128.55</v>
      </c>
      <c r="D73" s="8">
        <f t="shared" si="5"/>
        <v>-2.0992990333702277E-2</v>
      </c>
      <c r="E73" s="46">
        <f t="shared" si="6"/>
        <v>-2.1216476450397717E-2</v>
      </c>
      <c r="F73" s="8">
        <f t="shared" si="7"/>
        <v>8.5734174870733773E-2</v>
      </c>
      <c r="G73" s="8">
        <f t="shared" si="8"/>
        <v>9.7341113016718994E-3</v>
      </c>
      <c r="H73" s="9">
        <f t="shared" si="9"/>
        <v>8.8076016611817813</v>
      </c>
    </row>
    <row r="74" spans="2:8" x14ac:dyDescent="0.25">
      <c r="B74" s="39">
        <v>42355</v>
      </c>
      <c r="C74" s="7">
        <v>17495.84</v>
      </c>
      <c r="D74" s="8">
        <f t="shared" si="5"/>
        <v>-1.4268337137284259E-2</v>
      </c>
      <c r="E74" s="46">
        <f t="shared" si="6"/>
        <v>-1.4371108616327549E-2</v>
      </c>
      <c r="F74" s="8">
        <f t="shared" si="7"/>
        <v>7.1276519524281323E-2</v>
      </c>
      <c r="G74" s="8">
        <f t="shared" si="8"/>
        <v>1.0172711755583003E-2</v>
      </c>
      <c r="H74" s="9">
        <f t="shared" si="9"/>
        <v>7.006639059163672</v>
      </c>
    </row>
    <row r="75" spans="2:8" x14ac:dyDescent="0.25">
      <c r="B75" s="39">
        <v>42354</v>
      </c>
      <c r="C75" s="7">
        <v>17749.09</v>
      </c>
      <c r="D75" s="8">
        <f t="shared" si="5"/>
        <v>1.2792077106244859E-2</v>
      </c>
      <c r="E75" s="46">
        <f t="shared" si="6"/>
        <v>1.2710949614780257E-2</v>
      </c>
      <c r="F75" s="8">
        <f t="shared" si="7"/>
        <v>5.1632988929161745E-2</v>
      </c>
      <c r="G75" s="8">
        <f t="shared" si="8"/>
        <v>1.0119281241141727E-2</v>
      </c>
      <c r="H75" s="9">
        <f t="shared" si="9"/>
        <v>5.1024363982729026</v>
      </c>
    </row>
    <row r="76" spans="2:8" x14ac:dyDescent="0.25">
      <c r="B76" s="39">
        <v>42353</v>
      </c>
      <c r="C76" s="7">
        <v>17524.91</v>
      </c>
      <c r="D76" s="8">
        <f t="shared" si="5"/>
        <v>9.0053833088636903E-3</v>
      </c>
      <c r="E76" s="46">
        <f t="shared" si="6"/>
        <v>8.9650766484817967E-3</v>
      </c>
      <c r="F76" s="8">
        <f t="shared" si="7"/>
        <v>4.1961558854778362E-2</v>
      </c>
      <c r="G76" s="8">
        <f t="shared" si="8"/>
        <v>1.0074512090951648E-2</v>
      </c>
      <c r="H76" s="9">
        <f t="shared" si="9"/>
        <v>4.1651207002337953</v>
      </c>
    </row>
    <row r="77" spans="2:8" x14ac:dyDescent="0.25">
      <c r="B77" s="39">
        <v>42352</v>
      </c>
      <c r="C77" s="7">
        <v>17368.5</v>
      </c>
      <c r="D77" s="8">
        <f t="shared" si="5"/>
        <v>5.9825510376068092E-3</v>
      </c>
      <c r="E77" s="46">
        <f t="shared" si="6"/>
        <v>5.9647266340880859E-3</v>
      </c>
      <c r="F77" s="8">
        <f t="shared" si="7"/>
        <v>5.841773870335399E-2</v>
      </c>
      <c r="G77" s="8">
        <f t="shared" si="8"/>
        <v>1.0364862968708101E-2</v>
      </c>
      <c r="H77" s="9">
        <f t="shared" si="9"/>
        <v>5.6361322749484746</v>
      </c>
    </row>
    <row r="78" spans="2:8" x14ac:dyDescent="0.25">
      <c r="B78" s="39">
        <v>42349</v>
      </c>
      <c r="C78" s="7">
        <v>17265.21</v>
      </c>
      <c r="D78" s="8">
        <f t="shared" si="5"/>
        <v>-1.7612768318183813E-2</v>
      </c>
      <c r="E78" s="46">
        <f t="shared" si="6"/>
        <v>-1.7769718740276823E-2</v>
      </c>
      <c r="F78" s="8">
        <f t="shared" si="7"/>
        <v>0.11494236799231028</v>
      </c>
      <c r="G78" s="8">
        <f t="shared" si="8"/>
        <v>1.1022887787190969E-2</v>
      </c>
      <c r="H78" s="9">
        <f t="shared" si="9"/>
        <v>10.427609371645591</v>
      </c>
    </row>
    <row r="79" spans="2:8" x14ac:dyDescent="0.25">
      <c r="B79" s="39">
        <v>42348</v>
      </c>
      <c r="C79" s="7">
        <v>17574.75</v>
      </c>
      <c r="D79" s="8">
        <f t="shared" si="5"/>
        <v>4.7135025125342178E-3</v>
      </c>
      <c r="E79" s="46">
        <f t="shared" si="6"/>
        <v>4.7024287434248146E-3</v>
      </c>
      <c r="F79" s="8">
        <f t="shared" si="7"/>
        <v>9.7245187018096493E-2</v>
      </c>
      <c r="G79" s="8">
        <f t="shared" si="8"/>
        <v>1.1141288480012532E-2</v>
      </c>
      <c r="H79" s="9">
        <f t="shared" si="9"/>
        <v>8.7283609245514402</v>
      </c>
    </row>
    <row r="80" spans="2:8" x14ac:dyDescent="0.25">
      <c r="B80" s="39">
        <v>42347</v>
      </c>
      <c r="C80" s="7">
        <v>17492.3</v>
      </c>
      <c r="D80" s="8">
        <f t="shared" si="5"/>
        <v>-4.3089708561020457E-3</v>
      </c>
      <c r="E80" s="46">
        <f t="shared" si="6"/>
        <v>-4.3182812260558383E-3</v>
      </c>
      <c r="F80" s="8">
        <f t="shared" si="7"/>
        <v>6.516105852889878E-2</v>
      </c>
      <c r="G80" s="8">
        <f t="shared" si="8"/>
        <v>1.193626773582955E-2</v>
      </c>
      <c r="H80" s="9">
        <f t="shared" si="9"/>
        <v>5.459081512833559</v>
      </c>
    </row>
    <row r="81" spans="2:8" x14ac:dyDescent="0.25">
      <c r="B81" s="39">
        <v>42346</v>
      </c>
      <c r="C81" s="7">
        <v>17568</v>
      </c>
      <c r="D81" s="8">
        <f t="shared" si="5"/>
        <v>-9.1655569975143125E-3</v>
      </c>
      <c r="E81" s="46">
        <f t="shared" si="6"/>
        <v>-9.2078191507117216E-3</v>
      </c>
      <c r="F81" s="8">
        <f t="shared" si="7"/>
        <v>4.2621337493862065E-2</v>
      </c>
      <c r="G81" s="8">
        <f t="shared" si="8"/>
        <v>1.2458518229597038E-2</v>
      </c>
      <c r="H81" s="9">
        <f t="shared" si="9"/>
        <v>3.4210599293107609</v>
      </c>
    </row>
    <row r="82" spans="2:8" x14ac:dyDescent="0.25">
      <c r="B82" s="39">
        <v>42345</v>
      </c>
      <c r="C82" s="7">
        <v>17730.509999999998</v>
      </c>
      <c r="D82" s="8">
        <f t="shared" si="5"/>
        <v>-6.5622158236137151E-3</v>
      </c>
      <c r="E82" s="46">
        <f t="shared" si="6"/>
        <v>-6.583841823443003E-3</v>
      </c>
      <c r="F82" s="8">
        <f t="shared" si="7"/>
        <v>2.8351421434835416E-2</v>
      </c>
      <c r="G82" s="8">
        <f t="shared" si="8"/>
        <v>1.2673403463572333E-2</v>
      </c>
      <c r="H82" s="9">
        <f t="shared" si="9"/>
        <v>2.2370803167694482</v>
      </c>
    </row>
    <row r="83" spans="2:8" x14ac:dyDescent="0.25">
      <c r="B83" s="39">
        <v>42342</v>
      </c>
      <c r="C83" s="7">
        <v>17847.63</v>
      </c>
      <c r="D83" s="8">
        <f t="shared" si="5"/>
        <v>2.1167581262262258E-2</v>
      </c>
      <c r="E83" s="46">
        <f t="shared" si="6"/>
        <v>2.0946660152987583E-2</v>
      </c>
      <c r="F83" s="8">
        <f t="shared" si="7"/>
        <v>-1.9246049198362401E-3</v>
      </c>
      <c r="G83" s="8">
        <f t="shared" si="8"/>
        <v>1.2492706747017877E-2</v>
      </c>
      <c r="H83" s="9">
        <f t="shared" si="9"/>
        <v>-0.15405828046797471</v>
      </c>
    </row>
    <row r="84" spans="2:8" x14ac:dyDescent="0.25">
      <c r="B84" s="39">
        <v>42341</v>
      </c>
      <c r="C84" s="7">
        <v>17477.669999999998</v>
      </c>
      <c r="D84" s="8">
        <f t="shared" si="5"/>
        <v>-1.4214018527125227E-2</v>
      </c>
      <c r="E84" s="46">
        <f t="shared" si="6"/>
        <v>-1.4316005269594803E-2</v>
      </c>
      <c r="F84" s="8">
        <f t="shared" si="7"/>
        <v>1.0460803102186934E-2</v>
      </c>
      <c r="G84" s="8">
        <f t="shared" si="8"/>
        <v>1.2384102003013349E-2</v>
      </c>
      <c r="H84" s="9">
        <f t="shared" si="9"/>
        <v>0.84469613538725452</v>
      </c>
    </row>
    <row r="85" spans="2:8" x14ac:dyDescent="0.25">
      <c r="B85" s="39">
        <v>42340</v>
      </c>
      <c r="C85" s="7">
        <v>17729.68</v>
      </c>
      <c r="D85" s="8">
        <f t="shared" si="5"/>
        <v>-8.8700187552233078E-3</v>
      </c>
      <c r="E85" s="46">
        <f t="shared" si="6"/>
        <v>-8.9095915530153884E-3</v>
      </c>
      <c r="F85" s="8">
        <f t="shared" si="7"/>
        <v>2.3241045225374252E-2</v>
      </c>
      <c r="G85" s="8">
        <f t="shared" si="8"/>
        <v>1.2346285212979518E-2</v>
      </c>
      <c r="H85" s="9">
        <f t="shared" si="9"/>
        <v>1.8824322315947464</v>
      </c>
    </row>
    <row r="86" spans="2:8" x14ac:dyDescent="0.25">
      <c r="B86" s="39">
        <v>42339</v>
      </c>
      <c r="C86" s="7">
        <v>17888.349999999999</v>
      </c>
      <c r="D86" s="8">
        <f t="shared" si="5"/>
        <v>9.505121919286319E-3</v>
      </c>
      <c r="E86" s="46">
        <f t="shared" si="6"/>
        <v>9.4602324768401011E-3</v>
      </c>
      <c r="F86" s="8">
        <f t="shared" si="7"/>
        <v>1.774519871041122E-2</v>
      </c>
      <c r="G86" s="8">
        <f t="shared" si="8"/>
        <v>1.2308008578501633E-2</v>
      </c>
      <c r="H86" s="9">
        <f t="shared" si="9"/>
        <v>1.4417603463005959</v>
      </c>
    </row>
    <row r="87" spans="2:8" x14ac:dyDescent="0.25">
      <c r="B87" s="39">
        <v>42338</v>
      </c>
      <c r="C87" s="7">
        <v>17719.919999999998</v>
      </c>
      <c r="D87" s="8">
        <f t="shared" si="5"/>
        <v>-4.4144194254682745E-3</v>
      </c>
      <c r="E87" s="46">
        <f t="shared" si="6"/>
        <v>-4.4241917449161072E-3</v>
      </c>
      <c r="F87" s="8">
        <f t="shared" si="7"/>
        <v>2.2499173548372293E-2</v>
      </c>
      <c r="G87" s="8">
        <f t="shared" si="8"/>
        <v>1.2296077954003636E-2</v>
      </c>
      <c r="H87" s="9">
        <f t="shared" si="9"/>
        <v>1.8297845567127771</v>
      </c>
    </row>
    <row r="88" spans="2:8" x14ac:dyDescent="0.25">
      <c r="B88" s="39">
        <v>42335</v>
      </c>
      <c r="C88" s="7">
        <v>17798.490000000002</v>
      </c>
      <c r="D88" s="8">
        <f t="shared" si="5"/>
        <v>-8.3644943494742829E-4</v>
      </c>
      <c r="E88" s="46">
        <f t="shared" si="6"/>
        <v>-8.3679945397179478E-4</v>
      </c>
      <c r="F88" s="8">
        <f t="shared" si="7"/>
        <v>2.3317010400329664E-2</v>
      </c>
      <c r="G88" s="8">
        <f t="shared" si="8"/>
        <v>1.2295427606983112E-2</v>
      </c>
      <c r="H88" s="9">
        <f t="shared" si="9"/>
        <v>1.8963968676524037</v>
      </c>
    </row>
    <row r="89" spans="2:8" x14ac:dyDescent="0.25">
      <c r="B89" s="39">
        <v>42333</v>
      </c>
      <c r="C89" s="7">
        <v>17813.39</v>
      </c>
      <c r="D89" s="8">
        <f t="shared" si="5"/>
        <v>6.736959352005023E-5</v>
      </c>
      <c r="E89" s="46">
        <f t="shared" si="6"/>
        <v>6.7367324290902163E-5</v>
      </c>
      <c r="F89" s="8">
        <f t="shared" si="7"/>
        <v>1.1122591756283363E-2</v>
      </c>
      <c r="G89" s="8">
        <f t="shared" si="8"/>
        <v>1.2377924408991398E-2</v>
      </c>
      <c r="H89" s="9">
        <f t="shared" si="9"/>
        <v>0.89858294401958427</v>
      </c>
    </row>
    <row r="90" spans="2:8" x14ac:dyDescent="0.25">
      <c r="B90" s="39">
        <v>42332</v>
      </c>
      <c r="C90" s="7">
        <v>17812.189999999999</v>
      </c>
      <c r="D90" s="8">
        <f t="shared" si="5"/>
        <v>1.0965183434985537E-3</v>
      </c>
      <c r="E90" s="46">
        <f t="shared" si="6"/>
        <v>1.0959176063658255E-3</v>
      </c>
      <c r="F90" s="8">
        <f t="shared" si="7"/>
        <v>2.3847987068382006E-2</v>
      </c>
      <c r="G90" s="8">
        <f t="shared" si="8"/>
        <v>1.2476575427644965E-2</v>
      </c>
      <c r="H90" s="9">
        <f t="shared" si="9"/>
        <v>1.9114209028497389</v>
      </c>
    </row>
    <row r="91" spans="2:8" x14ac:dyDescent="0.25">
      <c r="B91" s="39">
        <v>42331</v>
      </c>
      <c r="C91" s="7">
        <v>17792.68</v>
      </c>
      <c r="D91" s="8">
        <f t="shared" si="5"/>
        <v>-1.7465401617275944E-3</v>
      </c>
      <c r="E91" s="46">
        <f t="shared" si="6"/>
        <v>-1.7480671412088652E-3</v>
      </c>
      <c r="F91" s="8">
        <f t="shared" si="7"/>
        <v>2.2930583902443298E-2</v>
      </c>
      <c r="G91" s="8">
        <f t="shared" si="8"/>
        <v>1.2479044445689169E-2</v>
      </c>
      <c r="H91" s="9">
        <f t="shared" si="9"/>
        <v>1.837527224319212</v>
      </c>
    </row>
    <row r="92" spans="2:8" x14ac:dyDescent="0.25">
      <c r="B92" s="39">
        <v>42328</v>
      </c>
      <c r="C92" s="7">
        <v>17823.810000000001</v>
      </c>
      <c r="D92" s="8">
        <f t="shared" si="5"/>
        <v>5.1351313248086949E-3</v>
      </c>
      <c r="E92" s="46">
        <f t="shared" si="6"/>
        <v>5.1219915018943614E-3</v>
      </c>
      <c r="F92" s="8">
        <f t="shared" si="7"/>
        <v>1.0902429921472667E-2</v>
      </c>
      <c r="G92" s="8">
        <f t="shared" si="8"/>
        <v>1.2493399610310971E-2</v>
      </c>
      <c r="H92" s="9">
        <f t="shared" si="9"/>
        <v>0.87265518285949528</v>
      </c>
    </row>
    <row r="93" spans="2:8" x14ac:dyDescent="0.25">
      <c r="B93" s="39">
        <v>42327</v>
      </c>
      <c r="C93" s="7">
        <v>17732.75</v>
      </c>
      <c r="D93" s="8">
        <f t="shared" si="5"/>
        <v>-2.4863055866886086E-4</v>
      </c>
      <c r="E93" s="46">
        <f t="shared" si="6"/>
        <v>-2.4866147237037964E-4</v>
      </c>
      <c r="F93" s="8">
        <f t="shared" si="7"/>
        <v>1.0568608495645553E-2</v>
      </c>
      <c r="G93" s="8">
        <f t="shared" si="8"/>
        <v>1.2493598658025639E-2</v>
      </c>
      <c r="H93" s="9">
        <f t="shared" si="9"/>
        <v>0.84592188247190803</v>
      </c>
    </row>
    <row r="94" spans="2:8" x14ac:dyDescent="0.25">
      <c r="B94" s="39">
        <v>42326</v>
      </c>
      <c r="C94" s="7">
        <v>17737.16</v>
      </c>
      <c r="D94" s="8">
        <f t="shared" si="5"/>
        <v>1.4160496297778602E-2</v>
      </c>
      <c r="E94" s="46">
        <f t="shared" si="6"/>
        <v>1.4061173016537601E-2</v>
      </c>
      <c r="F94" s="8">
        <f t="shared" si="7"/>
        <v>-6.1959232291855532E-3</v>
      </c>
      <c r="G94" s="8">
        <f t="shared" si="8"/>
        <v>1.2392104761986069E-2</v>
      </c>
      <c r="H94" s="9">
        <f t="shared" si="9"/>
        <v>-0.49998957789576814</v>
      </c>
    </row>
    <row r="95" spans="2:8" x14ac:dyDescent="0.25">
      <c r="B95" s="39">
        <v>42325</v>
      </c>
      <c r="C95" s="7">
        <v>17489.5</v>
      </c>
      <c r="D95" s="8">
        <f t="shared" si="5"/>
        <v>3.7121754205959867E-4</v>
      </c>
      <c r="E95" s="46">
        <f t="shared" si="6"/>
        <v>3.7114865787465023E-4</v>
      </c>
      <c r="F95" s="8">
        <f t="shared" si="7"/>
        <v>-1.1762041865067224E-2</v>
      </c>
      <c r="G95" s="8">
        <f t="shared" si="8"/>
        <v>1.2405824839052199E-2</v>
      </c>
      <c r="H95" s="9">
        <f t="shared" si="9"/>
        <v>-0.94810639499290561</v>
      </c>
    </row>
    <row r="96" spans="2:8" x14ac:dyDescent="0.25">
      <c r="B96" s="39">
        <v>42324</v>
      </c>
      <c r="C96" s="7">
        <v>17483.009999999998</v>
      </c>
      <c r="D96" s="8">
        <f t="shared" si="5"/>
        <v>1.3787572686723815E-2</v>
      </c>
      <c r="E96" s="46">
        <f t="shared" si="6"/>
        <v>1.3693388830184977E-2</v>
      </c>
      <c r="F96" s="8">
        <f t="shared" si="7"/>
        <v>-2.8622848028596201E-2</v>
      </c>
      <c r="G96" s="8">
        <f t="shared" si="8"/>
        <v>1.2305164998413293E-2</v>
      </c>
      <c r="H96" s="9">
        <f t="shared" si="9"/>
        <v>-2.326084049444848</v>
      </c>
    </row>
    <row r="97" spans="2:8" x14ac:dyDescent="0.25">
      <c r="B97" s="39">
        <v>42321</v>
      </c>
      <c r="C97" s="7">
        <v>17245.240000000002</v>
      </c>
      <c r="D97" s="8">
        <f t="shared" si="5"/>
        <v>-1.162478142281631E-2</v>
      </c>
      <c r="E97" s="46">
        <f t="shared" si="6"/>
        <v>-1.1692877443040862E-2</v>
      </c>
      <c r="F97" s="8">
        <f t="shared" si="7"/>
        <v>-1.7234781902105634E-2</v>
      </c>
      <c r="G97" s="8">
        <f t="shared" si="8"/>
        <v>1.2234712372515957E-2</v>
      </c>
      <c r="H97" s="9">
        <f t="shared" si="9"/>
        <v>-1.4086789601054968</v>
      </c>
    </row>
    <row r="98" spans="2:8" x14ac:dyDescent="0.25">
      <c r="B98" s="39">
        <v>42320</v>
      </c>
      <c r="C98" s="7">
        <v>17448.07</v>
      </c>
      <c r="D98" s="8">
        <f t="shared" si="5"/>
        <v>-1.4356956359146023E-2</v>
      </c>
      <c r="E98" s="46">
        <f t="shared" si="6"/>
        <v>-1.4461014631281582E-2</v>
      </c>
      <c r="F98" s="8">
        <f t="shared" si="7"/>
        <v>4.0727443468794415E-3</v>
      </c>
      <c r="G98" s="8">
        <f t="shared" si="8"/>
        <v>1.2148035303156808E-2</v>
      </c>
      <c r="H98" s="9">
        <f t="shared" si="9"/>
        <v>0.33525950865660487</v>
      </c>
    </row>
    <row r="99" spans="2:8" x14ac:dyDescent="0.25">
      <c r="B99" s="39">
        <v>42319</v>
      </c>
      <c r="C99" s="7">
        <v>17702.22</v>
      </c>
      <c r="D99" s="8">
        <f t="shared" si="5"/>
        <v>-3.1529078662769772E-3</v>
      </c>
      <c r="E99" s="46">
        <f t="shared" si="6"/>
        <v>-3.1578887525560333E-3</v>
      </c>
      <c r="F99" s="8">
        <f t="shared" si="7"/>
        <v>1.8047696012422582E-2</v>
      </c>
      <c r="G99" s="8">
        <f t="shared" si="8"/>
        <v>1.2204382795845426E-2</v>
      </c>
      <c r="H99" s="9">
        <f t="shared" si="9"/>
        <v>1.4787880972208047</v>
      </c>
    </row>
    <row r="100" spans="2:8" x14ac:dyDescent="0.25">
      <c r="B100" s="39">
        <v>42318</v>
      </c>
      <c r="C100" s="7">
        <v>17758.21</v>
      </c>
      <c r="D100" s="8">
        <f t="shared" si="5"/>
        <v>1.5639734513672732E-3</v>
      </c>
      <c r="E100" s="46">
        <f t="shared" si="6"/>
        <v>1.5627517185615484E-3</v>
      </c>
      <c r="F100" s="8">
        <f t="shared" si="7"/>
        <v>9.1759591174724632E-3</v>
      </c>
      <c r="G100" s="8">
        <f t="shared" si="8"/>
        <v>1.2233953468304408E-2</v>
      </c>
      <c r="H100" s="9">
        <f t="shared" si="9"/>
        <v>0.75004038075225943</v>
      </c>
    </row>
    <row r="101" spans="2:8" x14ac:dyDescent="0.25">
      <c r="B101" s="39">
        <v>42317</v>
      </c>
      <c r="C101" s="7">
        <v>17730.48</v>
      </c>
      <c r="D101" s="8">
        <f t="shared" si="5"/>
        <v>-1.004169102411856E-2</v>
      </c>
      <c r="E101" s="46">
        <f t="shared" si="6"/>
        <v>-1.0092448885817042E-2</v>
      </c>
      <c r="F101" s="8">
        <f t="shared" si="7"/>
        <v>1.0011236108295482E-2</v>
      </c>
      <c r="G101" s="8">
        <f t="shared" si="8"/>
        <v>1.2225026423162123E-2</v>
      </c>
      <c r="H101" s="9">
        <f t="shared" si="9"/>
        <v>0.81891324908122176</v>
      </c>
    </row>
    <row r="102" spans="2:8" x14ac:dyDescent="0.25">
      <c r="B102" s="39">
        <v>42314</v>
      </c>
      <c r="C102" s="7">
        <v>17910.330000000002</v>
      </c>
      <c r="D102" s="8">
        <f t="shared" si="5"/>
        <v>2.6254756225430054E-3</v>
      </c>
      <c r="E102" s="46">
        <f t="shared" si="6"/>
        <v>2.622035082141639E-3</v>
      </c>
      <c r="F102" s="8">
        <f t="shared" si="7"/>
        <v>6.9383644763879818E-4</v>
      </c>
      <c r="G102" s="8">
        <f t="shared" si="8"/>
        <v>1.2246429727295212E-2</v>
      </c>
      <c r="H102" s="9">
        <f t="shared" si="9"/>
        <v>5.6656222514579462E-2</v>
      </c>
    </row>
    <row r="103" spans="2:8" x14ac:dyDescent="0.25">
      <c r="B103" s="39">
        <v>42313</v>
      </c>
      <c r="C103" s="7">
        <v>17863.43</v>
      </c>
      <c r="D103" s="8">
        <f t="shared" si="5"/>
        <v>-2.3226424619349206E-4</v>
      </c>
      <c r="E103" s="46">
        <f t="shared" si="6"/>
        <v>-2.32291223710878E-4</v>
      </c>
      <c r="F103" s="8">
        <f t="shared" si="7"/>
        <v>-2.8898887210765676E-3</v>
      </c>
      <c r="G103" s="8">
        <f t="shared" si="8"/>
        <v>1.2254267919296484E-2</v>
      </c>
      <c r="H103" s="9">
        <f t="shared" si="9"/>
        <v>-0.23582712081281765</v>
      </c>
    </row>
    <row r="104" spans="2:8" x14ac:dyDescent="0.25">
      <c r="B104" s="39">
        <v>42312</v>
      </c>
      <c r="C104" s="7">
        <v>17867.580000000002</v>
      </c>
      <c r="D104" s="8">
        <f t="shared" si="5"/>
        <v>-2.8222779695448175E-3</v>
      </c>
      <c r="E104" s="46">
        <f t="shared" si="6"/>
        <v>-2.8262681052966788E-3</v>
      </c>
      <c r="F104" s="8">
        <f t="shared" si="7"/>
        <v>-1.0120424338554403E-2</v>
      </c>
      <c r="G104" s="8">
        <f t="shared" si="8"/>
        <v>1.2304161025422717E-2</v>
      </c>
      <c r="H104" s="9">
        <f t="shared" si="9"/>
        <v>-0.82252047235432768</v>
      </c>
    </row>
    <row r="105" spans="2:8" x14ac:dyDescent="0.25">
      <c r="B105" s="39">
        <v>42311</v>
      </c>
      <c r="C105" s="7">
        <v>17918.150000000001</v>
      </c>
      <c r="D105" s="8">
        <f t="shared" si="5"/>
        <v>5.0138091488136638E-3</v>
      </c>
      <c r="E105" s="46">
        <f t="shared" si="6"/>
        <v>5.001281863220762E-3</v>
      </c>
      <c r="F105" s="8">
        <f t="shared" si="7"/>
        <v>-1.435015538512394E-2</v>
      </c>
      <c r="G105" s="8">
        <f t="shared" si="8"/>
        <v>1.229017537597049E-2</v>
      </c>
      <c r="H105" s="9">
        <f t="shared" si="9"/>
        <v>-1.1676119295401661</v>
      </c>
    </row>
    <row r="106" spans="2:8" x14ac:dyDescent="0.25">
      <c r="B106" s="39">
        <v>42310</v>
      </c>
      <c r="C106" s="7">
        <v>17828.759999999998</v>
      </c>
      <c r="D106" s="8">
        <f t="shared" si="5"/>
        <v>9.353730905582669E-3</v>
      </c>
      <c r="E106" s="46">
        <f t="shared" si="6"/>
        <v>9.3102556582273597E-3</v>
      </c>
      <c r="F106" s="8">
        <f t="shared" si="7"/>
        <v>-2.5527469340221015E-2</v>
      </c>
      <c r="G106" s="8">
        <f t="shared" si="8"/>
        <v>1.2241728014052513E-2</v>
      </c>
      <c r="H106" s="9">
        <f t="shared" si="9"/>
        <v>-2.0852831651640638</v>
      </c>
    </row>
    <row r="107" spans="2:8" x14ac:dyDescent="0.25">
      <c r="B107" s="39">
        <v>42307</v>
      </c>
      <c r="C107" s="7">
        <v>17663.54</v>
      </c>
      <c r="D107" s="8">
        <f t="shared" si="5"/>
        <v>-5.1960486151003682E-3</v>
      </c>
      <c r="E107" s="46">
        <f t="shared" si="6"/>
        <v>-5.2095950212709208E-3</v>
      </c>
      <c r="F107" s="8">
        <f t="shared" si="7"/>
        <v>-1.6442879906887607E-2</v>
      </c>
      <c r="G107" s="8">
        <f t="shared" si="8"/>
        <v>1.2237893248818698E-2</v>
      </c>
      <c r="H107" s="9">
        <f t="shared" si="9"/>
        <v>-1.3436038027603165</v>
      </c>
    </row>
    <row r="108" spans="2:8" x14ac:dyDescent="0.25">
      <c r="B108" s="39">
        <v>42306</v>
      </c>
      <c r="C108" s="7">
        <v>17755.8</v>
      </c>
      <c r="D108" s="8">
        <f t="shared" si="5"/>
        <v>-1.3341192563129933E-3</v>
      </c>
      <c r="E108" s="46">
        <f t="shared" si="6"/>
        <v>-1.3350099857223372E-3</v>
      </c>
      <c r="F108" s="8">
        <f t="shared" si="7"/>
        <v>-1.5296769966736351E-2</v>
      </c>
      <c r="G108" s="8">
        <f t="shared" si="8"/>
        <v>1.2237205997913432E-2</v>
      </c>
      <c r="H108" s="9">
        <f t="shared" si="9"/>
        <v>-1.2500214484699044</v>
      </c>
    </row>
    <row r="109" spans="2:8" x14ac:dyDescent="0.25">
      <c r="B109" s="39">
        <v>42305</v>
      </c>
      <c r="C109" s="7">
        <v>17779.52</v>
      </c>
      <c r="D109" s="8">
        <f t="shared" si="5"/>
        <v>1.1267001603396221E-2</v>
      </c>
      <c r="E109" s="46">
        <f t="shared" si="6"/>
        <v>1.1204001712421903E-2</v>
      </c>
      <c r="F109" s="8">
        <f t="shared" si="7"/>
        <v>-2.2287757076532362E-2</v>
      </c>
      <c r="G109" s="8">
        <f t="shared" si="8"/>
        <v>1.2176429286527197E-2</v>
      </c>
      <c r="H109" s="9">
        <f t="shared" si="9"/>
        <v>-1.8304017172910456</v>
      </c>
    </row>
    <row r="110" spans="2:8" x14ac:dyDescent="0.25">
      <c r="B110" s="39">
        <v>42304</v>
      </c>
      <c r="C110" s="7">
        <v>17581.43</v>
      </c>
      <c r="D110" s="8">
        <f t="shared" si="5"/>
        <v>-2.3616797319419014E-3</v>
      </c>
      <c r="E110" s="46">
        <f t="shared" si="6"/>
        <v>-2.3644728960927324E-3</v>
      </c>
      <c r="F110" s="8">
        <f t="shared" si="7"/>
        <v>-7.7641186035494712E-3</v>
      </c>
      <c r="G110" s="8">
        <f t="shared" si="8"/>
        <v>1.2257232607306956E-2</v>
      </c>
      <c r="H110" s="9">
        <f t="shared" si="9"/>
        <v>-0.63343161154672178</v>
      </c>
    </row>
    <row r="111" spans="2:8" x14ac:dyDescent="0.25">
      <c r="B111" s="39">
        <v>42303</v>
      </c>
      <c r="C111" s="7">
        <v>17623.05</v>
      </c>
      <c r="D111" s="8">
        <f t="shared" si="5"/>
        <v>-1.3401939172763555E-3</v>
      </c>
      <c r="E111" s="46">
        <f t="shared" si="6"/>
        <v>-1.3410927803346E-3</v>
      </c>
      <c r="F111" s="8">
        <f t="shared" si="7"/>
        <v>5.5734827183797943E-3</v>
      </c>
      <c r="G111" s="8">
        <f t="shared" si="8"/>
        <v>1.233449828603028E-2</v>
      </c>
      <c r="H111" s="9">
        <f t="shared" si="9"/>
        <v>0.45186132334966311</v>
      </c>
    </row>
    <row r="112" spans="2:8" x14ac:dyDescent="0.25">
      <c r="B112" s="39">
        <v>42300</v>
      </c>
      <c r="C112" s="7">
        <v>17646.7</v>
      </c>
      <c r="D112" s="8">
        <f t="shared" si="5"/>
        <v>9.0078654435090666E-3</v>
      </c>
      <c r="E112" s="46">
        <f t="shared" si="6"/>
        <v>8.967536627024467E-3</v>
      </c>
      <c r="F112" s="8">
        <f t="shared" si="7"/>
        <v>-1.5003753752344639E-3</v>
      </c>
      <c r="G112" s="8">
        <f t="shared" si="8"/>
        <v>1.2293110303805737E-2</v>
      </c>
      <c r="H112" s="9">
        <f t="shared" si="9"/>
        <v>-0.12205010271240903</v>
      </c>
    </row>
    <row r="113" spans="2:8" x14ac:dyDescent="0.25">
      <c r="B113" s="39">
        <v>42299</v>
      </c>
      <c r="C113" s="7">
        <v>17489.16</v>
      </c>
      <c r="D113" s="8">
        <f t="shared" si="5"/>
        <v>1.8670701938013679E-2</v>
      </c>
      <c r="E113" s="46">
        <f t="shared" si="6"/>
        <v>1.8498543954902441E-2</v>
      </c>
      <c r="F113" s="8">
        <f t="shared" si="7"/>
        <v>-3.4817707728238931E-2</v>
      </c>
      <c r="G113" s="8">
        <f t="shared" si="8"/>
        <v>1.2217642331107698E-2</v>
      </c>
      <c r="H113" s="9">
        <f t="shared" si="9"/>
        <v>-2.8497894098265215</v>
      </c>
    </row>
    <row r="114" spans="2:8" x14ac:dyDescent="0.25">
      <c r="B114" s="39">
        <v>42298</v>
      </c>
      <c r="C114" s="7">
        <v>17168.61</v>
      </c>
      <c r="D114" s="8">
        <f t="shared" si="5"/>
        <v>-2.8169652165781489E-3</v>
      </c>
      <c r="E114" s="46">
        <f t="shared" si="6"/>
        <v>-2.8209403300197841E-3</v>
      </c>
      <c r="F114" s="8">
        <f t="shared" si="7"/>
        <v>-2.6732868591193424E-2</v>
      </c>
      <c r="G114" s="8">
        <f t="shared" si="8"/>
        <v>1.2232031587179518E-2</v>
      </c>
      <c r="H114" s="9">
        <f t="shared" si="9"/>
        <v>-2.1854806702111809</v>
      </c>
    </row>
    <row r="115" spans="2:8" x14ac:dyDescent="0.25">
      <c r="B115" s="39">
        <v>42297</v>
      </c>
      <c r="C115" s="7">
        <v>17217.11</v>
      </c>
      <c r="D115" s="8">
        <f t="shared" si="5"/>
        <v>-7.7943001206004503E-4</v>
      </c>
      <c r="E115" s="46">
        <f t="shared" si="6"/>
        <v>-7.7973392556169273E-4</v>
      </c>
      <c r="F115" s="8">
        <f t="shared" si="7"/>
        <v>-2.8580933507006336E-2</v>
      </c>
      <c r="G115" s="8">
        <f t="shared" si="8"/>
        <v>1.2234720603281809E-2</v>
      </c>
      <c r="H115" s="9">
        <f t="shared" si="9"/>
        <v>-2.3360511803873854</v>
      </c>
    </row>
    <row r="116" spans="2:8" x14ac:dyDescent="0.25">
      <c r="B116" s="39">
        <v>42296</v>
      </c>
      <c r="C116" s="7">
        <v>17230.54</v>
      </c>
      <c r="D116" s="8">
        <f t="shared" si="5"/>
        <v>8.4630723682721509E-4</v>
      </c>
      <c r="E116" s="46">
        <f t="shared" si="6"/>
        <v>8.4594932078138651E-4</v>
      </c>
      <c r="F116" s="8">
        <f t="shared" si="7"/>
        <v>-3.0993609046188253E-2</v>
      </c>
      <c r="G116" s="8">
        <f t="shared" si="8"/>
        <v>1.2234623909179525E-2</v>
      </c>
      <c r="H116" s="9">
        <f t="shared" si="9"/>
        <v>-2.5332702726508849</v>
      </c>
    </row>
    <row r="117" spans="2:8" x14ac:dyDescent="0.25">
      <c r="B117" s="39">
        <v>42293</v>
      </c>
      <c r="C117" s="7">
        <v>17215.97</v>
      </c>
      <c r="D117" s="8">
        <f t="shared" si="5"/>
        <v>4.3297796316013049E-3</v>
      </c>
      <c r="E117" s="46">
        <f t="shared" si="6"/>
        <v>4.3204331049938906E-3</v>
      </c>
      <c r="F117" s="8">
        <f t="shared" si="7"/>
        <v>-2.7489802505936314E-2</v>
      </c>
      <c r="G117" s="8">
        <f t="shared" si="8"/>
        <v>1.2259274825140054E-2</v>
      </c>
      <c r="H117" s="9">
        <f t="shared" si="9"/>
        <v>-2.2423677499718879</v>
      </c>
    </row>
    <row r="118" spans="2:8" x14ac:dyDescent="0.25">
      <c r="B118" s="39">
        <v>42292</v>
      </c>
      <c r="C118" s="7">
        <v>17141.75</v>
      </c>
      <c r="D118" s="8">
        <f t="shared" si="5"/>
        <v>1.2821459696598092E-2</v>
      </c>
      <c r="E118" s="46">
        <f t="shared" si="6"/>
        <v>1.2739960667304788E-2</v>
      </c>
      <c r="F118" s="8">
        <f t="shared" si="7"/>
        <v>-3.8914446532442873E-2</v>
      </c>
      <c r="G118" s="8">
        <f t="shared" si="8"/>
        <v>1.2166097504955535E-2</v>
      </c>
      <c r="H118" s="9">
        <f t="shared" si="9"/>
        <v>-3.1985972919082815</v>
      </c>
    </row>
    <row r="119" spans="2:8" x14ac:dyDescent="0.25">
      <c r="B119" s="39">
        <v>42291</v>
      </c>
      <c r="C119" s="7">
        <v>16924.75</v>
      </c>
      <c r="D119" s="8">
        <f t="shared" si="5"/>
        <v>-9.1992162459774152E-3</v>
      </c>
      <c r="E119" s="46">
        <f t="shared" si="6"/>
        <v>-9.2417903357329256E-3</v>
      </c>
      <c r="F119" s="8">
        <f t="shared" si="7"/>
        <v>-4.9386301633902993E-2</v>
      </c>
      <c r="G119" s="8">
        <f t="shared" si="8"/>
        <v>1.2324464990029546E-2</v>
      </c>
      <c r="H119" s="9">
        <f t="shared" si="9"/>
        <v>-4.0071761065373916</v>
      </c>
    </row>
    <row r="120" spans="2:8" x14ac:dyDescent="0.25">
      <c r="B120" s="39">
        <v>42290</v>
      </c>
      <c r="C120" s="7">
        <v>17081.89</v>
      </c>
      <c r="D120" s="8">
        <f t="shared" si="5"/>
        <v>-2.9167877860314384E-3</v>
      </c>
      <c r="E120" s="46">
        <f t="shared" si="6"/>
        <v>-2.9210499013339977E-3</v>
      </c>
      <c r="F120" s="8">
        <f t="shared" si="7"/>
        <v>-4.3322132414323644E-2</v>
      </c>
      <c r="G120" s="8">
        <f t="shared" si="8"/>
        <v>1.2329247318687807E-2</v>
      </c>
      <c r="H120" s="9">
        <f t="shared" si="9"/>
        <v>-3.5137694373815505</v>
      </c>
    </row>
    <row r="121" spans="2:8" x14ac:dyDescent="0.25">
      <c r="B121" s="39">
        <v>42289</v>
      </c>
      <c r="C121" s="7">
        <v>17131.86</v>
      </c>
      <c r="D121" s="8">
        <f t="shared" si="5"/>
        <v>2.7726903173579398E-3</v>
      </c>
      <c r="E121" s="46">
        <f t="shared" si="6"/>
        <v>2.7688535021239665E-3</v>
      </c>
      <c r="F121" s="8">
        <f t="shared" si="7"/>
        <v>-5.0313944672449602E-2</v>
      </c>
      <c r="G121" s="8">
        <f t="shared" si="8"/>
        <v>1.233002467928705E-2</v>
      </c>
      <c r="H121" s="9">
        <f t="shared" si="9"/>
        <v>-4.0806037279853093</v>
      </c>
    </row>
    <row r="122" spans="2:8" x14ac:dyDescent="0.25">
      <c r="B122" s="39">
        <v>42286</v>
      </c>
      <c r="C122" s="7">
        <v>17084.490000000002</v>
      </c>
      <c r="D122" s="8">
        <f t="shared" si="5"/>
        <v>1.9787985865724611E-3</v>
      </c>
      <c r="E122" s="46">
        <f t="shared" si="6"/>
        <v>1.976843343579178E-3</v>
      </c>
      <c r="F122" s="8">
        <f t="shared" si="7"/>
        <v>-6.2149594530725702E-2</v>
      </c>
      <c r="G122" s="8">
        <f t="shared" si="8"/>
        <v>1.2370800879338683E-2</v>
      </c>
      <c r="H122" s="9">
        <f t="shared" si="9"/>
        <v>-5.0238941792787219</v>
      </c>
    </row>
    <row r="123" spans="2:8" x14ac:dyDescent="0.25">
      <c r="B123" s="39">
        <v>42285</v>
      </c>
      <c r="C123" s="7">
        <v>17050.75</v>
      </c>
      <c r="D123" s="8">
        <f t="shared" si="5"/>
        <v>8.1869457063472595E-3</v>
      </c>
      <c r="E123" s="46">
        <f t="shared" si="6"/>
        <v>8.1536144634894846E-3</v>
      </c>
      <c r="F123" s="8">
        <f t="shared" si="7"/>
        <v>-6.8963582692398551E-2</v>
      </c>
      <c r="G123" s="8">
        <f t="shared" si="8"/>
        <v>1.2329452380933838E-2</v>
      </c>
      <c r="H123" s="9">
        <f t="shared" si="9"/>
        <v>-5.5934019258668179</v>
      </c>
    </row>
    <row r="124" spans="2:8" x14ac:dyDescent="0.25">
      <c r="B124" s="39">
        <v>42284</v>
      </c>
      <c r="C124" s="7">
        <v>16912.29</v>
      </c>
      <c r="D124" s="8">
        <f t="shared" si="5"/>
        <v>7.2721035318839E-3</v>
      </c>
      <c r="E124" s="46">
        <f t="shared" si="6"/>
        <v>7.2457892832761021E-3</v>
      </c>
      <c r="F124" s="8">
        <f t="shared" si="7"/>
        <v>-7.046268935749439E-2</v>
      </c>
      <c r="G124" s="8">
        <f t="shared" si="8"/>
        <v>1.2317408133796563E-2</v>
      </c>
      <c r="H124" s="9">
        <f t="shared" si="9"/>
        <v>-5.7205776241316979</v>
      </c>
    </row>
    <row r="125" spans="2:8" x14ac:dyDescent="0.25">
      <c r="B125" s="39">
        <v>42283</v>
      </c>
      <c r="C125" s="7">
        <v>16790.189999999999</v>
      </c>
      <c r="D125" s="8">
        <f t="shared" si="5"/>
        <v>8.2019833778690376E-4</v>
      </c>
      <c r="E125" s="46">
        <f t="shared" si="6"/>
        <v>8.1986215893991188E-4</v>
      </c>
      <c r="F125" s="8">
        <f t="shared" si="7"/>
        <v>-7.6811768557068061E-2</v>
      </c>
      <c r="G125" s="8">
        <f t="shared" si="8"/>
        <v>1.2326839753380038E-2</v>
      </c>
      <c r="H125" s="9">
        <f t="shared" si="9"/>
        <v>-6.231262034213283</v>
      </c>
    </row>
    <row r="126" spans="2:8" x14ac:dyDescent="0.25">
      <c r="B126" s="39">
        <v>42282</v>
      </c>
      <c r="C126" s="7">
        <v>16776.43</v>
      </c>
      <c r="D126" s="8">
        <f t="shared" si="5"/>
        <v>1.8458788868875642E-2</v>
      </c>
      <c r="E126" s="46">
        <f t="shared" si="6"/>
        <v>1.8290493292577103E-2</v>
      </c>
      <c r="F126" s="8">
        <f t="shared" si="7"/>
        <v>-8.5110938405426953E-2</v>
      </c>
      <c r="G126" s="8">
        <f t="shared" si="8"/>
        <v>1.2189443584910833E-2</v>
      </c>
      <c r="H126" s="9">
        <f t="shared" si="9"/>
        <v>-6.982348112327684</v>
      </c>
    </row>
    <row r="127" spans="2:8" x14ac:dyDescent="0.25">
      <c r="B127" s="39">
        <v>42279</v>
      </c>
      <c r="C127" s="7">
        <v>16472.37</v>
      </c>
      <c r="D127" s="8">
        <f t="shared" si="5"/>
        <v>1.2313168440776456E-2</v>
      </c>
      <c r="E127" s="46">
        <f t="shared" si="6"/>
        <v>1.2237977974961328E-2</v>
      </c>
      <c r="F127" s="8">
        <f t="shared" si="7"/>
        <v>-9.5604507003050468E-2</v>
      </c>
      <c r="G127" s="8">
        <f t="shared" si="8"/>
        <v>1.2095001894308141E-2</v>
      </c>
      <c r="H127" s="9">
        <f t="shared" si="9"/>
        <v>-7.904463995829679</v>
      </c>
    </row>
    <row r="128" spans="2:8" x14ac:dyDescent="0.25">
      <c r="B128" s="39">
        <v>42278</v>
      </c>
      <c r="C128" s="7">
        <v>16272.01</v>
      </c>
      <c r="D128" s="8">
        <f t="shared" si="5"/>
        <v>-7.7925905911691018E-4</v>
      </c>
      <c r="E128" s="46">
        <f t="shared" si="6"/>
        <v>-7.795628392834017E-4</v>
      </c>
      <c r="F128" s="8">
        <f t="shared" si="7"/>
        <v>-8.8476250102257598E-2</v>
      </c>
      <c r="G128" s="8">
        <f t="shared" si="8"/>
        <v>1.2126485709943752E-2</v>
      </c>
      <c r="H128" s="9">
        <f t="shared" si="9"/>
        <v>-7.2961163043062696</v>
      </c>
    </row>
    <row r="129" spans="2:8" x14ac:dyDescent="0.25">
      <c r="B129" s="39">
        <v>42277</v>
      </c>
      <c r="C129" s="7">
        <v>16284.7</v>
      </c>
      <c r="D129" s="8">
        <f t="shared" si="5"/>
        <v>1.4678054199822821E-2</v>
      </c>
      <c r="E129" s="46">
        <f t="shared" si="6"/>
        <v>1.457137419853328E-2</v>
      </c>
      <c r="F129" s="8">
        <f t="shared" si="7"/>
        <v>-0.10908126377816389</v>
      </c>
      <c r="G129" s="8">
        <f t="shared" si="8"/>
        <v>1.1999265735581414E-2</v>
      </c>
      <c r="H129" s="9">
        <f t="shared" si="9"/>
        <v>-9.0906615606241061</v>
      </c>
    </row>
    <row r="130" spans="2:8" x14ac:dyDescent="0.25">
      <c r="B130" s="39">
        <v>42276</v>
      </c>
      <c r="C130" s="7">
        <v>16049.13</v>
      </c>
      <c r="D130" s="8">
        <f t="shared" si="5"/>
        <v>2.9521512771304437E-3</v>
      </c>
      <c r="E130" s="46">
        <f t="shared" si="6"/>
        <v>2.9478022357984613E-3</v>
      </c>
      <c r="F130" s="8">
        <f t="shared" si="7"/>
        <v>-0.11984975136642514</v>
      </c>
      <c r="G130" s="8">
        <f t="shared" si="8"/>
        <v>1.2010152410120647E-2</v>
      </c>
      <c r="H130" s="9">
        <f t="shared" si="9"/>
        <v>-9.9790366744580883</v>
      </c>
    </row>
    <row r="131" spans="2:8" x14ac:dyDescent="0.25">
      <c r="B131" s="39">
        <v>42275</v>
      </c>
      <c r="C131" s="7">
        <v>16001.89</v>
      </c>
      <c r="D131" s="8">
        <f t="shared" si="5"/>
        <v>-1.917170252294409E-2</v>
      </c>
      <c r="E131" s="46">
        <f t="shared" si="6"/>
        <v>-1.9357862791979964E-2</v>
      </c>
      <c r="F131" s="8">
        <f t="shared" si="7"/>
        <v>-9.8329276815924321E-2</v>
      </c>
      <c r="G131" s="8">
        <f t="shared" si="8"/>
        <v>1.183826356784483E-2</v>
      </c>
      <c r="H131" s="9">
        <f t="shared" si="9"/>
        <v>-8.306055719439037</v>
      </c>
    </row>
    <row r="132" spans="2:8" x14ac:dyDescent="0.25">
      <c r="B132" s="39">
        <v>42272</v>
      </c>
      <c r="C132" s="7">
        <v>16314.67</v>
      </c>
      <c r="D132" s="8">
        <f t="shared" si="5"/>
        <v>6.9963435078128633E-3</v>
      </c>
      <c r="E132" s="46">
        <f t="shared" si="6"/>
        <v>6.971982655168389E-3</v>
      </c>
      <c r="F132" s="8">
        <f t="shared" si="7"/>
        <v>-9.2083468772038893E-2</v>
      </c>
      <c r="G132" s="8">
        <f t="shared" si="8"/>
        <v>1.1917938780152404E-2</v>
      </c>
      <c r="H132" s="9">
        <f t="shared" si="9"/>
        <v>-7.7264592871873559</v>
      </c>
    </row>
    <row r="133" spans="2:8" x14ac:dyDescent="0.25">
      <c r="B133" s="39">
        <v>42271</v>
      </c>
      <c r="C133" s="7">
        <v>16201.32</v>
      </c>
      <c r="D133" s="8">
        <f t="shared" ref="D133:D196" si="10">C133/C134-1</f>
        <v>-4.8261996856243661E-3</v>
      </c>
      <c r="E133" s="46">
        <f t="shared" ref="E133:E196" si="11">LN(1+D133)</f>
        <v>-4.8378833944261786E-3</v>
      </c>
      <c r="F133" s="8">
        <f t="shared" ref="F133:F196" si="12">SUM(E134:E208)</f>
        <v>-8.7386872083190834E-2</v>
      </c>
      <c r="G133" s="8">
        <f t="shared" ref="G133:G196" si="13">STDEVP(E134:E208)</f>
        <v>1.1911142328575885E-2</v>
      </c>
      <c r="H133" s="9">
        <f t="shared" ref="H133:H196" si="14">F133/G133</f>
        <v>-7.3365651817913378</v>
      </c>
    </row>
    <row r="134" spans="2:8" x14ac:dyDescent="0.25">
      <c r="B134" s="39">
        <v>42270</v>
      </c>
      <c r="C134" s="7">
        <v>16279.89</v>
      </c>
      <c r="D134" s="8">
        <f t="shared" si="10"/>
        <v>-3.0972776656152945E-3</v>
      </c>
      <c r="E134" s="46">
        <f t="shared" si="11"/>
        <v>-3.1020841573431075E-3</v>
      </c>
      <c r="F134" s="8">
        <f t="shared" si="12"/>
        <v>-8.8940567715050059E-2</v>
      </c>
      <c r="G134" s="8">
        <f t="shared" si="13"/>
        <v>1.1915843200390812E-2</v>
      </c>
      <c r="H134" s="9">
        <f t="shared" si="14"/>
        <v>-7.4640599258752429</v>
      </c>
    </row>
    <row r="135" spans="2:8" x14ac:dyDescent="0.25">
      <c r="B135" s="39">
        <v>42269</v>
      </c>
      <c r="C135" s="7">
        <v>16330.47</v>
      </c>
      <c r="D135" s="8">
        <f t="shared" si="10"/>
        <v>-1.0885398653801004E-2</v>
      </c>
      <c r="E135" s="46">
        <f t="shared" si="11"/>
        <v>-1.0945078090526946E-2</v>
      </c>
      <c r="F135" s="8">
        <f t="shared" si="12"/>
        <v>-8.1134630069328473E-2</v>
      </c>
      <c r="G135" s="8">
        <f t="shared" si="13"/>
        <v>1.1864125022792308E-2</v>
      </c>
      <c r="H135" s="9">
        <f t="shared" si="14"/>
        <v>-6.8386526535635621</v>
      </c>
    </row>
    <row r="136" spans="2:8" x14ac:dyDescent="0.25">
      <c r="B136" s="39">
        <v>42268</v>
      </c>
      <c r="C136" s="7">
        <v>16510.189999999999</v>
      </c>
      <c r="D136" s="8">
        <f t="shared" si="10"/>
        <v>7.666354584615398E-3</v>
      </c>
      <c r="E136" s="46">
        <f t="shared" si="11"/>
        <v>7.6371174215372145E-3</v>
      </c>
      <c r="F136" s="8">
        <f t="shared" si="12"/>
        <v>-9.8259379749284823E-2</v>
      </c>
      <c r="G136" s="8">
        <f t="shared" si="13"/>
        <v>1.1858914093961993E-2</v>
      </c>
      <c r="H136" s="9">
        <f t="shared" si="14"/>
        <v>-8.2856979121987173</v>
      </c>
    </row>
    <row r="137" spans="2:8" x14ac:dyDescent="0.25">
      <c r="B137" s="39">
        <v>42265</v>
      </c>
      <c r="C137" s="7">
        <v>16384.580000000002</v>
      </c>
      <c r="D137" s="8">
        <f t="shared" si="10"/>
        <v>-1.7401170872829219E-2</v>
      </c>
      <c r="E137" s="46">
        <f t="shared" si="11"/>
        <v>-1.7554350855086467E-2</v>
      </c>
      <c r="F137" s="8">
        <f t="shared" si="12"/>
        <v>-7.7139871844955535E-2</v>
      </c>
      <c r="G137" s="8">
        <f t="shared" si="13"/>
        <v>1.171977511208935E-2</v>
      </c>
      <c r="H137" s="9">
        <f t="shared" si="14"/>
        <v>-6.582026626550463</v>
      </c>
    </row>
    <row r="138" spans="2:8" x14ac:dyDescent="0.25">
      <c r="B138" s="39">
        <v>42264</v>
      </c>
      <c r="C138" s="7">
        <v>16674.740000000002</v>
      </c>
      <c r="D138" s="8">
        <f t="shared" si="10"/>
        <v>-3.8954716113249743E-3</v>
      </c>
      <c r="E138" s="46">
        <f t="shared" si="11"/>
        <v>-3.9030787228133061E-3</v>
      </c>
      <c r="F138" s="8">
        <f t="shared" si="12"/>
        <v>-7.4813946202934786E-2</v>
      </c>
      <c r="G138" s="8">
        <f t="shared" si="13"/>
        <v>1.1715204071591349E-2</v>
      </c>
      <c r="H138" s="9">
        <f t="shared" si="14"/>
        <v>-6.3860557396822486</v>
      </c>
    </row>
    <row r="139" spans="2:8" x14ac:dyDescent="0.25">
      <c r="B139" s="39">
        <v>42263</v>
      </c>
      <c r="C139" s="7">
        <v>16739.95</v>
      </c>
      <c r="D139" s="8">
        <f t="shared" si="10"/>
        <v>8.4398352997165915E-3</v>
      </c>
      <c r="E139" s="46">
        <f t="shared" si="11"/>
        <v>8.404419021950018E-3</v>
      </c>
      <c r="F139" s="8">
        <f t="shared" si="12"/>
        <v>-8.1571256099778361E-2</v>
      </c>
      <c r="G139" s="8">
        <f t="shared" si="13"/>
        <v>1.1668441359475708E-2</v>
      </c>
      <c r="H139" s="9">
        <f t="shared" si="14"/>
        <v>-6.9907585415027151</v>
      </c>
    </row>
    <row r="140" spans="2:8" x14ac:dyDescent="0.25">
      <c r="B140" s="39">
        <v>42262</v>
      </c>
      <c r="C140" s="7">
        <v>16599.849999999999</v>
      </c>
      <c r="D140" s="8">
        <f t="shared" si="10"/>
        <v>1.3981464740002947E-2</v>
      </c>
      <c r="E140" s="46">
        <f t="shared" si="11"/>
        <v>1.3884625652812564E-2</v>
      </c>
      <c r="F140" s="8">
        <f t="shared" si="12"/>
        <v>-0.10184495841079104</v>
      </c>
      <c r="G140" s="8">
        <f t="shared" si="13"/>
        <v>1.1552717665782674E-2</v>
      </c>
      <c r="H140" s="9">
        <f t="shared" si="14"/>
        <v>-8.8156710271246155</v>
      </c>
    </row>
    <row r="141" spans="2:8" x14ac:dyDescent="0.25">
      <c r="B141" s="39">
        <v>42261</v>
      </c>
      <c r="C141" s="7">
        <v>16370.96</v>
      </c>
      <c r="D141" s="8">
        <f t="shared" si="10"/>
        <v>-3.7807862063677922E-3</v>
      </c>
      <c r="E141" s="46">
        <f t="shared" si="11"/>
        <v>-3.787951444393953E-3</v>
      </c>
      <c r="F141" s="8">
        <f t="shared" si="12"/>
        <v>-0.10008902222864069</v>
      </c>
      <c r="G141" s="8">
        <f t="shared" si="13"/>
        <v>1.1549548155981923E-2</v>
      </c>
      <c r="H141" s="9">
        <f t="shared" si="14"/>
        <v>-8.6660552323686364</v>
      </c>
    </row>
    <row r="142" spans="2:8" x14ac:dyDescent="0.25">
      <c r="B142" s="39">
        <v>42258</v>
      </c>
      <c r="C142" s="7">
        <v>16433.09</v>
      </c>
      <c r="D142" s="8">
        <f t="shared" si="10"/>
        <v>6.2882721794934593E-3</v>
      </c>
      <c r="E142" s="46">
        <f t="shared" si="11"/>
        <v>6.2685834914370632E-3</v>
      </c>
      <c r="F142" s="8">
        <f t="shared" si="12"/>
        <v>-9.9648475367441591E-2</v>
      </c>
      <c r="G142" s="8">
        <f t="shared" si="13"/>
        <v>1.1553524851087472E-2</v>
      </c>
      <c r="H142" s="9">
        <f t="shared" si="14"/>
        <v>-8.6249414487616054</v>
      </c>
    </row>
    <row r="143" spans="2:8" x14ac:dyDescent="0.25">
      <c r="B143" s="39">
        <v>42257</v>
      </c>
      <c r="C143" s="7">
        <v>16330.4</v>
      </c>
      <c r="D143" s="8">
        <f t="shared" si="10"/>
        <v>4.72696152291463E-3</v>
      </c>
      <c r="E143" s="46">
        <f t="shared" si="11"/>
        <v>4.7158245226195713E-3</v>
      </c>
      <c r="F143" s="8">
        <f t="shared" si="12"/>
        <v>-0.11486681196051993</v>
      </c>
      <c r="G143" s="8">
        <f t="shared" si="13"/>
        <v>1.1579194819784092E-2</v>
      </c>
      <c r="H143" s="9">
        <f t="shared" si="14"/>
        <v>-9.9201035778636086</v>
      </c>
    </row>
    <row r="144" spans="2:8" x14ac:dyDescent="0.25">
      <c r="B144" s="39">
        <v>42256</v>
      </c>
      <c r="C144" s="7">
        <v>16253.57</v>
      </c>
      <c r="D144" s="8">
        <f t="shared" si="10"/>
        <v>-1.4497946967988229E-2</v>
      </c>
      <c r="E144" s="46">
        <f t="shared" si="11"/>
        <v>-1.460406915255516E-2</v>
      </c>
      <c r="F144" s="8">
        <f t="shared" si="12"/>
        <v>-0.10320487500614217</v>
      </c>
      <c r="G144" s="8">
        <f t="shared" si="13"/>
        <v>1.1480486207384972E-2</v>
      </c>
      <c r="H144" s="9">
        <f t="shared" si="14"/>
        <v>-8.9895909582430669</v>
      </c>
    </row>
    <row r="145" spans="2:8" x14ac:dyDescent="0.25">
      <c r="B145" s="39">
        <v>42255</v>
      </c>
      <c r="C145" s="7">
        <v>16492.68</v>
      </c>
      <c r="D145" s="8">
        <f t="shared" si="10"/>
        <v>2.4238652919630566E-2</v>
      </c>
      <c r="E145" s="46">
        <f t="shared" si="11"/>
        <v>2.394955895499834E-2</v>
      </c>
      <c r="F145" s="8">
        <f t="shared" si="12"/>
        <v>-0.1271358400644225</v>
      </c>
      <c r="G145" s="8">
        <f t="shared" si="13"/>
        <v>1.1098371790726437E-2</v>
      </c>
      <c r="H145" s="9">
        <f t="shared" si="14"/>
        <v>-11.455359620467437</v>
      </c>
    </row>
    <row r="146" spans="2:8" x14ac:dyDescent="0.25">
      <c r="B146" s="39">
        <v>42251</v>
      </c>
      <c r="C146" s="7">
        <v>16102.38</v>
      </c>
      <c r="D146" s="8">
        <f t="shared" si="10"/>
        <v>-1.6634136927808463E-2</v>
      </c>
      <c r="E146" s="46">
        <f t="shared" si="11"/>
        <v>-1.6774037773184161E-2</v>
      </c>
      <c r="F146" s="8">
        <f t="shared" si="12"/>
        <v>-0.11183675500794756</v>
      </c>
      <c r="G146" s="8">
        <f t="shared" si="13"/>
        <v>1.0959071655816346E-2</v>
      </c>
      <c r="H146" s="9">
        <f t="shared" si="14"/>
        <v>-10.2049478751781</v>
      </c>
    </row>
    <row r="147" spans="2:8" x14ac:dyDescent="0.25">
      <c r="B147" s="39">
        <v>42250</v>
      </c>
      <c r="C147" s="7">
        <v>16374.76</v>
      </c>
      <c r="D147" s="8">
        <f t="shared" si="10"/>
        <v>1.4298487344799327E-3</v>
      </c>
      <c r="E147" s="46">
        <f t="shared" si="11"/>
        <v>1.4288274741607943E-3</v>
      </c>
      <c r="F147" s="8">
        <f t="shared" si="12"/>
        <v>-0.1125275583374547</v>
      </c>
      <c r="G147" s="8">
        <f t="shared" si="13"/>
        <v>1.095690372542873E-2</v>
      </c>
      <c r="H147" s="9">
        <f t="shared" si="14"/>
        <v>-10.270014335920584</v>
      </c>
    </row>
    <row r="148" spans="2:8" x14ac:dyDescent="0.25">
      <c r="B148" s="39">
        <v>42249</v>
      </c>
      <c r="C148" s="7">
        <v>16351.38</v>
      </c>
      <c r="D148" s="8">
        <f t="shared" si="10"/>
        <v>1.8247827454252796E-2</v>
      </c>
      <c r="E148" s="46">
        <f t="shared" si="11"/>
        <v>1.8083333936696828E-2</v>
      </c>
      <c r="F148" s="8">
        <f t="shared" si="12"/>
        <v>-0.12917151747544817</v>
      </c>
      <c r="G148" s="8">
        <f t="shared" si="13"/>
        <v>1.0724089736009189E-2</v>
      </c>
      <c r="H148" s="9">
        <f t="shared" si="14"/>
        <v>-12.044986628722247</v>
      </c>
    </row>
    <row r="149" spans="2:8" x14ac:dyDescent="0.25">
      <c r="B149" s="39">
        <v>42248</v>
      </c>
      <c r="C149" s="7">
        <v>16058.35</v>
      </c>
      <c r="D149" s="8">
        <f t="shared" si="10"/>
        <v>-2.8417179784886559E-2</v>
      </c>
      <c r="E149" s="46">
        <f t="shared" si="11"/>
        <v>-2.8828763962779991E-2</v>
      </c>
      <c r="F149" s="8">
        <f t="shared" si="12"/>
        <v>-9.9230084745342881E-2</v>
      </c>
      <c r="G149" s="8">
        <f t="shared" si="13"/>
        <v>1.0254612121961071E-2</v>
      </c>
      <c r="H149" s="9">
        <f t="shared" si="14"/>
        <v>-9.6766297510984085</v>
      </c>
    </row>
    <row r="150" spans="2:8" x14ac:dyDescent="0.25">
      <c r="B150" s="39">
        <v>42247</v>
      </c>
      <c r="C150" s="7">
        <v>16528.03</v>
      </c>
      <c r="D150" s="8">
        <f t="shared" si="10"/>
        <v>-6.9086060754635081E-3</v>
      </c>
      <c r="E150" s="46">
        <f t="shared" si="11"/>
        <v>-6.9325809803393243E-3</v>
      </c>
      <c r="F150" s="8">
        <f t="shared" si="12"/>
        <v>-8.1736370946104309E-2</v>
      </c>
      <c r="G150" s="8">
        <f t="shared" si="13"/>
        <v>1.0323092184483938E-2</v>
      </c>
      <c r="H150" s="9">
        <f t="shared" si="14"/>
        <v>-7.9178185649603785</v>
      </c>
    </row>
    <row r="151" spans="2:8" x14ac:dyDescent="0.25">
      <c r="B151" s="39">
        <v>42244</v>
      </c>
      <c r="C151" s="7">
        <v>16643.009999999998</v>
      </c>
      <c r="D151" s="8">
        <f t="shared" si="10"/>
        <v>-7.0610401704751524E-4</v>
      </c>
      <c r="E151" s="46">
        <f t="shared" si="11"/>
        <v>-7.0635342590160072E-4</v>
      </c>
      <c r="F151" s="8">
        <f t="shared" si="12"/>
        <v>-8.145848551565954E-2</v>
      </c>
      <c r="G151" s="8">
        <f t="shared" si="13"/>
        <v>1.0323279019124026E-2</v>
      </c>
      <c r="H151" s="9">
        <f t="shared" si="14"/>
        <v>-7.890756935345494</v>
      </c>
    </row>
    <row r="152" spans="2:8" x14ac:dyDescent="0.25">
      <c r="B152" s="39">
        <v>42243</v>
      </c>
      <c r="C152" s="7">
        <v>16654.77</v>
      </c>
      <c r="D152" s="8">
        <f t="shared" si="10"/>
        <v>2.267414407040369E-2</v>
      </c>
      <c r="E152" s="46">
        <f t="shared" si="11"/>
        <v>2.2420906482663747E-2</v>
      </c>
      <c r="F152" s="8">
        <f t="shared" si="12"/>
        <v>-0.1059217774440247</v>
      </c>
      <c r="G152" s="8">
        <f t="shared" si="13"/>
        <v>9.9553080277010337E-3</v>
      </c>
      <c r="H152" s="9">
        <f t="shared" si="14"/>
        <v>-10.63972879084135</v>
      </c>
    </row>
    <row r="153" spans="2:8" x14ac:dyDescent="0.25">
      <c r="B153" s="39">
        <v>42242</v>
      </c>
      <c r="C153" s="7">
        <v>16285.51</v>
      </c>
      <c r="D153" s="8">
        <f t="shared" si="10"/>
        <v>3.9515678099172558E-2</v>
      </c>
      <c r="E153" s="46">
        <f t="shared" si="11"/>
        <v>3.8754910548679466E-2</v>
      </c>
      <c r="F153" s="8">
        <f t="shared" si="12"/>
        <v>-0.14941216835590959</v>
      </c>
      <c r="G153" s="8">
        <f t="shared" si="13"/>
        <v>8.7981305228144631E-3</v>
      </c>
      <c r="H153" s="9">
        <f t="shared" si="14"/>
        <v>-16.982263216994607</v>
      </c>
    </row>
    <row r="154" spans="2:8" x14ac:dyDescent="0.25">
      <c r="B154" s="39">
        <v>42241</v>
      </c>
      <c r="C154" s="7">
        <v>15666.44</v>
      </c>
      <c r="D154" s="8">
        <f t="shared" si="10"/>
        <v>-1.2910684976388254E-2</v>
      </c>
      <c r="E154" s="46">
        <f t="shared" si="11"/>
        <v>-1.2994752230788982E-2</v>
      </c>
      <c r="F154" s="8">
        <f t="shared" si="12"/>
        <v>-0.1216283473024091</v>
      </c>
      <c r="G154" s="8">
        <f t="shared" si="13"/>
        <v>8.91126084542717E-3</v>
      </c>
      <c r="H154" s="9">
        <f t="shared" si="14"/>
        <v>-13.648837062694996</v>
      </c>
    </row>
    <row r="155" spans="2:8" x14ac:dyDescent="0.25">
      <c r="B155" s="39">
        <v>42240</v>
      </c>
      <c r="C155" s="7">
        <v>15871.35</v>
      </c>
      <c r="D155" s="8">
        <f t="shared" si="10"/>
        <v>-3.5747809049347601E-2</v>
      </c>
      <c r="E155" s="46">
        <f t="shared" si="11"/>
        <v>-3.6402409715253561E-2</v>
      </c>
      <c r="F155" s="8">
        <f t="shared" si="12"/>
        <v>-8.0636100742175684E-2</v>
      </c>
      <c r="G155" s="8">
        <f t="shared" si="13"/>
        <v>7.9684998420791082E-3</v>
      </c>
      <c r="H155" s="9">
        <f t="shared" si="14"/>
        <v>-10.119357763723874</v>
      </c>
    </row>
    <row r="156" spans="2:8" x14ac:dyDescent="0.25">
      <c r="B156" s="39">
        <v>42237</v>
      </c>
      <c r="C156" s="7">
        <v>16459.75</v>
      </c>
      <c r="D156" s="8">
        <f t="shared" si="10"/>
        <v>-3.1248878062044461E-2</v>
      </c>
      <c r="E156" s="46">
        <f t="shared" si="11"/>
        <v>-3.1747540185748442E-2</v>
      </c>
      <c r="F156" s="8">
        <f t="shared" si="12"/>
        <v>-5.3709345186478415E-2</v>
      </c>
      <c r="G156" s="8">
        <f t="shared" si="13"/>
        <v>7.1422135190354541E-3</v>
      </c>
      <c r="H156" s="9">
        <f t="shared" si="14"/>
        <v>-7.5199859319988223</v>
      </c>
    </row>
    <row r="157" spans="2:8" x14ac:dyDescent="0.25">
      <c r="B157" s="39">
        <v>42236</v>
      </c>
      <c r="C157" s="7">
        <v>16990.689999999999</v>
      </c>
      <c r="D157" s="8">
        <f t="shared" si="10"/>
        <v>-2.0637821903966458E-2</v>
      </c>
      <c r="E157" s="46">
        <f t="shared" si="11"/>
        <v>-2.0853757882469664E-2</v>
      </c>
      <c r="F157" s="8">
        <f t="shared" si="12"/>
        <v>-4.0755935629940843E-2</v>
      </c>
      <c r="G157" s="8">
        <f t="shared" si="13"/>
        <v>6.8016592405378369E-3</v>
      </c>
      <c r="H157" s="9">
        <f t="shared" si="14"/>
        <v>-5.9920578477433537</v>
      </c>
    </row>
    <row r="158" spans="2:8" x14ac:dyDescent="0.25">
      <c r="B158" s="39">
        <v>42235</v>
      </c>
      <c r="C158" s="7">
        <v>17348.73</v>
      </c>
      <c r="D158" s="8">
        <f t="shared" si="10"/>
        <v>-9.2859826832213388E-3</v>
      </c>
      <c r="E158" s="46">
        <f t="shared" si="11"/>
        <v>-9.3293662016840553E-3</v>
      </c>
      <c r="F158" s="8">
        <f t="shared" si="12"/>
        <v>-2.8858860951085794E-2</v>
      </c>
      <c r="G158" s="8">
        <f t="shared" si="13"/>
        <v>6.7332919312692594E-3</v>
      </c>
      <c r="H158" s="9">
        <f t="shared" si="14"/>
        <v>-4.2859958020037539</v>
      </c>
    </row>
    <row r="159" spans="2:8" x14ac:dyDescent="0.25">
      <c r="B159" s="39">
        <v>42234</v>
      </c>
      <c r="C159" s="7">
        <v>17511.34</v>
      </c>
      <c r="D159" s="8">
        <f t="shared" si="10"/>
        <v>-1.9287348434157137E-3</v>
      </c>
      <c r="E159" s="46">
        <f t="shared" si="11"/>
        <v>-1.9305972475716371E-3</v>
      </c>
      <c r="F159" s="8">
        <f t="shared" si="12"/>
        <v>-1.6693006393436467E-2</v>
      </c>
      <c r="G159" s="8">
        <f t="shared" si="13"/>
        <v>6.8397990572377203E-3</v>
      </c>
      <c r="H159" s="9">
        <f t="shared" si="14"/>
        <v>-2.4405697088092531</v>
      </c>
    </row>
    <row r="160" spans="2:8" x14ac:dyDescent="0.25">
      <c r="B160" s="39">
        <v>42233</v>
      </c>
      <c r="C160" s="7">
        <v>17545.18</v>
      </c>
      <c r="D160" s="8">
        <f t="shared" si="10"/>
        <v>3.8781512124228534E-3</v>
      </c>
      <c r="E160" s="46">
        <f t="shared" si="11"/>
        <v>3.8706505701719082E-3</v>
      </c>
      <c r="F160" s="8">
        <f t="shared" si="12"/>
        <v>-3.143508348064776E-2</v>
      </c>
      <c r="G160" s="8">
        <f t="shared" si="13"/>
        <v>6.9305696808849649E-3</v>
      </c>
      <c r="H160" s="9">
        <f t="shared" si="14"/>
        <v>-4.5357142238030006</v>
      </c>
    </row>
    <row r="161" spans="2:8" x14ac:dyDescent="0.25">
      <c r="B161" s="39">
        <v>42230</v>
      </c>
      <c r="C161" s="7">
        <v>17477.400000000001</v>
      </c>
      <c r="D161" s="8">
        <f t="shared" si="10"/>
        <v>3.9722545344880178E-3</v>
      </c>
      <c r="E161" s="46">
        <f t="shared" si="11"/>
        <v>3.9643859618771083E-3</v>
      </c>
      <c r="F161" s="8">
        <f t="shared" si="12"/>
        <v>-3.9527770617410758E-2</v>
      </c>
      <c r="G161" s="8">
        <f t="shared" si="13"/>
        <v>6.9244775043660394E-3</v>
      </c>
      <c r="H161" s="9">
        <f t="shared" si="14"/>
        <v>-5.708412019894296</v>
      </c>
    </row>
    <row r="162" spans="2:8" x14ac:dyDescent="0.25">
      <c r="B162" s="39">
        <v>42229</v>
      </c>
      <c r="C162" s="7">
        <v>17408.25</v>
      </c>
      <c r="D162" s="8">
        <f t="shared" si="10"/>
        <v>3.2983747746739844E-4</v>
      </c>
      <c r="E162" s="46">
        <f t="shared" si="11"/>
        <v>3.2978309304497922E-4</v>
      </c>
      <c r="F162" s="8">
        <f t="shared" si="12"/>
        <v>-3.5864531895971531E-2</v>
      </c>
      <c r="G162" s="8">
        <f t="shared" si="13"/>
        <v>6.9432432570403404E-3</v>
      </c>
      <c r="H162" s="9">
        <f t="shared" si="14"/>
        <v>-5.1653860549398809</v>
      </c>
    </row>
    <row r="163" spans="2:8" x14ac:dyDescent="0.25">
      <c r="B163" s="39">
        <v>42228</v>
      </c>
      <c r="C163" s="7">
        <v>17402.509999999998</v>
      </c>
      <c r="D163" s="8">
        <f t="shared" si="10"/>
        <v>-1.896242222543254E-5</v>
      </c>
      <c r="E163" s="46">
        <f t="shared" si="11"/>
        <v>-1.8962602014433695E-5</v>
      </c>
      <c r="F163" s="8">
        <f t="shared" si="12"/>
        <v>-3.8180687004266703E-2</v>
      </c>
      <c r="G163" s="8">
        <f t="shared" si="13"/>
        <v>6.9462822335693555E-3</v>
      </c>
      <c r="H163" s="9">
        <f t="shared" si="14"/>
        <v>-5.4965643088543947</v>
      </c>
    </row>
    <row r="164" spans="2:8" x14ac:dyDescent="0.25">
      <c r="B164" s="39">
        <v>42227</v>
      </c>
      <c r="C164" s="7">
        <v>17402.84</v>
      </c>
      <c r="D164" s="8">
        <f t="shared" si="10"/>
        <v>-1.2053814978793764E-2</v>
      </c>
      <c r="E164" s="46">
        <f t="shared" si="11"/>
        <v>-1.2127051319755389E-2</v>
      </c>
      <c r="F164" s="8">
        <f t="shared" si="12"/>
        <v>-2.486654675446508E-2</v>
      </c>
      <c r="G164" s="8">
        <f t="shared" si="13"/>
        <v>6.8160094232925508E-3</v>
      </c>
      <c r="H164" s="9">
        <f t="shared" si="14"/>
        <v>-3.648255923691639</v>
      </c>
    </row>
    <row r="165" spans="2:8" x14ac:dyDescent="0.25">
      <c r="B165" s="39">
        <v>42226</v>
      </c>
      <c r="C165" s="7">
        <v>17615.169999999998</v>
      </c>
      <c r="D165" s="8">
        <f t="shared" si="10"/>
        <v>1.3917268833122609E-2</v>
      </c>
      <c r="E165" s="46">
        <f t="shared" si="11"/>
        <v>1.3821312918464463E-2</v>
      </c>
      <c r="F165" s="8">
        <f t="shared" si="12"/>
        <v>-3.7556462337628528E-2</v>
      </c>
      <c r="G165" s="8">
        <f t="shared" si="13"/>
        <v>6.6171880237691095E-3</v>
      </c>
      <c r="H165" s="9">
        <f t="shared" si="14"/>
        <v>-5.6755924423976998</v>
      </c>
    </row>
    <row r="166" spans="2:8" x14ac:dyDescent="0.25">
      <c r="B166" s="39">
        <v>42223</v>
      </c>
      <c r="C166" s="7">
        <v>17373.38</v>
      </c>
      <c r="D166" s="8">
        <f t="shared" si="10"/>
        <v>-2.6619210953083838E-3</v>
      </c>
      <c r="E166" s="46">
        <f t="shared" si="11"/>
        <v>-2.6654703071476108E-3</v>
      </c>
      <c r="F166" s="8">
        <f t="shared" si="12"/>
        <v>-2.9962653446741972E-2</v>
      </c>
      <c r="G166" s="8">
        <f t="shared" si="13"/>
        <v>6.6413436927288136E-3</v>
      </c>
      <c r="H166" s="9">
        <f t="shared" si="14"/>
        <v>-4.5115348388830085</v>
      </c>
    </row>
    <row r="167" spans="2:8" x14ac:dyDescent="0.25">
      <c r="B167" s="39">
        <v>42222</v>
      </c>
      <c r="C167" s="7">
        <v>17419.75</v>
      </c>
      <c r="D167" s="8">
        <f t="shared" si="10"/>
        <v>-6.88236974265799E-3</v>
      </c>
      <c r="E167" s="46">
        <f t="shared" si="11"/>
        <v>-6.9061624790762452E-3</v>
      </c>
      <c r="F167" s="8">
        <f t="shared" si="12"/>
        <v>-2.7799650526003868E-2</v>
      </c>
      <c r="G167" s="8">
        <f t="shared" si="13"/>
        <v>6.6176801603740629E-3</v>
      </c>
      <c r="H167" s="9">
        <f t="shared" si="14"/>
        <v>-4.2008150669573157</v>
      </c>
    </row>
    <row r="168" spans="2:8" x14ac:dyDescent="0.25">
      <c r="B168" s="39">
        <v>42221</v>
      </c>
      <c r="C168" s="7">
        <v>17540.47</v>
      </c>
      <c r="D168" s="8">
        <f t="shared" si="10"/>
        <v>-5.8231328796742865E-4</v>
      </c>
      <c r="E168" s="46">
        <f t="shared" si="11"/>
        <v>-5.8248289819749039E-4</v>
      </c>
      <c r="F168" s="8">
        <f t="shared" si="12"/>
        <v>-1.5581629538972391E-2</v>
      </c>
      <c r="G168" s="8">
        <f t="shared" si="13"/>
        <v>6.759329725188265E-3</v>
      </c>
      <c r="H168" s="9">
        <f t="shared" si="14"/>
        <v>-2.3052033518809294</v>
      </c>
    </row>
    <row r="169" spans="2:8" x14ac:dyDescent="0.25">
      <c r="B169" s="39">
        <v>42220</v>
      </c>
      <c r="C169" s="7">
        <v>17550.689999999999</v>
      </c>
      <c r="D169" s="8">
        <f t="shared" si="10"/>
        <v>-2.6997079246742217E-3</v>
      </c>
      <c r="E169" s="46">
        <f t="shared" si="11"/>
        <v>-2.7033587082935214E-3</v>
      </c>
      <c r="F169" s="8">
        <f t="shared" si="12"/>
        <v>-2.8434047914552667E-2</v>
      </c>
      <c r="G169" s="8">
        <f t="shared" si="13"/>
        <v>6.9797532481605624E-3</v>
      </c>
      <c r="H169" s="9">
        <f t="shared" si="14"/>
        <v>-4.0737898466605751</v>
      </c>
    </row>
    <row r="170" spans="2:8" x14ac:dyDescent="0.25">
      <c r="B170" s="39">
        <v>42219</v>
      </c>
      <c r="C170" s="7">
        <v>17598.2</v>
      </c>
      <c r="D170" s="8">
        <f t="shared" si="10"/>
        <v>-5.1814994578814888E-3</v>
      </c>
      <c r="E170" s="46">
        <f t="shared" si="11"/>
        <v>-5.194969978007012E-3</v>
      </c>
      <c r="F170" s="8">
        <f t="shared" si="12"/>
        <v>-2.361678671762964E-2</v>
      </c>
      <c r="G170" s="8">
        <f t="shared" si="13"/>
        <v>6.9572694252086403E-3</v>
      </c>
      <c r="H170" s="9">
        <f t="shared" si="14"/>
        <v>-3.3945482450424724</v>
      </c>
    </row>
    <row r="171" spans="2:8" x14ac:dyDescent="0.25">
      <c r="B171" s="39">
        <v>42216</v>
      </c>
      <c r="C171" s="7">
        <v>17689.86</v>
      </c>
      <c r="D171" s="8">
        <f t="shared" si="10"/>
        <v>-3.1624063590739437E-3</v>
      </c>
      <c r="E171" s="46">
        <f t="shared" si="11"/>
        <v>-3.1674173333439705E-3</v>
      </c>
      <c r="F171" s="8">
        <f t="shared" si="12"/>
        <v>-1.6249559674083432E-2</v>
      </c>
      <c r="G171" s="8">
        <f t="shared" si="13"/>
        <v>6.9683013397934977E-3</v>
      </c>
      <c r="H171" s="9">
        <f t="shared" si="14"/>
        <v>-2.3319255126479619</v>
      </c>
    </row>
    <row r="172" spans="2:8" x14ac:dyDescent="0.25">
      <c r="B172" s="39">
        <v>42215</v>
      </c>
      <c r="C172" s="7">
        <v>17745.98</v>
      </c>
      <c r="D172" s="8">
        <f t="shared" si="10"/>
        <v>-3.0476486630059973E-4</v>
      </c>
      <c r="E172" s="46">
        <f t="shared" si="11"/>
        <v>-3.0481131655030782E-4</v>
      </c>
      <c r="F172" s="8">
        <f t="shared" si="12"/>
        <v>-1.2631565412641843E-2</v>
      </c>
      <c r="G172" s="8">
        <f t="shared" si="13"/>
        <v>6.9800374991491089E-3</v>
      </c>
      <c r="H172" s="9">
        <f t="shared" si="14"/>
        <v>-1.8096701363254388</v>
      </c>
    </row>
    <row r="173" spans="2:8" x14ac:dyDescent="0.25">
      <c r="B173" s="39">
        <v>42214</v>
      </c>
      <c r="C173" s="7">
        <v>17751.39</v>
      </c>
      <c r="D173" s="8">
        <f t="shared" si="10"/>
        <v>6.8700025581003299E-3</v>
      </c>
      <c r="E173" s="46">
        <f t="shared" si="11"/>
        <v>6.8465116177034756E-3</v>
      </c>
      <c r="F173" s="8">
        <f t="shared" si="12"/>
        <v>-2.3952106609273608E-2</v>
      </c>
      <c r="G173" s="8">
        <f t="shared" si="13"/>
        <v>6.9490426405430187E-3</v>
      </c>
      <c r="H173" s="9">
        <f t="shared" si="14"/>
        <v>-3.446821072809235</v>
      </c>
    </row>
    <row r="174" spans="2:8" x14ac:dyDescent="0.25">
      <c r="B174" s="39">
        <v>42213</v>
      </c>
      <c r="C174" s="7">
        <v>17630.27</v>
      </c>
      <c r="D174" s="8">
        <f t="shared" si="10"/>
        <v>1.0875778858398633E-2</v>
      </c>
      <c r="E174" s="46">
        <f t="shared" si="11"/>
        <v>1.0817062912987124E-2</v>
      </c>
      <c r="F174" s="8">
        <f t="shared" si="12"/>
        <v>-2.9276099495083179E-2</v>
      </c>
      <c r="G174" s="8">
        <f t="shared" si="13"/>
        <v>6.8615605629150662E-3</v>
      </c>
      <c r="H174" s="9">
        <f t="shared" si="14"/>
        <v>-4.2666823715457403</v>
      </c>
    </row>
    <row r="175" spans="2:8" x14ac:dyDescent="0.25">
      <c r="B175" s="39">
        <v>42212</v>
      </c>
      <c r="C175" s="7">
        <v>17440.59</v>
      </c>
      <c r="D175" s="8">
        <f t="shared" si="10"/>
        <v>-7.2823395013696945E-3</v>
      </c>
      <c r="E175" s="46">
        <f t="shared" si="11"/>
        <v>-7.3089851763885744E-3</v>
      </c>
      <c r="F175" s="8">
        <f t="shared" si="12"/>
        <v>-1.8831693119784523E-2</v>
      </c>
      <c r="G175" s="8">
        <f t="shared" si="13"/>
        <v>6.8256233266737213E-3</v>
      </c>
      <c r="H175" s="9">
        <f t="shared" si="14"/>
        <v>-2.7589704585942374</v>
      </c>
    </row>
    <row r="176" spans="2:8" x14ac:dyDescent="0.25">
      <c r="B176" s="39">
        <v>42209</v>
      </c>
      <c r="C176" s="7">
        <v>17568.53</v>
      </c>
      <c r="D176" s="8">
        <f t="shared" si="10"/>
        <v>-9.2144561897413713E-3</v>
      </c>
      <c r="E176" s="46">
        <f t="shared" si="11"/>
        <v>-9.2571718949940752E-3</v>
      </c>
      <c r="F176" s="8">
        <f t="shared" si="12"/>
        <v>-8.0601795523143303E-3</v>
      </c>
      <c r="G176" s="8">
        <f t="shared" si="13"/>
        <v>6.7474886682852685E-3</v>
      </c>
      <c r="H176" s="9">
        <f t="shared" si="14"/>
        <v>-1.1945451038990265</v>
      </c>
    </row>
    <row r="177" spans="2:8" x14ac:dyDescent="0.25">
      <c r="B177" s="39">
        <v>42208</v>
      </c>
      <c r="C177" s="7">
        <v>17731.919999999998</v>
      </c>
      <c r="D177" s="8">
        <f t="shared" si="10"/>
        <v>-6.6730005646731261E-3</v>
      </c>
      <c r="E177" s="46">
        <f t="shared" si="11"/>
        <v>-6.6953645785150341E-3</v>
      </c>
      <c r="F177" s="8">
        <f t="shared" si="12"/>
        <v>-1.6685379315766579E-3</v>
      </c>
      <c r="G177" s="8">
        <f t="shared" si="13"/>
        <v>6.7039676710817465E-3</v>
      </c>
      <c r="H177" s="9">
        <f t="shared" si="14"/>
        <v>-0.24888812318920744</v>
      </c>
    </row>
    <row r="178" spans="2:8" x14ac:dyDescent="0.25">
      <c r="B178" s="39">
        <v>42207</v>
      </c>
      <c r="C178" s="7">
        <v>17851.04</v>
      </c>
      <c r="D178" s="8">
        <f t="shared" si="10"/>
        <v>-3.8087446545036485E-3</v>
      </c>
      <c r="E178" s="46">
        <f t="shared" si="11"/>
        <v>-3.8160163924262445E-3</v>
      </c>
      <c r="F178" s="8">
        <f t="shared" si="12"/>
        <v>8.7466328684721473E-3</v>
      </c>
      <c r="G178" s="8">
        <f t="shared" si="13"/>
        <v>6.7317581857314181E-3</v>
      </c>
      <c r="H178" s="9">
        <f t="shared" si="14"/>
        <v>1.2993088324253004</v>
      </c>
    </row>
    <row r="179" spans="2:8" x14ac:dyDescent="0.25">
      <c r="B179" s="39">
        <v>42206</v>
      </c>
      <c r="C179" s="7">
        <v>17919.29</v>
      </c>
      <c r="D179" s="8">
        <f t="shared" si="10"/>
        <v>-1.0006403169872891E-2</v>
      </c>
      <c r="E179" s="46">
        <f t="shared" si="11"/>
        <v>-1.0056803722774517E-2</v>
      </c>
      <c r="F179" s="8">
        <f t="shared" si="12"/>
        <v>2.2472780514742354E-2</v>
      </c>
      <c r="G179" s="8">
        <f t="shared" si="13"/>
        <v>6.6386281451121017E-3</v>
      </c>
      <c r="H179" s="9">
        <f t="shared" si="14"/>
        <v>3.3851542854209486</v>
      </c>
    </row>
    <row r="180" spans="2:8" x14ac:dyDescent="0.25">
      <c r="B180" s="39">
        <v>42205</v>
      </c>
      <c r="C180" s="7">
        <v>18100.41</v>
      </c>
      <c r="D180" s="8">
        <f t="shared" si="10"/>
        <v>7.7184853854683766E-4</v>
      </c>
      <c r="E180" s="46">
        <f t="shared" si="11"/>
        <v>7.7155081665123283E-4</v>
      </c>
      <c r="F180" s="8">
        <f t="shared" si="12"/>
        <v>1.730705558272343E-2</v>
      </c>
      <c r="G180" s="8">
        <f t="shared" si="13"/>
        <v>6.6601372742499543E-3</v>
      </c>
      <c r="H180" s="9">
        <f t="shared" si="14"/>
        <v>2.5986034326405836</v>
      </c>
    </row>
    <row r="181" spans="2:8" x14ac:dyDescent="0.25">
      <c r="B181" s="39">
        <v>42202</v>
      </c>
      <c r="C181" s="7">
        <v>18086.45</v>
      </c>
      <c r="D181" s="8">
        <f t="shared" si="10"/>
        <v>-1.8653164277534495E-3</v>
      </c>
      <c r="E181" s="46">
        <f t="shared" si="11"/>
        <v>-1.8670582968696972E-3</v>
      </c>
      <c r="F181" s="8">
        <f t="shared" si="12"/>
        <v>7.9753174789746386E-3</v>
      </c>
      <c r="G181" s="8">
        <f t="shared" si="13"/>
        <v>6.7841776565263226E-3</v>
      </c>
      <c r="H181" s="9">
        <f t="shared" si="14"/>
        <v>1.1755761542156034</v>
      </c>
    </row>
    <row r="182" spans="2:8" x14ac:dyDescent="0.25">
      <c r="B182" s="39">
        <v>42201</v>
      </c>
      <c r="C182" s="7">
        <v>18120.25</v>
      </c>
      <c r="D182" s="8">
        <f t="shared" si="10"/>
        <v>3.8825119098602201E-3</v>
      </c>
      <c r="E182" s="46">
        <f t="shared" si="11"/>
        <v>3.8749944120624971E-3</v>
      </c>
      <c r="F182" s="8">
        <f t="shared" si="12"/>
        <v>1.8875464872420339E-2</v>
      </c>
      <c r="G182" s="8">
        <f t="shared" si="13"/>
        <v>6.9773603918746197E-3</v>
      </c>
      <c r="H182" s="9">
        <f t="shared" si="14"/>
        <v>2.7052443635277141</v>
      </c>
    </row>
    <row r="183" spans="2:8" x14ac:dyDescent="0.25">
      <c r="B183" s="39">
        <v>42200</v>
      </c>
      <c r="C183" s="7">
        <v>18050.169999999998</v>
      </c>
      <c r="D183" s="8">
        <f t="shared" si="10"/>
        <v>-1.8888220508084252E-4</v>
      </c>
      <c r="E183" s="46">
        <f t="shared" si="11"/>
        <v>-1.8890004557107674E-4</v>
      </c>
      <c r="F183" s="8">
        <f t="shared" si="12"/>
        <v>2.1010063986985284E-2</v>
      </c>
      <c r="G183" s="8">
        <f t="shared" si="13"/>
        <v>6.9798583745290608E-3</v>
      </c>
      <c r="H183" s="9">
        <f t="shared" si="14"/>
        <v>3.0100988959396839</v>
      </c>
    </row>
    <row r="184" spans="2:8" x14ac:dyDescent="0.25">
      <c r="B184" s="39">
        <v>42199</v>
      </c>
      <c r="C184" s="7">
        <v>18053.580000000002</v>
      </c>
      <c r="D184" s="8">
        <f t="shared" si="10"/>
        <v>4.2219018249296525E-3</v>
      </c>
      <c r="E184" s="46">
        <f t="shared" si="11"/>
        <v>4.2130146026259016E-3</v>
      </c>
      <c r="F184" s="8">
        <f t="shared" si="12"/>
        <v>1.4519439454091778E-2</v>
      </c>
      <c r="G184" s="8">
        <f t="shared" si="13"/>
        <v>6.9707909802844458E-3</v>
      </c>
      <c r="H184" s="9">
        <f t="shared" si="14"/>
        <v>2.0828969761333034</v>
      </c>
    </row>
    <row r="185" spans="2:8" x14ac:dyDescent="0.25">
      <c r="B185" s="39">
        <v>42198</v>
      </c>
      <c r="C185" s="7">
        <v>17977.68</v>
      </c>
      <c r="D185" s="8">
        <f t="shared" si="10"/>
        <v>1.2233388756228036E-2</v>
      </c>
      <c r="E185" s="46">
        <f t="shared" si="11"/>
        <v>1.2159165576890157E-2</v>
      </c>
      <c r="F185" s="8">
        <f t="shared" si="12"/>
        <v>-1.4018632469163194E-2</v>
      </c>
      <c r="G185" s="8">
        <f t="shared" si="13"/>
        <v>7.0852036839831435E-3</v>
      </c>
      <c r="H185" s="9">
        <f t="shared" si="14"/>
        <v>-1.9785786117700193</v>
      </c>
    </row>
    <row r="186" spans="2:8" x14ac:dyDescent="0.25">
      <c r="B186" s="39">
        <v>42195</v>
      </c>
      <c r="C186" s="7">
        <v>17760.41</v>
      </c>
      <c r="D186" s="8">
        <f t="shared" si="10"/>
        <v>1.2068755263946684E-2</v>
      </c>
      <c r="E186" s="46">
        <f t="shared" si="11"/>
        <v>1.1996508541594647E-2</v>
      </c>
      <c r="F186" s="8">
        <f t="shared" si="12"/>
        <v>-3.1822419342917296E-2</v>
      </c>
      <c r="G186" s="8">
        <f t="shared" si="13"/>
        <v>6.9703511948660812E-3</v>
      </c>
      <c r="H186" s="9">
        <f t="shared" si="14"/>
        <v>-4.5653968434697632</v>
      </c>
    </row>
    <row r="187" spans="2:8" x14ac:dyDescent="0.25">
      <c r="B187" s="39">
        <v>42194</v>
      </c>
      <c r="C187" s="7">
        <v>17548.62</v>
      </c>
      <c r="D187" s="8">
        <f t="shared" si="10"/>
        <v>1.8954726749345063E-3</v>
      </c>
      <c r="E187" s="46">
        <f t="shared" si="11"/>
        <v>1.8936785334102001E-3</v>
      </c>
      <c r="F187" s="8">
        <f t="shared" si="12"/>
        <v>-3.4356761141966841E-2</v>
      </c>
      <c r="G187" s="8">
        <f t="shared" si="13"/>
        <v>6.9651732105801972E-3</v>
      </c>
      <c r="H187" s="9">
        <f t="shared" si="14"/>
        <v>-4.932649928903194</v>
      </c>
    </row>
    <row r="188" spans="2:8" x14ac:dyDescent="0.25">
      <c r="B188" s="39">
        <v>42193</v>
      </c>
      <c r="C188" s="7">
        <v>17515.419999999998</v>
      </c>
      <c r="D188" s="8">
        <f t="shared" si="10"/>
        <v>-1.4709530508958069E-2</v>
      </c>
      <c r="E188" s="46">
        <f t="shared" si="11"/>
        <v>-1.4818788398101999E-2</v>
      </c>
      <c r="F188" s="8">
        <f t="shared" si="12"/>
        <v>-1.019262830059514E-2</v>
      </c>
      <c r="G188" s="8">
        <f t="shared" si="13"/>
        <v>6.8513892609432742E-3</v>
      </c>
      <c r="H188" s="9">
        <f t="shared" si="14"/>
        <v>-1.4876732166859625</v>
      </c>
    </row>
    <row r="189" spans="2:8" x14ac:dyDescent="0.25">
      <c r="B189" s="39">
        <v>42192</v>
      </c>
      <c r="C189" s="7">
        <v>17776.91</v>
      </c>
      <c r="D189" s="8">
        <f t="shared" si="10"/>
        <v>5.2777774636130204E-3</v>
      </c>
      <c r="E189" s="46">
        <f t="shared" si="11"/>
        <v>5.2638988070256958E-3</v>
      </c>
      <c r="F189" s="8">
        <f t="shared" si="12"/>
        <v>-2.1959077269616843E-2</v>
      </c>
      <c r="G189" s="8">
        <f t="shared" si="13"/>
        <v>6.8606564178589685E-3</v>
      </c>
      <c r="H189" s="9">
        <f t="shared" si="14"/>
        <v>-3.2007254017932145</v>
      </c>
    </row>
    <row r="190" spans="2:8" x14ac:dyDescent="0.25">
      <c r="B190" s="39">
        <v>42191</v>
      </c>
      <c r="C190" s="7">
        <v>17683.580000000002</v>
      </c>
      <c r="D190" s="8">
        <f t="shared" si="10"/>
        <v>-2.6243492003150681E-3</v>
      </c>
      <c r="E190" s="46">
        <f t="shared" si="11"/>
        <v>-2.6277988413745974E-3</v>
      </c>
      <c r="F190" s="8">
        <f t="shared" si="12"/>
        <v>-6.6876420405507907E-3</v>
      </c>
      <c r="G190" s="8">
        <f t="shared" si="13"/>
        <v>7.0132586062808281E-3</v>
      </c>
      <c r="H190" s="9">
        <f t="shared" si="14"/>
        <v>-0.95357128775510624</v>
      </c>
    </row>
    <row r="191" spans="2:8" x14ac:dyDescent="0.25">
      <c r="B191" s="39">
        <v>42187</v>
      </c>
      <c r="C191" s="7">
        <v>17730.11</v>
      </c>
      <c r="D191" s="8">
        <f t="shared" si="10"/>
        <v>-1.5654995435836483E-3</v>
      </c>
      <c r="E191" s="46">
        <f t="shared" si="11"/>
        <v>-1.5667262184005299E-3</v>
      </c>
      <c r="F191" s="8">
        <f t="shared" si="12"/>
        <v>-1.2285475518669289E-2</v>
      </c>
      <c r="G191" s="8">
        <f t="shared" si="13"/>
        <v>7.0582291396881379E-3</v>
      </c>
      <c r="H191" s="9">
        <f t="shared" si="14"/>
        <v>-1.7405889318028165</v>
      </c>
    </row>
    <row r="192" spans="2:8" x14ac:dyDescent="0.25">
      <c r="B192" s="39">
        <v>42186</v>
      </c>
      <c r="C192" s="7">
        <v>17757.91</v>
      </c>
      <c r="D192" s="8">
        <f t="shared" si="10"/>
        <v>7.8549289963230073E-3</v>
      </c>
      <c r="E192" s="46">
        <f t="shared" si="11"/>
        <v>7.8242396452458257E-3</v>
      </c>
      <c r="F192" s="8">
        <f t="shared" si="12"/>
        <v>-7.3398311126617859E-3</v>
      </c>
      <c r="G192" s="8">
        <f t="shared" si="13"/>
        <v>7.1549891565611031E-3</v>
      </c>
      <c r="H192" s="9">
        <f t="shared" si="14"/>
        <v>-1.025833995280228</v>
      </c>
    </row>
    <row r="193" spans="2:8" x14ac:dyDescent="0.25">
      <c r="B193" s="39">
        <v>42185</v>
      </c>
      <c r="C193" s="7">
        <v>17619.509999999998</v>
      </c>
      <c r="D193" s="8">
        <f t="shared" si="10"/>
        <v>1.3161820491180976E-3</v>
      </c>
      <c r="E193" s="46">
        <f t="shared" si="11"/>
        <v>1.3153166407982551E-3</v>
      </c>
      <c r="F193" s="8">
        <f t="shared" si="12"/>
        <v>-1.6842143906328939E-2</v>
      </c>
      <c r="G193" s="8">
        <f t="shared" si="13"/>
        <v>7.2127417713884617E-3</v>
      </c>
      <c r="H193" s="9">
        <f t="shared" si="14"/>
        <v>-2.3350543302601565</v>
      </c>
    </row>
    <row r="194" spans="2:8" x14ac:dyDescent="0.25">
      <c r="B194" s="39">
        <v>42184</v>
      </c>
      <c r="C194" s="7">
        <v>17596.349999999999</v>
      </c>
      <c r="D194" s="8">
        <f t="shared" si="10"/>
        <v>-1.9520602139225796E-2</v>
      </c>
      <c r="E194" s="46">
        <f t="shared" si="11"/>
        <v>-1.9713645437193065E-2</v>
      </c>
      <c r="F194" s="8">
        <f t="shared" si="12"/>
        <v>1.7497461054664369E-2</v>
      </c>
      <c r="G194" s="8">
        <f t="shared" si="13"/>
        <v>7.0491267740023294E-3</v>
      </c>
      <c r="H194" s="9">
        <f t="shared" si="14"/>
        <v>2.4822168214077558</v>
      </c>
    </row>
    <row r="195" spans="2:8" x14ac:dyDescent="0.25">
      <c r="B195" s="39">
        <v>42181</v>
      </c>
      <c r="C195" s="7">
        <v>17946.68</v>
      </c>
      <c r="D195" s="8">
        <f t="shared" si="10"/>
        <v>3.1480640970891205E-3</v>
      </c>
      <c r="E195" s="46">
        <f t="shared" si="11"/>
        <v>3.1431193182453621E-3</v>
      </c>
      <c r="F195" s="8">
        <f t="shared" si="12"/>
        <v>1.279336105579389E-2</v>
      </c>
      <c r="G195" s="8">
        <f t="shared" si="13"/>
        <v>7.0438828904550175E-3</v>
      </c>
      <c r="H195" s="9">
        <f t="shared" si="14"/>
        <v>1.8162370463497968</v>
      </c>
    </row>
    <row r="196" spans="2:8" x14ac:dyDescent="0.25">
      <c r="B196" s="39">
        <v>42180</v>
      </c>
      <c r="C196" s="7">
        <v>17890.36</v>
      </c>
      <c r="D196" s="8">
        <f t="shared" si="10"/>
        <v>-4.2140546040396742E-3</v>
      </c>
      <c r="E196" s="46">
        <f t="shared" si="11"/>
        <v>-4.2229587560020003E-3</v>
      </c>
      <c r="F196" s="8">
        <f t="shared" si="12"/>
        <v>-1.6489727968751998E-3</v>
      </c>
      <c r="G196" s="8">
        <f t="shared" si="13"/>
        <v>7.3520312328015473E-3</v>
      </c>
      <c r="H196" s="9">
        <f t="shared" si="14"/>
        <v>-0.22428805654663225</v>
      </c>
    </row>
    <row r="197" spans="2:8" x14ac:dyDescent="0.25">
      <c r="B197" s="39">
        <v>42179</v>
      </c>
      <c r="C197" s="7">
        <v>17966.07</v>
      </c>
      <c r="D197" s="8">
        <f t="shared" ref="D197:D260" si="15">C197/C198-1</f>
        <v>-9.8103677950978074E-3</v>
      </c>
      <c r="E197" s="46">
        <f t="shared" ref="E197:E260" si="16">LN(1+D197)</f>
        <v>-9.8588065146969165E-3</v>
      </c>
      <c r="F197" s="8">
        <f t="shared" ref="F197:F260" si="17">SUM(E198:E272)</f>
        <v>1.5960517522057061E-2</v>
      </c>
      <c r="G197" s="8">
        <f t="shared" ref="G197:G260" si="18">STDEVP(E198:E272)</f>
        <v>7.3152297969846314E-3</v>
      </c>
      <c r="H197" s="9">
        <f t="shared" ref="H197:H260" si="19">F197/G197</f>
        <v>2.1818203891060337</v>
      </c>
    </row>
    <row r="198" spans="2:8" x14ac:dyDescent="0.25">
      <c r="B198" s="39">
        <v>42178</v>
      </c>
      <c r="C198" s="7">
        <v>18144.07</v>
      </c>
      <c r="D198" s="8">
        <f t="shared" si="15"/>
        <v>1.3405240019470632E-3</v>
      </c>
      <c r="E198" s="46">
        <f t="shared" si="16"/>
        <v>1.3396263018166561E-3</v>
      </c>
      <c r="F198" s="8">
        <f t="shared" si="17"/>
        <v>-8.793149192294035E-4</v>
      </c>
      <c r="G198" s="8">
        <f t="shared" si="18"/>
        <v>7.5324117558166403E-3</v>
      </c>
      <c r="H198" s="9">
        <f t="shared" si="19"/>
        <v>-0.11673750025021978</v>
      </c>
    </row>
    <row r="199" spans="2:8" x14ac:dyDescent="0.25">
      <c r="B199" s="39">
        <v>42177</v>
      </c>
      <c r="C199" s="7">
        <v>18119.78</v>
      </c>
      <c r="D199" s="8">
        <f t="shared" si="15"/>
        <v>5.7632264743185946E-3</v>
      </c>
      <c r="E199" s="46">
        <f t="shared" si="16"/>
        <v>5.7466826181802521E-3</v>
      </c>
      <c r="F199" s="8">
        <f t="shared" si="17"/>
        <v>-4.4831762424497618E-3</v>
      </c>
      <c r="G199" s="8">
        <f t="shared" si="18"/>
        <v>7.5069760096996693E-3</v>
      </c>
      <c r="H199" s="9">
        <f t="shared" si="19"/>
        <v>-0.59720135466759272</v>
      </c>
    </row>
    <row r="200" spans="2:8" x14ac:dyDescent="0.25">
      <c r="B200" s="39">
        <v>42174</v>
      </c>
      <c r="C200" s="7">
        <v>18015.95</v>
      </c>
      <c r="D200" s="8">
        <f t="shared" si="15"/>
        <v>-5.5139590546173789E-3</v>
      </c>
      <c r="E200" s="46">
        <f t="shared" si="16"/>
        <v>-5.5292170406337562E-3</v>
      </c>
      <c r="F200" s="8">
        <f t="shared" si="17"/>
        <v>-4.820048093794509E-3</v>
      </c>
      <c r="G200" s="8">
        <f t="shared" si="18"/>
        <v>7.5103472018982469E-3</v>
      </c>
      <c r="H200" s="9">
        <f t="shared" si="19"/>
        <v>-0.64178765165160911</v>
      </c>
    </row>
    <row r="201" spans="2:8" x14ac:dyDescent="0.25">
      <c r="B201" s="39">
        <v>42173</v>
      </c>
      <c r="C201" s="7">
        <v>18115.84</v>
      </c>
      <c r="D201" s="8">
        <f t="shared" si="15"/>
        <v>1.0041403365570467E-2</v>
      </c>
      <c r="E201" s="46">
        <f t="shared" si="16"/>
        <v>9.9913234442182298E-3</v>
      </c>
      <c r="F201" s="8">
        <f t="shared" si="17"/>
        <v>-1.9484185038996075E-2</v>
      </c>
      <c r="G201" s="8">
        <f t="shared" si="18"/>
        <v>7.4365361701869866E-3</v>
      </c>
      <c r="H201" s="9">
        <f t="shared" si="19"/>
        <v>-2.620061893480464</v>
      </c>
    </row>
    <row r="202" spans="2:8" x14ac:dyDescent="0.25">
      <c r="B202" s="39">
        <v>42172</v>
      </c>
      <c r="C202" s="7">
        <v>17935.740000000002</v>
      </c>
      <c r="D202" s="8">
        <f t="shared" si="15"/>
        <v>1.745931744457474E-3</v>
      </c>
      <c r="E202" s="46">
        <f t="shared" si="16"/>
        <v>1.7444093773378046E-3</v>
      </c>
      <c r="F202" s="8">
        <f t="shared" si="17"/>
        <v>-1.2665977251584035E-2</v>
      </c>
      <c r="G202" s="8">
        <f t="shared" si="18"/>
        <v>7.5018695159543534E-3</v>
      </c>
      <c r="H202" s="9">
        <f t="shared" si="19"/>
        <v>-1.6883761074019064</v>
      </c>
    </row>
    <row r="203" spans="2:8" x14ac:dyDescent="0.25">
      <c r="B203" s="39">
        <v>42171</v>
      </c>
      <c r="C203" s="7">
        <v>17904.48</v>
      </c>
      <c r="D203" s="8">
        <f t="shared" si="15"/>
        <v>6.3688897357510044E-3</v>
      </c>
      <c r="E203" s="46">
        <f t="shared" si="16"/>
        <v>6.3486940615094592E-3</v>
      </c>
      <c r="F203" s="8">
        <f t="shared" si="17"/>
        <v>-2.3511321264847757E-2</v>
      </c>
      <c r="G203" s="8">
        <f t="shared" si="18"/>
        <v>7.4793368768247305E-3</v>
      </c>
      <c r="H203" s="9">
        <f t="shared" si="19"/>
        <v>-3.1435034485074866</v>
      </c>
    </row>
    <row r="204" spans="2:8" x14ac:dyDescent="0.25">
      <c r="B204" s="39">
        <v>42170</v>
      </c>
      <c r="C204" s="7">
        <v>17791.169999999998</v>
      </c>
      <c r="D204" s="8">
        <f t="shared" si="15"/>
        <v>-6.0154736284586674E-3</v>
      </c>
      <c r="E204" s="46">
        <f t="shared" si="16"/>
        <v>-6.0336394773730173E-3</v>
      </c>
      <c r="F204" s="8">
        <f t="shared" si="17"/>
        <v>-1.8034777374509967E-2</v>
      </c>
      <c r="G204" s="8">
        <f t="shared" si="18"/>
        <v>7.4498100909692663E-3</v>
      </c>
      <c r="H204" s="9">
        <f t="shared" si="19"/>
        <v>-2.4208371964235575</v>
      </c>
    </row>
    <row r="205" spans="2:8" x14ac:dyDescent="0.25">
      <c r="B205" s="39">
        <v>42167</v>
      </c>
      <c r="C205" s="7">
        <v>17898.84</v>
      </c>
      <c r="D205" s="8">
        <f t="shared" si="15"/>
        <v>-7.7901833600618753E-3</v>
      </c>
      <c r="E205" s="46">
        <f t="shared" si="16"/>
        <v>-7.8206853524628219E-3</v>
      </c>
      <c r="F205" s="8">
        <f t="shared" si="17"/>
        <v>-9.3698200658412223E-3</v>
      </c>
      <c r="G205" s="8">
        <f t="shared" si="18"/>
        <v>7.3983701664701185E-3</v>
      </c>
      <c r="H205" s="9">
        <f t="shared" si="19"/>
        <v>-1.2664708381726884</v>
      </c>
    </row>
    <row r="206" spans="2:8" x14ac:dyDescent="0.25">
      <c r="B206" s="39">
        <v>42166</v>
      </c>
      <c r="C206" s="7">
        <v>18039.37</v>
      </c>
      <c r="D206" s="8">
        <f t="shared" si="15"/>
        <v>2.1649518899578002E-3</v>
      </c>
      <c r="E206" s="46">
        <f t="shared" si="16"/>
        <v>2.162611758520892E-3</v>
      </c>
      <c r="F206" s="8">
        <f t="shared" si="17"/>
        <v>-6.447912599157465E-3</v>
      </c>
      <c r="G206" s="8">
        <f t="shared" si="18"/>
        <v>7.4179806501869314E-3</v>
      </c>
      <c r="H206" s="9">
        <f t="shared" si="19"/>
        <v>-0.8692274762128126</v>
      </c>
    </row>
    <row r="207" spans="2:8" x14ac:dyDescent="0.25">
      <c r="B207" s="39">
        <v>42165</v>
      </c>
      <c r="C207" s="7">
        <v>18000.400000000001</v>
      </c>
      <c r="D207" s="8">
        <f t="shared" si="15"/>
        <v>1.3305531849736818E-2</v>
      </c>
      <c r="E207" s="46">
        <f t="shared" si="16"/>
        <v>1.321779069905381E-2</v>
      </c>
      <c r="F207" s="8">
        <f t="shared" si="17"/>
        <v>-2.0967511008713323E-2</v>
      </c>
      <c r="G207" s="8">
        <f t="shared" si="18"/>
        <v>7.2559492855896633E-3</v>
      </c>
      <c r="H207" s="9">
        <f t="shared" si="19"/>
        <v>-2.8896992224511355</v>
      </c>
    </row>
    <row r="208" spans="2:8" x14ac:dyDescent="0.25">
      <c r="B208" s="39">
        <v>42164</v>
      </c>
      <c r="C208" s="7">
        <v>17764.04</v>
      </c>
      <c r="D208" s="8">
        <f t="shared" si="15"/>
        <v>-1.4127672508157385E-4</v>
      </c>
      <c r="E208" s="46">
        <f t="shared" si="16"/>
        <v>-1.412867055781177E-4</v>
      </c>
      <c r="F208" s="8">
        <f t="shared" si="17"/>
        <v>-1.2263413808773481E-2</v>
      </c>
      <c r="G208" s="8">
        <f t="shared" si="18"/>
        <v>7.3264983604447173E-3</v>
      </c>
      <c r="H208" s="9">
        <f t="shared" si="19"/>
        <v>-1.6738437935075297</v>
      </c>
    </row>
    <row r="209" spans="2:8" x14ac:dyDescent="0.25">
      <c r="B209" s="39">
        <v>42163</v>
      </c>
      <c r="C209" s="7">
        <v>17766.55</v>
      </c>
      <c r="D209" s="8">
        <f t="shared" si="15"/>
        <v>-4.6449584469221428E-3</v>
      </c>
      <c r="E209" s="46">
        <f t="shared" si="16"/>
        <v>-4.6557797892023091E-3</v>
      </c>
      <c r="F209" s="8">
        <f t="shared" si="17"/>
        <v>-1.0055462045861024E-2</v>
      </c>
      <c r="G209" s="8">
        <f t="shared" si="18"/>
        <v>7.3128115859507885E-3</v>
      </c>
      <c r="H209" s="9">
        <f t="shared" si="19"/>
        <v>-1.375047329973516</v>
      </c>
    </row>
    <row r="210" spans="2:8" x14ac:dyDescent="0.25">
      <c r="B210" s="39">
        <v>42160</v>
      </c>
      <c r="C210" s="7">
        <v>17849.46</v>
      </c>
      <c r="D210" s="8">
        <f t="shared" si="15"/>
        <v>-3.1342184950168273E-3</v>
      </c>
      <c r="E210" s="46">
        <f t="shared" si="16"/>
        <v>-3.1391404448053916E-3</v>
      </c>
      <c r="F210" s="8">
        <f t="shared" si="17"/>
        <v>-7.8992076562632123E-3</v>
      </c>
      <c r="G210" s="8">
        <f t="shared" si="18"/>
        <v>7.3051753863876551E-3</v>
      </c>
      <c r="H210" s="9">
        <f t="shared" si="19"/>
        <v>-1.0813166335448245</v>
      </c>
    </row>
    <row r="211" spans="2:8" x14ac:dyDescent="0.25">
      <c r="B211" s="39">
        <v>42159</v>
      </c>
      <c r="C211" s="7">
        <v>17905.580000000002</v>
      </c>
      <c r="D211" s="8">
        <f t="shared" si="15"/>
        <v>-9.4427666769747454E-3</v>
      </c>
      <c r="E211" s="46">
        <f t="shared" si="16"/>
        <v>-9.4876322584191326E-3</v>
      </c>
      <c r="F211" s="8">
        <f t="shared" si="17"/>
        <v>3.1538478729982947E-3</v>
      </c>
      <c r="G211" s="8">
        <f t="shared" si="18"/>
        <v>7.2254677210450025E-3</v>
      </c>
      <c r="H211" s="9">
        <f t="shared" si="19"/>
        <v>0.43649047989133649</v>
      </c>
    </row>
    <row r="212" spans="2:8" x14ac:dyDescent="0.25">
      <c r="B212" s="39">
        <v>42158</v>
      </c>
      <c r="C212" s="7">
        <v>18076.27</v>
      </c>
      <c r="D212" s="8">
        <f t="shared" si="15"/>
        <v>3.5715197807677512E-3</v>
      </c>
      <c r="E212" s="46">
        <f t="shared" si="16"/>
        <v>3.5651570492428114E-3</v>
      </c>
      <c r="F212" s="8">
        <f t="shared" si="17"/>
        <v>2.198736335022588E-3</v>
      </c>
      <c r="G212" s="8">
        <f t="shared" si="18"/>
        <v>7.2200867410061867E-3</v>
      </c>
      <c r="H212" s="9">
        <f t="shared" si="19"/>
        <v>0.30453045979835047</v>
      </c>
    </row>
    <row r="213" spans="2:8" x14ac:dyDescent="0.25">
      <c r="B213" s="39">
        <v>42157</v>
      </c>
      <c r="C213" s="7">
        <v>18011.939999999999</v>
      </c>
      <c r="D213" s="8">
        <f t="shared" si="15"/>
        <v>-1.5759100284529204E-3</v>
      </c>
      <c r="E213" s="46">
        <f t="shared" si="16"/>
        <v>-1.5771530807925588E-3</v>
      </c>
      <c r="F213" s="8">
        <f t="shared" si="17"/>
        <v>9.9286353028998197E-3</v>
      </c>
      <c r="G213" s="8">
        <f t="shared" si="18"/>
        <v>7.251522046900551E-3</v>
      </c>
      <c r="H213" s="9">
        <f t="shared" si="19"/>
        <v>1.3691794962056996</v>
      </c>
    </row>
    <row r="214" spans="2:8" x14ac:dyDescent="0.25">
      <c r="B214" s="39">
        <v>42156</v>
      </c>
      <c r="C214" s="7">
        <v>18040.37</v>
      </c>
      <c r="D214" s="8">
        <f t="shared" si="15"/>
        <v>1.6484663544074074E-3</v>
      </c>
      <c r="E214" s="46">
        <f t="shared" si="16"/>
        <v>1.6471091251064399E-3</v>
      </c>
      <c r="F214" s="8">
        <f t="shared" si="17"/>
        <v>7.9109785523070065E-3</v>
      </c>
      <c r="G214" s="8">
        <f t="shared" si="18"/>
        <v>7.2495950780915924E-3</v>
      </c>
      <c r="H214" s="9">
        <f t="shared" si="19"/>
        <v>1.0912304021246824</v>
      </c>
    </row>
    <row r="215" spans="2:8" x14ac:dyDescent="0.25">
      <c r="B215" s="39">
        <v>42153</v>
      </c>
      <c r="C215" s="7">
        <v>18010.68</v>
      </c>
      <c r="D215" s="8">
        <f t="shared" si="15"/>
        <v>-6.3687099059257513E-3</v>
      </c>
      <c r="E215" s="46">
        <f t="shared" si="16"/>
        <v>-6.3890766582001147E-3</v>
      </c>
      <c r="F215" s="8">
        <f t="shared" si="17"/>
        <v>2.2140430089261937E-2</v>
      </c>
      <c r="G215" s="8">
        <f t="shared" si="18"/>
        <v>7.263329634306869E-3</v>
      </c>
      <c r="H215" s="9">
        <f t="shared" si="19"/>
        <v>3.0482480080053218</v>
      </c>
    </row>
    <row r="216" spans="2:8" x14ac:dyDescent="0.25">
      <c r="B216" s="39">
        <v>42152</v>
      </c>
      <c r="C216" s="7">
        <v>18126.12</v>
      </c>
      <c r="D216" s="8">
        <f t="shared" si="15"/>
        <v>-2.0299521169148127E-3</v>
      </c>
      <c r="E216" s="46">
        <f t="shared" si="16"/>
        <v>-2.0320152622436052E-3</v>
      </c>
      <c r="F216" s="8">
        <f t="shared" si="17"/>
        <v>1.882387338731361E-2</v>
      </c>
      <c r="G216" s="8">
        <f t="shared" si="18"/>
        <v>7.2874196729660863E-3</v>
      </c>
      <c r="H216" s="9">
        <f t="shared" si="19"/>
        <v>2.5830642713145706</v>
      </c>
    </row>
    <row r="217" spans="2:8" x14ac:dyDescent="0.25">
      <c r="B217" s="39">
        <v>42151</v>
      </c>
      <c r="C217" s="7">
        <v>18162.990000000002</v>
      </c>
      <c r="D217" s="8">
        <f t="shared" si="15"/>
        <v>6.7316869845923666E-3</v>
      </c>
      <c r="E217" s="46">
        <f t="shared" si="16"/>
        <v>6.7091303526361839E-3</v>
      </c>
      <c r="F217" s="8">
        <f t="shared" si="17"/>
        <v>8.7212136893355663E-3</v>
      </c>
      <c r="G217" s="8">
        <f t="shared" si="18"/>
        <v>7.260119746446035E-3</v>
      </c>
      <c r="H217" s="9">
        <f t="shared" si="19"/>
        <v>1.2012492898074807</v>
      </c>
    </row>
    <row r="218" spans="2:8" x14ac:dyDescent="0.25">
      <c r="B218" s="39">
        <v>42150</v>
      </c>
      <c r="C218" s="7">
        <v>18041.54</v>
      </c>
      <c r="D218" s="8">
        <f t="shared" si="15"/>
        <v>-1.0447553260691911E-2</v>
      </c>
      <c r="E218" s="46">
        <f t="shared" si="16"/>
        <v>-1.0502512070458764E-2</v>
      </c>
      <c r="F218" s="8">
        <f t="shared" si="17"/>
        <v>3.1140206038339613E-2</v>
      </c>
      <c r="G218" s="8">
        <f t="shared" si="18"/>
        <v>7.2782642398449152E-3</v>
      </c>
      <c r="H218" s="9">
        <f t="shared" si="19"/>
        <v>4.2785209511716147</v>
      </c>
    </row>
    <row r="219" spans="2:8" x14ac:dyDescent="0.25">
      <c r="B219" s="39">
        <v>42146</v>
      </c>
      <c r="C219" s="7">
        <v>18232.02</v>
      </c>
      <c r="D219" s="8">
        <f t="shared" si="15"/>
        <v>-2.9378083687070511E-3</v>
      </c>
      <c r="E219" s="46">
        <f t="shared" si="16"/>
        <v>-2.9421321981774051E-3</v>
      </c>
      <c r="F219" s="8">
        <f t="shared" si="17"/>
        <v>3.4456990682846522E-2</v>
      </c>
      <c r="G219" s="8">
        <f t="shared" si="18"/>
        <v>7.2677993381416832E-3</v>
      </c>
      <c r="H219" s="9">
        <f t="shared" si="19"/>
        <v>4.7410487108545976</v>
      </c>
    </row>
    <row r="220" spans="2:8" x14ac:dyDescent="0.25">
      <c r="B220" s="39">
        <v>42145</v>
      </c>
      <c r="C220" s="7">
        <v>18285.740000000002</v>
      </c>
      <c r="D220" s="8">
        <f t="shared" si="15"/>
        <v>1.859406958559795E-5</v>
      </c>
      <c r="E220" s="46">
        <f t="shared" si="16"/>
        <v>1.8593896718028942E-5</v>
      </c>
      <c r="F220" s="8">
        <f t="shared" si="17"/>
        <v>5.187431194469453E-2</v>
      </c>
      <c r="G220" s="8">
        <f t="shared" si="18"/>
        <v>7.5237668160818665E-3</v>
      </c>
      <c r="H220" s="9">
        <f t="shared" si="19"/>
        <v>6.8947261674583622</v>
      </c>
    </row>
    <row r="221" spans="2:8" x14ac:dyDescent="0.25">
      <c r="B221" s="39">
        <v>42144</v>
      </c>
      <c r="C221" s="7">
        <v>18285.400000000001</v>
      </c>
      <c r="D221" s="8">
        <f t="shared" si="15"/>
        <v>-1.4738655085435592E-3</v>
      </c>
      <c r="E221" s="46">
        <f t="shared" si="16"/>
        <v>-1.4749527167092504E-3</v>
      </c>
      <c r="F221" s="8">
        <f t="shared" si="17"/>
        <v>6.4708365932059336E-2</v>
      </c>
      <c r="G221" s="8">
        <f t="shared" si="18"/>
        <v>7.6179034885900396E-3</v>
      </c>
      <c r="H221" s="9">
        <f t="shared" si="19"/>
        <v>8.4942485854511514</v>
      </c>
    </row>
    <row r="222" spans="2:8" x14ac:dyDescent="0.25">
      <c r="B222" s="39">
        <v>42143</v>
      </c>
      <c r="C222" s="7">
        <v>18312.39</v>
      </c>
      <c r="D222" s="8">
        <f t="shared" si="15"/>
        <v>7.3829655148283102E-4</v>
      </c>
      <c r="E222" s="46">
        <f t="shared" si="16"/>
        <v>7.3802414465363455E-4</v>
      </c>
      <c r="F222" s="8">
        <f t="shared" si="17"/>
        <v>4.9401727351454337E-2</v>
      </c>
      <c r="G222" s="8">
        <f t="shared" si="18"/>
        <v>7.8208460100536795E-3</v>
      </c>
      <c r="H222" s="9">
        <f t="shared" si="19"/>
        <v>6.3166730668202051</v>
      </c>
    </row>
    <row r="223" spans="2:8" x14ac:dyDescent="0.25">
      <c r="B223" s="39">
        <v>42142</v>
      </c>
      <c r="C223" s="7">
        <v>18298.88</v>
      </c>
      <c r="D223" s="8">
        <f t="shared" si="15"/>
        <v>1.4404111958039589E-3</v>
      </c>
      <c r="E223" s="46">
        <f t="shared" si="16"/>
        <v>1.4393747987034155E-3</v>
      </c>
      <c r="F223" s="8">
        <f t="shared" si="17"/>
        <v>6.0992967272323062E-2</v>
      </c>
      <c r="G223" s="8">
        <f t="shared" si="18"/>
        <v>7.9482375894814068E-3</v>
      </c>
      <c r="H223" s="9">
        <f t="shared" si="19"/>
        <v>7.6737725295278487</v>
      </c>
    </row>
    <row r="224" spans="2:8" x14ac:dyDescent="0.25">
      <c r="B224" s="39">
        <v>42139</v>
      </c>
      <c r="C224" s="7">
        <v>18272.560000000001</v>
      </c>
      <c r="D224" s="8">
        <f t="shared" si="15"/>
        <v>1.1132880128685851E-3</v>
      </c>
      <c r="E224" s="46">
        <f t="shared" si="16"/>
        <v>1.1126687673252667E-3</v>
      </c>
      <c r="F224" s="8">
        <f t="shared" si="17"/>
        <v>4.8552933760607681E-2</v>
      </c>
      <c r="G224" s="8">
        <f t="shared" si="18"/>
        <v>8.0691406242788168E-3</v>
      </c>
      <c r="H224" s="9">
        <f t="shared" si="19"/>
        <v>6.01711334841771</v>
      </c>
    </row>
    <row r="225" spans="2:8" x14ac:dyDescent="0.25">
      <c r="B225" s="39">
        <v>42138</v>
      </c>
      <c r="C225" s="7">
        <v>18252.240000000002</v>
      </c>
      <c r="D225" s="8">
        <f t="shared" si="15"/>
        <v>1.0617098428669536E-2</v>
      </c>
      <c r="E225" s="46">
        <f t="shared" si="16"/>
        <v>1.0561132818899208E-2</v>
      </c>
      <c r="F225" s="8">
        <f t="shared" si="17"/>
        <v>2.136615430941214E-2</v>
      </c>
      <c r="G225" s="8">
        <f t="shared" si="18"/>
        <v>8.2247973659278859E-3</v>
      </c>
      <c r="H225" s="9">
        <f t="shared" si="19"/>
        <v>2.5977727302953078</v>
      </c>
    </row>
    <row r="226" spans="2:8" x14ac:dyDescent="0.25">
      <c r="B226" s="39">
        <v>42137</v>
      </c>
      <c r="C226" s="7">
        <v>18060.490000000002</v>
      </c>
      <c r="D226" s="8">
        <f t="shared" si="15"/>
        <v>-4.2837621615388066E-4</v>
      </c>
      <c r="E226" s="46">
        <f t="shared" si="16"/>
        <v>-4.2846799545681336E-4</v>
      </c>
      <c r="F226" s="8">
        <f t="shared" si="17"/>
        <v>2.2139729843236412E-2</v>
      </c>
      <c r="G226" s="8">
        <f t="shared" si="18"/>
        <v>8.2243813612795681E-3</v>
      </c>
      <c r="H226" s="9">
        <f t="shared" si="19"/>
        <v>2.691962941732053</v>
      </c>
    </row>
    <row r="227" spans="2:8" x14ac:dyDescent="0.25">
      <c r="B227" s="39">
        <v>42136</v>
      </c>
      <c r="C227" s="7">
        <v>18068.23</v>
      </c>
      <c r="D227" s="8">
        <f t="shared" si="15"/>
        <v>-2.0403011957357275E-3</v>
      </c>
      <c r="E227" s="46">
        <f t="shared" si="16"/>
        <v>-2.0423854457013988E-3</v>
      </c>
      <c r="F227" s="8">
        <f t="shared" si="17"/>
        <v>1.6213990548309208E-2</v>
      </c>
      <c r="G227" s="8">
        <f t="shared" si="18"/>
        <v>8.2747677943084755E-3</v>
      </c>
      <c r="H227" s="9">
        <f t="shared" si="19"/>
        <v>1.9594496125270686</v>
      </c>
    </row>
    <row r="228" spans="2:8" x14ac:dyDescent="0.25">
      <c r="B228" s="39">
        <v>42135</v>
      </c>
      <c r="C228" s="7">
        <v>18105.169999999998</v>
      </c>
      <c r="D228" s="8">
        <f t="shared" si="15"/>
        <v>-4.7242856538167732E-3</v>
      </c>
      <c r="E228" s="46">
        <f t="shared" si="16"/>
        <v>-4.7354803632053324E-3</v>
      </c>
      <c r="F228" s="8">
        <f t="shared" si="17"/>
        <v>3.5635218384926261E-2</v>
      </c>
      <c r="G228" s="8">
        <f t="shared" si="18"/>
        <v>8.4183955090271698E-3</v>
      </c>
      <c r="H228" s="9">
        <f t="shared" si="19"/>
        <v>4.2330178413112201</v>
      </c>
    </row>
    <row r="229" spans="2:8" x14ac:dyDescent="0.25">
      <c r="B229" s="39">
        <v>42132</v>
      </c>
      <c r="C229" s="7">
        <v>18191.11</v>
      </c>
      <c r="D229" s="8">
        <f t="shared" si="15"/>
        <v>1.4898968202516683E-2</v>
      </c>
      <c r="E229" s="46">
        <f t="shared" si="16"/>
        <v>1.4789068822711492E-2</v>
      </c>
      <c r="F229" s="8">
        <f t="shared" si="17"/>
        <v>2.3073156220661237E-2</v>
      </c>
      <c r="G229" s="8">
        <f t="shared" si="18"/>
        <v>8.2553255805067147E-3</v>
      </c>
      <c r="H229" s="9">
        <f t="shared" si="19"/>
        <v>2.7949420038797546</v>
      </c>
    </row>
    <row r="230" spans="2:8" x14ac:dyDescent="0.25">
      <c r="B230" s="39">
        <v>42131</v>
      </c>
      <c r="C230" s="7">
        <v>17924.060000000001</v>
      </c>
      <c r="D230" s="8">
        <f t="shared" si="15"/>
        <v>4.6003862799981476E-3</v>
      </c>
      <c r="E230" s="46">
        <f t="shared" si="16"/>
        <v>4.5898368449797762E-3</v>
      </c>
      <c r="F230" s="8">
        <f t="shared" si="17"/>
        <v>1.8692302212441961E-2</v>
      </c>
      <c r="G230" s="8">
        <f t="shared" si="18"/>
        <v>8.2403047540096815E-3</v>
      </c>
      <c r="H230" s="9">
        <f t="shared" si="19"/>
        <v>2.2683993821158621</v>
      </c>
    </row>
    <row r="231" spans="2:8" x14ac:dyDescent="0.25">
      <c r="B231" s="39">
        <v>42130</v>
      </c>
      <c r="C231" s="7">
        <v>17841.98</v>
      </c>
      <c r="D231" s="8">
        <f t="shared" si="15"/>
        <v>-4.8091832978214288E-3</v>
      </c>
      <c r="E231" s="46">
        <f t="shared" si="16"/>
        <v>-4.8207846300511786E-3</v>
      </c>
      <c r="F231" s="8">
        <f t="shared" si="17"/>
        <v>3.4471996804758903E-2</v>
      </c>
      <c r="G231" s="8">
        <f t="shared" si="18"/>
        <v>8.3093271881747865E-3</v>
      </c>
      <c r="H231" s="9">
        <f t="shared" si="19"/>
        <v>4.1485906167970947</v>
      </c>
    </row>
    <row r="232" spans="2:8" x14ac:dyDescent="0.25">
      <c r="B232" s="39">
        <v>42129</v>
      </c>
      <c r="C232" s="7">
        <v>17928.2</v>
      </c>
      <c r="D232" s="8">
        <f t="shared" si="15"/>
        <v>-7.8692225960687034E-3</v>
      </c>
      <c r="E232" s="46">
        <f t="shared" si="16"/>
        <v>-7.9003483259320641E-3</v>
      </c>
      <c r="F232" s="8">
        <f t="shared" si="17"/>
        <v>3.6249348431142019E-2</v>
      </c>
      <c r="G232" s="8">
        <f t="shared" si="18"/>
        <v>8.2879579334109253E-3</v>
      </c>
      <c r="H232" s="9">
        <f t="shared" si="19"/>
        <v>4.3737370197080052</v>
      </c>
    </row>
    <row r="233" spans="2:8" x14ac:dyDescent="0.25">
      <c r="B233" s="39">
        <v>42128</v>
      </c>
      <c r="C233" s="7">
        <v>18070.400000000001</v>
      </c>
      <c r="D233" s="8">
        <f t="shared" si="15"/>
        <v>2.5710078639329392E-3</v>
      </c>
      <c r="E233" s="46">
        <f t="shared" si="16"/>
        <v>2.5677084771709795E-3</v>
      </c>
      <c r="F233" s="8">
        <f t="shared" si="17"/>
        <v>2.303165916783774E-2</v>
      </c>
      <c r="G233" s="8">
        <f t="shared" si="18"/>
        <v>8.3817618720960583E-3</v>
      </c>
      <c r="H233" s="9">
        <f t="shared" si="19"/>
        <v>2.7478302914466033</v>
      </c>
    </row>
    <row r="234" spans="2:8" x14ac:dyDescent="0.25">
      <c r="B234" s="39">
        <v>42125</v>
      </c>
      <c r="C234" s="7">
        <v>18024.060000000001</v>
      </c>
      <c r="D234" s="8">
        <f t="shared" si="15"/>
        <v>1.0287816722831078E-2</v>
      </c>
      <c r="E234" s="46">
        <f t="shared" si="16"/>
        <v>1.0235257310077682E-2</v>
      </c>
      <c r="F234" s="8">
        <f t="shared" si="17"/>
        <v>1.1255606216618487E-2</v>
      </c>
      <c r="G234" s="8">
        <f t="shared" si="18"/>
        <v>8.3042495523515097E-3</v>
      </c>
      <c r="H234" s="9">
        <f t="shared" si="19"/>
        <v>1.3554031758873675</v>
      </c>
    </row>
    <row r="235" spans="2:8" x14ac:dyDescent="0.25">
      <c r="B235" s="39">
        <v>42124</v>
      </c>
      <c r="C235" s="7">
        <v>17840.52</v>
      </c>
      <c r="D235" s="8">
        <f t="shared" si="15"/>
        <v>-1.0812546124233546E-2</v>
      </c>
      <c r="E235" s="46">
        <f t="shared" si="16"/>
        <v>-1.0871426517039382E-2</v>
      </c>
      <c r="F235" s="8">
        <f t="shared" si="17"/>
        <v>1.6669987871871843E-2</v>
      </c>
      <c r="G235" s="8">
        <f t="shared" si="18"/>
        <v>8.2313364435592472E-3</v>
      </c>
      <c r="H235" s="9">
        <f t="shared" si="19"/>
        <v>2.0251860662208219</v>
      </c>
    </row>
    <row r="236" spans="2:8" x14ac:dyDescent="0.25">
      <c r="B236" s="39">
        <v>42123</v>
      </c>
      <c r="C236" s="7">
        <v>18035.53</v>
      </c>
      <c r="D236" s="8">
        <f t="shared" si="15"/>
        <v>-4.1197914538485536E-3</v>
      </c>
      <c r="E236" s="46">
        <f t="shared" si="16"/>
        <v>-4.1283011748858792E-3</v>
      </c>
      <c r="F236" s="8">
        <f t="shared" si="17"/>
        <v>1.1231721374128333E-2</v>
      </c>
      <c r="G236" s="8">
        <f t="shared" si="18"/>
        <v>8.293062947668484E-3</v>
      </c>
      <c r="H236" s="9">
        <f t="shared" si="19"/>
        <v>1.3543513952569266</v>
      </c>
    </row>
    <row r="237" spans="2:8" x14ac:dyDescent="0.25">
      <c r="B237" s="39">
        <v>42122</v>
      </c>
      <c r="C237" s="7">
        <v>18110.14</v>
      </c>
      <c r="D237" s="8">
        <f t="shared" si="15"/>
        <v>4.0010045476290834E-3</v>
      </c>
      <c r="E237" s="46">
        <f t="shared" si="16"/>
        <v>3.9930218144842017E-3</v>
      </c>
      <c r="F237" s="8">
        <f t="shared" si="17"/>
        <v>2.5460011024070958E-2</v>
      </c>
      <c r="G237" s="8">
        <f t="shared" si="18"/>
        <v>8.537937408508894E-3</v>
      </c>
      <c r="H237" s="9">
        <f t="shared" si="19"/>
        <v>2.9819861409030186</v>
      </c>
    </row>
    <row r="238" spans="2:8" x14ac:dyDescent="0.25">
      <c r="B238" s="39">
        <v>42121</v>
      </c>
      <c r="C238" s="7">
        <v>18037.97</v>
      </c>
      <c r="D238" s="8">
        <f t="shared" si="15"/>
        <v>-2.3323934438559402E-3</v>
      </c>
      <c r="E238" s="46">
        <f t="shared" si="16"/>
        <v>-2.3351177103095905E-3</v>
      </c>
      <c r="F238" s="8">
        <f t="shared" si="17"/>
        <v>3.9975106841564439E-2</v>
      </c>
      <c r="G238" s="8">
        <f t="shared" si="18"/>
        <v>8.6390302474805818E-3</v>
      </c>
      <c r="H238" s="9">
        <f t="shared" si="19"/>
        <v>4.6272678409966748</v>
      </c>
    </row>
    <row r="239" spans="2:8" x14ac:dyDescent="0.25">
      <c r="B239" s="39">
        <v>42118</v>
      </c>
      <c r="C239" s="7">
        <v>18080.14</v>
      </c>
      <c r="D239" s="8">
        <f t="shared" si="15"/>
        <v>1.1877937989965837E-3</v>
      </c>
      <c r="E239" s="46">
        <f t="shared" si="16"/>
        <v>1.1870889300462154E-3</v>
      </c>
      <c r="F239" s="8">
        <f t="shared" si="17"/>
        <v>3.1331847167700863E-2</v>
      </c>
      <c r="G239" s="8">
        <f t="shared" si="18"/>
        <v>8.6870526137594311E-3</v>
      </c>
      <c r="H239" s="9">
        <f t="shared" si="19"/>
        <v>3.6067292971236666</v>
      </c>
    </row>
    <row r="240" spans="2:8" x14ac:dyDescent="0.25">
      <c r="B240" s="39">
        <v>42117</v>
      </c>
      <c r="C240" s="7">
        <v>18058.689999999999</v>
      </c>
      <c r="D240" s="8">
        <f t="shared" si="15"/>
        <v>1.1320376067105453E-3</v>
      </c>
      <c r="E240" s="46">
        <f t="shared" si="16"/>
        <v>1.131397335301028E-3</v>
      </c>
      <c r="F240" s="8">
        <f t="shared" si="17"/>
        <v>1.1445499319461414E-2</v>
      </c>
      <c r="G240" s="8">
        <f t="shared" si="18"/>
        <v>8.9604142847746569E-3</v>
      </c>
      <c r="H240" s="9">
        <f t="shared" si="19"/>
        <v>1.2773404170507339</v>
      </c>
    </row>
    <row r="241" spans="2:8" x14ac:dyDescent="0.25">
      <c r="B241" s="39">
        <v>42116</v>
      </c>
      <c r="C241" s="7">
        <v>18038.27</v>
      </c>
      <c r="D241" s="8">
        <f t="shared" si="15"/>
        <v>4.9405028192843758E-3</v>
      </c>
      <c r="E241" s="46">
        <f t="shared" si="16"/>
        <v>4.92833858373894E-3</v>
      </c>
      <c r="F241" s="8">
        <f t="shared" si="17"/>
        <v>7.0735879043972534E-3</v>
      </c>
      <c r="G241" s="8">
        <f t="shared" si="18"/>
        <v>8.9433606055432154E-3</v>
      </c>
      <c r="H241" s="9">
        <f t="shared" si="19"/>
        <v>0.79093175556545803</v>
      </c>
    </row>
    <row r="242" spans="2:8" x14ac:dyDescent="0.25">
      <c r="B242" s="39">
        <v>42115</v>
      </c>
      <c r="C242" s="7">
        <v>17949.59</v>
      </c>
      <c r="D242" s="8">
        <f t="shared" si="15"/>
        <v>-4.7319285408925493E-3</v>
      </c>
      <c r="E242" s="46">
        <f t="shared" si="16"/>
        <v>-4.7431595583381555E-3</v>
      </c>
      <c r="F242" s="8">
        <f t="shared" si="17"/>
        <v>2.8796732654505133E-3</v>
      </c>
      <c r="G242" s="8">
        <f t="shared" si="18"/>
        <v>8.9864399526597347E-3</v>
      </c>
      <c r="H242" s="9">
        <f t="shared" si="19"/>
        <v>0.32044650391262119</v>
      </c>
    </row>
    <row r="243" spans="2:8" x14ac:dyDescent="0.25">
      <c r="B243" s="39">
        <v>42114</v>
      </c>
      <c r="C243" s="7">
        <v>18034.93</v>
      </c>
      <c r="D243" s="8">
        <f t="shared" si="15"/>
        <v>1.1703494275312476E-2</v>
      </c>
      <c r="E243" s="46">
        <f t="shared" si="16"/>
        <v>1.1635538088833986E-2</v>
      </c>
      <c r="F243" s="8">
        <f t="shared" si="17"/>
        <v>-1.1818499604221107E-2</v>
      </c>
      <c r="G243" s="8">
        <f t="shared" si="18"/>
        <v>8.8911565949498124E-3</v>
      </c>
      <c r="H243" s="9">
        <f t="shared" si="19"/>
        <v>-1.3292420933103382</v>
      </c>
    </row>
    <row r="244" spans="2:8" x14ac:dyDescent="0.25">
      <c r="B244" s="39">
        <v>42111</v>
      </c>
      <c r="C244" s="7">
        <v>17826.3</v>
      </c>
      <c r="D244" s="8">
        <f t="shared" si="15"/>
        <v>-1.5435410921490811E-2</v>
      </c>
      <c r="E244" s="46">
        <f t="shared" si="16"/>
        <v>-1.5555777083873791E-2</v>
      </c>
      <c r="F244" s="8">
        <f t="shared" si="17"/>
        <v>2.8794681765657356E-3</v>
      </c>
      <c r="G244" s="8">
        <f t="shared" si="18"/>
        <v>8.709730469428462E-3</v>
      </c>
      <c r="H244" s="9">
        <f t="shared" si="19"/>
        <v>0.33060359177276449</v>
      </c>
    </row>
    <row r="245" spans="2:8" x14ac:dyDescent="0.25">
      <c r="B245" s="39">
        <v>42110</v>
      </c>
      <c r="C245" s="7">
        <v>18105.77</v>
      </c>
      <c r="D245" s="8">
        <f t="shared" si="15"/>
        <v>-3.7763745810237559E-4</v>
      </c>
      <c r="E245" s="46">
        <f t="shared" si="16"/>
        <v>-3.7770878108397477E-4</v>
      </c>
      <c r="F245" s="8">
        <f t="shared" si="17"/>
        <v>4.5596963802858239E-3</v>
      </c>
      <c r="G245" s="8">
        <f t="shared" si="18"/>
        <v>8.7107922309117881E-3</v>
      </c>
      <c r="H245" s="9">
        <f t="shared" si="19"/>
        <v>0.52345369507321438</v>
      </c>
    </row>
    <row r="246" spans="2:8" x14ac:dyDescent="0.25">
      <c r="B246" s="39">
        <v>42109</v>
      </c>
      <c r="C246" s="7">
        <v>18112.61</v>
      </c>
      <c r="D246" s="8">
        <f t="shared" si="15"/>
        <v>4.2086412702988518E-3</v>
      </c>
      <c r="E246" s="46">
        <f t="shared" si="16"/>
        <v>4.1998097102022309E-3</v>
      </c>
      <c r="F246" s="8">
        <f t="shared" si="17"/>
        <v>6.9493611797336301E-4</v>
      </c>
      <c r="G246" s="8">
        <f t="shared" si="18"/>
        <v>8.697576080127719E-3</v>
      </c>
      <c r="H246" s="9">
        <f t="shared" si="19"/>
        <v>7.9899975760046274E-2</v>
      </c>
    </row>
    <row r="247" spans="2:8" x14ac:dyDescent="0.25">
      <c r="B247" s="39">
        <v>42108</v>
      </c>
      <c r="C247" s="7">
        <v>18036.7</v>
      </c>
      <c r="D247" s="8">
        <f t="shared" si="15"/>
        <v>3.318677602096809E-3</v>
      </c>
      <c r="E247" s="46">
        <f t="shared" si="16"/>
        <v>3.3131829448912794E-3</v>
      </c>
      <c r="F247" s="8">
        <f t="shared" si="17"/>
        <v>9.7950614012125986E-4</v>
      </c>
      <c r="G247" s="8">
        <f t="shared" si="18"/>
        <v>8.6990785083826145E-3</v>
      </c>
      <c r="H247" s="9">
        <f t="shared" si="19"/>
        <v>0.11259883896637871</v>
      </c>
    </row>
    <row r="248" spans="2:8" x14ac:dyDescent="0.25">
      <c r="B248" s="39">
        <v>42107</v>
      </c>
      <c r="C248" s="7">
        <v>17977.04</v>
      </c>
      <c r="D248" s="8">
        <f t="shared" si="15"/>
        <v>-4.4640360179758476E-3</v>
      </c>
      <c r="E248" s="46">
        <f t="shared" si="16"/>
        <v>-4.4740295789282873E-3</v>
      </c>
      <c r="F248" s="8">
        <f t="shared" si="17"/>
        <v>1.4101333839216105E-2</v>
      </c>
      <c r="G248" s="8">
        <f t="shared" si="18"/>
        <v>8.7389369907805645E-3</v>
      </c>
      <c r="H248" s="9">
        <f t="shared" si="19"/>
        <v>1.6136211823123088</v>
      </c>
    </row>
    <row r="249" spans="2:8" x14ac:dyDescent="0.25">
      <c r="B249" s="39">
        <v>42104</v>
      </c>
      <c r="C249" s="7">
        <v>18057.650000000001</v>
      </c>
      <c r="D249" s="8">
        <f t="shared" si="15"/>
        <v>5.5081845987996481E-3</v>
      </c>
      <c r="E249" s="46">
        <f t="shared" si="16"/>
        <v>5.4930700271775502E-3</v>
      </c>
      <c r="F249" s="8">
        <f t="shared" si="17"/>
        <v>1.0106172500494639E-2</v>
      </c>
      <c r="G249" s="8">
        <f t="shared" si="18"/>
        <v>8.7185900213461454E-3</v>
      </c>
      <c r="H249" s="9">
        <f t="shared" si="19"/>
        <v>1.1591521651724888</v>
      </c>
    </row>
    <row r="250" spans="2:8" x14ac:dyDescent="0.25">
      <c r="B250" s="39">
        <v>42103</v>
      </c>
      <c r="C250" s="7">
        <v>17958.73</v>
      </c>
      <c r="D250" s="8">
        <f t="shared" si="15"/>
        <v>3.140341773304467E-3</v>
      </c>
      <c r="E250" s="46">
        <f t="shared" si="16"/>
        <v>3.13542119891008E-3</v>
      </c>
      <c r="F250" s="8">
        <f t="shared" si="17"/>
        <v>3.0952533042888135E-2</v>
      </c>
      <c r="G250" s="8">
        <f t="shared" si="18"/>
        <v>9.1323005927272903E-3</v>
      </c>
      <c r="H250" s="9">
        <f t="shared" si="19"/>
        <v>3.3893467181246608</v>
      </c>
    </row>
    <row r="251" spans="2:8" x14ac:dyDescent="0.25">
      <c r="B251" s="39">
        <v>42102</v>
      </c>
      <c r="C251" s="7">
        <v>17902.509999999998</v>
      </c>
      <c r="D251" s="8">
        <f t="shared" si="15"/>
        <v>1.5154888668349464E-3</v>
      </c>
      <c r="E251" s="46">
        <f t="shared" si="16"/>
        <v>1.5143416724761243E-3</v>
      </c>
      <c r="F251" s="8">
        <f t="shared" si="17"/>
        <v>4.617024820056681E-2</v>
      </c>
      <c r="G251" s="8">
        <f t="shared" si="18"/>
        <v>9.3216154681466587E-3</v>
      </c>
      <c r="H251" s="9">
        <f t="shared" si="19"/>
        <v>4.9530307657870454</v>
      </c>
    </row>
    <row r="252" spans="2:8" x14ac:dyDescent="0.25">
      <c r="B252" s="39">
        <v>42101</v>
      </c>
      <c r="C252" s="7">
        <v>17875.419999999998</v>
      </c>
      <c r="D252" s="8">
        <f t="shared" si="15"/>
        <v>-3.0367683862908557E-4</v>
      </c>
      <c r="E252" s="46">
        <f t="shared" si="16"/>
        <v>-3.0372295777735984E-4</v>
      </c>
      <c r="F252" s="8">
        <f t="shared" si="17"/>
        <v>3.9935498341609643E-2</v>
      </c>
      <c r="G252" s="8">
        <f t="shared" si="18"/>
        <v>9.3571761907729027E-3</v>
      </c>
      <c r="H252" s="9">
        <f t="shared" si="19"/>
        <v>4.2679006494491336</v>
      </c>
    </row>
    <row r="253" spans="2:8" x14ac:dyDescent="0.25">
      <c r="B253" s="39">
        <v>42100</v>
      </c>
      <c r="C253" s="7">
        <v>17880.849999999999</v>
      </c>
      <c r="D253" s="8">
        <f t="shared" si="15"/>
        <v>6.6209768037810424E-3</v>
      </c>
      <c r="E253" s="46">
        <f t="shared" si="16"/>
        <v>6.5991544076225636E-3</v>
      </c>
      <c r="F253" s="8">
        <f t="shared" si="17"/>
        <v>2.7533358727886544E-2</v>
      </c>
      <c r="G253" s="8">
        <f t="shared" si="18"/>
        <v>9.3580899362305878E-3</v>
      </c>
      <c r="H253" s="9">
        <f t="shared" si="19"/>
        <v>2.9421985592689124</v>
      </c>
    </row>
    <row r="254" spans="2:8" x14ac:dyDescent="0.25">
      <c r="B254" s="39">
        <v>42096</v>
      </c>
      <c r="C254" s="7">
        <v>17763.240000000002</v>
      </c>
      <c r="D254" s="8">
        <f t="shared" si="15"/>
        <v>3.6760842075287403E-3</v>
      </c>
      <c r="E254" s="46">
        <f t="shared" si="16"/>
        <v>3.6693439234957051E-3</v>
      </c>
      <c r="F254" s="8">
        <f t="shared" si="17"/>
        <v>5.7708835610818E-3</v>
      </c>
      <c r="G254" s="8">
        <f t="shared" si="18"/>
        <v>9.585822605908326E-3</v>
      </c>
      <c r="H254" s="9">
        <f t="shared" si="19"/>
        <v>0.60202277867366893</v>
      </c>
    </row>
    <row r="255" spans="2:8" x14ac:dyDescent="0.25">
      <c r="B255" s="39">
        <v>42095</v>
      </c>
      <c r="C255" s="7">
        <v>17698.18</v>
      </c>
      <c r="D255" s="8">
        <f t="shared" si="15"/>
        <v>-4.3845338577821469E-3</v>
      </c>
      <c r="E255" s="46">
        <f t="shared" si="16"/>
        <v>-4.3941741153676996E-3</v>
      </c>
      <c r="F255" s="8">
        <f t="shared" si="17"/>
        <v>1.3762608802433273E-2</v>
      </c>
      <c r="G255" s="8">
        <f t="shared" si="18"/>
        <v>9.5799455934135816E-3</v>
      </c>
      <c r="H255" s="9">
        <f t="shared" si="19"/>
        <v>1.4366061548298732</v>
      </c>
    </row>
    <row r="256" spans="2:8" x14ac:dyDescent="0.25">
      <c r="B256" s="39">
        <v>42094</v>
      </c>
      <c r="C256" s="7">
        <v>17776.12</v>
      </c>
      <c r="D256" s="8">
        <f t="shared" si="15"/>
        <v>-1.1136323305506068E-2</v>
      </c>
      <c r="E256" s="46">
        <f t="shared" si="16"/>
        <v>-1.1198796400618485E-2</v>
      </c>
      <c r="F256" s="8">
        <f t="shared" si="17"/>
        <v>9.7889091941364952E-3</v>
      </c>
      <c r="G256" s="8">
        <f t="shared" si="18"/>
        <v>9.6534561923902803E-3</v>
      </c>
      <c r="H256" s="9">
        <f t="shared" si="19"/>
        <v>1.0140315550251309</v>
      </c>
    </row>
    <row r="257" spans="2:8" x14ac:dyDescent="0.25">
      <c r="B257" s="39">
        <v>42093</v>
      </c>
      <c r="C257" s="7">
        <v>17976.310000000001</v>
      </c>
      <c r="D257" s="8">
        <f t="shared" si="15"/>
        <v>1.4884833785552276E-2</v>
      </c>
      <c r="E257" s="46">
        <f t="shared" si="16"/>
        <v>1.477514180550819E-2</v>
      </c>
      <c r="F257" s="8">
        <f t="shared" si="17"/>
        <v>-7.8627960045580727E-3</v>
      </c>
      <c r="G257" s="8">
        <f t="shared" si="18"/>
        <v>9.507621054285079E-3</v>
      </c>
      <c r="H257" s="9">
        <f t="shared" si="19"/>
        <v>-0.82699930504848163</v>
      </c>
    </row>
    <row r="258" spans="2:8" x14ac:dyDescent="0.25">
      <c r="B258" s="39">
        <v>42090</v>
      </c>
      <c r="C258" s="7">
        <v>17712.66</v>
      </c>
      <c r="D258" s="8">
        <f t="shared" si="15"/>
        <v>1.9475931696781856E-3</v>
      </c>
      <c r="E258" s="46">
        <f t="shared" si="16"/>
        <v>1.9456990689938731E-3</v>
      </c>
      <c r="F258" s="8">
        <f t="shared" si="17"/>
        <v>-1.5745749591150646E-2</v>
      </c>
      <c r="G258" s="8">
        <f t="shared" si="18"/>
        <v>9.5279226164004648E-3</v>
      </c>
      <c r="H258" s="9">
        <f t="shared" si="19"/>
        <v>-1.6525899952259688</v>
      </c>
    </row>
    <row r="259" spans="2:8" x14ac:dyDescent="0.25">
      <c r="B259" s="39">
        <v>42089</v>
      </c>
      <c r="C259" s="7">
        <v>17678.23</v>
      </c>
      <c r="D259" s="8">
        <f t="shared" si="15"/>
        <v>-2.275018144835883E-3</v>
      </c>
      <c r="E259" s="46">
        <f t="shared" si="16"/>
        <v>-2.277609930267618E-3</v>
      </c>
      <c r="F259" s="8">
        <f t="shared" si="17"/>
        <v>-1.0194750417342642E-2</v>
      </c>
      <c r="G259" s="8">
        <f t="shared" si="18"/>
        <v>9.5331322005883842E-3</v>
      </c>
      <c r="H259" s="9">
        <f t="shared" si="19"/>
        <v>-1.0694019764787719</v>
      </c>
    </row>
    <row r="260" spans="2:8" x14ac:dyDescent="0.25">
      <c r="B260" s="39">
        <v>42088</v>
      </c>
      <c r="C260" s="7">
        <v>17718.54</v>
      </c>
      <c r="D260" s="8">
        <f t="shared" si="15"/>
        <v>-1.6245501395247497E-2</v>
      </c>
      <c r="E260" s="46">
        <f t="shared" si="16"/>
        <v>-1.6378906346364814E-2</v>
      </c>
      <c r="F260" s="8">
        <f t="shared" si="17"/>
        <v>5.4849629880752062E-3</v>
      </c>
      <c r="G260" s="8">
        <f t="shared" si="18"/>
        <v>9.3446959328230949E-3</v>
      </c>
      <c r="H260" s="9">
        <f t="shared" si="19"/>
        <v>0.58696002818126602</v>
      </c>
    </row>
    <row r="261" spans="2:8" x14ac:dyDescent="0.25">
      <c r="B261" s="39">
        <v>42087</v>
      </c>
      <c r="C261" s="7">
        <v>18011.14</v>
      </c>
      <c r="D261" s="8">
        <f t="shared" ref="D261:D324" si="20">C261/C262-1</f>
        <v>-5.7904486852535797E-3</v>
      </c>
      <c r="E261" s="46">
        <f t="shared" ref="E261:E324" si="21">LN(1+D261)</f>
        <v>-5.8072783321594683E-3</v>
      </c>
      <c r="F261" s="8">
        <f t="shared" ref="F261:F324" si="22">SUM(E262:E336)</f>
        <v>1.3140132041045714E-2</v>
      </c>
      <c r="G261" s="8">
        <f t="shared" ref="G261:G324" si="23">STDEVP(E262:E336)</f>
        <v>9.3216878521079367E-3</v>
      </c>
      <c r="H261" s="9">
        <f t="shared" ref="H261:H324" si="24">F261/G261</f>
        <v>1.4096301280968448</v>
      </c>
    </row>
    <row r="262" spans="2:8" x14ac:dyDescent="0.25">
      <c r="B262" s="39">
        <v>42086</v>
      </c>
      <c r="C262" s="7">
        <v>18116.04</v>
      </c>
      <c r="D262" s="8">
        <f t="shared" si="20"/>
        <v>-6.4045808474899601E-4</v>
      </c>
      <c r="E262" s="46">
        <f t="shared" si="21"/>
        <v>-6.4066326563934014E-4</v>
      </c>
      <c r="F262" s="8">
        <f t="shared" si="22"/>
        <v>1.9544160565052121E-2</v>
      </c>
      <c r="G262" s="8">
        <f t="shared" si="23"/>
        <v>9.3431293439712008E-3</v>
      </c>
      <c r="H262" s="9">
        <f t="shared" si="24"/>
        <v>2.0918216847402733</v>
      </c>
    </row>
    <row r="263" spans="2:8" x14ac:dyDescent="0.25">
      <c r="B263" s="39">
        <v>42083</v>
      </c>
      <c r="C263" s="7">
        <v>18127.650000000001</v>
      </c>
      <c r="D263" s="8">
        <f t="shared" si="20"/>
        <v>9.3891485230550575E-3</v>
      </c>
      <c r="E263" s="46">
        <f t="shared" si="21"/>
        <v>9.3453444432697094E-3</v>
      </c>
      <c r="F263" s="8">
        <f t="shared" si="22"/>
        <v>7.3093355432014961E-3</v>
      </c>
      <c r="G263" s="8">
        <f t="shared" si="23"/>
        <v>9.2897428872172651E-3</v>
      </c>
      <c r="H263" s="9">
        <f t="shared" si="24"/>
        <v>0.78681785189762143</v>
      </c>
    </row>
    <row r="264" spans="2:8" x14ac:dyDescent="0.25">
      <c r="B264" s="39">
        <v>42082</v>
      </c>
      <c r="C264" s="7">
        <v>17959.03</v>
      </c>
      <c r="D264" s="8">
        <f t="shared" si="20"/>
        <v>-6.4814543330203866E-3</v>
      </c>
      <c r="E264" s="46">
        <f t="shared" si="21"/>
        <v>-6.5025501619960001E-3</v>
      </c>
      <c r="F264" s="8">
        <f t="shared" si="22"/>
        <v>1.3839370568191466E-2</v>
      </c>
      <c r="G264" s="8">
        <f t="shared" si="23"/>
        <v>9.2580238768913865E-3</v>
      </c>
      <c r="H264" s="9">
        <f t="shared" si="24"/>
        <v>1.4948514663842476</v>
      </c>
    </row>
    <row r="265" spans="2:8" x14ac:dyDescent="0.25">
      <c r="B265" s="39">
        <v>42081</v>
      </c>
      <c r="C265" s="7">
        <v>18076.189999999999</v>
      </c>
      <c r="D265" s="8">
        <f t="shared" si="20"/>
        <v>1.2723905097629551E-2</v>
      </c>
      <c r="E265" s="46">
        <f t="shared" si="21"/>
        <v>1.264363638769145E-2</v>
      </c>
      <c r="F265" s="8">
        <f t="shared" si="22"/>
        <v>1.914535177369357E-3</v>
      </c>
      <c r="G265" s="8">
        <f t="shared" si="23"/>
        <v>9.1443865681541236E-3</v>
      </c>
      <c r="H265" s="9">
        <f t="shared" si="24"/>
        <v>0.20936726188248</v>
      </c>
    </row>
    <row r="266" spans="2:8" x14ac:dyDescent="0.25">
      <c r="B266" s="39">
        <v>42080</v>
      </c>
      <c r="C266" s="7">
        <v>17849.080000000002</v>
      </c>
      <c r="D266" s="8">
        <f t="shared" si="20"/>
        <v>-7.1389554229692731E-3</v>
      </c>
      <c r="E266" s="46">
        <f t="shared" si="21"/>
        <v>-7.1645596965190248E-3</v>
      </c>
      <c r="F266" s="8">
        <f t="shared" si="22"/>
        <v>8.9129559971212642E-3</v>
      </c>
      <c r="G266" s="8">
        <f t="shared" si="23"/>
        <v>9.106167709640213E-3</v>
      </c>
      <c r="H266" s="9">
        <f t="shared" si="24"/>
        <v>0.97878232438939095</v>
      </c>
    </row>
    <row r="267" spans="2:8" x14ac:dyDescent="0.25">
      <c r="B267" s="39">
        <v>42079</v>
      </c>
      <c r="C267" s="7">
        <v>17977.419999999998</v>
      </c>
      <c r="D267" s="8">
        <f t="shared" si="20"/>
        <v>1.2851767195457109E-2</v>
      </c>
      <c r="E267" s="46">
        <f t="shared" si="21"/>
        <v>1.2769884051253321E-2</v>
      </c>
      <c r="F267" s="8">
        <f t="shared" si="22"/>
        <v>-3.4168242633708787E-3</v>
      </c>
      <c r="G267" s="8">
        <f t="shared" si="23"/>
        <v>8.986804457889264E-3</v>
      </c>
      <c r="H267" s="9">
        <f t="shared" si="24"/>
        <v>-0.38020458544319879</v>
      </c>
    </row>
    <row r="268" spans="2:8" x14ac:dyDescent="0.25">
      <c r="B268" s="39">
        <v>42076</v>
      </c>
      <c r="C268" s="7">
        <v>17749.310000000001</v>
      </c>
      <c r="D268" s="8">
        <f t="shared" si="20"/>
        <v>-8.1535739711497968E-3</v>
      </c>
      <c r="E268" s="46">
        <f t="shared" si="21"/>
        <v>-8.1869961528689035E-3</v>
      </c>
      <c r="F268" s="8">
        <f t="shared" si="22"/>
        <v>9.8961279033412952E-3</v>
      </c>
      <c r="G268" s="8">
        <f t="shared" si="23"/>
        <v>8.955666720697043E-3</v>
      </c>
      <c r="H268" s="9">
        <f t="shared" si="24"/>
        <v>1.105012972453608</v>
      </c>
    </row>
    <row r="269" spans="2:8" x14ac:dyDescent="0.25">
      <c r="B269" s="39">
        <v>42075</v>
      </c>
      <c r="C269" s="7">
        <v>17895.22</v>
      </c>
      <c r="D269" s="8">
        <f t="shared" si="20"/>
        <v>1.4733442243126005E-2</v>
      </c>
      <c r="E269" s="46">
        <f t="shared" si="21"/>
        <v>1.4625959523800254E-2</v>
      </c>
      <c r="F269" s="8">
        <f t="shared" si="22"/>
        <v>-2.8504211692013328E-3</v>
      </c>
      <c r="G269" s="8">
        <f t="shared" si="23"/>
        <v>8.7985668670321239E-3</v>
      </c>
      <c r="H269" s="9">
        <f t="shared" si="24"/>
        <v>-0.32396425602921153</v>
      </c>
    </row>
    <row r="270" spans="2:8" x14ac:dyDescent="0.25">
      <c r="B270" s="39">
        <v>42074</v>
      </c>
      <c r="C270" s="7">
        <v>17635.39</v>
      </c>
      <c r="D270" s="8">
        <f t="shared" si="20"/>
        <v>-1.5597629839652072E-3</v>
      </c>
      <c r="E270" s="46">
        <f t="shared" si="21"/>
        <v>-1.5609806806251181E-3</v>
      </c>
      <c r="F270" s="8">
        <f t="shared" si="22"/>
        <v>-1.4076078764935409E-3</v>
      </c>
      <c r="G270" s="8">
        <f t="shared" si="23"/>
        <v>8.7967930787287204E-3</v>
      </c>
      <c r="H270" s="9">
        <f t="shared" si="24"/>
        <v>-0.16001375318208158</v>
      </c>
    </row>
    <row r="271" spans="2:8" x14ac:dyDescent="0.25">
      <c r="B271" s="39">
        <v>42073</v>
      </c>
      <c r="C271" s="7">
        <v>17662.939999999999</v>
      </c>
      <c r="D271" s="8">
        <f t="shared" si="20"/>
        <v>-1.849217480600962E-2</v>
      </c>
      <c r="E271" s="46">
        <f t="shared" si="21"/>
        <v>-1.8665292608671089E-2</v>
      </c>
      <c r="F271" s="8">
        <f t="shared" si="22"/>
        <v>1.9525655345111657E-2</v>
      </c>
      <c r="G271" s="8">
        <f t="shared" si="23"/>
        <v>8.5287445315697548E-3</v>
      </c>
      <c r="H271" s="9">
        <f t="shared" si="24"/>
        <v>2.2893938577754387</v>
      </c>
    </row>
    <row r="272" spans="2:8" x14ac:dyDescent="0.25">
      <c r="B272" s="39">
        <v>42072</v>
      </c>
      <c r="C272" s="7">
        <v>17995.72</v>
      </c>
      <c r="D272" s="8">
        <f t="shared" si="20"/>
        <v>7.7807981058175546E-3</v>
      </c>
      <c r="E272" s="46">
        <f t="shared" si="21"/>
        <v>7.7506838042353532E-3</v>
      </c>
      <c r="F272" s="8">
        <f t="shared" si="22"/>
        <v>1.2512447869199353E-2</v>
      </c>
      <c r="G272" s="8">
        <f t="shared" si="23"/>
        <v>8.4844389978568271E-3</v>
      </c>
      <c r="H272" s="9">
        <f t="shared" si="24"/>
        <v>1.4747525289957299</v>
      </c>
    </row>
    <row r="273" spans="2:8" x14ac:dyDescent="0.25">
      <c r="B273" s="39">
        <v>42069</v>
      </c>
      <c r="C273" s="7">
        <v>17856.78</v>
      </c>
      <c r="D273" s="8">
        <f t="shared" si="20"/>
        <v>-1.5380696217189183E-2</v>
      </c>
      <c r="E273" s="46">
        <f t="shared" si="21"/>
        <v>-1.5500206139469806E-2</v>
      </c>
      <c r="F273" s="8">
        <f t="shared" si="22"/>
        <v>2.6989629638630934E-2</v>
      </c>
      <c r="G273" s="8">
        <f t="shared" si="23"/>
        <v>8.2882189655256941E-3</v>
      </c>
      <c r="H273" s="9">
        <f t="shared" si="24"/>
        <v>3.2563847252217317</v>
      </c>
    </row>
    <row r="274" spans="2:8" x14ac:dyDescent="0.25">
      <c r="B274" s="39">
        <v>42068</v>
      </c>
      <c r="C274" s="7">
        <v>18135.72</v>
      </c>
      <c r="D274" s="8">
        <f t="shared" si="20"/>
        <v>2.1451187772492109E-3</v>
      </c>
      <c r="E274" s="46">
        <f t="shared" si="21"/>
        <v>2.1428212949598977E-3</v>
      </c>
      <c r="F274" s="8">
        <f t="shared" si="22"/>
        <v>2.7148809162305589E-2</v>
      </c>
      <c r="G274" s="8">
        <f t="shared" si="23"/>
        <v>8.2886956296920195E-3</v>
      </c>
      <c r="H274" s="9">
        <f t="shared" si="24"/>
        <v>3.2754018696322125</v>
      </c>
    </row>
    <row r="275" spans="2:8" x14ac:dyDescent="0.25">
      <c r="B275" s="39">
        <v>42067</v>
      </c>
      <c r="C275" s="7">
        <v>18096.900000000001</v>
      </c>
      <c r="D275" s="8">
        <f t="shared" si="20"/>
        <v>-5.8489169862502299E-3</v>
      </c>
      <c r="E275" s="46">
        <f t="shared" si="21"/>
        <v>-5.8660888919785104E-3</v>
      </c>
      <c r="F275" s="8">
        <f t="shared" si="22"/>
        <v>3.28616069797825E-2</v>
      </c>
      <c r="G275" s="8">
        <f t="shared" si="23"/>
        <v>8.2573015049166691E-3</v>
      </c>
      <c r="H275" s="9">
        <f t="shared" si="24"/>
        <v>3.979702928398051</v>
      </c>
    </row>
    <row r="276" spans="2:8" x14ac:dyDescent="0.25">
      <c r="B276" s="39">
        <v>42066</v>
      </c>
      <c r="C276" s="7">
        <v>18203.37</v>
      </c>
      <c r="D276" s="8">
        <f t="shared" si="20"/>
        <v>-4.6619128934207721E-3</v>
      </c>
      <c r="E276" s="46">
        <f t="shared" si="21"/>
        <v>-4.6728135009833456E-3</v>
      </c>
      <c r="F276" s="8">
        <f t="shared" si="22"/>
        <v>3.7600275989262313E-2</v>
      </c>
      <c r="G276" s="8">
        <f t="shared" si="23"/>
        <v>8.2360543313057047E-3</v>
      </c>
      <c r="H276" s="9">
        <f t="shared" si="24"/>
        <v>4.5653263658474854</v>
      </c>
    </row>
    <row r="277" spans="2:8" x14ac:dyDescent="0.25">
      <c r="B277" s="39">
        <v>42065</v>
      </c>
      <c r="C277" s="7">
        <v>18288.63</v>
      </c>
      <c r="D277" s="8">
        <f t="shared" si="20"/>
        <v>8.5993812283884363E-3</v>
      </c>
      <c r="E277" s="46">
        <f t="shared" si="21"/>
        <v>8.562617164749849E-3</v>
      </c>
      <c r="F277" s="8">
        <f t="shared" si="22"/>
        <v>3.1300384204474035E-2</v>
      </c>
      <c r="G277" s="8">
        <f t="shared" si="23"/>
        <v>8.1853799672286665E-3</v>
      </c>
      <c r="H277" s="9">
        <f t="shared" si="24"/>
        <v>3.8239378415894651</v>
      </c>
    </row>
    <row r="278" spans="2:8" x14ac:dyDescent="0.25">
      <c r="B278" s="39">
        <v>42062</v>
      </c>
      <c r="C278" s="7">
        <v>18132.7</v>
      </c>
      <c r="D278" s="8">
        <f t="shared" si="20"/>
        <v>-4.4865551579461593E-3</v>
      </c>
      <c r="E278" s="46">
        <f t="shared" si="21"/>
        <v>-4.4966499517542649E-3</v>
      </c>
      <c r="F278" s="8">
        <f t="shared" si="22"/>
        <v>3.6904969729190856E-2</v>
      </c>
      <c r="G278" s="8">
        <f t="shared" si="23"/>
        <v>8.1657367208056077E-3</v>
      </c>
      <c r="H278" s="9">
        <f t="shared" si="24"/>
        <v>4.5194905237588801</v>
      </c>
    </row>
    <row r="279" spans="2:8" x14ac:dyDescent="0.25">
      <c r="B279" s="39">
        <v>42061</v>
      </c>
      <c r="C279" s="7">
        <v>18214.419999999998</v>
      </c>
      <c r="D279" s="8">
        <f t="shared" si="20"/>
        <v>-5.5694043810095017E-4</v>
      </c>
      <c r="E279" s="46">
        <f t="shared" si="21"/>
        <v>-5.5709558703523083E-4</v>
      </c>
      <c r="F279" s="8">
        <f t="shared" si="22"/>
        <v>4.1454193680999299E-2</v>
      </c>
      <c r="G279" s="8">
        <f t="shared" si="23"/>
        <v>8.1746094458885945E-3</v>
      </c>
      <c r="H279" s="9">
        <f t="shared" si="24"/>
        <v>5.0710916473017082</v>
      </c>
    </row>
    <row r="280" spans="2:8" x14ac:dyDescent="0.25">
      <c r="B280" s="39">
        <v>42060</v>
      </c>
      <c r="C280" s="7">
        <v>18224.57</v>
      </c>
      <c r="D280" s="8">
        <f t="shared" si="20"/>
        <v>8.4462845409394305E-4</v>
      </c>
      <c r="E280" s="46">
        <f t="shared" si="21"/>
        <v>8.4427195620592776E-4</v>
      </c>
      <c r="F280" s="8">
        <f t="shared" si="22"/>
        <v>4.6385372649690712E-2</v>
      </c>
      <c r="G280" s="8">
        <f t="shared" si="23"/>
        <v>8.1964916392449298E-3</v>
      </c>
      <c r="H280" s="9">
        <f t="shared" si="24"/>
        <v>5.6591740333872638</v>
      </c>
    </row>
    <row r="281" spans="2:8" x14ac:dyDescent="0.25">
      <c r="B281" s="39">
        <v>42059</v>
      </c>
      <c r="C281" s="7">
        <v>18209.189999999999</v>
      </c>
      <c r="D281" s="8">
        <f t="shared" si="20"/>
        <v>5.0974673287393912E-3</v>
      </c>
      <c r="E281" s="46">
        <f t="shared" si="21"/>
        <v>5.084519225204651E-3</v>
      </c>
      <c r="F281" s="8">
        <f t="shared" si="22"/>
        <v>4.2313800819421071E-2</v>
      </c>
      <c r="G281" s="8">
        <f t="shared" si="23"/>
        <v>8.1801993728788259E-3</v>
      </c>
      <c r="H281" s="9">
        <f t="shared" si="24"/>
        <v>5.1727102104272724</v>
      </c>
    </row>
    <row r="282" spans="2:8" x14ac:dyDescent="0.25">
      <c r="B282" s="39">
        <v>42058</v>
      </c>
      <c r="C282" s="7">
        <v>18116.84</v>
      </c>
      <c r="D282" s="8">
        <f t="shared" si="20"/>
        <v>-1.3009607264211631E-3</v>
      </c>
      <c r="E282" s="46">
        <f t="shared" si="21"/>
        <v>-1.3018077105020536E-3</v>
      </c>
      <c r="F282" s="8">
        <f t="shared" si="22"/>
        <v>4.2218470019340565E-2</v>
      </c>
      <c r="G282" s="8">
        <f t="shared" si="23"/>
        <v>8.1804966216480635E-3</v>
      </c>
      <c r="H282" s="9">
        <f t="shared" si="24"/>
        <v>5.1608688288700897</v>
      </c>
    </row>
    <row r="283" spans="2:8" x14ac:dyDescent="0.25">
      <c r="B283" s="39">
        <v>42055</v>
      </c>
      <c r="C283" s="7">
        <v>18140.439999999999</v>
      </c>
      <c r="D283" s="8">
        <f t="shared" si="20"/>
        <v>8.5995762205341997E-3</v>
      </c>
      <c r="E283" s="46">
        <f t="shared" si="21"/>
        <v>8.5628104943617275E-3</v>
      </c>
      <c r="F283" s="8">
        <f t="shared" si="22"/>
        <v>4.4937820395701981E-2</v>
      </c>
      <c r="G283" s="8">
        <f t="shared" si="23"/>
        <v>8.2217959841670817E-3</v>
      </c>
      <c r="H283" s="9">
        <f t="shared" si="24"/>
        <v>5.4656939289468953</v>
      </c>
    </row>
    <row r="284" spans="2:8" x14ac:dyDescent="0.25">
      <c r="B284" s="39">
        <v>42054</v>
      </c>
      <c r="C284" s="7">
        <v>17985.77</v>
      </c>
      <c r="D284" s="8">
        <f t="shared" si="20"/>
        <v>-2.4448345382794834E-3</v>
      </c>
      <c r="E284" s="46">
        <f t="shared" si="21"/>
        <v>-2.4478280262898557E-3</v>
      </c>
      <c r="F284" s="8">
        <f t="shared" si="22"/>
        <v>6.0327693106240303E-2</v>
      </c>
      <c r="G284" s="8">
        <f t="shared" si="23"/>
        <v>8.3344658251088225E-3</v>
      </c>
      <c r="H284" s="9">
        <f t="shared" si="24"/>
        <v>7.2383394895560222</v>
      </c>
    </row>
    <row r="285" spans="2:8" x14ac:dyDescent="0.25">
      <c r="B285" s="39">
        <v>42053</v>
      </c>
      <c r="C285" s="7">
        <v>18029.849999999999</v>
      </c>
      <c r="D285" s="8">
        <f t="shared" si="20"/>
        <v>-9.8240318092523982E-4</v>
      </c>
      <c r="E285" s="46">
        <f t="shared" si="21"/>
        <v>-9.8288605520757731E-4</v>
      </c>
      <c r="F285" s="8">
        <f t="shared" si="22"/>
        <v>5.9460081606601219E-2</v>
      </c>
      <c r="G285" s="8">
        <f t="shared" si="23"/>
        <v>8.3375400399164495E-3</v>
      </c>
      <c r="H285" s="9">
        <f t="shared" si="24"/>
        <v>7.1316097220442334</v>
      </c>
    </row>
    <row r="286" spans="2:8" x14ac:dyDescent="0.25">
      <c r="B286" s="39">
        <v>42052</v>
      </c>
      <c r="C286" s="7">
        <v>18047.580000000002</v>
      </c>
      <c r="D286" s="8">
        <f t="shared" si="20"/>
        <v>1.5666491854591236E-3</v>
      </c>
      <c r="E286" s="46">
        <f t="shared" si="21"/>
        <v>1.5654232708423774E-3</v>
      </c>
      <c r="F286" s="8">
        <f t="shared" si="22"/>
        <v>6.9000006699224584E-2</v>
      </c>
      <c r="G286" s="8">
        <f t="shared" si="23"/>
        <v>8.4207135573471249E-3</v>
      </c>
      <c r="H286" s="9">
        <f t="shared" si="24"/>
        <v>8.1940807307263945</v>
      </c>
    </row>
    <row r="287" spans="2:8" x14ac:dyDescent="0.25">
      <c r="B287" s="39">
        <v>42048</v>
      </c>
      <c r="C287" s="7">
        <v>18019.349999999999</v>
      </c>
      <c r="D287" s="8">
        <f t="shared" si="20"/>
        <v>2.6134546454057439E-3</v>
      </c>
      <c r="E287" s="46">
        <f t="shared" si="21"/>
        <v>2.6100455112671108E-3</v>
      </c>
      <c r="F287" s="8">
        <f t="shared" si="22"/>
        <v>6.7135276605964744E-2</v>
      </c>
      <c r="G287" s="8">
        <f t="shared" si="23"/>
        <v>8.4184394115235268E-3</v>
      </c>
      <c r="H287" s="9">
        <f t="shared" si="24"/>
        <v>7.9747888324844451</v>
      </c>
    </row>
    <row r="288" spans="2:8" x14ac:dyDescent="0.25">
      <c r="B288" s="39">
        <v>42047</v>
      </c>
      <c r="C288" s="7">
        <v>17972.38</v>
      </c>
      <c r="D288" s="8">
        <f t="shared" si="20"/>
        <v>6.1717129078600053E-3</v>
      </c>
      <c r="E288" s="46">
        <f t="shared" si="21"/>
        <v>6.1527458870846664E-3</v>
      </c>
      <c r="F288" s="8">
        <f t="shared" si="22"/>
        <v>6.859889937503319E-2</v>
      </c>
      <c r="G288" s="8">
        <f t="shared" si="23"/>
        <v>8.4322896064754817E-3</v>
      </c>
      <c r="H288" s="9">
        <f t="shared" si="24"/>
        <v>8.1352636800274798</v>
      </c>
    </row>
    <row r="289" spans="2:8" x14ac:dyDescent="0.25">
      <c r="B289" s="39">
        <v>42046</v>
      </c>
      <c r="C289" s="7">
        <v>17862.14</v>
      </c>
      <c r="D289" s="8">
        <f t="shared" si="20"/>
        <v>-3.7047898119391132E-4</v>
      </c>
      <c r="E289" s="46">
        <f t="shared" si="21"/>
        <v>-3.7054762548636647E-4</v>
      </c>
      <c r="F289" s="8">
        <f t="shared" si="22"/>
        <v>8.2040550280348595E-2</v>
      </c>
      <c r="G289" s="8">
        <f t="shared" si="23"/>
        <v>8.5451597454974867E-3</v>
      </c>
      <c r="H289" s="9">
        <f t="shared" si="24"/>
        <v>9.6008211342773802</v>
      </c>
    </row>
    <row r="290" spans="2:8" x14ac:dyDescent="0.25">
      <c r="B290" s="39">
        <v>42045</v>
      </c>
      <c r="C290" s="7">
        <v>17868.759999999998</v>
      </c>
      <c r="D290" s="8">
        <f t="shared" si="20"/>
        <v>7.8711911021416281E-3</v>
      </c>
      <c r="E290" s="46">
        <f t="shared" si="21"/>
        <v>7.8403748787548092E-3</v>
      </c>
      <c r="F290" s="8">
        <f t="shared" si="22"/>
        <v>6.4919095554532485E-2</v>
      </c>
      <c r="G290" s="8">
        <f t="shared" si="23"/>
        <v>8.5904578337925117E-3</v>
      </c>
      <c r="H290" s="9">
        <f t="shared" si="24"/>
        <v>7.5571170722890368</v>
      </c>
    </row>
    <row r="291" spans="2:8" x14ac:dyDescent="0.25">
      <c r="B291" s="39">
        <v>42044</v>
      </c>
      <c r="C291" s="7">
        <v>17729.21</v>
      </c>
      <c r="D291" s="8">
        <f t="shared" si="20"/>
        <v>-5.334293820399072E-3</v>
      </c>
      <c r="E291" s="46">
        <f t="shared" si="21"/>
        <v>-5.3485719641919362E-3</v>
      </c>
      <c r="F291" s="8">
        <f t="shared" si="22"/>
        <v>8.3300921133518224E-2</v>
      </c>
      <c r="G291" s="8">
        <f t="shared" si="23"/>
        <v>8.67150776511952E-3</v>
      </c>
      <c r="H291" s="9">
        <f t="shared" si="24"/>
        <v>9.6062787913988661</v>
      </c>
    </row>
    <row r="292" spans="2:8" x14ac:dyDescent="0.25">
      <c r="B292" s="39">
        <v>42041</v>
      </c>
      <c r="C292" s="7">
        <v>17824.29</v>
      </c>
      <c r="D292" s="8">
        <f t="shared" si="20"/>
        <v>-3.3877778324483687E-3</v>
      </c>
      <c r="E292" s="46">
        <f t="shared" si="21"/>
        <v>-3.3935293453418534E-3</v>
      </c>
      <c r="F292" s="8">
        <f t="shared" si="22"/>
        <v>8.7869554518648571E-2</v>
      </c>
      <c r="G292" s="8">
        <f t="shared" si="23"/>
        <v>8.6556852056627939E-3</v>
      </c>
      <c r="H292" s="9">
        <f t="shared" si="24"/>
        <v>10.151657833069279</v>
      </c>
    </row>
    <row r="293" spans="2:8" x14ac:dyDescent="0.25">
      <c r="B293" s="39">
        <v>42040</v>
      </c>
      <c r="C293" s="7">
        <v>17884.88</v>
      </c>
      <c r="D293" s="8">
        <f t="shared" si="20"/>
        <v>1.1987764400198664E-2</v>
      </c>
      <c r="E293" s="46">
        <f t="shared" si="21"/>
        <v>1.1916480278545269E-2</v>
      </c>
      <c r="F293" s="8">
        <f t="shared" si="22"/>
        <v>9.2149676338322078E-2</v>
      </c>
      <c r="G293" s="8">
        <f t="shared" si="23"/>
        <v>8.7400385246476971E-3</v>
      </c>
      <c r="H293" s="9">
        <f t="shared" si="24"/>
        <v>10.543394754891718</v>
      </c>
    </row>
    <row r="294" spans="2:8" x14ac:dyDescent="0.25">
      <c r="B294" s="39">
        <v>42039</v>
      </c>
      <c r="C294" s="7">
        <v>17673.02</v>
      </c>
      <c r="D294" s="8">
        <f t="shared" si="20"/>
        <v>3.7472263732274413E-4</v>
      </c>
      <c r="E294" s="46">
        <f t="shared" si="21"/>
        <v>3.7465244632950504E-4</v>
      </c>
      <c r="F294" s="8">
        <f t="shared" si="22"/>
        <v>9.0256066707940452E-2</v>
      </c>
      <c r="G294" s="8">
        <f t="shared" si="23"/>
        <v>8.7452027047352412E-3</v>
      </c>
      <c r="H294" s="9">
        <f t="shared" si="24"/>
        <v>10.320637468937083</v>
      </c>
    </row>
    <row r="295" spans="2:8" x14ac:dyDescent="0.25">
      <c r="B295" s="39">
        <v>42038</v>
      </c>
      <c r="C295" s="7">
        <v>17666.400000000001</v>
      </c>
      <c r="D295" s="8">
        <f t="shared" si="20"/>
        <v>1.7588808043757842E-2</v>
      </c>
      <c r="E295" s="46">
        <f t="shared" si="21"/>
        <v>1.7435915158566039E-2</v>
      </c>
      <c r="F295" s="8">
        <f t="shared" si="22"/>
        <v>6.2132039569637046E-2</v>
      </c>
      <c r="G295" s="8">
        <f t="shared" si="23"/>
        <v>8.6435031011322695E-3</v>
      </c>
      <c r="H295" s="9">
        <f t="shared" si="24"/>
        <v>7.1882937788843924</v>
      </c>
    </row>
    <row r="296" spans="2:8" x14ac:dyDescent="0.25">
      <c r="B296" s="39">
        <v>42037</v>
      </c>
      <c r="C296" s="7">
        <v>17361.04</v>
      </c>
      <c r="D296" s="8">
        <f t="shared" si="20"/>
        <v>1.1423860832685317E-2</v>
      </c>
      <c r="E296" s="46">
        <f t="shared" si="21"/>
        <v>1.135910127065556E-2</v>
      </c>
      <c r="F296" s="8">
        <f t="shared" si="22"/>
        <v>5.0412602889003608E-2</v>
      </c>
      <c r="G296" s="8">
        <f t="shared" si="23"/>
        <v>8.5572174061359935E-3</v>
      </c>
      <c r="H296" s="9">
        <f t="shared" si="24"/>
        <v>5.8912378284154627</v>
      </c>
    </row>
    <row r="297" spans="2:8" x14ac:dyDescent="0.25">
      <c r="B297" s="39">
        <v>42034</v>
      </c>
      <c r="C297" s="7">
        <v>17164.95</v>
      </c>
      <c r="D297" s="8">
        <f t="shared" si="20"/>
        <v>-1.446300565257197E-2</v>
      </c>
      <c r="E297" s="46">
        <f t="shared" si="21"/>
        <v>-1.4568614435951373E-2</v>
      </c>
      <c r="F297" s="8">
        <f t="shared" si="22"/>
        <v>5.1408585642020811E-2</v>
      </c>
      <c r="G297" s="8">
        <f t="shared" si="23"/>
        <v>8.5342973719293568E-3</v>
      </c>
      <c r="H297" s="9">
        <f t="shared" si="24"/>
        <v>6.0237631056906586</v>
      </c>
    </row>
    <row r="298" spans="2:8" x14ac:dyDescent="0.25">
      <c r="B298" s="39">
        <v>42033</v>
      </c>
      <c r="C298" s="7">
        <v>17416.849999999999</v>
      </c>
      <c r="D298" s="8">
        <f t="shared" si="20"/>
        <v>1.3115883143693496E-2</v>
      </c>
      <c r="E298" s="46">
        <f t="shared" si="21"/>
        <v>1.3030614719572139E-2</v>
      </c>
      <c r="F298" s="8">
        <f t="shared" si="22"/>
        <v>3.1441895999473904E-2</v>
      </c>
      <c r="G298" s="8">
        <f t="shared" si="23"/>
        <v>8.4561112043474839E-3</v>
      </c>
      <c r="H298" s="9">
        <f t="shared" si="24"/>
        <v>3.7182453304669045</v>
      </c>
    </row>
    <row r="299" spans="2:8" x14ac:dyDescent="0.25">
      <c r="B299" s="39">
        <v>42032</v>
      </c>
      <c r="C299" s="7">
        <v>17191.37</v>
      </c>
      <c r="D299" s="8">
        <f t="shared" si="20"/>
        <v>-1.1263451698116045E-2</v>
      </c>
      <c r="E299" s="46">
        <f t="shared" si="21"/>
        <v>-1.1327364744390115E-2</v>
      </c>
      <c r="F299" s="8">
        <f t="shared" si="22"/>
        <v>2.2861592218905456E-2</v>
      </c>
      <c r="G299" s="8">
        <f t="shared" si="23"/>
        <v>8.6696058084724525E-3</v>
      </c>
      <c r="H299" s="9">
        <f t="shared" si="24"/>
        <v>2.6369817410341487</v>
      </c>
    </row>
    <row r="300" spans="2:8" x14ac:dyDescent="0.25">
      <c r="B300" s="39">
        <v>42031</v>
      </c>
      <c r="C300" s="7">
        <v>17387.21</v>
      </c>
      <c r="D300" s="8">
        <f t="shared" si="20"/>
        <v>-1.64882033181174E-2</v>
      </c>
      <c r="E300" s="46">
        <f t="shared" si="21"/>
        <v>-1.6625646632296327E-2</v>
      </c>
      <c r="F300" s="8">
        <f t="shared" si="22"/>
        <v>5.579140135687638E-2</v>
      </c>
      <c r="G300" s="8">
        <f t="shared" si="23"/>
        <v>8.6348400850565828E-3</v>
      </c>
      <c r="H300" s="9">
        <f t="shared" si="24"/>
        <v>6.4611968267285853</v>
      </c>
    </row>
    <row r="301" spans="2:8" x14ac:dyDescent="0.25">
      <c r="B301" s="39">
        <v>42030</v>
      </c>
      <c r="C301" s="7">
        <v>17678.7</v>
      </c>
      <c r="D301" s="8">
        <f t="shared" si="20"/>
        <v>3.4516709482490526E-4</v>
      </c>
      <c r="E301" s="46">
        <f t="shared" si="21"/>
        <v>3.451075383674558E-4</v>
      </c>
      <c r="F301" s="8">
        <f t="shared" si="22"/>
        <v>3.927806912061417E-2</v>
      </c>
      <c r="G301" s="8">
        <f t="shared" si="23"/>
        <v>8.8500541023654594E-3</v>
      </c>
      <c r="H301" s="9">
        <f t="shared" si="24"/>
        <v>4.4381727689230566</v>
      </c>
    </row>
    <row r="302" spans="2:8" x14ac:dyDescent="0.25">
      <c r="B302" s="39">
        <v>42027</v>
      </c>
      <c r="C302" s="7">
        <v>17672.599999999999</v>
      </c>
      <c r="D302" s="8">
        <f t="shared" si="20"/>
        <v>-7.9364633843757026E-3</v>
      </c>
      <c r="E302" s="46">
        <f t="shared" si="21"/>
        <v>-7.9681247406285897E-3</v>
      </c>
      <c r="F302" s="8">
        <f t="shared" si="22"/>
        <v>4.620036062865384E-2</v>
      </c>
      <c r="G302" s="8">
        <f t="shared" si="23"/>
        <v>8.7969484519219224E-3</v>
      </c>
      <c r="H302" s="9">
        <f t="shared" si="24"/>
        <v>5.251862152103457</v>
      </c>
    </row>
    <row r="303" spans="2:8" x14ac:dyDescent="0.25">
      <c r="B303" s="39">
        <v>42026</v>
      </c>
      <c r="C303" s="7">
        <v>17813.98</v>
      </c>
      <c r="D303" s="8">
        <f t="shared" si="20"/>
        <v>1.4794112888708577E-2</v>
      </c>
      <c r="E303" s="46">
        <f t="shared" si="21"/>
        <v>1.4685747473411713E-2</v>
      </c>
      <c r="F303" s="8">
        <f t="shared" si="22"/>
        <v>4.3856410366993073E-2</v>
      </c>
      <c r="G303" s="8">
        <f t="shared" si="23"/>
        <v>8.7509511475840716E-3</v>
      </c>
      <c r="H303" s="9">
        <f t="shared" si="24"/>
        <v>5.0116164091603661</v>
      </c>
    </row>
    <row r="304" spans="2:8" x14ac:dyDescent="0.25">
      <c r="B304" s="39">
        <v>42025</v>
      </c>
      <c r="C304" s="7">
        <v>17554.28</v>
      </c>
      <c r="D304" s="8">
        <f t="shared" si="20"/>
        <v>2.2294882796285442E-3</v>
      </c>
      <c r="E304" s="46">
        <f t="shared" si="21"/>
        <v>2.2270066584464624E-3</v>
      </c>
      <c r="F304" s="8">
        <f t="shared" si="22"/>
        <v>4.141158390536584E-2</v>
      </c>
      <c r="G304" s="8">
        <f t="shared" si="23"/>
        <v>8.7493263551593689E-3</v>
      </c>
      <c r="H304" s="9">
        <f t="shared" si="24"/>
        <v>4.7331168394405525</v>
      </c>
    </row>
    <row r="305" spans="2:8" x14ac:dyDescent="0.25">
      <c r="B305" s="39">
        <v>42024</v>
      </c>
      <c r="C305" s="7">
        <v>17515.23</v>
      </c>
      <c r="D305" s="8">
        <f t="shared" si="20"/>
        <v>2.0900467519480159E-4</v>
      </c>
      <c r="E305" s="46">
        <f t="shared" si="21"/>
        <v>2.0898283676051187E-4</v>
      </c>
      <c r="F305" s="8">
        <f t="shared" si="22"/>
        <v>2.7128110613658336E-2</v>
      </c>
      <c r="G305" s="8">
        <f t="shared" si="23"/>
        <v>8.9087253969499652E-3</v>
      </c>
      <c r="H305" s="9">
        <f t="shared" si="24"/>
        <v>3.0451169392813533</v>
      </c>
    </row>
    <row r="306" spans="2:8" x14ac:dyDescent="0.25">
      <c r="B306" s="39">
        <v>42020</v>
      </c>
      <c r="C306" s="7">
        <v>17511.57</v>
      </c>
      <c r="D306" s="8">
        <f t="shared" si="20"/>
        <v>1.1019178775004024E-2</v>
      </c>
      <c r="E306" s="46">
        <f t="shared" si="21"/>
        <v>1.0958909962265766E-2</v>
      </c>
      <c r="F306" s="8">
        <f t="shared" si="22"/>
        <v>1.4508890697294687E-2</v>
      </c>
      <c r="G306" s="8">
        <f t="shared" si="23"/>
        <v>8.8257719003696396E-3</v>
      </c>
      <c r="H306" s="9">
        <f t="shared" si="24"/>
        <v>1.6439231447491893</v>
      </c>
    </row>
    <row r="307" spans="2:8" x14ac:dyDescent="0.25">
      <c r="B307" s="39">
        <v>42019</v>
      </c>
      <c r="C307" s="7">
        <v>17320.71</v>
      </c>
      <c r="D307" s="8">
        <f t="shared" si="20"/>
        <v>-6.1042893563986178E-3</v>
      </c>
      <c r="E307" s="46">
        <f t="shared" si="21"/>
        <v>-6.1229966995489443E-3</v>
      </c>
      <c r="F307" s="8">
        <f t="shared" si="22"/>
        <v>1.8178718242166846E-2</v>
      </c>
      <c r="G307" s="8">
        <f t="shared" si="23"/>
        <v>8.8007546908343282E-3</v>
      </c>
      <c r="H307" s="9">
        <f t="shared" si="24"/>
        <v>2.0655862912642404</v>
      </c>
    </row>
    <row r="308" spans="2:8" x14ac:dyDescent="0.25">
      <c r="B308" s="39">
        <v>42018</v>
      </c>
      <c r="C308" s="7">
        <v>17427.09</v>
      </c>
      <c r="D308" s="8">
        <f t="shared" si="20"/>
        <v>-1.0593470529724591E-2</v>
      </c>
      <c r="E308" s="46">
        <f t="shared" si="21"/>
        <v>-1.0649980786133309E-2</v>
      </c>
      <c r="F308" s="8">
        <f t="shared" si="22"/>
        <v>3.8655857339954552E-2</v>
      </c>
      <c r="G308" s="8">
        <f t="shared" si="23"/>
        <v>8.7762024621323709E-3</v>
      </c>
      <c r="H308" s="9">
        <f t="shared" si="24"/>
        <v>4.4046223303014207</v>
      </c>
    </row>
    <row r="309" spans="2:8" x14ac:dyDescent="0.25">
      <c r="B309" s="39">
        <v>42017</v>
      </c>
      <c r="C309" s="7">
        <v>17613.68</v>
      </c>
      <c r="D309" s="8">
        <f t="shared" si="20"/>
        <v>-1.5396092249575499E-3</v>
      </c>
      <c r="E309" s="46">
        <f t="shared" si="21"/>
        <v>-1.5407956411415708E-3</v>
      </c>
      <c r="F309" s="8">
        <f t="shared" si="22"/>
        <v>2.4722571929994698E-2</v>
      </c>
      <c r="G309" s="8">
        <f t="shared" si="23"/>
        <v>8.9632413189612344E-3</v>
      </c>
      <c r="H309" s="9">
        <f t="shared" si="24"/>
        <v>2.7582178198968585</v>
      </c>
    </row>
    <row r="310" spans="2:8" x14ac:dyDescent="0.25">
      <c r="B310" s="39">
        <v>42016</v>
      </c>
      <c r="C310" s="7">
        <v>17640.84</v>
      </c>
      <c r="D310" s="8">
        <f t="shared" si="20"/>
        <v>-5.4421822400952946E-3</v>
      </c>
      <c r="E310" s="46">
        <f t="shared" si="21"/>
        <v>-5.4570448617860144E-3</v>
      </c>
      <c r="F310" s="8">
        <f t="shared" si="22"/>
        <v>3.917928735113238E-2</v>
      </c>
      <c r="G310" s="8">
        <f t="shared" si="23"/>
        <v>8.9921257199630511E-3</v>
      </c>
      <c r="H310" s="9">
        <f t="shared" si="24"/>
        <v>4.357066234533626</v>
      </c>
    </row>
    <row r="311" spans="2:8" x14ac:dyDescent="0.25">
      <c r="B311" s="39">
        <v>42013</v>
      </c>
      <c r="C311" s="7">
        <v>17737.37</v>
      </c>
      <c r="D311" s="8">
        <f t="shared" si="20"/>
        <v>-9.5209536365854497E-3</v>
      </c>
      <c r="E311" s="46">
        <f t="shared" si="21"/>
        <v>-9.5665676726293947E-3</v>
      </c>
      <c r="F311" s="8">
        <f t="shared" si="22"/>
        <v>4.192053210087289E-2</v>
      </c>
      <c r="G311" s="8">
        <f t="shared" si="23"/>
        <v>8.9565439729950812E-3</v>
      </c>
      <c r="H311" s="9">
        <f t="shared" si="24"/>
        <v>4.6804361400187044</v>
      </c>
    </row>
    <row r="312" spans="2:8" x14ac:dyDescent="0.25">
      <c r="B312" s="39">
        <v>42012</v>
      </c>
      <c r="C312" s="7">
        <v>17907.87</v>
      </c>
      <c r="D312" s="8">
        <f t="shared" si="20"/>
        <v>1.8388332465145485E-2</v>
      </c>
      <c r="E312" s="46">
        <f t="shared" si="21"/>
        <v>1.8221311464426827E-2</v>
      </c>
      <c r="F312" s="8">
        <f t="shared" si="22"/>
        <v>1.7484252596085485E-2</v>
      </c>
      <c r="G312" s="8">
        <f t="shared" si="23"/>
        <v>8.7501929305033622E-3</v>
      </c>
      <c r="H312" s="9">
        <f t="shared" si="24"/>
        <v>1.9981562389481724</v>
      </c>
    </row>
    <row r="313" spans="2:8" x14ac:dyDescent="0.25">
      <c r="B313" s="39">
        <v>42011</v>
      </c>
      <c r="C313" s="7">
        <v>17584.52</v>
      </c>
      <c r="D313" s="8">
        <f t="shared" si="20"/>
        <v>1.2254456113527601E-2</v>
      </c>
      <c r="E313" s="46">
        <f t="shared" si="21"/>
        <v>1.2179978107183891E-2</v>
      </c>
      <c r="F313" s="8">
        <f t="shared" si="22"/>
        <v>6.1003208150961245E-3</v>
      </c>
      <c r="G313" s="8">
        <f t="shared" si="23"/>
        <v>8.6396777327783208E-3</v>
      </c>
      <c r="H313" s="9">
        <f t="shared" si="24"/>
        <v>0.70608198636298003</v>
      </c>
    </row>
    <row r="314" spans="2:8" x14ac:dyDescent="0.25">
      <c r="B314" s="39">
        <v>42010</v>
      </c>
      <c r="C314" s="7">
        <v>17371.64</v>
      </c>
      <c r="D314" s="8">
        <f t="shared" si="20"/>
        <v>-7.428442461139495E-3</v>
      </c>
      <c r="E314" s="46">
        <f t="shared" si="21"/>
        <v>-7.4561707438173704E-3</v>
      </c>
      <c r="F314" s="8">
        <f t="shared" si="22"/>
        <v>1.989765142326598E-2</v>
      </c>
      <c r="G314" s="8">
        <f t="shared" si="23"/>
        <v>8.6241022521453374E-3</v>
      </c>
      <c r="H314" s="9">
        <f t="shared" si="24"/>
        <v>2.3072142283930166</v>
      </c>
    </row>
    <row r="315" spans="2:8" x14ac:dyDescent="0.25">
      <c r="B315" s="39">
        <v>42009</v>
      </c>
      <c r="C315" s="7">
        <v>17501.650000000001</v>
      </c>
      <c r="D315" s="8">
        <f t="shared" si="20"/>
        <v>-1.8580170795811535E-2</v>
      </c>
      <c r="E315" s="46">
        <f t="shared" si="21"/>
        <v>-1.8754950512938417E-2</v>
      </c>
      <c r="F315" s="8">
        <f t="shared" si="22"/>
        <v>4.0103804069518571E-2</v>
      </c>
      <c r="G315" s="8">
        <f t="shared" si="23"/>
        <v>8.3365284371847165E-3</v>
      </c>
      <c r="H315" s="9">
        <f t="shared" si="24"/>
        <v>4.8106120397355481</v>
      </c>
    </row>
    <row r="316" spans="2:8" x14ac:dyDescent="0.25">
      <c r="B316" s="39">
        <v>42006</v>
      </c>
      <c r="C316" s="7">
        <v>17832.990000000002</v>
      </c>
      <c r="D316" s="8">
        <f t="shared" si="20"/>
        <v>5.5658200298847049E-4</v>
      </c>
      <c r="E316" s="46">
        <f t="shared" si="21"/>
        <v>5.5642716867477615E-4</v>
      </c>
      <c r="F316" s="8">
        <f t="shared" si="22"/>
        <v>4.5450252416336018E-2</v>
      </c>
      <c r="G316" s="8">
        <f t="shared" si="23"/>
        <v>8.3592372079209359E-3</v>
      </c>
      <c r="H316" s="9">
        <f t="shared" si="24"/>
        <v>5.437129164521</v>
      </c>
    </row>
    <row r="317" spans="2:8" x14ac:dyDescent="0.25">
      <c r="B317" s="39">
        <v>42004</v>
      </c>
      <c r="C317" s="7">
        <v>17823.07</v>
      </c>
      <c r="D317" s="8">
        <f t="shared" si="20"/>
        <v>-8.8972572536279992E-3</v>
      </c>
      <c r="E317" s="46">
        <f t="shared" si="21"/>
        <v>-8.9370741972848895E-3</v>
      </c>
      <c r="F317" s="8">
        <f t="shared" si="22"/>
        <v>5.6952391595457307E-2</v>
      </c>
      <c r="G317" s="8">
        <f t="shared" si="23"/>
        <v>8.2879568097399062E-3</v>
      </c>
      <c r="H317" s="9">
        <f t="shared" si="24"/>
        <v>6.8717046797984693</v>
      </c>
    </row>
    <row r="318" spans="2:8" x14ac:dyDescent="0.25">
      <c r="B318" s="39">
        <v>42003</v>
      </c>
      <c r="C318" s="7">
        <v>17983.07</v>
      </c>
      <c r="D318" s="8">
        <f t="shared" si="20"/>
        <v>-3.0579496990558175E-3</v>
      </c>
      <c r="E318" s="46">
        <f t="shared" si="21"/>
        <v>-3.062634780837637E-3</v>
      </c>
      <c r="F318" s="8">
        <f t="shared" si="22"/>
        <v>5.6401843538427907E-2</v>
      </c>
      <c r="G318" s="8">
        <f t="shared" si="23"/>
        <v>8.2915817205536074E-3</v>
      </c>
      <c r="H318" s="9">
        <f t="shared" si="24"/>
        <v>6.8023020744782698</v>
      </c>
    </row>
    <row r="319" spans="2:8" x14ac:dyDescent="0.25">
      <c r="B319" s="39">
        <v>42002</v>
      </c>
      <c r="C319" s="7">
        <v>18038.23</v>
      </c>
      <c r="D319" s="8">
        <f t="shared" si="20"/>
        <v>-8.5744148986544033E-4</v>
      </c>
      <c r="E319" s="46">
        <f t="shared" si="21"/>
        <v>-8.5780930308695285E-4</v>
      </c>
      <c r="F319" s="8">
        <f t="shared" si="22"/>
        <v>5.6104241051409522E-2</v>
      </c>
      <c r="G319" s="8">
        <f t="shared" si="23"/>
        <v>8.2924223438229326E-3</v>
      </c>
      <c r="H319" s="9">
        <f t="shared" si="24"/>
        <v>6.7657240219080084</v>
      </c>
    </row>
    <row r="320" spans="2:8" x14ac:dyDescent="0.25">
      <c r="B320" s="39">
        <v>41999</v>
      </c>
      <c r="C320" s="7">
        <v>18053.71</v>
      </c>
      <c r="D320" s="8">
        <f t="shared" si="20"/>
        <v>1.3033680694789496E-3</v>
      </c>
      <c r="E320" s="46">
        <f t="shared" si="21"/>
        <v>1.3025194226361095E-3</v>
      </c>
      <c r="F320" s="8">
        <f t="shared" si="22"/>
        <v>5.8019790643898846E-2</v>
      </c>
      <c r="G320" s="8">
        <f t="shared" si="23"/>
        <v>8.2970394179552251E-3</v>
      </c>
      <c r="H320" s="9">
        <f t="shared" si="24"/>
        <v>6.9928305412580061</v>
      </c>
    </row>
    <row r="321" spans="2:8" x14ac:dyDescent="0.25">
      <c r="B321" s="39">
        <v>41997</v>
      </c>
      <c r="C321" s="7">
        <v>18030.21</v>
      </c>
      <c r="D321" s="8">
        <f t="shared" si="20"/>
        <v>3.3510558322524808E-4</v>
      </c>
      <c r="E321" s="46">
        <f t="shared" si="21"/>
        <v>3.3504944788978648E-4</v>
      </c>
      <c r="F321" s="8">
        <f t="shared" si="22"/>
        <v>5.196755809155601E-2</v>
      </c>
      <c r="G321" s="8">
        <f t="shared" si="23"/>
        <v>8.3302775016454444E-3</v>
      </c>
      <c r="H321" s="9">
        <f t="shared" si="24"/>
        <v>6.238394589050734</v>
      </c>
    </row>
    <row r="322" spans="2:8" x14ac:dyDescent="0.25">
      <c r="B322" s="39">
        <v>41996</v>
      </c>
      <c r="C322" s="7">
        <v>18024.169999999998</v>
      </c>
      <c r="D322" s="8">
        <f t="shared" si="20"/>
        <v>3.604232648679373E-3</v>
      </c>
      <c r="E322" s="46">
        <f t="shared" si="21"/>
        <v>3.597752967039171E-3</v>
      </c>
      <c r="F322" s="8">
        <f t="shared" si="22"/>
        <v>4.6855006351527263E-2</v>
      </c>
      <c r="G322" s="8">
        <f t="shared" si="23"/>
        <v>8.3271455741458812E-3</v>
      </c>
      <c r="H322" s="9">
        <f t="shared" si="24"/>
        <v>5.6267788204643221</v>
      </c>
    </row>
    <row r="323" spans="2:8" x14ac:dyDescent="0.25">
      <c r="B323" s="39">
        <v>41995</v>
      </c>
      <c r="C323" s="7">
        <v>17959.439999999999</v>
      </c>
      <c r="D323" s="8">
        <f t="shared" si="20"/>
        <v>8.685298346513326E-3</v>
      </c>
      <c r="E323" s="46">
        <f t="shared" si="21"/>
        <v>8.6477981201665572E-3</v>
      </c>
      <c r="F323" s="8">
        <f t="shared" si="22"/>
        <v>4.2170151932645679E-2</v>
      </c>
      <c r="G323" s="8">
        <f t="shared" si="23"/>
        <v>8.2841881102987108E-3</v>
      </c>
      <c r="H323" s="9">
        <f t="shared" si="24"/>
        <v>5.0904387214747961</v>
      </c>
    </row>
    <row r="324" spans="2:8" x14ac:dyDescent="0.25">
      <c r="B324" s="39">
        <v>41992</v>
      </c>
      <c r="C324" s="7">
        <v>17804.8</v>
      </c>
      <c r="D324" s="8">
        <f t="shared" si="20"/>
        <v>1.4990311140359314E-3</v>
      </c>
      <c r="E324" s="46">
        <f t="shared" si="21"/>
        <v>1.4979086884560756E-3</v>
      </c>
      <c r="F324" s="8">
        <f t="shared" si="22"/>
        <v>4.0162694464955032E-2</v>
      </c>
      <c r="G324" s="8">
        <f t="shared" si="23"/>
        <v>8.2843648617501563E-3</v>
      </c>
      <c r="H324" s="9">
        <f t="shared" si="24"/>
        <v>4.8480113002254051</v>
      </c>
    </row>
    <row r="325" spans="2:8" x14ac:dyDescent="0.25">
      <c r="B325" s="39">
        <v>41991</v>
      </c>
      <c r="C325" s="7">
        <v>17778.150000000001</v>
      </c>
      <c r="D325" s="8">
        <f t="shared" ref="D325:D388" si="25">C325/C326-1</f>
        <v>2.4271657274612446E-2</v>
      </c>
      <c r="E325" s="46">
        <f t="shared" ref="E325:E388" si="26">LN(1+D325)</f>
        <v>2.3981781741303582E-2</v>
      </c>
      <c r="F325" s="8">
        <f t="shared" ref="F325:F388" si="27">SUM(E326:E400)</f>
        <v>1.6808807679651729E-2</v>
      </c>
      <c r="G325" s="8">
        <f t="shared" ref="G325:G388" si="28">STDEVP(E326:E400)</f>
        <v>7.8233079652458622E-3</v>
      </c>
      <c r="H325" s="9">
        <f t="shared" ref="H325:H388" si="29">F325/G325</f>
        <v>2.1485550299595655</v>
      </c>
    </row>
    <row r="326" spans="2:8" x14ac:dyDescent="0.25">
      <c r="B326" s="39">
        <v>41990</v>
      </c>
      <c r="C326" s="7">
        <v>17356.87</v>
      </c>
      <c r="D326" s="8">
        <f t="shared" si="25"/>
        <v>1.6872821692355711E-2</v>
      </c>
      <c r="E326" s="46">
        <f t="shared" si="26"/>
        <v>1.6732056830154812E-2</v>
      </c>
      <c r="F326" s="8">
        <f t="shared" si="27"/>
        <v>-1.7314795184473104E-3</v>
      </c>
      <c r="G326" s="8">
        <f t="shared" si="28"/>
        <v>7.5871349080612847E-3</v>
      </c>
      <c r="H326" s="9">
        <f t="shared" si="29"/>
        <v>-0.22821256501022857</v>
      </c>
    </row>
    <row r="327" spans="2:8" x14ac:dyDescent="0.25">
      <c r="B327" s="39">
        <v>41989</v>
      </c>
      <c r="C327" s="7">
        <v>17068.87</v>
      </c>
      <c r="D327" s="8">
        <f t="shared" si="25"/>
        <v>-6.5171435156837765E-3</v>
      </c>
      <c r="E327" s="46">
        <f t="shared" si="26"/>
        <v>-6.5384728167345299E-3</v>
      </c>
      <c r="F327" s="8">
        <f t="shared" si="27"/>
        <v>5.9117970242139779E-3</v>
      </c>
      <c r="G327" s="8">
        <f t="shared" si="28"/>
        <v>7.5501780600154217E-3</v>
      </c>
      <c r="H327" s="9">
        <f t="shared" si="29"/>
        <v>0.78300100702550879</v>
      </c>
    </row>
    <row r="328" spans="2:8" x14ac:dyDescent="0.25">
      <c r="B328" s="39">
        <v>41988</v>
      </c>
      <c r="C328" s="7">
        <v>17180.84</v>
      </c>
      <c r="D328" s="8">
        <f t="shared" si="25"/>
        <v>-5.786180409158681E-3</v>
      </c>
      <c r="E328" s="46">
        <f t="shared" si="26"/>
        <v>-5.802985206100543E-3</v>
      </c>
      <c r="F328" s="8">
        <f t="shared" si="27"/>
        <v>9.2330242657549817E-3</v>
      </c>
      <c r="G328" s="8">
        <f t="shared" si="28"/>
        <v>7.5252490386821351E-3</v>
      </c>
      <c r="H328" s="9">
        <f t="shared" si="29"/>
        <v>1.2269393635073533</v>
      </c>
    </row>
    <row r="329" spans="2:8" x14ac:dyDescent="0.25">
      <c r="B329" s="39">
        <v>41985</v>
      </c>
      <c r="C329" s="7">
        <v>17280.830000000002</v>
      </c>
      <c r="D329" s="8">
        <f t="shared" si="25"/>
        <v>-1.7930433260552991E-2</v>
      </c>
      <c r="E329" s="46">
        <f t="shared" si="26"/>
        <v>-1.8093131243309041E-2</v>
      </c>
      <c r="F329" s="8">
        <f t="shared" si="27"/>
        <v>2.8220726237612771E-2</v>
      </c>
      <c r="G329" s="8">
        <f t="shared" si="28"/>
        <v>7.2214123259782236E-3</v>
      </c>
      <c r="H329" s="9">
        <f t="shared" si="29"/>
        <v>3.907923403859916</v>
      </c>
    </row>
    <row r="330" spans="2:8" x14ac:dyDescent="0.25">
      <c r="B330" s="39">
        <v>41984</v>
      </c>
      <c r="C330" s="7">
        <v>17596.34</v>
      </c>
      <c r="D330" s="8">
        <f t="shared" si="25"/>
        <v>3.6040300801623015E-3</v>
      </c>
      <c r="E330" s="46">
        <f t="shared" si="26"/>
        <v>3.5975511259837777E-3</v>
      </c>
      <c r="F330" s="8">
        <f t="shared" si="27"/>
        <v>2.6368458449319197E-2</v>
      </c>
      <c r="G330" s="8">
        <f t="shared" si="28"/>
        <v>7.2135165001120409E-3</v>
      </c>
      <c r="H330" s="9">
        <f t="shared" si="29"/>
        <v>3.6554235994205655</v>
      </c>
    </row>
    <row r="331" spans="2:8" x14ac:dyDescent="0.25">
      <c r="B331" s="39">
        <v>41983</v>
      </c>
      <c r="C331" s="7">
        <v>17533.150000000001</v>
      </c>
      <c r="D331" s="8">
        <f t="shared" si="25"/>
        <v>-1.5057973619755916E-2</v>
      </c>
      <c r="E331" s="46">
        <f t="shared" si="26"/>
        <v>-1.5172496008915249E-2</v>
      </c>
      <c r="F331" s="8">
        <f t="shared" si="27"/>
        <v>4.5980764568903737E-2</v>
      </c>
      <c r="G331" s="8">
        <f t="shared" si="28"/>
        <v>6.9982851863306262E-3</v>
      </c>
      <c r="H331" s="9">
        <f t="shared" si="29"/>
        <v>6.5702901989069398</v>
      </c>
    </row>
    <row r="332" spans="2:8" x14ac:dyDescent="0.25">
      <c r="B332" s="39">
        <v>41982</v>
      </c>
      <c r="C332" s="7">
        <v>17801.2</v>
      </c>
      <c r="D332" s="8">
        <f t="shared" si="25"/>
        <v>-2.872430048934338E-3</v>
      </c>
      <c r="E332" s="46">
        <f t="shared" si="26"/>
        <v>-2.8765633931863901E-3</v>
      </c>
      <c r="F332" s="8">
        <f t="shared" si="27"/>
        <v>4.6608842773419076E-2</v>
      </c>
      <c r="G332" s="8">
        <f t="shared" si="28"/>
        <v>6.9944791130229786E-3</v>
      </c>
      <c r="H332" s="9">
        <f t="shared" si="29"/>
        <v>6.6636617280961428</v>
      </c>
    </row>
    <row r="333" spans="2:8" x14ac:dyDescent="0.25">
      <c r="B333" s="39">
        <v>41981</v>
      </c>
      <c r="C333" s="7">
        <v>17852.48</v>
      </c>
      <c r="D333" s="8">
        <f t="shared" si="25"/>
        <v>-5.9196638526315404E-3</v>
      </c>
      <c r="E333" s="46">
        <f t="shared" si="26"/>
        <v>-5.9372545175987099E-3</v>
      </c>
      <c r="F333" s="8">
        <f t="shared" si="27"/>
        <v>5.6094745845386394E-2</v>
      </c>
      <c r="G333" s="8">
        <f t="shared" si="28"/>
        <v>6.9604190035631218E-3</v>
      </c>
      <c r="H333" s="9">
        <f t="shared" si="29"/>
        <v>8.0591047488191183</v>
      </c>
    </row>
    <row r="334" spans="2:8" x14ac:dyDescent="0.25">
      <c r="B334" s="39">
        <v>41978</v>
      </c>
      <c r="C334" s="7">
        <v>17958.79</v>
      </c>
      <c r="D334" s="8">
        <f t="shared" si="25"/>
        <v>3.2787526326669703E-3</v>
      </c>
      <c r="E334" s="46">
        <f t="shared" si="26"/>
        <v>3.2733892435403951E-3</v>
      </c>
      <c r="F334" s="8">
        <f t="shared" si="27"/>
        <v>5.6334177217285224E-2</v>
      </c>
      <c r="G334" s="8">
        <f t="shared" si="28"/>
        <v>6.9616313837808563E-3</v>
      </c>
      <c r="H334" s="9">
        <f t="shared" si="29"/>
        <v>8.0920942393663733</v>
      </c>
    </row>
    <row r="335" spans="2:8" x14ac:dyDescent="0.25">
      <c r="B335" s="39">
        <v>41977</v>
      </c>
      <c r="C335" s="7">
        <v>17900.099999999999</v>
      </c>
      <c r="D335" s="8">
        <f t="shared" si="25"/>
        <v>-6.9894856252183946E-4</v>
      </c>
      <c r="E335" s="46">
        <f t="shared" si="26"/>
        <v>-6.9919294094696613E-4</v>
      </c>
      <c r="F335" s="8">
        <f t="shared" si="27"/>
        <v>6.1823308202075863E-2</v>
      </c>
      <c r="G335" s="8">
        <f t="shared" si="28"/>
        <v>6.9748407304263188E-3</v>
      </c>
      <c r="H335" s="9">
        <f t="shared" si="29"/>
        <v>8.8637591296363656</v>
      </c>
    </row>
    <row r="336" spans="2:8" x14ac:dyDescent="0.25">
      <c r="B336" s="39">
        <v>41976</v>
      </c>
      <c r="C336" s="7">
        <v>17912.62</v>
      </c>
      <c r="D336" s="8">
        <f t="shared" si="25"/>
        <v>1.8495991230205178E-3</v>
      </c>
      <c r="E336" s="46">
        <f t="shared" si="26"/>
        <v>1.8478907208110246E-3</v>
      </c>
      <c r="F336" s="8">
        <f t="shared" si="27"/>
        <v>7.0472310289780987E-2</v>
      </c>
      <c r="G336" s="8">
        <f t="shared" si="28"/>
        <v>7.061769339404389E-3</v>
      </c>
      <c r="H336" s="9">
        <f t="shared" si="29"/>
        <v>9.9794126518050277</v>
      </c>
    </row>
    <row r="337" spans="2:8" x14ac:dyDescent="0.25">
      <c r="B337" s="39">
        <v>41975</v>
      </c>
      <c r="C337" s="7">
        <v>17879.55</v>
      </c>
      <c r="D337" s="8">
        <f t="shared" si="25"/>
        <v>5.7800054002969947E-3</v>
      </c>
      <c r="E337" s="46">
        <f t="shared" si="26"/>
        <v>5.7633652583670633E-3</v>
      </c>
      <c r="F337" s="8">
        <f t="shared" si="27"/>
        <v>6.167267375621488E-2</v>
      </c>
      <c r="G337" s="8">
        <f t="shared" si="28"/>
        <v>7.0537469006994088E-3</v>
      </c>
      <c r="H337" s="9">
        <f t="shared" si="29"/>
        <v>8.7432501653978782</v>
      </c>
    </row>
    <row r="338" spans="2:8" x14ac:dyDescent="0.25">
      <c r="B338" s="39">
        <v>41974</v>
      </c>
      <c r="C338" s="7">
        <v>17776.8</v>
      </c>
      <c r="D338" s="8">
        <f t="shared" si="25"/>
        <v>-2.8853100474305338E-3</v>
      </c>
      <c r="E338" s="46">
        <f t="shared" si="26"/>
        <v>-2.8894805785809039E-3</v>
      </c>
      <c r="F338" s="8">
        <f t="shared" si="27"/>
        <v>6.8265398272332842E-2</v>
      </c>
      <c r="G338" s="8">
        <f t="shared" si="28"/>
        <v>7.0480199324105212E-3</v>
      </c>
      <c r="H338" s="9">
        <f t="shared" si="29"/>
        <v>9.6857555635466426</v>
      </c>
    </row>
    <row r="339" spans="2:8" x14ac:dyDescent="0.25">
      <c r="B339" s="39">
        <v>41971</v>
      </c>
      <c r="C339" s="7">
        <v>17828.240000000002</v>
      </c>
      <c r="D339" s="8">
        <f t="shared" si="25"/>
        <v>2.7485240706281999E-5</v>
      </c>
      <c r="E339" s="46">
        <f t="shared" si="26"/>
        <v>2.7484862993974652E-5</v>
      </c>
      <c r="F339" s="8">
        <f t="shared" si="27"/>
        <v>7.3733474979525371E-2</v>
      </c>
      <c r="G339" s="8">
        <f t="shared" si="28"/>
        <v>7.0667687140850734E-3</v>
      </c>
      <c r="H339" s="9">
        <f t="shared" si="29"/>
        <v>10.43383163687869</v>
      </c>
    </row>
    <row r="340" spans="2:8" x14ac:dyDescent="0.25">
      <c r="B340" s="39">
        <v>41969</v>
      </c>
      <c r="C340" s="7">
        <v>17827.75</v>
      </c>
      <c r="D340" s="8">
        <f t="shared" si="25"/>
        <v>7.1905939621474957E-4</v>
      </c>
      <c r="E340" s="46">
        <f t="shared" si="26"/>
        <v>7.1880099686933915E-4</v>
      </c>
      <c r="F340" s="8">
        <f t="shared" si="27"/>
        <v>7.2444806666630349E-2</v>
      </c>
      <c r="G340" s="8">
        <f t="shared" si="28"/>
        <v>7.0689567822421265E-3</v>
      </c>
      <c r="H340" s="9">
        <f t="shared" si="29"/>
        <v>10.248302387223303</v>
      </c>
    </row>
    <row r="341" spans="2:8" x14ac:dyDescent="0.25">
      <c r="B341" s="39">
        <v>41968</v>
      </c>
      <c r="C341" s="7">
        <v>17814.939999999999</v>
      </c>
      <c r="D341" s="8">
        <f t="shared" si="25"/>
        <v>-1.6612507646818209E-4</v>
      </c>
      <c r="E341" s="46">
        <f t="shared" si="26"/>
        <v>-1.6613887676710282E-4</v>
      </c>
      <c r="F341" s="8">
        <f t="shared" si="27"/>
        <v>7.3580034111509762E-2</v>
      </c>
      <c r="G341" s="8">
        <f t="shared" si="28"/>
        <v>7.0677318325771763E-3</v>
      </c>
      <c r="H341" s="9">
        <f t="shared" si="29"/>
        <v>10.4106997625969</v>
      </c>
    </row>
    <row r="342" spans="2:8" x14ac:dyDescent="0.25">
      <c r="B342" s="39">
        <v>41967</v>
      </c>
      <c r="C342" s="7">
        <v>17817.900000000001</v>
      </c>
      <c r="D342" s="8">
        <f t="shared" si="25"/>
        <v>4.4020065064342973E-4</v>
      </c>
      <c r="E342" s="46">
        <f t="shared" si="26"/>
        <v>4.4010379076116256E-4</v>
      </c>
      <c r="F342" s="8">
        <f t="shared" si="27"/>
        <v>8.4418761515383176E-2</v>
      </c>
      <c r="G342" s="8">
        <f t="shared" si="28"/>
        <v>7.1653308129102419E-3</v>
      </c>
      <c r="H342" s="9">
        <f t="shared" si="29"/>
        <v>11.781558133126305</v>
      </c>
    </row>
    <row r="343" spans="2:8" x14ac:dyDescent="0.25">
      <c r="B343" s="39">
        <v>41964</v>
      </c>
      <c r="C343" s="7">
        <v>17810.060000000001</v>
      </c>
      <c r="D343" s="8">
        <f t="shared" si="25"/>
        <v>5.139116202946159E-3</v>
      </c>
      <c r="E343" s="46">
        <f t="shared" si="26"/>
        <v>5.125956013843286E-3</v>
      </c>
      <c r="F343" s="8">
        <f t="shared" si="27"/>
        <v>7.4716978165678127E-2</v>
      </c>
      <c r="G343" s="8">
        <f t="shared" si="28"/>
        <v>7.1795037291159563E-3</v>
      </c>
      <c r="H343" s="9">
        <f t="shared" si="29"/>
        <v>10.40698368365892</v>
      </c>
    </row>
    <row r="344" spans="2:8" x14ac:dyDescent="0.25">
      <c r="B344" s="39">
        <v>41963</v>
      </c>
      <c r="C344" s="7">
        <v>17719</v>
      </c>
      <c r="D344" s="8">
        <f t="shared" si="25"/>
        <v>1.8811776500036181E-3</v>
      </c>
      <c r="E344" s="46">
        <f t="shared" si="26"/>
        <v>1.8794104512576183E-3</v>
      </c>
      <c r="F344" s="8">
        <f t="shared" si="27"/>
        <v>7.3681426260316957E-2</v>
      </c>
      <c r="G344" s="8">
        <f t="shared" si="28"/>
        <v>7.1787876769795504E-3</v>
      </c>
      <c r="H344" s="9">
        <f t="shared" si="29"/>
        <v>10.263770092629088</v>
      </c>
    </row>
    <row r="345" spans="2:8" x14ac:dyDescent="0.25">
      <c r="B345" s="39">
        <v>41962</v>
      </c>
      <c r="C345" s="7">
        <v>17685.73</v>
      </c>
      <c r="D345" s="8">
        <f t="shared" si="25"/>
        <v>-1.1816040642653736E-4</v>
      </c>
      <c r="E345" s="46">
        <f t="shared" si="26"/>
        <v>-1.1816738791732341E-4</v>
      </c>
      <c r="F345" s="8">
        <f t="shared" si="27"/>
        <v>6.5325888639913399E-2</v>
      </c>
      <c r="G345" s="8">
        <f t="shared" si="28"/>
        <v>7.2593852473379775E-3</v>
      </c>
      <c r="H345" s="9">
        <f t="shared" si="29"/>
        <v>8.99881827650192</v>
      </c>
    </row>
    <row r="346" spans="2:8" x14ac:dyDescent="0.25">
      <c r="B346" s="39">
        <v>41961</v>
      </c>
      <c r="C346" s="7">
        <v>17687.82</v>
      </c>
      <c r="D346" s="8">
        <f t="shared" si="25"/>
        <v>2.2705444036774658E-3</v>
      </c>
      <c r="E346" s="46">
        <f t="shared" si="26"/>
        <v>2.2679706129341091E-3</v>
      </c>
      <c r="F346" s="8">
        <f t="shared" si="27"/>
        <v>6.7649814525499438E-2</v>
      </c>
      <c r="G346" s="8">
        <f t="shared" si="28"/>
        <v>7.2702334149268378E-3</v>
      </c>
      <c r="H346" s="9">
        <f t="shared" si="29"/>
        <v>9.3050402462463744</v>
      </c>
    </row>
    <row r="347" spans="2:8" x14ac:dyDescent="0.25">
      <c r="B347" s="39">
        <v>41960</v>
      </c>
      <c r="C347" s="7">
        <v>17647.75</v>
      </c>
      <c r="D347" s="8">
        <f t="shared" si="25"/>
        <v>7.3774833085149538E-4</v>
      </c>
      <c r="E347" s="46">
        <f t="shared" si="26"/>
        <v>7.3747632832304446E-4</v>
      </c>
      <c r="F347" s="8">
        <f t="shared" si="27"/>
        <v>6.2681415704600521E-2</v>
      </c>
      <c r="G347" s="8">
        <f t="shared" si="28"/>
        <v>7.2940274294417146E-3</v>
      </c>
      <c r="H347" s="9">
        <f t="shared" si="29"/>
        <v>8.5935261843946975</v>
      </c>
    </row>
    <row r="348" spans="2:8" x14ac:dyDescent="0.25">
      <c r="B348" s="39">
        <v>41957</v>
      </c>
      <c r="C348" s="7">
        <v>17634.740000000002</v>
      </c>
      <c r="D348" s="8">
        <f t="shared" si="25"/>
        <v>-1.0225012590077132E-3</v>
      </c>
      <c r="E348" s="46">
        <f t="shared" si="26"/>
        <v>-1.0230243700382418E-3</v>
      </c>
      <c r="F348" s="8">
        <f t="shared" si="27"/>
        <v>4.4743028586762025E-2</v>
      </c>
      <c r="G348" s="8">
        <f t="shared" si="28"/>
        <v>7.6370979429458349E-3</v>
      </c>
      <c r="H348" s="9">
        <f t="shared" si="29"/>
        <v>5.8586427620834503</v>
      </c>
    </row>
    <row r="349" spans="2:8" x14ac:dyDescent="0.25">
      <c r="B349" s="39">
        <v>41956</v>
      </c>
      <c r="C349" s="7">
        <v>17652.79</v>
      </c>
      <c r="D349" s="8">
        <f t="shared" si="25"/>
        <v>2.3046524568197668E-3</v>
      </c>
      <c r="E349" s="46">
        <f t="shared" si="26"/>
        <v>2.3020008186345601E-3</v>
      </c>
      <c r="F349" s="8">
        <f t="shared" si="27"/>
        <v>4.056191035867774E-2</v>
      </c>
      <c r="G349" s="8">
        <f t="shared" si="28"/>
        <v>7.6397053601121763E-3</v>
      </c>
      <c r="H349" s="9">
        <f t="shared" si="29"/>
        <v>5.3093553280806312</v>
      </c>
    </row>
    <row r="350" spans="2:8" x14ac:dyDescent="0.25">
      <c r="B350" s="39">
        <v>41955</v>
      </c>
      <c r="C350" s="7">
        <v>17612.2</v>
      </c>
      <c r="D350" s="8">
        <f t="shared" si="25"/>
        <v>-1.5327932602515748E-4</v>
      </c>
      <c r="E350" s="46">
        <f t="shared" si="26"/>
        <v>-1.5329107450159855E-4</v>
      </c>
      <c r="F350" s="8">
        <f t="shared" si="27"/>
        <v>3.6556433154873454E-2</v>
      </c>
      <c r="G350" s="8">
        <f t="shared" si="28"/>
        <v>7.6583486600045178E-3</v>
      </c>
      <c r="H350" s="9">
        <f t="shared" si="29"/>
        <v>4.7734093572663072</v>
      </c>
    </row>
    <row r="351" spans="2:8" x14ac:dyDescent="0.25">
      <c r="B351" s="39">
        <v>41954</v>
      </c>
      <c r="C351" s="7">
        <v>17614.900000000001</v>
      </c>
      <c r="D351" s="8">
        <f t="shared" si="25"/>
        <v>6.5857677018055227E-5</v>
      </c>
      <c r="E351" s="46">
        <f t="shared" si="26"/>
        <v>6.5855508496452788E-5</v>
      </c>
      <c r="F351" s="8">
        <f t="shared" si="27"/>
        <v>3.778804099917378E-2</v>
      </c>
      <c r="G351" s="8">
        <f t="shared" si="28"/>
        <v>7.6587475441710984E-3</v>
      </c>
      <c r="H351" s="9">
        <f t="shared" si="29"/>
        <v>4.9339713551380102</v>
      </c>
    </row>
    <row r="352" spans="2:8" x14ac:dyDescent="0.25">
      <c r="B352" s="39">
        <v>41953</v>
      </c>
      <c r="C352" s="7">
        <v>17613.740000000002</v>
      </c>
      <c r="D352" s="8">
        <f t="shared" si="25"/>
        <v>2.2652872749580055E-3</v>
      </c>
      <c r="E352" s="46">
        <f t="shared" si="26"/>
        <v>2.2627253799615762E-3</v>
      </c>
      <c r="F352" s="8">
        <f t="shared" si="27"/>
        <v>2.8285907858308496E-2</v>
      </c>
      <c r="G352" s="8">
        <f t="shared" si="28"/>
        <v>7.7070455996289611E-3</v>
      </c>
      <c r="H352" s="9">
        <f t="shared" si="29"/>
        <v>3.6701363048468609</v>
      </c>
    </row>
    <row r="353" spans="2:8" x14ac:dyDescent="0.25">
      <c r="B353" s="39">
        <v>41950</v>
      </c>
      <c r="C353" s="7">
        <v>17573.93</v>
      </c>
      <c r="D353" s="8">
        <f t="shared" si="25"/>
        <v>1.1085495603113671E-3</v>
      </c>
      <c r="E353" s="46">
        <f t="shared" si="26"/>
        <v>1.107935572962578E-3</v>
      </c>
      <c r="F353" s="8">
        <f t="shared" si="27"/>
        <v>2.7012331993053907E-2</v>
      </c>
      <c r="G353" s="8">
        <f t="shared" si="28"/>
        <v>7.7068197731000824E-3</v>
      </c>
      <c r="H353" s="9">
        <f t="shared" si="29"/>
        <v>3.5049907469405044</v>
      </c>
    </row>
    <row r="354" spans="2:8" x14ac:dyDescent="0.25">
      <c r="B354" s="39">
        <v>41949</v>
      </c>
      <c r="C354" s="7">
        <v>17554.47</v>
      </c>
      <c r="D354" s="8">
        <f t="shared" si="25"/>
        <v>4.0001075236224537E-3</v>
      </c>
      <c r="E354" s="46">
        <f t="shared" si="26"/>
        <v>3.9921283647732057E-3</v>
      </c>
      <c r="F354" s="8">
        <f t="shared" si="27"/>
        <v>2.1446526915360444E-2</v>
      </c>
      <c r="G354" s="8">
        <f t="shared" si="28"/>
        <v>7.6982819409274518E-3</v>
      </c>
      <c r="H354" s="9">
        <f t="shared" si="29"/>
        <v>2.7858848350748597</v>
      </c>
    </row>
    <row r="355" spans="2:8" x14ac:dyDescent="0.25">
      <c r="B355" s="39">
        <v>41948</v>
      </c>
      <c r="C355" s="7">
        <v>17484.53</v>
      </c>
      <c r="D355" s="8">
        <f t="shared" si="25"/>
        <v>5.7921609954991737E-3</v>
      </c>
      <c r="E355" s="46">
        <f t="shared" si="26"/>
        <v>5.7754509248973442E-3</v>
      </c>
      <c r="F355" s="8">
        <f t="shared" si="27"/>
        <v>1.9289374188318217E-2</v>
      </c>
      <c r="G355" s="8">
        <f t="shared" si="28"/>
        <v>7.6817304986850962E-3</v>
      </c>
      <c r="H355" s="9">
        <f t="shared" si="29"/>
        <v>2.5110714560501743</v>
      </c>
    </row>
    <row r="356" spans="2:8" x14ac:dyDescent="0.25">
      <c r="B356" s="39">
        <v>41947</v>
      </c>
      <c r="C356" s="7">
        <v>17383.84</v>
      </c>
      <c r="D356" s="8">
        <f t="shared" si="25"/>
        <v>1.0134605994158719E-3</v>
      </c>
      <c r="E356" s="46">
        <f t="shared" si="26"/>
        <v>1.012947394935E-3</v>
      </c>
      <c r="F356" s="8">
        <f t="shared" si="27"/>
        <v>1.5439101882212026E-2</v>
      </c>
      <c r="G356" s="8">
        <f t="shared" si="28"/>
        <v>7.6893701205733283E-3</v>
      </c>
      <c r="H356" s="9">
        <f t="shared" si="29"/>
        <v>2.0078500111347051</v>
      </c>
    </row>
    <row r="357" spans="2:8" x14ac:dyDescent="0.25">
      <c r="B357" s="39">
        <v>41946</v>
      </c>
      <c r="C357" s="7">
        <v>17366.240000000002</v>
      </c>
      <c r="D357" s="8">
        <f t="shared" si="25"/>
        <v>-1.3961629669497766E-3</v>
      </c>
      <c r="E357" s="46">
        <f t="shared" si="26"/>
        <v>-1.3971385105825693E-3</v>
      </c>
      <c r="F357" s="8">
        <f t="shared" si="27"/>
        <v>2.4076935008108216E-2</v>
      </c>
      <c r="G357" s="8">
        <f t="shared" si="28"/>
        <v>7.7290840514391678E-3</v>
      </c>
      <c r="H357" s="9">
        <f t="shared" si="29"/>
        <v>3.1151084459516327</v>
      </c>
    </row>
    <row r="358" spans="2:8" x14ac:dyDescent="0.25">
      <c r="B358" s="39">
        <v>41943</v>
      </c>
      <c r="C358" s="7">
        <v>17390.52</v>
      </c>
      <c r="D358" s="8">
        <f t="shared" si="25"/>
        <v>1.1346044469981109E-2</v>
      </c>
      <c r="E358" s="46">
        <f t="shared" si="26"/>
        <v>1.1282160870723168E-2</v>
      </c>
      <c r="F358" s="8">
        <f t="shared" si="27"/>
        <v>3.3331791390813562E-3</v>
      </c>
      <c r="G358" s="8">
        <f t="shared" si="28"/>
        <v>7.7030048937175291E-3</v>
      </c>
      <c r="H358" s="9">
        <f t="shared" si="29"/>
        <v>0.43271154375091386</v>
      </c>
    </row>
    <row r="359" spans="2:8" x14ac:dyDescent="0.25">
      <c r="B359" s="39">
        <v>41942</v>
      </c>
      <c r="C359" s="7">
        <v>17195.419999999998</v>
      </c>
      <c r="D359" s="8">
        <f t="shared" si="25"/>
        <v>1.3026155407789508E-2</v>
      </c>
      <c r="E359" s="46">
        <f t="shared" si="26"/>
        <v>1.2942044684248463E-2</v>
      </c>
      <c r="F359" s="8">
        <f t="shared" si="27"/>
        <v>-5.0753759823930055E-3</v>
      </c>
      <c r="G359" s="8">
        <f t="shared" si="28"/>
        <v>7.5745908683163025E-3</v>
      </c>
      <c r="H359" s="9">
        <f t="shared" si="29"/>
        <v>-0.67005282141676537</v>
      </c>
    </row>
    <row r="360" spans="2:8" x14ac:dyDescent="0.25">
      <c r="B360" s="39">
        <v>41941</v>
      </c>
      <c r="C360" s="7">
        <v>16974.310000000001</v>
      </c>
      <c r="D360" s="8">
        <f t="shared" si="25"/>
        <v>-1.8487864398805121E-3</v>
      </c>
      <c r="E360" s="46">
        <f t="shared" si="26"/>
        <v>-1.850497554846663E-3</v>
      </c>
      <c r="F360" s="8">
        <f t="shared" si="27"/>
        <v>-2.9165196150395356E-3</v>
      </c>
      <c r="G360" s="8">
        <f t="shared" si="28"/>
        <v>7.5718626509506575E-3</v>
      </c>
      <c r="H360" s="9">
        <f t="shared" si="29"/>
        <v>-0.38517862109838491</v>
      </c>
    </row>
    <row r="361" spans="2:8" x14ac:dyDescent="0.25">
      <c r="B361" s="39">
        <v>41940</v>
      </c>
      <c r="C361" s="7">
        <v>17005.75</v>
      </c>
      <c r="D361" s="8">
        <f t="shared" si="25"/>
        <v>1.1167241647906945E-2</v>
      </c>
      <c r="E361" s="46">
        <f t="shared" si="26"/>
        <v>1.1105348363465738E-2</v>
      </c>
      <c r="F361" s="8">
        <f t="shared" si="27"/>
        <v>-7.4564015890972897E-3</v>
      </c>
      <c r="G361" s="8">
        <f t="shared" si="28"/>
        <v>7.500339099736659E-3</v>
      </c>
      <c r="H361" s="9">
        <f t="shared" si="29"/>
        <v>-0.99414193011074503</v>
      </c>
    </row>
    <row r="362" spans="2:8" x14ac:dyDescent="0.25">
      <c r="B362" s="39">
        <v>41939</v>
      </c>
      <c r="C362" s="7">
        <v>16817.939999999999</v>
      </c>
      <c r="D362" s="8">
        <f t="shared" si="25"/>
        <v>7.455932345594718E-4</v>
      </c>
      <c r="E362" s="46">
        <f t="shared" si="26"/>
        <v>7.4531541800727926E-4</v>
      </c>
      <c r="F362" s="8">
        <f t="shared" si="27"/>
        <v>-6.5040821826623943E-3</v>
      </c>
      <c r="G362" s="8">
        <f t="shared" si="28"/>
        <v>7.5025642099049326E-3</v>
      </c>
      <c r="H362" s="9">
        <f t="shared" si="29"/>
        <v>-0.8669145642333409</v>
      </c>
    </row>
    <row r="363" spans="2:8" x14ac:dyDescent="0.25">
      <c r="B363" s="39">
        <v>41936</v>
      </c>
      <c r="C363" s="7">
        <v>16805.41</v>
      </c>
      <c r="D363" s="8">
        <f t="shared" si="25"/>
        <v>7.6454469687430304E-3</v>
      </c>
      <c r="E363" s="46">
        <f t="shared" si="26"/>
        <v>7.6163686561531163E-3</v>
      </c>
      <c r="F363" s="8">
        <f t="shared" si="27"/>
        <v>-1.8282025285409127E-2</v>
      </c>
      <c r="G363" s="8">
        <f t="shared" si="28"/>
        <v>7.4628434868002679E-3</v>
      </c>
      <c r="H363" s="9">
        <f t="shared" si="29"/>
        <v>-2.4497398769979615</v>
      </c>
    </row>
    <row r="364" spans="2:8" x14ac:dyDescent="0.25">
      <c r="B364" s="39">
        <v>41935</v>
      </c>
      <c r="C364" s="7">
        <v>16677.900000000001</v>
      </c>
      <c r="D364" s="8">
        <f t="shared" si="25"/>
        <v>1.3156903577598911E-2</v>
      </c>
      <c r="E364" s="46">
        <f t="shared" si="26"/>
        <v>1.3071103279829016E-2</v>
      </c>
      <c r="F364" s="8">
        <f t="shared" si="27"/>
        <v>-2.6691874760468293E-2</v>
      </c>
      <c r="G364" s="8">
        <f t="shared" si="28"/>
        <v>7.3238268968745688E-3</v>
      </c>
      <c r="H364" s="9">
        <f t="shared" si="29"/>
        <v>-3.6445256197765961</v>
      </c>
    </row>
    <row r="365" spans="2:8" x14ac:dyDescent="0.25">
      <c r="B365" s="39">
        <v>41934</v>
      </c>
      <c r="C365" s="7">
        <v>16461.32</v>
      </c>
      <c r="D365" s="8">
        <f t="shared" si="25"/>
        <v>-9.2381435598722916E-3</v>
      </c>
      <c r="E365" s="46">
        <f t="shared" si="26"/>
        <v>-9.2810798470612868E-3</v>
      </c>
      <c r="F365" s="8">
        <f t="shared" si="27"/>
        <v>-2.4341982318189341E-2</v>
      </c>
      <c r="G365" s="8">
        <f t="shared" si="28"/>
        <v>7.2905280417207693E-3</v>
      </c>
      <c r="H365" s="9">
        <f t="shared" si="29"/>
        <v>-3.3388503794087252</v>
      </c>
    </row>
    <row r="366" spans="2:8" x14ac:dyDescent="0.25">
      <c r="B366" s="39">
        <v>41933</v>
      </c>
      <c r="C366" s="7">
        <v>16614.810000000001</v>
      </c>
      <c r="D366" s="8">
        <f t="shared" si="25"/>
        <v>1.3118556653884061E-2</v>
      </c>
      <c r="E366" s="46">
        <f t="shared" si="26"/>
        <v>1.3033253614793794E-2</v>
      </c>
      <c r="F366" s="8">
        <f t="shared" si="27"/>
        <v>-3.9959385718152621E-2</v>
      </c>
      <c r="G366" s="8">
        <f t="shared" si="28"/>
        <v>7.1272317762924985E-3</v>
      </c>
      <c r="H366" s="9">
        <f t="shared" si="29"/>
        <v>-5.6065786791262484</v>
      </c>
    </row>
    <row r="367" spans="2:8" x14ac:dyDescent="0.25">
      <c r="B367" s="39">
        <v>41932</v>
      </c>
      <c r="C367" s="7">
        <v>16399.669999999998</v>
      </c>
      <c r="D367" s="8">
        <f t="shared" si="25"/>
        <v>1.1757947450643513E-3</v>
      </c>
      <c r="E367" s="46">
        <f t="shared" si="26"/>
        <v>1.1751040397884969E-3</v>
      </c>
      <c r="F367" s="8">
        <f t="shared" si="27"/>
        <v>-3.5728610741028441E-2</v>
      </c>
      <c r="G367" s="8">
        <f t="shared" si="28"/>
        <v>7.1572058821881912E-3</v>
      </c>
      <c r="H367" s="9">
        <f t="shared" si="29"/>
        <v>-4.9919775019948203</v>
      </c>
    </row>
    <row r="368" spans="2:8" x14ac:dyDescent="0.25">
      <c r="B368" s="39">
        <v>41929</v>
      </c>
      <c r="C368" s="7">
        <v>16380.41</v>
      </c>
      <c r="D368" s="8">
        <f t="shared" si="25"/>
        <v>1.6328478076891528E-2</v>
      </c>
      <c r="E368" s="46">
        <f t="shared" si="26"/>
        <v>1.6196602098218753E-2</v>
      </c>
      <c r="F368" s="8">
        <f t="shared" si="27"/>
        <v>-5.0736375275545788E-2</v>
      </c>
      <c r="G368" s="8">
        <f t="shared" si="28"/>
        <v>6.8931861714325218E-3</v>
      </c>
      <c r="H368" s="9">
        <f t="shared" si="29"/>
        <v>-7.3603663115632783</v>
      </c>
    </row>
    <row r="369" spans="2:8" x14ac:dyDescent="0.25">
      <c r="B369" s="39">
        <v>41928</v>
      </c>
      <c r="C369" s="7">
        <v>16117.24</v>
      </c>
      <c r="D369" s="8">
        <f t="shared" si="25"/>
        <v>-1.5178041524643859E-3</v>
      </c>
      <c r="E369" s="46">
        <f t="shared" si="26"/>
        <v>-1.5189571840521165E-3</v>
      </c>
      <c r="F369" s="8">
        <f t="shared" si="27"/>
        <v>-4.1552503869335324E-2</v>
      </c>
      <c r="G369" s="8">
        <f t="shared" si="28"/>
        <v>6.9583961478701575E-3</v>
      </c>
      <c r="H369" s="9">
        <f t="shared" si="29"/>
        <v>-5.9715634158100945</v>
      </c>
    </row>
    <row r="370" spans="2:8" x14ac:dyDescent="0.25">
      <c r="B370" s="39">
        <v>41927</v>
      </c>
      <c r="C370" s="7">
        <v>16141.74</v>
      </c>
      <c r="D370" s="8">
        <f t="shared" si="25"/>
        <v>-1.063119706236948E-2</v>
      </c>
      <c r="E370" s="46">
        <f t="shared" si="26"/>
        <v>-1.0688111979737337E-2</v>
      </c>
      <c r="F370" s="8">
        <f t="shared" si="27"/>
        <v>-3.2363273947404125E-2</v>
      </c>
      <c r="G370" s="8">
        <f t="shared" si="28"/>
        <v>6.8590699745957728E-3</v>
      </c>
      <c r="H370" s="9">
        <f t="shared" si="29"/>
        <v>-4.7183180908300031</v>
      </c>
    </row>
    <row r="371" spans="2:8" x14ac:dyDescent="0.25">
      <c r="B371" s="39">
        <v>41926</v>
      </c>
      <c r="C371" s="7">
        <v>16315.19</v>
      </c>
      <c r="D371" s="8">
        <f t="shared" si="25"/>
        <v>-3.6027049697107127E-4</v>
      </c>
      <c r="E371" s="46">
        <f t="shared" si="26"/>
        <v>-3.6033540997786084E-4</v>
      </c>
      <c r="F371" s="8">
        <f t="shared" si="27"/>
        <v>-3.1664045716603577E-2</v>
      </c>
      <c r="G371" s="8">
        <f t="shared" si="28"/>
        <v>6.859635563619757E-3</v>
      </c>
      <c r="H371" s="9">
        <f t="shared" si="29"/>
        <v>-4.615995328459519</v>
      </c>
    </row>
    <row r="372" spans="2:8" x14ac:dyDescent="0.25">
      <c r="B372" s="39">
        <v>41925</v>
      </c>
      <c r="C372" s="7">
        <v>16321.07</v>
      </c>
      <c r="D372" s="8">
        <f t="shared" si="25"/>
        <v>-1.3480938824112498E-2</v>
      </c>
      <c r="E372" s="46">
        <f t="shared" si="26"/>
        <v>-1.357263168293419E-2</v>
      </c>
      <c r="F372" s="8">
        <f t="shared" si="27"/>
        <v>-1.9359743580172967E-2</v>
      </c>
      <c r="G372" s="8">
        <f t="shared" si="28"/>
        <v>6.6881568584334266E-3</v>
      </c>
      <c r="H372" s="9">
        <f t="shared" si="29"/>
        <v>-2.8946306119841241</v>
      </c>
    </row>
    <row r="373" spans="2:8" x14ac:dyDescent="0.25">
      <c r="B373" s="39">
        <v>41922</v>
      </c>
      <c r="C373" s="7">
        <v>16544.099999999999</v>
      </c>
      <c r="D373" s="8">
        <f t="shared" si="25"/>
        <v>-6.9120758737639676E-3</v>
      </c>
      <c r="E373" s="46">
        <f t="shared" si="26"/>
        <v>-6.9360749229747439E-3</v>
      </c>
      <c r="F373" s="8">
        <f t="shared" si="27"/>
        <v>-9.4918534759731391E-3</v>
      </c>
      <c r="G373" s="8">
        <f t="shared" si="28"/>
        <v>6.6524588192803571E-3</v>
      </c>
      <c r="H373" s="9">
        <f t="shared" si="29"/>
        <v>-1.4268188250130256</v>
      </c>
    </row>
    <row r="374" spans="2:8" x14ac:dyDescent="0.25">
      <c r="B374" s="39">
        <v>41921</v>
      </c>
      <c r="C374" s="7">
        <v>16659.25</v>
      </c>
      <c r="D374" s="8">
        <f t="shared" si="25"/>
        <v>-1.9710819325629569E-2</v>
      </c>
      <c r="E374" s="46">
        <f t="shared" si="26"/>
        <v>-1.9907668524958587E-2</v>
      </c>
      <c r="F374" s="8">
        <f t="shared" si="27"/>
        <v>3.3573574452817334E-3</v>
      </c>
      <c r="G374" s="8">
        <f t="shared" si="28"/>
        <v>6.2967697140911333E-3</v>
      </c>
      <c r="H374" s="9">
        <f t="shared" si="29"/>
        <v>0.53318726866706279</v>
      </c>
    </row>
    <row r="375" spans="2:8" x14ac:dyDescent="0.25">
      <c r="B375" s="39">
        <v>41920</v>
      </c>
      <c r="C375" s="7">
        <v>16994.22</v>
      </c>
      <c r="D375" s="8">
        <f t="shared" si="25"/>
        <v>1.6437800661387891E-2</v>
      </c>
      <c r="E375" s="46">
        <f t="shared" si="26"/>
        <v>1.6304162505674565E-2</v>
      </c>
      <c r="F375" s="8">
        <f t="shared" si="27"/>
        <v>-1.352642386217142E-2</v>
      </c>
      <c r="G375" s="8">
        <f t="shared" si="28"/>
        <v>6.0065732602278292E-3</v>
      </c>
      <c r="H375" s="9">
        <f t="shared" si="29"/>
        <v>-2.2519368825043453</v>
      </c>
    </row>
    <row r="376" spans="2:8" x14ac:dyDescent="0.25">
      <c r="B376" s="39">
        <v>41919</v>
      </c>
      <c r="C376" s="7">
        <v>16719.39</v>
      </c>
      <c r="D376" s="8">
        <f t="shared" si="25"/>
        <v>-1.6038220541422343E-2</v>
      </c>
      <c r="E376" s="46">
        <f t="shared" si="26"/>
        <v>-1.6168224697894768E-2</v>
      </c>
      <c r="F376" s="8">
        <f t="shared" si="27"/>
        <v>4.1547095638107649E-3</v>
      </c>
      <c r="G376" s="8">
        <f t="shared" si="28"/>
        <v>5.7143164593307814E-3</v>
      </c>
      <c r="H376" s="9">
        <f t="shared" si="29"/>
        <v>0.72707026175049005</v>
      </c>
    </row>
    <row r="377" spans="2:8" x14ac:dyDescent="0.25">
      <c r="B377" s="39">
        <v>41918</v>
      </c>
      <c r="C377" s="7">
        <v>16991.91</v>
      </c>
      <c r="D377" s="8">
        <f t="shared" si="25"/>
        <v>-1.0452865396135547E-3</v>
      </c>
      <c r="E377" s="46">
        <f t="shared" si="26"/>
        <v>-1.0458332325889125E-3</v>
      </c>
      <c r="F377" s="8">
        <f t="shared" si="27"/>
        <v>6.0779204632358677E-3</v>
      </c>
      <c r="G377" s="8">
        <f t="shared" si="28"/>
        <v>5.7136323249054165E-3</v>
      </c>
      <c r="H377" s="9">
        <f t="shared" si="29"/>
        <v>1.0637577144651991</v>
      </c>
    </row>
    <row r="378" spans="2:8" x14ac:dyDescent="0.25">
      <c r="B378" s="39">
        <v>41915</v>
      </c>
      <c r="C378" s="7">
        <v>17009.689999999999</v>
      </c>
      <c r="D378" s="8">
        <f t="shared" si="25"/>
        <v>1.2418271477080189E-2</v>
      </c>
      <c r="E378" s="46">
        <f t="shared" si="26"/>
        <v>1.2341797211750974E-2</v>
      </c>
      <c r="F378" s="8">
        <f t="shared" si="27"/>
        <v>-4.4273144598343684E-4</v>
      </c>
      <c r="G378" s="8">
        <f t="shared" si="28"/>
        <v>5.5743164421352999E-3</v>
      </c>
      <c r="H378" s="9">
        <f t="shared" si="29"/>
        <v>-7.9423450494648259E-2</v>
      </c>
    </row>
    <row r="379" spans="2:8" x14ac:dyDescent="0.25">
      <c r="B379" s="39">
        <v>41914</v>
      </c>
      <c r="C379" s="7">
        <v>16801.05</v>
      </c>
      <c r="D379" s="8">
        <f t="shared" si="25"/>
        <v>-2.1779608216976332E-4</v>
      </c>
      <c r="E379" s="46">
        <f t="shared" si="26"/>
        <v>-2.1781980318075892E-4</v>
      </c>
      <c r="F379" s="8">
        <f t="shared" si="27"/>
        <v>1.4113143284604603E-3</v>
      </c>
      <c r="G379" s="8">
        <f t="shared" si="28"/>
        <v>5.5774320623764593E-3</v>
      </c>
      <c r="H379" s="9">
        <f t="shared" si="29"/>
        <v>0.25304016484229852</v>
      </c>
    </row>
    <row r="380" spans="2:8" x14ac:dyDescent="0.25">
      <c r="B380" s="39">
        <v>41913</v>
      </c>
      <c r="C380" s="7">
        <v>16804.71</v>
      </c>
      <c r="D380" s="8">
        <f t="shared" si="25"/>
        <v>-1.3975907856057512E-2</v>
      </c>
      <c r="E380" s="46">
        <f t="shared" si="26"/>
        <v>-1.4074490454946997E-2</v>
      </c>
      <c r="F380" s="8">
        <f t="shared" si="27"/>
        <v>1.5799899565728259E-2</v>
      </c>
      <c r="G380" s="8">
        <f t="shared" si="28"/>
        <v>5.3313995300450934E-3</v>
      </c>
      <c r="H380" s="9">
        <f t="shared" si="29"/>
        <v>2.9635557186603538</v>
      </c>
    </row>
    <row r="381" spans="2:8" x14ac:dyDescent="0.25">
      <c r="B381" s="39">
        <v>41912</v>
      </c>
      <c r="C381" s="7">
        <v>17042.900000000001</v>
      </c>
      <c r="D381" s="8">
        <f t="shared" si="25"/>
        <v>-1.6589324020193086E-3</v>
      </c>
      <c r="E381" s="46">
        <f t="shared" si="26"/>
        <v>-1.6603099540978656E-3</v>
      </c>
      <c r="F381" s="8">
        <f t="shared" si="27"/>
        <v>1.9940072730128849E-2</v>
      </c>
      <c r="G381" s="8">
        <f t="shared" si="28"/>
        <v>5.3331750825454036E-3</v>
      </c>
      <c r="H381" s="9">
        <f t="shared" si="29"/>
        <v>3.7388745768706144</v>
      </c>
    </row>
    <row r="382" spans="2:8" x14ac:dyDescent="0.25">
      <c r="B382" s="39">
        <v>41911</v>
      </c>
      <c r="C382" s="7">
        <v>17071.22</v>
      </c>
      <c r="D382" s="8">
        <f t="shared" si="25"/>
        <v>-2.4501625942623395E-3</v>
      </c>
      <c r="E382" s="46">
        <f t="shared" si="26"/>
        <v>-2.4531691546767938E-3</v>
      </c>
      <c r="F382" s="8">
        <f t="shared" si="27"/>
        <v>1.585978774729592E-2</v>
      </c>
      <c r="G382" s="8">
        <f t="shared" si="28"/>
        <v>5.3812295584906005E-3</v>
      </c>
      <c r="H382" s="9">
        <f t="shared" si="29"/>
        <v>2.9472423681075011</v>
      </c>
    </row>
    <row r="383" spans="2:8" x14ac:dyDescent="0.25">
      <c r="B383" s="39">
        <v>41908</v>
      </c>
      <c r="C383" s="7">
        <v>17113.150000000001</v>
      </c>
      <c r="D383" s="8">
        <f t="shared" si="25"/>
        <v>9.875603394351451E-3</v>
      </c>
      <c r="E383" s="46">
        <f t="shared" si="26"/>
        <v>9.8271583116543611E-3</v>
      </c>
      <c r="F383" s="8">
        <f t="shared" si="27"/>
        <v>-7.0813756275186004E-6</v>
      </c>
      <c r="G383" s="8">
        <f t="shared" si="28"/>
        <v>5.3104691621814271E-3</v>
      </c>
      <c r="H383" s="9">
        <f t="shared" si="29"/>
        <v>-1.3334745784701484E-3</v>
      </c>
    </row>
    <row r="384" spans="2:8" x14ac:dyDescent="0.25">
      <c r="B384" s="39">
        <v>41907</v>
      </c>
      <c r="C384" s="7">
        <v>16945.8</v>
      </c>
      <c r="D384" s="8">
        <f t="shared" si="25"/>
        <v>-1.5354972614854412E-2</v>
      </c>
      <c r="E384" s="46">
        <f t="shared" si="26"/>
        <v>-1.5474081051101424E-2</v>
      </c>
      <c r="F384" s="8">
        <f t="shared" si="27"/>
        <v>1.5633425261490065E-2</v>
      </c>
      <c r="G384" s="8">
        <f t="shared" si="28"/>
        <v>4.9965361310262526E-3</v>
      </c>
      <c r="H384" s="9">
        <f t="shared" si="29"/>
        <v>3.128852639414232</v>
      </c>
    </row>
    <row r="385" spans="2:8" x14ac:dyDescent="0.25">
      <c r="B385" s="39">
        <v>41906</v>
      </c>
      <c r="C385" s="7">
        <v>17210.060000000001</v>
      </c>
      <c r="D385" s="8">
        <f t="shared" si="25"/>
        <v>9.0402893549259566E-3</v>
      </c>
      <c r="E385" s="46">
        <f t="shared" si="26"/>
        <v>8.9996705593516843E-3</v>
      </c>
      <c r="F385" s="8">
        <f t="shared" si="27"/>
        <v>7.7451487300908275E-3</v>
      </c>
      <c r="G385" s="8">
        <f t="shared" si="28"/>
        <v>4.8923109923108086E-3</v>
      </c>
      <c r="H385" s="9">
        <f t="shared" si="29"/>
        <v>1.5831268172166064</v>
      </c>
    </row>
    <row r="386" spans="2:8" x14ac:dyDescent="0.25">
      <c r="B386" s="39">
        <v>41905</v>
      </c>
      <c r="C386" s="7">
        <v>17055.87</v>
      </c>
      <c r="D386" s="8">
        <f t="shared" si="25"/>
        <v>-6.8020833090700616E-3</v>
      </c>
      <c r="E386" s="46">
        <f t="shared" si="26"/>
        <v>-6.8253229228889102E-3</v>
      </c>
      <c r="F386" s="8">
        <f t="shared" si="27"/>
        <v>1.9793764420639594E-2</v>
      </c>
      <c r="G386" s="8">
        <f t="shared" si="28"/>
        <v>4.8598720019703973E-3</v>
      </c>
      <c r="H386" s="9">
        <f t="shared" si="29"/>
        <v>4.0728983011516284</v>
      </c>
    </row>
    <row r="387" spans="2:8" x14ac:dyDescent="0.25">
      <c r="B387" s="39">
        <v>41904</v>
      </c>
      <c r="C387" s="7">
        <v>17172.68</v>
      </c>
      <c r="D387" s="8">
        <f t="shared" si="25"/>
        <v>-6.1956950741157701E-3</v>
      </c>
      <c r="E387" s="46">
        <f t="shared" si="26"/>
        <v>-6.214968040360546E-3</v>
      </c>
      <c r="F387" s="8">
        <f t="shared" si="27"/>
        <v>3.1881213568357596E-2</v>
      </c>
      <c r="G387" s="8">
        <f t="shared" si="28"/>
        <v>4.8427384103946758E-3</v>
      </c>
      <c r="H387" s="9">
        <f t="shared" si="29"/>
        <v>6.583302847811539</v>
      </c>
    </row>
    <row r="388" spans="2:8" x14ac:dyDescent="0.25">
      <c r="B388" s="39">
        <v>41901</v>
      </c>
      <c r="C388" s="7">
        <v>17279.740000000002</v>
      </c>
      <c r="D388" s="8">
        <f t="shared" si="25"/>
        <v>7.9636325516241335E-4</v>
      </c>
      <c r="E388" s="46">
        <f t="shared" si="26"/>
        <v>7.96046326194555E-4</v>
      </c>
      <c r="F388" s="8">
        <f t="shared" si="27"/>
        <v>3.1993120622945778E-2</v>
      </c>
      <c r="G388" s="8">
        <f t="shared" si="28"/>
        <v>4.8428697159665088E-3</v>
      </c>
      <c r="H388" s="9">
        <f t="shared" si="29"/>
        <v>6.6062319449700073</v>
      </c>
    </row>
    <row r="389" spans="2:8" x14ac:dyDescent="0.25">
      <c r="B389" s="39">
        <v>41900</v>
      </c>
      <c r="C389" s="7">
        <v>17265.990000000002</v>
      </c>
      <c r="D389" s="8">
        <f t="shared" ref="D389:D452" si="30">C389/C390-1</f>
        <v>6.3613075826858267E-3</v>
      </c>
      <c r="E389" s="46">
        <f t="shared" ref="E389:E452" si="31">LN(1+D389)</f>
        <v>6.3411598643524679E-3</v>
      </c>
      <c r="F389" s="8">
        <f t="shared" ref="F389:F452" si="32">SUM(E390:E464)</f>
        <v>2.437962334407354E-2</v>
      </c>
      <c r="G389" s="8">
        <f t="shared" ref="G389:G452" si="33">STDEVP(E390:E464)</f>
        <v>4.7974092294514785E-3</v>
      </c>
      <c r="H389" s="9">
        <f t="shared" ref="H389:H452" si="34">F389/G389</f>
        <v>5.0818310838287672</v>
      </c>
    </row>
    <row r="390" spans="2:8" x14ac:dyDescent="0.25">
      <c r="B390" s="39">
        <v>41899</v>
      </c>
      <c r="C390" s="7">
        <v>17156.849999999999</v>
      </c>
      <c r="D390" s="8">
        <f t="shared" si="30"/>
        <v>1.4522556366838302E-3</v>
      </c>
      <c r="E390" s="46">
        <f t="shared" si="31"/>
        <v>1.4512021333141522E-3</v>
      </c>
      <c r="F390" s="8">
        <f t="shared" si="32"/>
        <v>2.4509973685021096E-2</v>
      </c>
      <c r="G390" s="8">
        <f t="shared" si="33"/>
        <v>4.7978404848670374E-3</v>
      </c>
      <c r="H390" s="9">
        <f t="shared" si="34"/>
        <v>5.1085428459592359</v>
      </c>
    </row>
    <row r="391" spans="2:8" x14ac:dyDescent="0.25">
      <c r="B391" s="39">
        <v>41898</v>
      </c>
      <c r="C391" s="7">
        <v>17131.97</v>
      </c>
      <c r="D391" s="8">
        <f t="shared" si="30"/>
        <v>5.9203318157212692E-3</v>
      </c>
      <c r="E391" s="46">
        <f t="shared" si="31"/>
        <v>5.9028755154922081E-3</v>
      </c>
      <c r="F391" s="8">
        <f t="shared" si="32"/>
        <v>1.9710165652577129E-2</v>
      </c>
      <c r="G391" s="8">
        <f t="shared" si="33"/>
        <v>4.7548547725752566E-3</v>
      </c>
      <c r="H391" s="9">
        <f t="shared" si="34"/>
        <v>4.1452718527304233</v>
      </c>
    </row>
    <row r="392" spans="2:8" x14ac:dyDescent="0.25">
      <c r="B392" s="39">
        <v>41897</v>
      </c>
      <c r="C392" s="7">
        <v>17031.14</v>
      </c>
      <c r="D392" s="8">
        <f t="shared" si="30"/>
        <v>2.5683575756541011E-3</v>
      </c>
      <c r="E392" s="46">
        <f t="shared" si="31"/>
        <v>2.5650649818364209E-3</v>
      </c>
      <c r="F392" s="8">
        <f t="shared" si="32"/>
        <v>2.1078872535227583E-2</v>
      </c>
      <c r="G392" s="8">
        <f t="shared" si="33"/>
        <v>4.7662688682651557E-3</v>
      </c>
      <c r="H392" s="9">
        <f t="shared" si="34"/>
        <v>4.4225101683992811</v>
      </c>
    </row>
    <row r="393" spans="2:8" x14ac:dyDescent="0.25">
      <c r="B393" s="39">
        <v>41894</v>
      </c>
      <c r="C393" s="7">
        <v>16987.509999999998</v>
      </c>
      <c r="D393" s="8">
        <f t="shared" si="30"/>
        <v>-3.6066631473987698E-3</v>
      </c>
      <c r="E393" s="46">
        <f t="shared" si="31"/>
        <v>-3.6131828378670556E-3</v>
      </c>
      <c r="F393" s="8">
        <f t="shared" si="32"/>
        <v>2.215097462345186E-2</v>
      </c>
      <c r="G393" s="8">
        <f t="shared" si="33"/>
        <v>4.7561650700847016E-3</v>
      </c>
      <c r="H393" s="9">
        <f t="shared" si="34"/>
        <v>4.6573183009935732</v>
      </c>
    </row>
    <row r="394" spans="2:8" x14ac:dyDescent="0.25">
      <c r="B394" s="39">
        <v>41893</v>
      </c>
      <c r="C394" s="7">
        <v>17049</v>
      </c>
      <c r="D394" s="8">
        <f t="shared" si="30"/>
        <v>-1.1547445589032979E-3</v>
      </c>
      <c r="E394" s="46">
        <f t="shared" si="31"/>
        <v>-1.155411790105315E-3</v>
      </c>
      <c r="F394" s="8">
        <f t="shared" si="32"/>
        <v>2.7466627882112092E-2</v>
      </c>
      <c r="G394" s="8">
        <f t="shared" si="33"/>
        <v>4.7735925387369735E-3</v>
      </c>
      <c r="H394" s="9">
        <f t="shared" si="34"/>
        <v>5.75386936761456</v>
      </c>
    </row>
    <row r="395" spans="2:8" x14ac:dyDescent="0.25">
      <c r="B395" s="39">
        <v>41892</v>
      </c>
      <c r="C395" s="7">
        <v>17068.71</v>
      </c>
      <c r="D395" s="8">
        <f t="shared" si="30"/>
        <v>3.2232525580599969E-3</v>
      </c>
      <c r="E395" s="46">
        <f t="shared" si="31"/>
        <v>3.2180690151254209E-3</v>
      </c>
      <c r="F395" s="8">
        <f t="shared" si="32"/>
        <v>2.8061006262641776E-2</v>
      </c>
      <c r="G395" s="8">
        <f t="shared" si="33"/>
        <v>4.7788110897955781E-3</v>
      </c>
      <c r="H395" s="9">
        <f t="shared" si="34"/>
        <v>5.8719639122295026</v>
      </c>
    </row>
    <row r="396" spans="2:8" x14ac:dyDescent="0.25">
      <c r="B396" s="39">
        <v>41891</v>
      </c>
      <c r="C396" s="7">
        <v>17013.87</v>
      </c>
      <c r="D396" s="8">
        <f t="shared" si="30"/>
        <v>-5.7008711141447455E-3</v>
      </c>
      <c r="E396" s="46">
        <f t="shared" si="31"/>
        <v>-5.7171831044530545E-3</v>
      </c>
      <c r="F396" s="8">
        <f t="shared" si="32"/>
        <v>3.4384064194478897E-2</v>
      </c>
      <c r="G396" s="8">
        <f t="shared" si="33"/>
        <v>4.7260892572739211E-3</v>
      </c>
      <c r="H396" s="9">
        <f t="shared" si="34"/>
        <v>7.2753734266779677</v>
      </c>
    </row>
    <row r="397" spans="2:8" x14ac:dyDescent="0.25">
      <c r="B397" s="39">
        <v>41890</v>
      </c>
      <c r="C397" s="7">
        <v>17111.419999999998</v>
      </c>
      <c r="D397" s="8">
        <f t="shared" si="30"/>
        <v>-1.5136520444223311E-3</v>
      </c>
      <c r="E397" s="46">
        <f t="shared" si="31"/>
        <v>-1.5147987729895633E-3</v>
      </c>
      <c r="F397" s="8">
        <f t="shared" si="32"/>
        <v>4.5547232406586799E-2</v>
      </c>
      <c r="G397" s="8">
        <f t="shared" si="33"/>
        <v>4.8361048225912815E-3</v>
      </c>
      <c r="H397" s="9">
        <f t="shared" si="34"/>
        <v>9.418164840807087</v>
      </c>
    </row>
    <row r="398" spans="2:8" x14ac:dyDescent="0.25">
      <c r="B398" s="39">
        <v>41887</v>
      </c>
      <c r="C398" s="7">
        <v>17137.36</v>
      </c>
      <c r="D398" s="8">
        <f t="shared" si="30"/>
        <v>3.9708065459138631E-3</v>
      </c>
      <c r="E398" s="46">
        <f t="shared" si="31"/>
        <v>3.9629437012849425E-3</v>
      </c>
      <c r="F398" s="8">
        <f t="shared" si="32"/>
        <v>3.3219021353194392E-2</v>
      </c>
      <c r="G398" s="8">
        <f t="shared" si="33"/>
        <v>4.9278978717244206E-3</v>
      </c>
      <c r="H398" s="9">
        <f t="shared" si="34"/>
        <v>6.7410125408240349</v>
      </c>
    </row>
    <row r="399" spans="2:8" x14ac:dyDescent="0.25">
      <c r="B399" s="39">
        <v>41886</v>
      </c>
      <c r="C399" s="7">
        <v>17069.580000000002</v>
      </c>
      <c r="D399" s="8">
        <f t="shared" si="30"/>
        <v>-5.0941898130241192E-4</v>
      </c>
      <c r="E399" s="46">
        <f t="shared" si="31"/>
        <v>-5.0954877923455955E-4</v>
      </c>
      <c r="F399" s="8">
        <f t="shared" si="32"/>
        <v>3.4973905211201535E-2</v>
      </c>
      <c r="G399" s="8">
        <f t="shared" si="33"/>
        <v>4.9274860638127719E-3</v>
      </c>
      <c r="H399" s="9">
        <f t="shared" si="34"/>
        <v>7.0977177323845249</v>
      </c>
    </row>
    <row r="400" spans="2:8" x14ac:dyDescent="0.25">
      <c r="B400" s="39">
        <v>41885</v>
      </c>
      <c r="C400" s="7">
        <v>17078.28</v>
      </c>
      <c r="D400" s="8">
        <f t="shared" si="30"/>
        <v>6.2809212330283692E-4</v>
      </c>
      <c r="E400" s="46">
        <f t="shared" si="31"/>
        <v>6.2789495600032604E-4</v>
      </c>
      <c r="F400" s="8">
        <f t="shared" si="32"/>
        <v>3.7048048323832551E-2</v>
      </c>
      <c r="G400" s="8">
        <f t="shared" si="33"/>
        <v>4.9341313201147581E-3</v>
      </c>
      <c r="H400" s="9">
        <f t="shared" si="34"/>
        <v>7.5085249905693408</v>
      </c>
    </row>
    <row r="401" spans="2:8" x14ac:dyDescent="0.25">
      <c r="B401" s="39">
        <v>41884</v>
      </c>
      <c r="C401" s="7">
        <v>17067.560000000001</v>
      </c>
      <c r="D401" s="8">
        <f t="shared" si="30"/>
        <v>-1.8065965043614352E-3</v>
      </c>
      <c r="E401" s="46">
        <f t="shared" si="31"/>
        <v>-1.8082303679442528E-3</v>
      </c>
      <c r="F401" s="8">
        <f t="shared" si="32"/>
        <v>2.8743908416191906E-2</v>
      </c>
      <c r="G401" s="8">
        <f t="shared" si="33"/>
        <v>5.0756921827052916E-3</v>
      </c>
      <c r="H401" s="9">
        <f t="shared" si="34"/>
        <v>5.6630519309529328</v>
      </c>
    </row>
    <row r="402" spans="2:8" x14ac:dyDescent="0.25">
      <c r="B402" s="39">
        <v>41880</v>
      </c>
      <c r="C402" s="7">
        <v>17098.45</v>
      </c>
      <c r="D402" s="8">
        <f t="shared" si="30"/>
        <v>1.1054142463775563E-3</v>
      </c>
      <c r="E402" s="46">
        <f t="shared" si="31"/>
        <v>1.1048037259267572E-3</v>
      </c>
      <c r="F402" s="8">
        <f t="shared" si="32"/>
        <v>2.1550169212501365E-2</v>
      </c>
      <c r="G402" s="8">
        <f t="shared" si="33"/>
        <v>5.1288431600599966E-3</v>
      </c>
      <c r="H402" s="9">
        <f t="shared" si="34"/>
        <v>4.2017602293475615</v>
      </c>
    </row>
    <row r="403" spans="2:8" x14ac:dyDescent="0.25">
      <c r="B403" s="39">
        <v>41879</v>
      </c>
      <c r="C403" s="7">
        <v>17079.57</v>
      </c>
      <c r="D403" s="8">
        <f t="shared" si="30"/>
        <v>-2.4786809492576278E-3</v>
      </c>
      <c r="E403" s="46">
        <f t="shared" si="31"/>
        <v>-2.4817579645595284E-3</v>
      </c>
      <c r="F403" s="8">
        <f t="shared" si="32"/>
        <v>2.5227345223329718E-2</v>
      </c>
      <c r="G403" s="8">
        <f t="shared" si="33"/>
        <v>5.1197055362745591E-3</v>
      </c>
      <c r="H403" s="9">
        <f t="shared" si="34"/>
        <v>4.9274992564683364</v>
      </c>
    </row>
    <row r="404" spans="2:8" x14ac:dyDescent="0.25">
      <c r="B404" s="39">
        <v>41878</v>
      </c>
      <c r="C404" s="7">
        <v>17122.009999999998</v>
      </c>
      <c r="D404" s="8">
        <f t="shared" si="30"/>
        <v>8.9497097628399302E-4</v>
      </c>
      <c r="E404" s="46">
        <f t="shared" si="31"/>
        <v>8.945707285487333E-4</v>
      </c>
      <c r="F404" s="8">
        <f t="shared" si="32"/>
        <v>3.1071622689032862E-2</v>
      </c>
      <c r="G404" s="8">
        <f t="shared" si="33"/>
        <v>5.1718193480936097E-3</v>
      </c>
      <c r="H404" s="9">
        <f t="shared" si="34"/>
        <v>6.0078708473230424</v>
      </c>
    </row>
    <row r="405" spans="2:8" x14ac:dyDescent="0.25">
      <c r="B405" s="39">
        <v>41877</v>
      </c>
      <c r="C405" s="7">
        <v>17106.7</v>
      </c>
      <c r="D405" s="8">
        <f t="shared" si="30"/>
        <v>1.7468072310675709E-3</v>
      </c>
      <c r="E405" s="46">
        <f t="shared" si="31"/>
        <v>1.7452833376902085E-3</v>
      </c>
      <c r="F405" s="8">
        <f t="shared" si="32"/>
        <v>3.1280205920343772E-2</v>
      </c>
      <c r="G405" s="8">
        <f t="shared" si="33"/>
        <v>5.1725903582386656E-3</v>
      </c>
      <c r="H405" s="9">
        <f t="shared" si="34"/>
        <v>6.0473000477453409</v>
      </c>
    </row>
    <row r="406" spans="2:8" x14ac:dyDescent="0.25">
      <c r="B406" s="39">
        <v>41876</v>
      </c>
      <c r="C406" s="7">
        <v>17076.87</v>
      </c>
      <c r="D406" s="8">
        <f t="shared" si="30"/>
        <v>4.4496806699754199E-3</v>
      </c>
      <c r="E406" s="46">
        <f t="shared" si="31"/>
        <v>4.439810110669273E-3</v>
      </c>
      <c r="F406" s="8">
        <f t="shared" si="32"/>
        <v>2.8801719723815043E-2</v>
      </c>
      <c r="G406" s="8">
        <f t="shared" si="33"/>
        <v>5.1546706329305501E-3</v>
      </c>
      <c r="H406" s="9">
        <f t="shared" si="34"/>
        <v>5.5874995270921115</v>
      </c>
    </row>
    <row r="407" spans="2:8" x14ac:dyDescent="0.25">
      <c r="B407" s="39">
        <v>41873</v>
      </c>
      <c r="C407" s="7">
        <v>17001.22</v>
      </c>
      <c r="D407" s="8">
        <f t="shared" si="30"/>
        <v>-2.245959239390416E-3</v>
      </c>
      <c r="E407" s="46">
        <f t="shared" si="31"/>
        <v>-2.2484851886710572E-3</v>
      </c>
      <c r="F407" s="8">
        <f t="shared" si="32"/>
        <v>3.8190063357738585E-2</v>
      </c>
      <c r="G407" s="8">
        <f t="shared" si="33"/>
        <v>5.2029904238339265E-3</v>
      </c>
      <c r="H407" s="9">
        <f t="shared" si="34"/>
        <v>7.3400218425921073</v>
      </c>
    </row>
    <row r="408" spans="2:8" x14ac:dyDescent="0.25">
      <c r="B408" s="39">
        <v>41872</v>
      </c>
      <c r="C408" s="7">
        <v>17039.490000000002</v>
      </c>
      <c r="D408" s="8">
        <f t="shared" si="30"/>
        <v>3.5549524622286999E-3</v>
      </c>
      <c r="E408" s="46">
        <f t="shared" si="31"/>
        <v>3.548648554368631E-3</v>
      </c>
      <c r="F408" s="8">
        <f t="shared" si="32"/>
        <v>2.6774758704767723E-2</v>
      </c>
      <c r="G408" s="8">
        <f t="shared" si="33"/>
        <v>5.2782730543324647E-3</v>
      </c>
      <c r="H408" s="9">
        <f t="shared" si="34"/>
        <v>5.0726361499602044</v>
      </c>
    </row>
    <row r="409" spans="2:8" x14ac:dyDescent="0.25">
      <c r="B409" s="39">
        <v>41871</v>
      </c>
      <c r="C409" s="7">
        <v>16979.13</v>
      </c>
      <c r="D409" s="8">
        <f t="shared" si="30"/>
        <v>3.5189978007741374E-3</v>
      </c>
      <c r="E409" s="46">
        <f t="shared" si="31"/>
        <v>3.5128206154392285E-3</v>
      </c>
      <c r="F409" s="8">
        <f t="shared" si="32"/>
        <v>2.4330834165610986E-2</v>
      </c>
      <c r="G409" s="8">
        <f t="shared" si="33"/>
        <v>5.2662199249589575E-3</v>
      </c>
      <c r="H409" s="9">
        <f t="shared" si="34"/>
        <v>4.6201705421181414</v>
      </c>
    </row>
    <row r="410" spans="2:8" x14ac:dyDescent="0.25">
      <c r="B410" s="39">
        <v>41870</v>
      </c>
      <c r="C410" s="7">
        <v>16919.59</v>
      </c>
      <c r="D410" s="8">
        <f t="shared" si="30"/>
        <v>4.8014281353592203E-3</v>
      </c>
      <c r="E410" s="46">
        <f t="shared" si="31"/>
        <v>4.7899380438436619E-3</v>
      </c>
      <c r="F410" s="8">
        <f t="shared" si="32"/>
        <v>1.6760274248247501E-2</v>
      </c>
      <c r="G410" s="8">
        <f t="shared" si="33"/>
        <v>5.2521951514938299E-3</v>
      </c>
      <c r="H410" s="9">
        <f t="shared" si="34"/>
        <v>3.1910989147995656</v>
      </c>
    </row>
    <row r="411" spans="2:8" x14ac:dyDescent="0.25">
      <c r="B411" s="39">
        <v>41869</v>
      </c>
      <c r="C411" s="7">
        <v>16838.740000000002</v>
      </c>
      <c r="D411" s="8">
        <f t="shared" si="30"/>
        <v>1.0552178461025186E-2</v>
      </c>
      <c r="E411" s="46">
        <f t="shared" si="31"/>
        <v>1.049689280851613E-2</v>
      </c>
      <c r="F411" s="8">
        <f t="shared" si="32"/>
        <v>4.9374794798992148E-3</v>
      </c>
      <c r="G411" s="8">
        <f t="shared" si="33"/>
        <v>5.1171739272118421E-3</v>
      </c>
      <c r="H411" s="9">
        <f t="shared" si="34"/>
        <v>0.9648840453991494</v>
      </c>
    </row>
    <row r="412" spans="2:8" x14ac:dyDescent="0.25">
      <c r="B412" s="39">
        <v>41866</v>
      </c>
      <c r="C412" s="7">
        <v>16662.91</v>
      </c>
      <c r="D412" s="8">
        <f t="shared" si="30"/>
        <v>-3.0316664652337844E-3</v>
      </c>
      <c r="E412" s="46">
        <f t="shared" si="31"/>
        <v>-3.0362712751990394E-3</v>
      </c>
      <c r="F412" s="8">
        <f t="shared" si="32"/>
        <v>1.0719839668903303E-2</v>
      </c>
      <c r="G412" s="8">
        <f t="shared" si="33"/>
        <v>5.1134138447125393E-3</v>
      </c>
      <c r="H412" s="9">
        <f t="shared" si="34"/>
        <v>2.0964154270415678</v>
      </c>
    </row>
    <row r="413" spans="2:8" x14ac:dyDescent="0.25">
      <c r="B413" s="39">
        <v>41865</v>
      </c>
      <c r="C413" s="7">
        <v>16713.580000000002</v>
      </c>
      <c r="D413" s="8">
        <f t="shared" si="30"/>
        <v>3.7101094176006377E-3</v>
      </c>
      <c r="E413" s="46">
        <f t="shared" si="31"/>
        <v>3.703243937537059E-3</v>
      </c>
      <c r="F413" s="8">
        <f t="shared" si="32"/>
        <v>1.2269440158204196E-2</v>
      </c>
      <c r="G413" s="8">
        <f t="shared" si="33"/>
        <v>5.1308588698000188E-3</v>
      </c>
      <c r="H413" s="9">
        <f t="shared" si="34"/>
        <v>2.3913033801068888</v>
      </c>
    </row>
    <row r="414" spans="2:8" x14ac:dyDescent="0.25">
      <c r="B414" s="39">
        <v>41864</v>
      </c>
      <c r="C414" s="7">
        <v>16651.8</v>
      </c>
      <c r="D414" s="8">
        <f t="shared" si="30"/>
        <v>5.5106898688084271E-3</v>
      </c>
      <c r="E414" s="46">
        <f t="shared" si="31"/>
        <v>5.4955615701865078E-3</v>
      </c>
      <c r="F414" s="8">
        <f t="shared" si="32"/>
        <v>1.2094187874558567E-2</v>
      </c>
      <c r="G414" s="8">
        <f t="shared" si="33"/>
        <v>5.1284694012768868E-3</v>
      </c>
      <c r="H414" s="9">
        <f t="shared" si="34"/>
        <v>2.3582451075066091</v>
      </c>
    </row>
    <row r="415" spans="2:8" x14ac:dyDescent="0.25">
      <c r="B415" s="39">
        <v>41863</v>
      </c>
      <c r="C415" s="7">
        <v>16560.54</v>
      </c>
      <c r="D415" s="8">
        <f t="shared" si="30"/>
        <v>-5.6970497248631791E-4</v>
      </c>
      <c r="E415" s="46">
        <f t="shared" si="31"/>
        <v>-5.6986731602569828E-4</v>
      </c>
      <c r="F415" s="8">
        <f t="shared" si="32"/>
        <v>4.1322485302714047E-3</v>
      </c>
      <c r="G415" s="8">
        <f t="shared" si="33"/>
        <v>5.2240207267127171E-3</v>
      </c>
      <c r="H415" s="9">
        <f t="shared" si="34"/>
        <v>0.7910092142516586</v>
      </c>
    </row>
    <row r="416" spans="2:8" x14ac:dyDescent="0.25">
      <c r="B416" s="39">
        <v>41862</v>
      </c>
      <c r="C416" s="7">
        <v>16569.98</v>
      </c>
      <c r="D416" s="8">
        <f t="shared" si="30"/>
        <v>9.6955828615929995E-4</v>
      </c>
      <c r="E416" s="46">
        <f t="shared" si="31"/>
        <v>9.6908856811233474E-4</v>
      </c>
      <c r="F416" s="8">
        <f t="shared" si="32"/>
        <v>3.1631599621590768E-3</v>
      </c>
      <c r="G416" s="8">
        <f t="shared" si="33"/>
        <v>5.2229424326706731E-3</v>
      </c>
      <c r="H416" s="9">
        <f t="shared" si="34"/>
        <v>0.60562795836553818</v>
      </c>
    </row>
    <row r="417" spans="2:8" x14ac:dyDescent="0.25">
      <c r="B417" s="39">
        <v>41859</v>
      </c>
      <c r="C417" s="7">
        <v>16553.93</v>
      </c>
      <c r="D417" s="8">
        <f t="shared" si="30"/>
        <v>1.1342677020845793E-2</v>
      </c>
      <c r="E417" s="46">
        <f t="shared" si="31"/>
        <v>1.1278831194634563E-2</v>
      </c>
      <c r="F417" s="8">
        <f t="shared" si="32"/>
        <v>-8.886206301774861E-3</v>
      </c>
      <c r="G417" s="8">
        <f t="shared" si="33"/>
        <v>5.0575314279866631E-3</v>
      </c>
      <c r="H417" s="9">
        <f t="shared" si="34"/>
        <v>-1.7570244353997704</v>
      </c>
    </row>
    <row r="418" spans="2:8" x14ac:dyDescent="0.25">
      <c r="B418" s="39">
        <v>41858</v>
      </c>
      <c r="C418" s="7">
        <v>16368.27</v>
      </c>
      <c r="D418" s="8">
        <f t="shared" si="30"/>
        <v>-4.5653741879690957E-3</v>
      </c>
      <c r="E418" s="46">
        <f t="shared" si="31"/>
        <v>-4.5758273358617457E-3</v>
      </c>
      <c r="F418" s="8">
        <f t="shared" si="32"/>
        <v>-3.59351456580107E-4</v>
      </c>
      <c r="G418" s="8">
        <f t="shared" si="33"/>
        <v>5.0518912284920154E-3</v>
      </c>
      <c r="H418" s="9">
        <f t="shared" si="34"/>
        <v>-7.1132065265659544E-2</v>
      </c>
    </row>
    <row r="419" spans="2:8" x14ac:dyDescent="0.25">
      <c r="B419" s="39">
        <v>41857</v>
      </c>
      <c r="C419" s="7">
        <v>16443.34</v>
      </c>
      <c r="D419" s="8">
        <f t="shared" si="30"/>
        <v>8.4421469469186938E-4</v>
      </c>
      <c r="E419" s="46">
        <f t="shared" si="31"/>
        <v>8.4385854589643847E-4</v>
      </c>
      <c r="F419" s="8">
        <f t="shared" si="32"/>
        <v>1.2747424605947686E-3</v>
      </c>
      <c r="G419" s="8">
        <f t="shared" si="33"/>
        <v>5.0590230684555391E-3</v>
      </c>
      <c r="H419" s="9">
        <f t="shared" si="34"/>
        <v>0.25197403596420698</v>
      </c>
    </row>
    <row r="420" spans="2:8" x14ac:dyDescent="0.25">
      <c r="B420" s="39">
        <v>41856</v>
      </c>
      <c r="C420" s="7">
        <v>16429.47</v>
      </c>
      <c r="D420" s="8">
        <f t="shared" si="30"/>
        <v>-8.4379043627723638E-3</v>
      </c>
      <c r="E420" s="46">
        <f t="shared" si="31"/>
        <v>-8.4737050083208681E-3</v>
      </c>
      <c r="F420" s="8">
        <f t="shared" si="32"/>
        <v>8.7549465637970988E-3</v>
      </c>
      <c r="G420" s="8">
        <f t="shared" si="33"/>
        <v>4.9634821465104131E-3</v>
      </c>
      <c r="H420" s="9">
        <f t="shared" si="34"/>
        <v>1.7638718757057046</v>
      </c>
    </row>
    <row r="421" spans="2:8" x14ac:dyDescent="0.25">
      <c r="B421" s="39">
        <v>41855</v>
      </c>
      <c r="C421" s="7">
        <v>16569.28</v>
      </c>
      <c r="D421" s="8">
        <f t="shared" si="30"/>
        <v>4.6024554108712312E-3</v>
      </c>
      <c r="E421" s="46">
        <f t="shared" si="31"/>
        <v>4.5918964985201252E-3</v>
      </c>
      <c r="F421" s="8">
        <f t="shared" si="32"/>
        <v>1.4092948672702613E-2</v>
      </c>
      <c r="G421" s="8">
        <f t="shared" si="33"/>
        <v>5.0643891869920068E-3</v>
      </c>
      <c r="H421" s="9">
        <f t="shared" si="34"/>
        <v>2.7827538825216389</v>
      </c>
    </row>
    <row r="422" spans="2:8" x14ac:dyDescent="0.25">
      <c r="B422" s="39">
        <v>41852</v>
      </c>
      <c r="C422" s="7">
        <v>16493.37</v>
      </c>
      <c r="D422" s="8">
        <f t="shared" si="30"/>
        <v>-4.2219847494159302E-3</v>
      </c>
      <c r="E422" s="46">
        <f t="shared" si="31"/>
        <v>-4.2309224925758671E-3</v>
      </c>
      <c r="F422" s="8">
        <f t="shared" si="32"/>
        <v>2.383137989180471E-2</v>
      </c>
      <c r="G422" s="8">
        <f t="shared" si="33"/>
        <v>5.0742624714186979E-3</v>
      </c>
      <c r="H422" s="9">
        <f t="shared" si="34"/>
        <v>4.6965209281225384</v>
      </c>
    </row>
    <row r="423" spans="2:8" x14ac:dyDescent="0.25">
      <c r="B423" s="39">
        <v>41851</v>
      </c>
      <c r="C423" s="7">
        <v>16563.3</v>
      </c>
      <c r="D423" s="8">
        <f t="shared" si="30"/>
        <v>-1.878277477494561E-2</v>
      </c>
      <c r="E423" s="46">
        <f t="shared" si="31"/>
        <v>-1.896141148787673E-2</v>
      </c>
      <c r="F423" s="8">
        <f t="shared" si="32"/>
        <v>5.189161474206614E-2</v>
      </c>
      <c r="G423" s="8">
        <f t="shared" si="33"/>
        <v>4.6562262253522502E-3</v>
      </c>
      <c r="H423" s="9">
        <f t="shared" si="34"/>
        <v>11.144564767821278</v>
      </c>
    </row>
    <row r="424" spans="2:8" x14ac:dyDescent="0.25">
      <c r="B424" s="39">
        <v>41850</v>
      </c>
      <c r="C424" s="7">
        <v>16880.36</v>
      </c>
      <c r="D424" s="8">
        <f t="shared" si="30"/>
        <v>-1.8773529736975103E-3</v>
      </c>
      <c r="E424" s="46">
        <f t="shared" si="31"/>
        <v>-1.8791174094497348E-3</v>
      </c>
      <c r="F424" s="8">
        <f t="shared" si="32"/>
        <v>4.4858654425422258E-2</v>
      </c>
      <c r="G424" s="8">
        <f t="shared" si="33"/>
        <v>4.7763302382070865E-3</v>
      </c>
      <c r="H424" s="9">
        <f t="shared" si="34"/>
        <v>9.3918661793077902</v>
      </c>
    </row>
    <row r="425" spans="2:8" x14ac:dyDescent="0.25">
      <c r="B425" s="39">
        <v>41849</v>
      </c>
      <c r="C425" s="7">
        <v>16912.11</v>
      </c>
      <c r="D425" s="8">
        <f t="shared" si="30"/>
        <v>-4.150132576950849E-3</v>
      </c>
      <c r="E425" s="46">
        <f t="shared" si="31"/>
        <v>-4.1587682783058829E-3</v>
      </c>
      <c r="F425" s="8">
        <f t="shared" si="32"/>
        <v>3.2642859574490091E-2</v>
      </c>
      <c r="G425" s="8">
        <f t="shared" si="33"/>
        <v>5.1308920465748852E-3</v>
      </c>
      <c r="H425" s="9">
        <f t="shared" si="34"/>
        <v>6.3620242402645664</v>
      </c>
    </row>
    <row r="426" spans="2:8" x14ac:dyDescent="0.25">
      <c r="B426" s="39">
        <v>41848</v>
      </c>
      <c r="C426" s="7">
        <v>16982.59</v>
      </c>
      <c r="D426" s="8">
        <f t="shared" si="30"/>
        <v>1.2983054225181867E-3</v>
      </c>
      <c r="E426" s="46">
        <f t="shared" si="31"/>
        <v>1.2974633527967731E-3</v>
      </c>
      <c r="F426" s="8">
        <f t="shared" si="32"/>
        <v>4.2420554725859677E-2</v>
      </c>
      <c r="G426" s="8">
        <f t="shared" si="33"/>
        <v>5.2733844310633923E-3</v>
      </c>
      <c r="H426" s="9">
        <f t="shared" si="34"/>
        <v>8.0442750344498322</v>
      </c>
    </row>
    <row r="427" spans="2:8" x14ac:dyDescent="0.25">
      <c r="B427" s="39">
        <v>41845</v>
      </c>
      <c r="C427" s="7">
        <v>16960.57</v>
      </c>
      <c r="D427" s="8">
        <f t="shared" si="30"/>
        <v>-7.2132663693088572E-3</v>
      </c>
      <c r="E427" s="46">
        <f t="shared" si="31"/>
        <v>-7.2394077609036862E-3</v>
      </c>
      <c r="F427" s="8">
        <f t="shared" si="32"/>
        <v>5.0291923423443748E-2</v>
      </c>
      <c r="G427" s="8">
        <f t="shared" si="33"/>
        <v>5.1947457819335871E-3</v>
      </c>
      <c r="H427" s="9">
        <f t="shared" si="34"/>
        <v>9.6813059838943847</v>
      </c>
    </row>
    <row r="428" spans="2:8" x14ac:dyDescent="0.25">
      <c r="B428" s="39">
        <v>41844</v>
      </c>
      <c r="C428" s="7">
        <v>17083.8</v>
      </c>
      <c r="D428" s="8">
        <f t="shared" si="30"/>
        <v>-1.6562657469620934E-4</v>
      </c>
      <c r="E428" s="46">
        <f t="shared" si="31"/>
        <v>-1.6564029229201865E-4</v>
      </c>
      <c r="F428" s="8">
        <f t="shared" si="32"/>
        <v>4.0240251670042339E-2</v>
      </c>
      <c r="G428" s="8">
        <f t="shared" si="33"/>
        <v>5.3421632803952084E-3</v>
      </c>
      <c r="H428" s="9">
        <f t="shared" si="34"/>
        <v>7.53257614152621</v>
      </c>
    </row>
    <row r="429" spans="2:8" x14ac:dyDescent="0.25">
      <c r="B429" s="39">
        <v>41843</v>
      </c>
      <c r="C429" s="7">
        <v>17086.63</v>
      </c>
      <c r="D429" s="8">
        <f t="shared" si="30"/>
        <v>-1.5724391329905441E-3</v>
      </c>
      <c r="E429" s="46">
        <f t="shared" si="31"/>
        <v>-1.5736767129202411E-3</v>
      </c>
      <c r="F429" s="8">
        <f t="shared" si="32"/>
        <v>3.2122250880516713E-2</v>
      </c>
      <c r="G429" s="8">
        <f t="shared" si="33"/>
        <v>5.4646595636967509E-3</v>
      </c>
      <c r="H429" s="9">
        <f t="shared" si="34"/>
        <v>5.8781796937386064</v>
      </c>
    </row>
    <row r="430" spans="2:8" x14ac:dyDescent="0.25">
      <c r="B430" s="39">
        <v>41842</v>
      </c>
      <c r="C430" s="7">
        <v>17113.54</v>
      </c>
      <c r="D430" s="8">
        <f t="shared" si="30"/>
        <v>3.6248521411024193E-3</v>
      </c>
      <c r="E430" s="46">
        <f t="shared" si="31"/>
        <v>3.6182981978551453E-3</v>
      </c>
      <c r="F430" s="8">
        <f t="shared" si="32"/>
        <v>2.8476799716424573E-2</v>
      </c>
      <c r="G430" s="8">
        <f t="shared" si="33"/>
        <v>5.4522679621866691E-3</v>
      </c>
      <c r="H430" s="9">
        <f t="shared" si="34"/>
        <v>5.2229273971713894</v>
      </c>
    </row>
    <row r="431" spans="2:8" x14ac:dyDescent="0.25">
      <c r="B431" s="39">
        <v>41841</v>
      </c>
      <c r="C431" s="7">
        <v>17051.73</v>
      </c>
      <c r="D431" s="8">
        <f t="shared" si="30"/>
        <v>-2.8333035090859493E-3</v>
      </c>
      <c r="E431" s="46">
        <f t="shared" si="31"/>
        <v>-2.8373249111711815E-3</v>
      </c>
      <c r="F431" s="8">
        <f t="shared" si="32"/>
        <v>3.3754195663289778E-2</v>
      </c>
      <c r="G431" s="8">
        <f t="shared" si="33"/>
        <v>5.4443445611003652E-3</v>
      </c>
      <c r="H431" s="9">
        <f t="shared" si="34"/>
        <v>6.1998639660799979</v>
      </c>
    </row>
    <row r="432" spans="2:8" x14ac:dyDescent="0.25">
      <c r="B432" s="39">
        <v>41838</v>
      </c>
      <c r="C432" s="7">
        <v>17100.18</v>
      </c>
      <c r="D432" s="8">
        <f t="shared" si="30"/>
        <v>7.2669718280407025E-3</v>
      </c>
      <c r="E432" s="46">
        <f t="shared" si="31"/>
        <v>7.2406946153136132E-3</v>
      </c>
      <c r="F432" s="8">
        <f t="shared" si="32"/>
        <v>3.105727282981189E-2</v>
      </c>
      <c r="G432" s="8">
        <f t="shared" si="33"/>
        <v>5.4081609131820356E-3</v>
      </c>
      <c r="H432" s="9">
        <f t="shared" si="34"/>
        <v>5.7426680397234176</v>
      </c>
    </row>
    <row r="433" spans="2:8" x14ac:dyDescent="0.25">
      <c r="B433" s="39">
        <v>41837</v>
      </c>
      <c r="C433" s="7">
        <v>16976.810000000001</v>
      </c>
      <c r="D433" s="8">
        <f t="shared" si="30"/>
        <v>-9.4169749448599349E-3</v>
      </c>
      <c r="E433" s="46">
        <f t="shared" si="31"/>
        <v>-9.4615949983037073E-3</v>
      </c>
      <c r="F433" s="8">
        <f t="shared" si="32"/>
        <v>4.8731058191959997E-2</v>
      </c>
      <c r="G433" s="8">
        <f t="shared" si="33"/>
        <v>5.3575261300345643E-3</v>
      </c>
      <c r="H433" s="9">
        <f t="shared" si="34"/>
        <v>9.0958134424713677</v>
      </c>
    </row>
    <row r="434" spans="2:8" x14ac:dyDescent="0.25">
      <c r="B434" s="39">
        <v>41836</v>
      </c>
      <c r="C434" s="7">
        <v>17138.2</v>
      </c>
      <c r="D434" s="8">
        <f t="shared" si="30"/>
        <v>4.5437813733097965E-3</v>
      </c>
      <c r="E434" s="46">
        <f t="shared" si="31"/>
        <v>4.5334895627740963E-3</v>
      </c>
      <c r="F434" s="8">
        <f t="shared" si="32"/>
        <v>4.7808182700597959E-2</v>
      </c>
      <c r="G434" s="8">
        <f t="shared" si="33"/>
        <v>5.3496459570066147E-3</v>
      </c>
      <c r="H434" s="9">
        <f t="shared" si="34"/>
        <v>8.9367003134070853</v>
      </c>
    </row>
    <row r="435" spans="2:8" x14ac:dyDescent="0.25">
      <c r="B435" s="39">
        <v>41835</v>
      </c>
      <c r="C435" s="7">
        <v>17060.68</v>
      </c>
      <c r="D435" s="8">
        <f t="shared" si="30"/>
        <v>3.0840635997253507E-4</v>
      </c>
      <c r="E435" s="46">
        <f t="shared" si="31"/>
        <v>3.0835881250680864E-4</v>
      </c>
      <c r="F435" s="8">
        <f t="shared" si="32"/>
        <v>4.720719991579659E-2</v>
      </c>
      <c r="G435" s="8">
        <f t="shared" si="33"/>
        <v>5.3505828986556252E-3</v>
      </c>
      <c r="H435" s="9">
        <f t="shared" si="34"/>
        <v>8.8228144129227033</v>
      </c>
    </row>
    <row r="436" spans="2:8" x14ac:dyDescent="0.25">
      <c r="B436" s="39">
        <v>41834</v>
      </c>
      <c r="C436" s="7">
        <v>17055.419999999998</v>
      </c>
      <c r="D436" s="8">
        <f t="shared" si="30"/>
        <v>6.5870663091711634E-3</v>
      </c>
      <c r="E436" s="46">
        <f t="shared" si="31"/>
        <v>6.5654663894079614E-3</v>
      </c>
      <c r="F436" s="8">
        <f t="shared" si="32"/>
        <v>3.4581697583207123E-2</v>
      </c>
      <c r="G436" s="8">
        <f t="shared" si="33"/>
        <v>5.359779017739286E-3</v>
      </c>
      <c r="H436" s="9">
        <f t="shared" si="34"/>
        <v>6.4520752569745721</v>
      </c>
    </row>
    <row r="437" spans="2:8" x14ac:dyDescent="0.25">
      <c r="B437" s="39">
        <v>41831</v>
      </c>
      <c r="C437" s="7">
        <v>16943.810000000001</v>
      </c>
      <c r="D437" s="8">
        <f t="shared" si="30"/>
        <v>1.6990766222073628E-3</v>
      </c>
      <c r="E437" s="46">
        <f t="shared" si="31"/>
        <v>1.697634824442187E-3</v>
      </c>
      <c r="F437" s="8">
        <f t="shared" si="32"/>
        <v>3.8470917613478192E-2</v>
      </c>
      <c r="G437" s="8">
        <f t="shared" si="33"/>
        <v>5.3902196382850367E-3</v>
      </c>
      <c r="H437" s="9">
        <f t="shared" si="34"/>
        <v>7.1371706897120388</v>
      </c>
    </row>
    <row r="438" spans="2:8" x14ac:dyDescent="0.25">
      <c r="B438" s="39">
        <v>41830</v>
      </c>
      <c r="C438" s="7">
        <v>16915.07</v>
      </c>
      <c r="D438" s="8">
        <f t="shared" si="30"/>
        <v>-4.1529270953472031E-3</v>
      </c>
      <c r="E438" s="46">
        <f t="shared" si="31"/>
        <v>-4.1615744465936105E-3</v>
      </c>
      <c r="F438" s="8">
        <f t="shared" si="32"/>
        <v>4.1031482984368733E-2</v>
      </c>
      <c r="G438" s="8">
        <f t="shared" si="33"/>
        <v>5.3685694284490368E-3</v>
      </c>
      <c r="H438" s="9">
        <f t="shared" si="34"/>
        <v>7.6429081399106735</v>
      </c>
    </row>
    <row r="439" spans="2:8" x14ac:dyDescent="0.25">
      <c r="B439" s="39">
        <v>41829</v>
      </c>
      <c r="C439" s="7">
        <v>16985.61</v>
      </c>
      <c r="D439" s="8">
        <f t="shared" si="30"/>
        <v>4.6721343473741239E-3</v>
      </c>
      <c r="E439" s="46">
        <f t="shared" si="31"/>
        <v>4.6612538047698486E-3</v>
      </c>
      <c r="F439" s="8">
        <f t="shared" si="32"/>
        <v>3.4637057452896199E-2</v>
      </c>
      <c r="G439" s="8">
        <f t="shared" si="33"/>
        <v>5.3533084473472194E-3</v>
      </c>
      <c r="H439" s="9">
        <f t="shared" si="34"/>
        <v>6.4702151563973977</v>
      </c>
    </row>
    <row r="440" spans="2:8" x14ac:dyDescent="0.25">
      <c r="B440" s="39">
        <v>41828</v>
      </c>
      <c r="C440" s="7">
        <v>16906.62</v>
      </c>
      <c r="D440" s="8">
        <f t="shared" si="30"/>
        <v>-6.9072221266067713E-3</v>
      </c>
      <c r="E440" s="46">
        <f t="shared" si="31"/>
        <v>-6.9311874047823466E-3</v>
      </c>
      <c r="F440" s="8">
        <f t="shared" si="32"/>
        <v>4.825762342061455E-2</v>
      </c>
      <c r="G440" s="8">
        <f t="shared" si="33"/>
        <v>5.330410211933677E-3</v>
      </c>
      <c r="H440" s="9">
        <f t="shared" si="34"/>
        <v>9.0532663532303381</v>
      </c>
    </row>
    <row r="441" spans="2:8" x14ac:dyDescent="0.25">
      <c r="B441" s="39">
        <v>41827</v>
      </c>
      <c r="C441" s="7">
        <v>17024.21</v>
      </c>
      <c r="D441" s="8">
        <f t="shared" si="30"/>
        <v>-2.5808137443418255E-3</v>
      </c>
      <c r="E441" s="46">
        <f t="shared" si="31"/>
        <v>-2.5841497851694789E-3</v>
      </c>
      <c r="F441" s="8">
        <f t="shared" si="32"/>
        <v>4.3837706285801699E-2</v>
      </c>
      <c r="G441" s="8">
        <f t="shared" si="33"/>
        <v>5.389869489303865E-3</v>
      </c>
      <c r="H441" s="9">
        <f t="shared" si="34"/>
        <v>8.1333520918822124</v>
      </c>
    </row>
    <row r="442" spans="2:8" x14ac:dyDescent="0.25">
      <c r="B442" s="39">
        <v>41823</v>
      </c>
      <c r="C442" s="7">
        <v>17068.259999999998</v>
      </c>
      <c r="D442" s="8">
        <f t="shared" si="30"/>
        <v>5.4205171463173052E-3</v>
      </c>
      <c r="E442" s="46">
        <f t="shared" si="31"/>
        <v>5.405879016912688E-3</v>
      </c>
      <c r="F442" s="8">
        <f t="shared" si="32"/>
        <v>4.3892902160381178E-2</v>
      </c>
      <c r="G442" s="8">
        <f t="shared" si="33"/>
        <v>5.3905314883321113E-3</v>
      </c>
      <c r="H442" s="9">
        <f t="shared" si="34"/>
        <v>8.1425926655633205</v>
      </c>
    </row>
    <row r="443" spans="2:8" x14ac:dyDescent="0.25">
      <c r="B443" s="39">
        <v>41822</v>
      </c>
      <c r="C443" s="7">
        <v>16976.240000000002</v>
      </c>
      <c r="D443" s="8">
        <f t="shared" si="30"/>
        <v>1.1895445111986813E-3</v>
      </c>
      <c r="E443" s="46">
        <f t="shared" si="31"/>
        <v>1.188837563701424E-3</v>
      </c>
      <c r="F443" s="8">
        <f t="shared" si="32"/>
        <v>5.39411845447373E-2</v>
      </c>
      <c r="G443" s="8">
        <f t="shared" si="33"/>
        <v>5.527011528134191E-3</v>
      </c>
      <c r="H443" s="9">
        <f t="shared" si="34"/>
        <v>9.7595570897871404</v>
      </c>
    </row>
    <row r="444" spans="2:8" x14ac:dyDescent="0.25">
      <c r="B444" s="39">
        <v>41821</v>
      </c>
      <c r="C444" s="7">
        <v>16956.07</v>
      </c>
      <c r="D444" s="8">
        <f t="shared" si="30"/>
        <v>7.6943648746627957E-3</v>
      </c>
      <c r="E444" s="46">
        <f t="shared" si="31"/>
        <v>7.6649142221583127E-3</v>
      </c>
      <c r="F444" s="8">
        <f t="shared" si="32"/>
        <v>4.3589674080323958E-2</v>
      </c>
      <c r="G444" s="8">
        <f t="shared" si="33"/>
        <v>5.4808969393229136E-3</v>
      </c>
      <c r="H444" s="9">
        <f t="shared" si="34"/>
        <v>7.9530183768988802</v>
      </c>
    </row>
    <row r="445" spans="2:8" x14ac:dyDescent="0.25">
      <c r="B445" s="39">
        <v>41820</v>
      </c>
      <c r="C445" s="7">
        <v>16826.599999999999</v>
      </c>
      <c r="D445" s="8">
        <f t="shared" si="30"/>
        <v>-1.4977592951275209E-3</v>
      </c>
      <c r="E445" s="46">
        <f t="shared" si="31"/>
        <v>-1.4988820578061216E-3</v>
      </c>
      <c r="F445" s="8">
        <f t="shared" si="32"/>
        <v>3.083886426896711E-2</v>
      </c>
      <c r="G445" s="8">
        <f t="shared" si="33"/>
        <v>5.7346642686550951E-3</v>
      </c>
      <c r="H445" s="9">
        <f t="shared" si="34"/>
        <v>5.3776233139798961</v>
      </c>
    </row>
    <row r="446" spans="2:8" x14ac:dyDescent="0.25">
      <c r="B446" s="39">
        <v>41817</v>
      </c>
      <c r="C446" s="7">
        <v>16851.84</v>
      </c>
      <c r="D446" s="8">
        <f t="shared" si="30"/>
        <v>3.3895025148211744E-4</v>
      </c>
      <c r="E446" s="46">
        <f t="shared" si="31"/>
        <v>3.3889282082268535E-4</v>
      </c>
      <c r="F446" s="8">
        <f t="shared" si="32"/>
        <v>2.9816609808548625E-2</v>
      </c>
      <c r="G446" s="8">
        <f t="shared" si="33"/>
        <v>5.7360345687820146E-3</v>
      </c>
      <c r="H446" s="9">
        <f t="shared" si="34"/>
        <v>5.1981224051234864</v>
      </c>
    </row>
    <row r="447" spans="2:8" x14ac:dyDescent="0.25">
      <c r="B447" s="39">
        <v>41816</v>
      </c>
      <c r="C447" s="7">
        <v>16846.13</v>
      </c>
      <c r="D447" s="8">
        <f t="shared" si="30"/>
        <v>-1.267525556528315E-3</v>
      </c>
      <c r="E447" s="46">
        <f t="shared" si="31"/>
        <v>-1.2683295465035784E-3</v>
      </c>
      <c r="F447" s="8">
        <f t="shared" si="32"/>
        <v>2.6969575351075355E-2</v>
      </c>
      <c r="G447" s="8">
        <f t="shared" si="33"/>
        <v>5.7563184227356875E-3</v>
      </c>
      <c r="H447" s="9">
        <f t="shared" si="34"/>
        <v>4.6852125560938092</v>
      </c>
    </row>
    <row r="448" spans="2:8" x14ac:dyDescent="0.25">
      <c r="B448" s="39">
        <v>41815</v>
      </c>
      <c r="C448" s="7">
        <v>16867.509999999998</v>
      </c>
      <c r="D448" s="8">
        <f t="shared" si="30"/>
        <v>2.9361171545230214E-3</v>
      </c>
      <c r="E448" s="46">
        <f t="shared" si="31"/>
        <v>2.931815181225077E-3</v>
      </c>
      <c r="F448" s="8">
        <f t="shared" si="32"/>
        <v>2.1966658107402184E-2</v>
      </c>
      <c r="G448" s="8">
        <f t="shared" si="33"/>
        <v>5.7551117872801467E-3</v>
      </c>
      <c r="H448" s="9">
        <f t="shared" si="34"/>
        <v>3.8168951219944209</v>
      </c>
    </row>
    <row r="449" spans="2:8" x14ac:dyDescent="0.25">
      <c r="B449" s="39">
        <v>41814</v>
      </c>
      <c r="C449" s="7">
        <v>16818.13</v>
      </c>
      <c r="D449" s="8">
        <f t="shared" si="30"/>
        <v>-7.0336051994240867E-3</v>
      </c>
      <c r="E449" s="46">
        <f t="shared" si="31"/>
        <v>-7.0584576037037109E-3</v>
      </c>
      <c r="F449" s="8">
        <f t="shared" si="32"/>
        <v>3.0900727865174168E-2</v>
      </c>
      <c r="G449" s="8">
        <f t="shared" si="33"/>
        <v>5.6938526632697743E-3</v>
      </c>
      <c r="H449" s="9">
        <f t="shared" si="34"/>
        <v>5.4270332747649626</v>
      </c>
    </row>
    <row r="450" spans="2:8" x14ac:dyDescent="0.25">
      <c r="B450" s="39">
        <v>41813</v>
      </c>
      <c r="C450" s="7">
        <v>16937.259999999998</v>
      </c>
      <c r="D450" s="8">
        <f t="shared" si="30"/>
        <v>-5.7945085525079598E-4</v>
      </c>
      <c r="E450" s="46">
        <f t="shared" si="31"/>
        <v>-5.7961880177859464E-4</v>
      </c>
      <c r="F450" s="8">
        <f t="shared" si="32"/>
        <v>3.5245214040546917E-2</v>
      </c>
      <c r="G450" s="8">
        <f t="shared" si="33"/>
        <v>5.7055569730765088E-3</v>
      </c>
      <c r="H450" s="9">
        <f t="shared" si="34"/>
        <v>6.177348540530347</v>
      </c>
    </row>
    <row r="451" spans="2:8" x14ac:dyDescent="0.25">
      <c r="B451" s="39">
        <v>41810</v>
      </c>
      <c r="C451" s="7">
        <v>16947.080000000002</v>
      </c>
      <c r="D451" s="8">
        <f t="shared" si="30"/>
        <v>1.514053751863198E-3</v>
      </c>
      <c r="E451" s="46">
        <f t="shared" si="31"/>
        <v>1.5129087280874233E-3</v>
      </c>
      <c r="F451" s="8">
        <f t="shared" si="32"/>
        <v>3.1552555114471741E-2</v>
      </c>
      <c r="G451" s="8">
        <f t="shared" si="33"/>
        <v>5.7122730612403508E-3</v>
      </c>
      <c r="H451" s="9">
        <f t="shared" si="34"/>
        <v>5.5236426508680392</v>
      </c>
    </row>
    <row r="452" spans="2:8" x14ac:dyDescent="0.25">
      <c r="B452" s="39">
        <v>41809</v>
      </c>
      <c r="C452" s="7">
        <v>16921.46</v>
      </c>
      <c r="D452" s="8">
        <f t="shared" si="30"/>
        <v>8.7776267521233464E-4</v>
      </c>
      <c r="E452" s="46">
        <f t="shared" si="31"/>
        <v>8.7737766683618614E-4</v>
      </c>
      <c r="F452" s="8">
        <f t="shared" si="32"/>
        <v>4.4669425588016384E-2</v>
      </c>
      <c r="G452" s="8">
        <f t="shared" si="33"/>
        <v>5.9205780903171029E-3</v>
      </c>
      <c r="H452" s="9">
        <f t="shared" si="34"/>
        <v>7.5447743288905622</v>
      </c>
    </row>
    <row r="453" spans="2:8" x14ac:dyDescent="0.25">
      <c r="B453" s="39">
        <v>41808</v>
      </c>
      <c r="C453" s="7">
        <v>16906.62</v>
      </c>
      <c r="D453" s="8">
        <f t="shared" ref="D453:D516" si="35">C453/C454-1</f>
        <v>5.8381210923763582E-3</v>
      </c>
      <c r="E453" s="46">
        <f t="shared" ref="E453:E516" si="36">LN(1+D453)</f>
        <v>5.821145302531667E-3</v>
      </c>
      <c r="F453" s="8">
        <f t="shared" ref="F453:F516" si="37">SUM(E454:E528)</f>
        <v>2.9387992443407514E-2</v>
      </c>
      <c r="G453" s="8">
        <f t="shared" ref="G453:G516" si="38">STDEVP(E454:E528)</f>
        <v>5.9996600597636961E-3</v>
      </c>
      <c r="H453" s="9">
        <f t="shared" ref="H453:H516" si="39">F453/G453</f>
        <v>4.8982762607661803</v>
      </c>
    </row>
    <row r="454" spans="2:8" x14ac:dyDescent="0.25">
      <c r="B454" s="39">
        <v>41807</v>
      </c>
      <c r="C454" s="7">
        <v>16808.490000000002</v>
      </c>
      <c r="D454" s="8">
        <f t="shared" si="35"/>
        <v>1.6375653193700934E-3</v>
      </c>
      <c r="E454" s="46">
        <f t="shared" si="36"/>
        <v>1.6362259712631381E-3</v>
      </c>
      <c r="F454" s="8">
        <f t="shared" si="37"/>
        <v>3.0762105503133051E-2</v>
      </c>
      <c r="G454" s="8">
        <f t="shared" si="38"/>
        <v>6.0055273736098688E-3</v>
      </c>
      <c r="H454" s="9">
        <f t="shared" si="39"/>
        <v>5.122298774011286</v>
      </c>
    </row>
    <row r="455" spans="2:8" x14ac:dyDescent="0.25">
      <c r="B455" s="39">
        <v>41806</v>
      </c>
      <c r="C455" s="7">
        <v>16781.009999999998</v>
      </c>
      <c r="D455" s="8">
        <f t="shared" si="35"/>
        <v>3.141441152518798E-4</v>
      </c>
      <c r="E455" s="46">
        <f t="shared" si="36"/>
        <v>3.1409478232080233E-4</v>
      </c>
      <c r="F455" s="8">
        <f t="shared" si="37"/>
        <v>3.5020705875224538E-2</v>
      </c>
      <c r="G455" s="8">
        <f t="shared" si="38"/>
        <v>6.0244530341095398E-3</v>
      </c>
      <c r="H455" s="9">
        <f t="shared" si="39"/>
        <v>5.8130930188919407</v>
      </c>
    </row>
    <row r="456" spans="2:8" x14ac:dyDescent="0.25">
      <c r="B456" s="39">
        <v>41803</v>
      </c>
      <c r="C456" s="7">
        <v>16775.740000000002</v>
      </c>
      <c r="D456" s="8">
        <f t="shared" si="35"/>
        <v>2.4829406143949129E-3</v>
      </c>
      <c r="E456" s="46">
        <f t="shared" si="36"/>
        <v>2.4798632103027289E-3</v>
      </c>
      <c r="F456" s="8">
        <f t="shared" si="37"/>
        <v>3.3699034125743869E-2</v>
      </c>
      <c r="G456" s="8">
        <f t="shared" si="38"/>
        <v>6.0204709252339242E-3</v>
      </c>
      <c r="H456" s="9">
        <f t="shared" si="39"/>
        <v>5.5974083330424023</v>
      </c>
    </row>
    <row r="457" spans="2:8" x14ac:dyDescent="0.25">
      <c r="B457" s="39">
        <v>41802</v>
      </c>
      <c r="C457" s="7">
        <v>16734.189999999999</v>
      </c>
      <c r="D457" s="8">
        <f t="shared" si="35"/>
        <v>-6.51215753140022E-3</v>
      </c>
      <c r="E457" s="46">
        <f t="shared" si="36"/>
        <v>-6.5334541375097234E-3</v>
      </c>
      <c r="F457" s="8">
        <f t="shared" si="37"/>
        <v>3.8535500194369444E-2</v>
      </c>
      <c r="G457" s="8">
        <f t="shared" si="38"/>
        <v>5.9710310399480396E-3</v>
      </c>
      <c r="H457" s="9">
        <f t="shared" si="39"/>
        <v>6.4537430699246174</v>
      </c>
    </row>
    <row r="458" spans="2:8" x14ac:dyDescent="0.25">
      <c r="B458" s="39">
        <v>41801</v>
      </c>
      <c r="C458" s="7">
        <v>16843.88</v>
      </c>
      <c r="D458" s="8">
        <f t="shared" si="35"/>
        <v>-6.0215084220861526E-3</v>
      </c>
      <c r="E458" s="46">
        <f t="shared" si="36"/>
        <v>-6.039710811269086E-3</v>
      </c>
      <c r="F458" s="8">
        <f t="shared" si="37"/>
        <v>5.1002876955793565E-2</v>
      </c>
      <c r="G458" s="8">
        <f t="shared" si="38"/>
        <v>5.9598026176684469E-3</v>
      </c>
      <c r="H458" s="9">
        <f t="shared" si="39"/>
        <v>8.557813106862012</v>
      </c>
    </row>
    <row r="459" spans="2:8" x14ac:dyDescent="0.25">
      <c r="B459" s="39">
        <v>41800</v>
      </c>
      <c r="C459" s="7">
        <v>16945.919999999998</v>
      </c>
      <c r="D459" s="8">
        <f t="shared" si="35"/>
        <v>1.6643943552230311E-4</v>
      </c>
      <c r="E459" s="46">
        <f t="shared" si="36"/>
        <v>1.6642558601616929E-4</v>
      </c>
      <c r="F459" s="8">
        <f t="shared" si="37"/>
        <v>4.8979551225743191E-2</v>
      </c>
      <c r="G459" s="8">
        <f t="shared" si="38"/>
        <v>5.9666419560531637E-3</v>
      </c>
      <c r="H459" s="9">
        <f t="shared" si="39"/>
        <v>8.2088973306087851</v>
      </c>
    </row>
    <row r="460" spans="2:8" x14ac:dyDescent="0.25">
      <c r="B460" s="39">
        <v>41799</v>
      </c>
      <c r="C460" s="7">
        <v>16943.099999999999</v>
      </c>
      <c r="D460" s="8">
        <f t="shared" si="35"/>
        <v>1.1120118551570801E-3</v>
      </c>
      <c r="E460" s="46">
        <f t="shared" si="36"/>
        <v>1.1113940279524406E-3</v>
      </c>
      <c r="F460" s="8">
        <f t="shared" si="37"/>
        <v>5.3628762725939375E-2</v>
      </c>
      <c r="G460" s="8">
        <f t="shared" si="38"/>
        <v>5.9951646738970639E-3</v>
      </c>
      <c r="H460" s="9">
        <f t="shared" si="39"/>
        <v>8.9453360571460045</v>
      </c>
    </row>
    <row r="461" spans="2:8" x14ac:dyDescent="0.25">
      <c r="B461" s="39">
        <v>41796</v>
      </c>
      <c r="C461" s="7">
        <v>16924.28</v>
      </c>
      <c r="D461" s="8">
        <f t="shared" si="35"/>
        <v>5.2369579433728664E-3</v>
      </c>
      <c r="E461" s="46">
        <f t="shared" si="36"/>
        <v>5.2232927676598611E-3</v>
      </c>
      <c r="F461" s="8">
        <f t="shared" si="37"/>
        <v>4.2820294163688856E-2</v>
      </c>
      <c r="G461" s="8">
        <f t="shared" si="38"/>
        <v>6.0149379780811375E-3</v>
      </c>
      <c r="H461" s="9">
        <f t="shared" si="39"/>
        <v>7.1189918033617401</v>
      </c>
    </row>
    <row r="462" spans="2:8" x14ac:dyDescent="0.25">
      <c r="B462" s="39">
        <v>41795</v>
      </c>
      <c r="C462" s="7">
        <v>16836.11</v>
      </c>
      <c r="D462" s="8">
        <f t="shared" si="35"/>
        <v>5.8897579272449985E-3</v>
      </c>
      <c r="E462" s="46">
        <f t="shared" si="36"/>
        <v>5.8724811073574612E-3</v>
      </c>
      <c r="F462" s="8">
        <f t="shared" si="37"/>
        <v>3.5461664042171027E-2</v>
      </c>
      <c r="G462" s="8">
        <f t="shared" si="38"/>
        <v>5.9876140604008324E-3</v>
      </c>
      <c r="H462" s="9">
        <f t="shared" si="39"/>
        <v>5.9225033017236743</v>
      </c>
    </row>
    <row r="463" spans="2:8" x14ac:dyDescent="0.25">
      <c r="B463" s="39">
        <v>41794</v>
      </c>
      <c r="C463" s="7">
        <v>16737.53</v>
      </c>
      <c r="D463" s="8">
        <f t="shared" si="35"/>
        <v>9.0836569523156108E-4</v>
      </c>
      <c r="E463" s="46">
        <f t="shared" si="36"/>
        <v>9.0795338078273344E-4</v>
      </c>
      <c r="F463" s="8">
        <f t="shared" si="37"/>
        <v>4.2433937805148446E-2</v>
      </c>
      <c r="G463" s="8">
        <f t="shared" si="38"/>
        <v>6.0474747360515788E-3</v>
      </c>
      <c r="H463" s="9">
        <f t="shared" si="39"/>
        <v>7.0168028238599538</v>
      </c>
    </row>
    <row r="464" spans="2:8" x14ac:dyDescent="0.25">
      <c r="B464" s="39">
        <v>41793</v>
      </c>
      <c r="C464" s="7">
        <v>16722.34</v>
      </c>
      <c r="D464" s="8">
        <f t="shared" si="35"/>
        <v>-1.2715283364480578E-3</v>
      </c>
      <c r="E464" s="46">
        <f t="shared" si="36"/>
        <v>-1.2723374145197713E-3</v>
      </c>
      <c r="F464" s="8">
        <f t="shared" si="37"/>
        <v>4.7685458708899869E-2</v>
      </c>
      <c r="G464" s="8">
        <f t="shared" si="38"/>
        <v>6.0561827082979726E-3</v>
      </c>
      <c r="H464" s="9">
        <f t="shared" si="39"/>
        <v>7.873847439173673</v>
      </c>
    </row>
    <row r="465" spans="2:8" x14ac:dyDescent="0.25">
      <c r="B465" s="39">
        <v>41792</v>
      </c>
      <c r="C465" s="7">
        <v>16743.63</v>
      </c>
      <c r="D465" s="8">
        <f t="shared" si="35"/>
        <v>1.5828037879619394E-3</v>
      </c>
      <c r="E465" s="46">
        <f t="shared" si="36"/>
        <v>1.5815524742617097E-3</v>
      </c>
      <c r="F465" s="8">
        <f t="shared" si="37"/>
        <v>4.4174541153031752E-2</v>
      </c>
      <c r="G465" s="8">
        <f t="shared" si="38"/>
        <v>6.0622575420127616E-3</v>
      </c>
      <c r="H465" s="9">
        <f t="shared" si="39"/>
        <v>7.2868136740962566</v>
      </c>
    </row>
    <row r="466" spans="2:8" x14ac:dyDescent="0.25">
      <c r="B466" s="39">
        <v>41789</v>
      </c>
      <c r="C466" s="7">
        <v>16717.169999999998</v>
      </c>
      <c r="D466" s="8">
        <f t="shared" si="35"/>
        <v>1.1036760857403571E-3</v>
      </c>
      <c r="E466" s="46">
        <f t="shared" si="36"/>
        <v>1.1030674830482363E-3</v>
      </c>
      <c r="F466" s="8">
        <f t="shared" si="37"/>
        <v>5.5210042719282024E-2</v>
      </c>
      <c r="G466" s="8">
        <f t="shared" si="38"/>
        <v>6.2051883010620177E-3</v>
      </c>
      <c r="H466" s="9">
        <f t="shared" si="39"/>
        <v>8.8974000530866775</v>
      </c>
    </row>
    <row r="467" spans="2:8" x14ac:dyDescent="0.25">
      <c r="B467" s="39">
        <v>41788</v>
      </c>
      <c r="C467" s="7">
        <v>16698.740000000002</v>
      </c>
      <c r="D467" s="8">
        <f t="shared" si="35"/>
        <v>3.941519300578733E-3</v>
      </c>
      <c r="E467" s="46">
        <f t="shared" si="36"/>
        <v>3.9337718644868788E-3</v>
      </c>
      <c r="F467" s="8">
        <f t="shared" si="37"/>
        <v>5.1764309332800816E-2</v>
      </c>
      <c r="G467" s="8">
        <f t="shared" si="38"/>
        <v>6.1940891113653716E-3</v>
      </c>
      <c r="H467" s="9">
        <f t="shared" si="39"/>
        <v>8.3570495035048555</v>
      </c>
    </row>
    <row r="468" spans="2:8" x14ac:dyDescent="0.25">
      <c r="B468" s="39">
        <v>41787</v>
      </c>
      <c r="C468" s="7">
        <v>16633.18</v>
      </c>
      <c r="D468" s="8">
        <f t="shared" si="35"/>
        <v>-2.5378549368834102E-3</v>
      </c>
      <c r="E468" s="46">
        <f t="shared" si="36"/>
        <v>-2.5410807496427826E-3</v>
      </c>
      <c r="F468" s="8">
        <f t="shared" si="37"/>
        <v>6.4842486253258114E-2</v>
      </c>
      <c r="G468" s="8">
        <f t="shared" si="38"/>
        <v>6.284102065368757E-3</v>
      </c>
      <c r="H468" s="9">
        <f t="shared" si="39"/>
        <v>10.318496672834211</v>
      </c>
    </row>
    <row r="469" spans="2:8" x14ac:dyDescent="0.25">
      <c r="B469" s="39">
        <v>41786</v>
      </c>
      <c r="C469" s="7">
        <v>16675.5</v>
      </c>
      <c r="D469" s="8">
        <f t="shared" si="35"/>
        <v>4.1689072862238774E-3</v>
      </c>
      <c r="E469" s="46">
        <f t="shared" si="36"/>
        <v>4.1602414685549208E-3</v>
      </c>
      <c r="F469" s="8">
        <f t="shared" si="37"/>
        <v>7.2803894032350908E-2</v>
      </c>
      <c r="G469" s="8">
        <f t="shared" si="38"/>
        <v>6.4049571699502407E-3</v>
      </c>
      <c r="H469" s="9">
        <f t="shared" si="39"/>
        <v>11.366804195650307</v>
      </c>
    </row>
    <row r="470" spans="2:8" x14ac:dyDescent="0.25">
      <c r="B470" s="39">
        <v>41782</v>
      </c>
      <c r="C470" s="7">
        <v>16606.27</v>
      </c>
      <c r="D470" s="8">
        <f t="shared" si="35"/>
        <v>3.8197240175348313E-3</v>
      </c>
      <c r="E470" s="46">
        <f t="shared" si="36"/>
        <v>3.8124473956551008E-3</v>
      </c>
      <c r="F470" s="8">
        <f t="shared" si="37"/>
        <v>6.8667022236228989E-2</v>
      </c>
      <c r="G470" s="8">
        <f t="shared" si="38"/>
        <v>6.3980564925372584E-3</v>
      </c>
      <c r="H470" s="9">
        <f t="shared" si="39"/>
        <v>10.732481389672429</v>
      </c>
    </row>
    <row r="471" spans="2:8" x14ac:dyDescent="0.25">
      <c r="B471" s="39">
        <v>41781</v>
      </c>
      <c r="C471" s="7">
        <v>16543.080000000002</v>
      </c>
      <c r="D471" s="8">
        <f t="shared" si="35"/>
        <v>6.0605840661076549E-4</v>
      </c>
      <c r="E471" s="46">
        <f t="shared" si="36"/>
        <v>6.0587482738406453E-4</v>
      </c>
      <c r="F471" s="8">
        <f t="shared" si="37"/>
        <v>7.2762298644631088E-2</v>
      </c>
      <c r="G471" s="8">
        <f t="shared" si="38"/>
        <v>6.4126392825549433E-3</v>
      </c>
      <c r="H471" s="9">
        <f t="shared" si="39"/>
        <v>11.34670070131263</v>
      </c>
    </row>
    <row r="472" spans="2:8" x14ac:dyDescent="0.25">
      <c r="B472" s="39">
        <v>41780</v>
      </c>
      <c r="C472" s="7">
        <v>16533.060000000001</v>
      </c>
      <c r="D472" s="8">
        <f t="shared" si="35"/>
        <v>9.6950650134266514E-3</v>
      </c>
      <c r="E472" s="46">
        <f t="shared" si="36"/>
        <v>9.6483694391183462E-3</v>
      </c>
      <c r="F472" s="8">
        <f t="shared" si="37"/>
        <v>4.2126181965107173E-2</v>
      </c>
      <c r="G472" s="8">
        <f t="shared" si="38"/>
        <v>6.8102569890820053E-3</v>
      </c>
      <c r="H472" s="9">
        <f t="shared" si="39"/>
        <v>6.1856963742546824</v>
      </c>
    </row>
    <row r="473" spans="2:8" x14ac:dyDescent="0.25">
      <c r="B473" s="39">
        <v>41779</v>
      </c>
      <c r="C473" s="7">
        <v>16374.31</v>
      </c>
      <c r="D473" s="8">
        <f t="shared" si="35"/>
        <v>-8.3303758631675384E-3</v>
      </c>
      <c r="E473" s="46">
        <f t="shared" si="36"/>
        <v>-8.3652673521074604E-3</v>
      </c>
      <c r="F473" s="8">
        <f t="shared" si="37"/>
        <v>4.0997111264252532E-2</v>
      </c>
      <c r="G473" s="8">
        <f t="shared" si="38"/>
        <v>6.8311893913055996E-3</v>
      </c>
      <c r="H473" s="9">
        <f t="shared" si="39"/>
        <v>6.0014602020010788</v>
      </c>
    </row>
    <row r="474" spans="2:8" x14ac:dyDescent="0.25">
      <c r="B474" s="39">
        <v>41778</v>
      </c>
      <c r="C474" s="7">
        <v>16511.86</v>
      </c>
      <c r="D474" s="8">
        <f t="shared" si="35"/>
        <v>1.2461108304919755E-3</v>
      </c>
      <c r="E474" s="46">
        <f t="shared" si="36"/>
        <v>1.245335078772577E-3</v>
      </c>
      <c r="F474" s="8">
        <f t="shared" si="37"/>
        <v>4.6705209673826534E-2</v>
      </c>
      <c r="G474" s="8">
        <f t="shared" si="38"/>
        <v>6.8702359677357359E-3</v>
      </c>
      <c r="H474" s="9">
        <f t="shared" si="39"/>
        <v>6.7981958542858383</v>
      </c>
    </row>
    <row r="475" spans="2:8" x14ac:dyDescent="0.25">
      <c r="B475" s="39">
        <v>41775</v>
      </c>
      <c r="C475" s="7">
        <v>16491.310000000001</v>
      </c>
      <c r="D475" s="8">
        <f t="shared" si="35"/>
        <v>2.7056918636501059E-3</v>
      </c>
      <c r="E475" s="46">
        <f t="shared" si="36"/>
        <v>2.7020380686313384E-3</v>
      </c>
      <c r="F475" s="8">
        <f t="shared" si="37"/>
        <v>3.2017813077820728E-2</v>
      </c>
      <c r="G475" s="8">
        <f t="shared" si="38"/>
        <v>7.0159579641952807E-3</v>
      </c>
      <c r="H475" s="9">
        <f t="shared" si="39"/>
        <v>4.5635696851688765</v>
      </c>
    </row>
    <row r="476" spans="2:8" x14ac:dyDescent="0.25">
      <c r="B476" s="39">
        <v>41774</v>
      </c>
      <c r="C476" s="7">
        <v>16446.810000000001</v>
      </c>
      <c r="D476" s="8">
        <f t="shared" si="35"/>
        <v>-1.0061412173008599E-2</v>
      </c>
      <c r="E476" s="46">
        <f t="shared" si="36"/>
        <v>-1.0112370275584899E-2</v>
      </c>
      <c r="F476" s="8">
        <f t="shared" si="37"/>
        <v>4.7839368663933381E-2</v>
      </c>
      <c r="G476" s="8">
        <f t="shared" si="38"/>
        <v>6.9332662125975598E-3</v>
      </c>
      <c r="H476" s="9">
        <f t="shared" si="39"/>
        <v>6.8999757397185357</v>
      </c>
    </row>
    <row r="477" spans="2:8" x14ac:dyDescent="0.25">
      <c r="B477" s="39">
        <v>41773</v>
      </c>
      <c r="C477" s="7">
        <v>16613.97</v>
      </c>
      <c r="D477" s="8">
        <f t="shared" si="35"/>
        <v>-6.0704354776180969E-3</v>
      </c>
      <c r="E477" s="46">
        <f t="shared" si="36"/>
        <v>-6.0889354777637775E-3</v>
      </c>
      <c r="F477" s="8">
        <f t="shared" si="37"/>
        <v>5.1328434278642268E-2</v>
      </c>
      <c r="G477" s="8">
        <f t="shared" si="38"/>
        <v>6.8995983875462978E-3</v>
      </c>
      <c r="H477" s="9">
        <f t="shared" si="39"/>
        <v>7.4393365230198834</v>
      </c>
    </row>
    <row r="478" spans="2:8" x14ac:dyDescent="0.25">
      <c r="B478" s="39">
        <v>41772</v>
      </c>
      <c r="C478" s="7">
        <v>16715.439999999999</v>
      </c>
      <c r="D478" s="8">
        <f t="shared" si="35"/>
        <v>1.1961328432201768E-3</v>
      </c>
      <c r="E478" s="46">
        <f t="shared" si="36"/>
        <v>1.1954180462688221E-3</v>
      </c>
      <c r="F478" s="8">
        <f t="shared" si="37"/>
        <v>3.028977652999695E-2</v>
      </c>
      <c r="G478" s="8">
        <f t="shared" si="38"/>
        <v>7.2897687652686205E-3</v>
      </c>
      <c r="H478" s="9">
        <f t="shared" si="39"/>
        <v>4.1551080020959761</v>
      </c>
    </row>
    <row r="479" spans="2:8" x14ac:dyDescent="0.25">
      <c r="B479" s="39">
        <v>41771</v>
      </c>
      <c r="C479" s="7">
        <v>16695.47</v>
      </c>
      <c r="D479" s="8">
        <f t="shared" si="35"/>
        <v>6.7616053219676786E-3</v>
      </c>
      <c r="E479" s="46">
        <f t="shared" si="36"/>
        <v>6.7388481942518771E-3</v>
      </c>
      <c r="F479" s="8">
        <f t="shared" si="37"/>
        <v>1.2744174609643843E-2</v>
      </c>
      <c r="G479" s="8">
        <f t="shared" si="38"/>
        <v>7.3638720982491827E-3</v>
      </c>
      <c r="H479" s="9">
        <f t="shared" si="39"/>
        <v>1.7306349756772486</v>
      </c>
    </row>
    <row r="480" spans="2:8" x14ac:dyDescent="0.25">
      <c r="B480" s="39">
        <v>41768</v>
      </c>
      <c r="C480" s="7">
        <v>16583.34</v>
      </c>
      <c r="D480" s="8">
        <f t="shared" si="35"/>
        <v>1.9557766100717355E-3</v>
      </c>
      <c r="E480" s="46">
        <f t="shared" si="36"/>
        <v>1.9538665690011165E-3</v>
      </c>
      <c r="F480" s="8">
        <f t="shared" si="37"/>
        <v>8.2832751444324206E-3</v>
      </c>
      <c r="G480" s="8">
        <f t="shared" si="38"/>
        <v>7.3672375870932954E-3</v>
      </c>
      <c r="H480" s="9">
        <f t="shared" si="39"/>
        <v>1.1243393533206987</v>
      </c>
    </row>
    <row r="481" spans="2:8" x14ac:dyDescent="0.25">
      <c r="B481" s="39">
        <v>41767</v>
      </c>
      <c r="C481" s="7">
        <v>16550.97</v>
      </c>
      <c r="D481" s="8">
        <f t="shared" si="35"/>
        <v>1.9632485679728084E-3</v>
      </c>
      <c r="E481" s="46">
        <f t="shared" si="36"/>
        <v>1.9613239141405424E-3</v>
      </c>
      <c r="F481" s="8">
        <f t="shared" si="37"/>
        <v>3.6376798530805745E-3</v>
      </c>
      <c r="G481" s="8">
        <f t="shared" si="38"/>
        <v>7.3709439877400473E-3</v>
      </c>
      <c r="H481" s="9">
        <f t="shared" si="39"/>
        <v>0.49351614381157405</v>
      </c>
    </row>
    <row r="482" spans="2:8" x14ac:dyDescent="0.25">
      <c r="B482" s="39">
        <v>41766</v>
      </c>
      <c r="C482" s="7">
        <v>16518.54</v>
      </c>
      <c r="D482" s="8">
        <f t="shared" si="35"/>
        <v>7.1654080051120062E-3</v>
      </c>
      <c r="E482" s="46">
        <f t="shared" si="36"/>
        <v>7.1398584452524805E-3</v>
      </c>
      <c r="F482" s="8">
        <f t="shared" si="37"/>
        <v>-9.7446441881532701E-4</v>
      </c>
      <c r="G482" s="8">
        <f t="shared" si="38"/>
        <v>7.3306540687913127E-3</v>
      </c>
      <c r="H482" s="9">
        <f t="shared" si="39"/>
        <v>-0.13293007822643005</v>
      </c>
    </row>
    <row r="483" spans="2:8" x14ac:dyDescent="0.25">
      <c r="B483" s="39">
        <v>41765</v>
      </c>
      <c r="C483" s="7">
        <v>16401.02</v>
      </c>
      <c r="D483" s="8">
        <f t="shared" si="35"/>
        <v>-7.8357949372525049E-3</v>
      </c>
      <c r="E483" s="46">
        <f t="shared" si="36"/>
        <v>-7.8666560986022267E-3</v>
      </c>
      <c r="F483" s="8">
        <f t="shared" si="37"/>
        <v>2.9449481170153264E-3</v>
      </c>
      <c r="G483" s="8">
        <f t="shared" si="38"/>
        <v>7.2883287147891933E-3</v>
      </c>
      <c r="H483" s="9">
        <f t="shared" si="39"/>
        <v>0.40406356961364165</v>
      </c>
    </row>
    <row r="484" spans="2:8" x14ac:dyDescent="0.25">
      <c r="B484" s="39">
        <v>41764</v>
      </c>
      <c r="C484" s="7">
        <v>16530.55</v>
      </c>
      <c r="D484" s="8">
        <f t="shared" si="35"/>
        <v>1.0694675492903816E-3</v>
      </c>
      <c r="E484" s="46">
        <f t="shared" si="36"/>
        <v>1.0688960762824885E-3</v>
      </c>
      <c r="F484" s="8">
        <f t="shared" si="37"/>
        <v>8.4551272631505775E-3</v>
      </c>
      <c r="G484" s="8">
        <f t="shared" si="38"/>
        <v>7.32601237445817E-3</v>
      </c>
      <c r="H484" s="9">
        <f t="shared" si="39"/>
        <v>1.154124076097526</v>
      </c>
    </row>
    <row r="485" spans="2:8" x14ac:dyDescent="0.25">
      <c r="B485" s="39">
        <v>41761</v>
      </c>
      <c r="C485" s="7">
        <v>16512.89</v>
      </c>
      <c r="D485" s="8">
        <f t="shared" si="35"/>
        <v>-2.7767595252574662E-3</v>
      </c>
      <c r="E485" s="46">
        <f t="shared" si="36"/>
        <v>-2.7806218735198164E-3</v>
      </c>
      <c r="F485" s="8">
        <f t="shared" si="37"/>
        <v>1.8340505087172089E-2</v>
      </c>
      <c r="G485" s="8">
        <f t="shared" si="38"/>
        <v>7.3616105104661019E-3</v>
      </c>
      <c r="H485" s="9">
        <f t="shared" si="39"/>
        <v>2.4913712917977859</v>
      </c>
    </row>
    <row r="486" spans="2:8" x14ac:dyDescent="0.25">
      <c r="B486" s="39">
        <v>41760</v>
      </c>
      <c r="C486" s="7">
        <v>16558.87</v>
      </c>
      <c r="D486" s="8">
        <f t="shared" si="35"/>
        <v>-1.3250233401926881E-3</v>
      </c>
      <c r="E486" s="46">
        <f t="shared" si="36"/>
        <v>-1.3259019598321617E-3</v>
      </c>
      <c r="F486" s="8">
        <f t="shared" si="37"/>
        <v>8.7098787363530748E-3</v>
      </c>
      <c r="G486" s="8">
        <f t="shared" si="38"/>
        <v>7.47106345833969E-3</v>
      </c>
      <c r="H486" s="9">
        <f t="shared" si="39"/>
        <v>1.1658151192157975</v>
      </c>
    </row>
    <row r="487" spans="2:8" x14ac:dyDescent="0.25">
      <c r="B487" s="39">
        <v>41759</v>
      </c>
      <c r="C487" s="7">
        <v>16580.84</v>
      </c>
      <c r="D487" s="8">
        <f t="shared" si="35"/>
        <v>2.7498628697151251E-3</v>
      </c>
      <c r="E487" s="46">
        <f t="shared" si="36"/>
        <v>2.7460889138050523E-3</v>
      </c>
      <c r="F487" s="8">
        <f t="shared" si="37"/>
        <v>5.4948375269600093E-3</v>
      </c>
      <c r="G487" s="8">
        <f t="shared" si="38"/>
        <v>7.4650715722985247E-3</v>
      </c>
      <c r="H487" s="9">
        <f t="shared" si="39"/>
        <v>0.73607298654045283</v>
      </c>
    </row>
    <row r="488" spans="2:8" x14ac:dyDescent="0.25">
      <c r="B488" s="39">
        <v>41758</v>
      </c>
      <c r="C488" s="7">
        <v>16535.37</v>
      </c>
      <c r="D488" s="8">
        <f t="shared" si="35"/>
        <v>5.2666648022885454E-3</v>
      </c>
      <c r="E488" s="46">
        <f t="shared" si="36"/>
        <v>5.2528444268379448E-3</v>
      </c>
      <c r="F488" s="8">
        <f t="shared" si="37"/>
        <v>-8.5076701773555033E-4</v>
      </c>
      <c r="G488" s="8">
        <f t="shared" si="38"/>
        <v>7.4418113335998522E-3</v>
      </c>
      <c r="H488" s="9">
        <f t="shared" si="39"/>
        <v>-0.1143225727712726</v>
      </c>
    </row>
    <row r="489" spans="2:8" x14ac:dyDescent="0.25">
      <c r="B489" s="39">
        <v>41757</v>
      </c>
      <c r="C489" s="7">
        <v>16448.740000000002</v>
      </c>
      <c r="D489" s="8">
        <f t="shared" si="35"/>
        <v>5.3344872645841868E-3</v>
      </c>
      <c r="E489" s="46">
        <f t="shared" si="36"/>
        <v>5.3203092865408705E-3</v>
      </c>
      <c r="F489" s="8">
        <f t="shared" si="37"/>
        <v>-1.0305207273240158E-2</v>
      </c>
      <c r="G489" s="8">
        <f t="shared" si="38"/>
        <v>7.4304963756121403E-3</v>
      </c>
      <c r="H489" s="9">
        <f t="shared" si="39"/>
        <v>-1.3868800618843169</v>
      </c>
    </row>
    <row r="490" spans="2:8" x14ac:dyDescent="0.25">
      <c r="B490" s="39">
        <v>41754</v>
      </c>
      <c r="C490" s="7">
        <v>16361.46</v>
      </c>
      <c r="D490" s="8">
        <f t="shared" si="35"/>
        <v>-8.4955140849553024E-3</v>
      </c>
      <c r="E490" s="46">
        <f t="shared" si="36"/>
        <v>-8.5318066603128559E-3</v>
      </c>
      <c r="F490" s="8">
        <f t="shared" si="37"/>
        <v>4.6497232746673294E-3</v>
      </c>
      <c r="G490" s="8">
        <f t="shared" si="38"/>
        <v>7.4031643891491836E-3</v>
      </c>
      <c r="H490" s="9">
        <f t="shared" si="39"/>
        <v>0.62807240664308739</v>
      </c>
    </row>
    <row r="491" spans="2:8" x14ac:dyDescent="0.25">
      <c r="B491" s="39">
        <v>41753</v>
      </c>
      <c r="C491" s="7">
        <v>16501.650000000001</v>
      </c>
      <c r="D491" s="8">
        <f t="shared" si="35"/>
        <v>0</v>
      </c>
      <c r="E491" s="46">
        <f t="shared" si="36"/>
        <v>0</v>
      </c>
      <c r="F491" s="8">
        <f t="shared" si="37"/>
        <v>1.9204388820457082E-3</v>
      </c>
      <c r="G491" s="8">
        <f t="shared" si="38"/>
        <v>7.4100843967007139E-3</v>
      </c>
      <c r="H491" s="9">
        <f t="shared" si="39"/>
        <v>0.25916558830298475</v>
      </c>
    </row>
    <row r="492" spans="2:8" x14ac:dyDescent="0.25">
      <c r="B492" s="39">
        <v>41752</v>
      </c>
      <c r="C492" s="7">
        <v>16501.650000000001</v>
      </c>
      <c r="D492" s="8">
        <f t="shared" si="35"/>
        <v>-7.7023828338573797E-4</v>
      </c>
      <c r="E492" s="46">
        <f t="shared" si="36"/>
        <v>-7.705350692993688E-4</v>
      </c>
      <c r="F492" s="8">
        <f t="shared" si="37"/>
        <v>4.4314079312121127E-3</v>
      </c>
      <c r="G492" s="8">
        <f t="shared" si="38"/>
        <v>7.4120838602939609E-3</v>
      </c>
      <c r="H492" s="9">
        <f t="shared" si="39"/>
        <v>0.59786262739833118</v>
      </c>
    </row>
    <row r="493" spans="2:8" x14ac:dyDescent="0.25">
      <c r="B493" s="39">
        <v>41751</v>
      </c>
      <c r="C493" s="7">
        <v>16514.37</v>
      </c>
      <c r="D493" s="8">
        <f t="shared" si="35"/>
        <v>3.9588431083483755E-3</v>
      </c>
      <c r="E493" s="46">
        <f t="shared" si="36"/>
        <v>3.9510275093330091E-3</v>
      </c>
      <c r="F493" s="8">
        <f t="shared" si="37"/>
        <v>-7.7157984198941501E-3</v>
      </c>
      <c r="G493" s="8">
        <f t="shared" si="38"/>
        <v>7.4578449225935189E-3</v>
      </c>
      <c r="H493" s="9">
        <f t="shared" si="39"/>
        <v>-1.0345882087892659</v>
      </c>
    </row>
    <row r="494" spans="2:8" x14ac:dyDescent="0.25">
      <c r="B494" s="39">
        <v>41750</v>
      </c>
      <c r="C494" s="7">
        <v>16449.25</v>
      </c>
      <c r="D494" s="8">
        <f t="shared" si="35"/>
        <v>2.481025124721592E-3</v>
      </c>
      <c r="E494" s="46">
        <f t="shared" si="36"/>
        <v>2.4779524630713038E-3</v>
      </c>
      <c r="F494" s="8">
        <f t="shared" si="37"/>
        <v>-5.8184161086286016E-3</v>
      </c>
      <c r="G494" s="8">
        <f t="shared" si="38"/>
        <v>7.4697652949091923E-3</v>
      </c>
      <c r="H494" s="9">
        <f t="shared" si="39"/>
        <v>-0.77892890591809882</v>
      </c>
    </row>
    <row r="495" spans="2:8" x14ac:dyDescent="0.25">
      <c r="B495" s="39">
        <v>41746</v>
      </c>
      <c r="C495" s="7">
        <v>16408.54</v>
      </c>
      <c r="D495" s="8">
        <f t="shared" si="35"/>
        <v>-9.9300754649189749E-4</v>
      </c>
      <c r="E495" s="46">
        <f t="shared" si="36"/>
        <v>-9.9350090511852659E-4</v>
      </c>
      <c r="F495" s="8">
        <f t="shared" si="37"/>
        <v>-3.2556073353681193E-3</v>
      </c>
      <c r="G495" s="8">
        <f t="shared" si="38"/>
        <v>7.4713588828321867E-3</v>
      </c>
      <c r="H495" s="9">
        <f t="shared" si="39"/>
        <v>-0.43574500789259479</v>
      </c>
    </row>
    <row r="496" spans="2:8" x14ac:dyDescent="0.25">
      <c r="B496" s="39">
        <v>41745</v>
      </c>
      <c r="C496" s="7">
        <v>16424.849999999999</v>
      </c>
      <c r="D496" s="8">
        <f t="shared" si="35"/>
        <v>9.979363642624417E-3</v>
      </c>
      <c r="E496" s="46">
        <f t="shared" si="36"/>
        <v>9.929898607425644E-3</v>
      </c>
      <c r="F496" s="8">
        <f t="shared" si="37"/>
        <v>-1.3274709599960197E-2</v>
      </c>
      <c r="G496" s="8">
        <f t="shared" si="38"/>
        <v>7.380864524942383E-3</v>
      </c>
      <c r="H496" s="9">
        <f t="shared" si="39"/>
        <v>-1.79853045061328</v>
      </c>
    </row>
    <row r="497" spans="2:8" x14ac:dyDescent="0.25">
      <c r="B497" s="39">
        <v>41744</v>
      </c>
      <c r="C497" s="7">
        <v>16262.56</v>
      </c>
      <c r="D497" s="8">
        <f t="shared" si="35"/>
        <v>5.5227029339823819E-3</v>
      </c>
      <c r="E497" s="46">
        <f t="shared" si="36"/>
        <v>5.5075087265262189E-3</v>
      </c>
      <c r="F497" s="8">
        <f t="shared" si="37"/>
        <v>-1.1331539883973195E-2</v>
      </c>
      <c r="G497" s="8">
        <f t="shared" si="38"/>
        <v>7.404147093471084E-3</v>
      </c>
      <c r="H497" s="9">
        <f t="shared" si="39"/>
        <v>-1.5304314920978885</v>
      </c>
    </row>
    <row r="498" spans="2:8" x14ac:dyDescent="0.25">
      <c r="B498" s="39">
        <v>41743</v>
      </c>
      <c r="C498" s="7">
        <v>16173.24</v>
      </c>
      <c r="D498" s="8">
        <f t="shared" si="35"/>
        <v>9.1403434882306733E-3</v>
      </c>
      <c r="E498" s="46">
        <f t="shared" si="36"/>
        <v>9.0988233623847167E-3</v>
      </c>
      <c r="F498" s="8">
        <f t="shared" si="37"/>
        <v>-1.6575177068562277E-2</v>
      </c>
      <c r="G498" s="8">
        <f t="shared" si="38"/>
        <v>7.3409602776637866E-3</v>
      </c>
      <c r="H498" s="9">
        <f t="shared" si="39"/>
        <v>-2.2579031137105159</v>
      </c>
    </row>
    <row r="499" spans="2:8" x14ac:dyDescent="0.25">
      <c r="B499" s="39">
        <v>41740</v>
      </c>
      <c r="C499" s="7">
        <v>16026.75</v>
      </c>
      <c r="D499" s="8">
        <f t="shared" si="35"/>
        <v>-8.8724828728365956E-3</v>
      </c>
      <c r="E499" s="46">
        <f t="shared" si="36"/>
        <v>-8.9120777260936219E-3</v>
      </c>
      <c r="F499" s="8">
        <f t="shared" si="37"/>
        <v>-3.1440508793440262E-3</v>
      </c>
      <c r="G499" s="8">
        <f t="shared" si="38"/>
        <v>7.2904095513699058E-3</v>
      </c>
      <c r="H499" s="9">
        <f t="shared" si="39"/>
        <v>-0.43125847144667512</v>
      </c>
    </row>
    <row r="500" spans="2:8" x14ac:dyDescent="0.25">
      <c r="B500" s="39">
        <v>41739</v>
      </c>
      <c r="C500" s="7">
        <v>16170.22</v>
      </c>
      <c r="D500" s="8">
        <f t="shared" si="35"/>
        <v>-1.6241228726582069E-2</v>
      </c>
      <c r="E500" s="46">
        <f t="shared" si="36"/>
        <v>-1.6374563129238053E-2</v>
      </c>
      <c r="F500" s="8">
        <f t="shared" si="37"/>
        <v>1.5826792375525679E-2</v>
      </c>
      <c r="G500" s="8">
        <f t="shared" si="38"/>
        <v>7.0442995196027987E-3</v>
      </c>
      <c r="H500" s="9">
        <f t="shared" si="39"/>
        <v>2.2467517645271977</v>
      </c>
    </row>
    <row r="501" spans="2:8" x14ac:dyDescent="0.25">
      <c r="B501" s="39">
        <v>41738</v>
      </c>
      <c r="C501" s="7">
        <v>16437.18</v>
      </c>
      <c r="D501" s="8">
        <f t="shared" si="35"/>
        <v>1.1136715111951689E-2</v>
      </c>
      <c r="E501" s="46">
        <f t="shared" si="36"/>
        <v>1.1075158504166363E-2</v>
      </c>
      <c r="F501" s="8">
        <f t="shared" si="37"/>
        <v>5.4385589811835012E-3</v>
      </c>
      <c r="G501" s="8">
        <f t="shared" si="38"/>
        <v>6.9305313586216916E-3</v>
      </c>
      <c r="H501" s="9">
        <f t="shared" si="39"/>
        <v>0.78472467690631642</v>
      </c>
    </row>
    <row r="502" spans="2:8" x14ac:dyDescent="0.25">
      <c r="B502" s="39">
        <v>41737</v>
      </c>
      <c r="C502" s="7">
        <v>16256.14</v>
      </c>
      <c r="D502" s="8">
        <f t="shared" si="35"/>
        <v>6.3216066606464061E-4</v>
      </c>
      <c r="E502" s="46">
        <f t="shared" si="36"/>
        <v>6.3196093668038851E-4</v>
      </c>
      <c r="F502" s="8">
        <f t="shared" si="37"/>
        <v>2.3076800029636729E-2</v>
      </c>
      <c r="G502" s="8">
        <f t="shared" si="38"/>
        <v>7.2379689883626339E-3</v>
      </c>
      <c r="H502" s="9">
        <f t="shared" si="39"/>
        <v>3.1882977209131615</v>
      </c>
    </row>
    <row r="503" spans="2:8" x14ac:dyDescent="0.25">
      <c r="B503" s="39">
        <v>41736</v>
      </c>
      <c r="C503" s="7">
        <v>16245.87</v>
      </c>
      <c r="D503" s="8">
        <f t="shared" si="35"/>
        <v>-1.0165292629919054E-2</v>
      </c>
      <c r="E503" s="46">
        <f t="shared" si="36"/>
        <v>-1.0217312045693429E-2</v>
      </c>
      <c r="F503" s="8">
        <f t="shared" si="37"/>
        <v>3.2707836880112293E-2</v>
      </c>
      <c r="G503" s="8">
        <f t="shared" si="38"/>
        <v>7.1347986332895861E-3</v>
      </c>
      <c r="H503" s="9">
        <f t="shared" si="39"/>
        <v>4.5842690959074686</v>
      </c>
    </row>
    <row r="504" spans="2:8" x14ac:dyDescent="0.25">
      <c r="B504" s="39">
        <v>41733</v>
      </c>
      <c r="C504" s="7">
        <v>16412.71</v>
      </c>
      <c r="D504" s="8">
        <f t="shared" si="35"/>
        <v>-9.6448645501144847E-3</v>
      </c>
      <c r="E504" s="46">
        <f t="shared" si="36"/>
        <v>-9.6916775024458706E-3</v>
      </c>
      <c r="F504" s="8">
        <f t="shared" si="37"/>
        <v>5.0567087338062588E-2</v>
      </c>
      <c r="G504" s="8">
        <f t="shared" si="38"/>
        <v>7.0907002921150207E-3</v>
      </c>
      <c r="H504" s="9">
        <f t="shared" si="39"/>
        <v>7.1314658996790552</v>
      </c>
    </row>
    <row r="505" spans="2:8" x14ac:dyDescent="0.25">
      <c r="B505" s="39">
        <v>41732</v>
      </c>
      <c r="C505" s="7">
        <v>16572.55</v>
      </c>
      <c r="D505" s="8">
        <f t="shared" si="35"/>
        <v>-2.7152597598556483E-5</v>
      </c>
      <c r="E505" s="46">
        <f t="shared" si="36"/>
        <v>-2.7152966237007668E-5</v>
      </c>
      <c r="F505" s="8">
        <f t="shared" si="37"/>
        <v>5.1605836276742437E-2</v>
      </c>
      <c r="G505" s="8">
        <f t="shared" si="38"/>
        <v>7.0903312503969489E-3</v>
      </c>
      <c r="H505" s="9">
        <f t="shared" si="39"/>
        <v>7.2783392558497617</v>
      </c>
    </row>
    <row r="506" spans="2:8" x14ac:dyDescent="0.25">
      <c r="B506" s="39">
        <v>41731</v>
      </c>
      <c r="C506" s="7">
        <v>16573</v>
      </c>
      <c r="D506" s="8">
        <f t="shared" si="35"/>
        <v>2.4430504318435631E-3</v>
      </c>
      <c r="E506" s="46">
        <f t="shared" si="36"/>
        <v>2.4400710356940318E-3</v>
      </c>
      <c r="F506" s="8">
        <f t="shared" si="37"/>
        <v>4.2573579012240105E-2</v>
      </c>
      <c r="G506" s="8">
        <f t="shared" si="38"/>
        <v>7.1361098662583167E-3</v>
      </c>
      <c r="H506" s="9">
        <f t="shared" si="39"/>
        <v>5.9659365971284783</v>
      </c>
    </row>
    <row r="507" spans="2:8" x14ac:dyDescent="0.25">
      <c r="B507" s="39">
        <v>41730</v>
      </c>
      <c r="C507" s="7">
        <v>16532.61</v>
      </c>
      <c r="D507" s="8">
        <f t="shared" si="35"/>
        <v>4.5541103656292492E-3</v>
      </c>
      <c r="E507" s="46">
        <f t="shared" si="36"/>
        <v>4.543771781835711E-3</v>
      </c>
      <c r="F507" s="8">
        <f t="shared" si="37"/>
        <v>2.9883086815063232E-2</v>
      </c>
      <c r="G507" s="8">
        <f t="shared" si="38"/>
        <v>7.1900747670036796E-3</v>
      </c>
      <c r="H507" s="9">
        <f t="shared" si="39"/>
        <v>4.1561580071741604</v>
      </c>
    </row>
    <row r="508" spans="2:8" x14ac:dyDescent="0.25">
      <c r="B508" s="39">
        <v>41729</v>
      </c>
      <c r="C508" s="7">
        <v>16457.66</v>
      </c>
      <c r="D508" s="8">
        <f t="shared" si="35"/>
        <v>8.2460028940651853E-3</v>
      </c>
      <c r="E508" s="46">
        <f t="shared" si="36"/>
        <v>8.2121903638444176E-3</v>
      </c>
      <c r="F508" s="8">
        <f t="shared" si="37"/>
        <v>1.8395756377276414E-2</v>
      </c>
      <c r="G508" s="8">
        <f t="shared" si="38"/>
        <v>7.1441997068920279E-3</v>
      </c>
      <c r="H508" s="9">
        <f t="shared" si="39"/>
        <v>2.5749219131612433</v>
      </c>
    </row>
    <row r="509" spans="2:8" x14ac:dyDescent="0.25">
      <c r="B509" s="39">
        <v>41726</v>
      </c>
      <c r="C509" s="7">
        <v>16323.06</v>
      </c>
      <c r="D509" s="8">
        <f t="shared" si="35"/>
        <v>3.6171401904669942E-3</v>
      </c>
      <c r="E509" s="46">
        <f t="shared" si="36"/>
        <v>3.6106140714120701E-3</v>
      </c>
      <c r="F509" s="8">
        <f t="shared" si="37"/>
        <v>1.5117791931830006E-2</v>
      </c>
      <c r="G509" s="8">
        <f t="shared" si="38"/>
        <v>7.1334966463812988E-3</v>
      </c>
      <c r="H509" s="9">
        <f t="shared" si="39"/>
        <v>2.1192681066863619</v>
      </c>
    </row>
    <row r="510" spans="2:8" x14ac:dyDescent="0.25">
      <c r="B510" s="39">
        <v>41725</v>
      </c>
      <c r="C510" s="7">
        <v>16264.23</v>
      </c>
      <c r="D510" s="8">
        <f t="shared" si="35"/>
        <v>-2.9258116207586671E-4</v>
      </c>
      <c r="E510" s="46">
        <f t="shared" si="36"/>
        <v>-2.9262397229458018E-4</v>
      </c>
      <c r="F510" s="8">
        <f t="shared" si="37"/>
        <v>2.7890435277365649E-2</v>
      </c>
      <c r="G510" s="8">
        <f t="shared" si="38"/>
        <v>7.2708082556371323E-3</v>
      </c>
      <c r="H510" s="9">
        <f t="shared" si="39"/>
        <v>3.8359470222229981</v>
      </c>
    </row>
    <row r="511" spans="2:8" x14ac:dyDescent="0.25">
      <c r="B511" s="39">
        <v>41724</v>
      </c>
      <c r="C511" s="7">
        <v>16268.99</v>
      </c>
      <c r="D511" s="8">
        <f t="shared" si="35"/>
        <v>-6.041710960735247E-3</v>
      </c>
      <c r="E511" s="46">
        <f t="shared" si="36"/>
        <v>-6.0600359431814983E-3</v>
      </c>
      <c r="F511" s="8">
        <f t="shared" si="37"/>
        <v>2.9645371872500777E-2</v>
      </c>
      <c r="G511" s="8">
        <f t="shared" si="38"/>
        <v>7.2528730006670124E-3</v>
      </c>
      <c r="H511" s="9">
        <f t="shared" si="39"/>
        <v>4.0873970728254072</v>
      </c>
    </row>
    <row r="512" spans="2:8" x14ac:dyDescent="0.25">
      <c r="B512" s="39">
        <v>41723</v>
      </c>
      <c r="C512" s="7">
        <v>16367.88</v>
      </c>
      <c r="D512" s="8">
        <f t="shared" si="35"/>
        <v>5.6024904326370528E-3</v>
      </c>
      <c r="E512" s="46">
        <f t="shared" si="36"/>
        <v>5.5868548547132642E-3</v>
      </c>
      <c r="F512" s="8">
        <f t="shared" si="37"/>
        <v>2.2495839346126822E-2</v>
      </c>
      <c r="G512" s="8">
        <f t="shared" si="38"/>
        <v>7.230963045217427E-3</v>
      </c>
      <c r="H512" s="9">
        <f t="shared" si="39"/>
        <v>3.111043329284557</v>
      </c>
    </row>
    <row r="513" spans="2:8" x14ac:dyDescent="0.25">
      <c r="B513" s="39">
        <v>41722</v>
      </c>
      <c r="C513" s="7">
        <v>16276.69</v>
      </c>
      <c r="D513" s="8">
        <f t="shared" si="35"/>
        <v>-1.59972814435827E-3</v>
      </c>
      <c r="E513" s="46">
        <f t="shared" si="36"/>
        <v>-1.6010090757030821E-3</v>
      </c>
      <c r="F513" s="8">
        <f t="shared" si="37"/>
        <v>1.8198334950942668E-2</v>
      </c>
      <c r="G513" s="8">
        <f t="shared" si="38"/>
        <v>7.2627570538790678E-3</v>
      </c>
      <c r="H513" s="9">
        <f t="shared" si="39"/>
        <v>2.505706141061522</v>
      </c>
    </row>
    <row r="514" spans="2:8" x14ac:dyDescent="0.25">
      <c r="B514" s="39">
        <v>41719</v>
      </c>
      <c r="C514" s="7">
        <v>16302.77</v>
      </c>
      <c r="D514" s="8">
        <f t="shared" si="35"/>
        <v>-1.731670651917594E-3</v>
      </c>
      <c r="E514" s="46">
        <f t="shared" si="36"/>
        <v>-1.7331717267026854E-3</v>
      </c>
      <c r="F514" s="8">
        <f t="shared" si="37"/>
        <v>1.5093387592736377E-2</v>
      </c>
      <c r="G514" s="8">
        <f t="shared" si="38"/>
        <v>7.2827236368151367E-3</v>
      </c>
      <c r="H514" s="9">
        <f t="shared" si="39"/>
        <v>2.0724921534077301</v>
      </c>
    </row>
    <row r="515" spans="2:8" x14ac:dyDescent="0.25">
      <c r="B515" s="39">
        <v>41718</v>
      </c>
      <c r="C515" s="7">
        <v>16331.05</v>
      </c>
      <c r="D515" s="8">
        <f t="shared" si="35"/>
        <v>6.7118024284049671E-3</v>
      </c>
      <c r="E515" s="46">
        <f t="shared" si="36"/>
        <v>6.6893785629359992E-3</v>
      </c>
      <c r="F515" s="8">
        <f t="shared" si="37"/>
        <v>7.7254054604788862E-3</v>
      </c>
      <c r="G515" s="8">
        <f t="shared" si="38"/>
        <v>7.2441325202366328E-3</v>
      </c>
      <c r="H515" s="9">
        <f t="shared" si="39"/>
        <v>1.0664362418685478</v>
      </c>
    </row>
    <row r="516" spans="2:8" x14ac:dyDescent="0.25">
      <c r="B516" s="39">
        <v>41717</v>
      </c>
      <c r="C516" s="7">
        <v>16222.17</v>
      </c>
      <c r="D516" s="8">
        <f t="shared" si="35"/>
        <v>-6.9795956095025646E-3</v>
      </c>
      <c r="E516" s="46">
        <f t="shared" si="36"/>
        <v>-7.0040669199823132E-3</v>
      </c>
      <c r="F516" s="8">
        <f t="shared" si="37"/>
        <v>1.625448982702269E-2</v>
      </c>
      <c r="G516" s="8">
        <f t="shared" si="38"/>
        <v>7.1984728953968201E-3</v>
      </c>
      <c r="H516" s="9">
        <f t="shared" si="39"/>
        <v>2.2580469584621046</v>
      </c>
    </row>
    <row r="517" spans="2:8" x14ac:dyDescent="0.25">
      <c r="B517" s="39">
        <v>41716</v>
      </c>
      <c r="C517" s="7">
        <v>16336.19</v>
      </c>
      <c r="D517" s="8">
        <f t="shared" ref="D517:D580" si="40">C517/C518-1</f>
        <v>5.4760137426588251E-3</v>
      </c>
      <c r="E517" s="46">
        <f t="shared" ref="E517:E580" si="41">LN(1+D517)</f>
        <v>5.4610748914921481E-3</v>
      </c>
      <c r="F517" s="8">
        <f t="shared" ref="F517:F580" si="42">SUM(E518:E592)</f>
        <v>1.0809591463761639E-2</v>
      </c>
      <c r="G517" s="8">
        <f t="shared" ref="G517:G580" si="43">STDEVP(E518:E592)</f>
        <v>7.1726263346767894E-3</v>
      </c>
      <c r="H517" s="9">
        <f t="shared" ref="H517:H580" si="44">F517/G517</f>
        <v>1.5070618430938709</v>
      </c>
    </row>
    <row r="518" spans="2:8" x14ac:dyDescent="0.25">
      <c r="B518" s="39">
        <v>41715</v>
      </c>
      <c r="C518" s="7">
        <v>16247.22</v>
      </c>
      <c r="D518" s="8">
        <f t="shared" si="40"/>
        <v>1.1300493536839706E-2</v>
      </c>
      <c r="E518" s="46">
        <f t="shared" si="41"/>
        <v>1.123711994805757E-2</v>
      </c>
      <c r="F518" s="8">
        <f t="shared" si="42"/>
        <v>5.6021641797222692E-5</v>
      </c>
      <c r="G518" s="8">
        <f t="shared" si="43"/>
        <v>7.0559776246691313E-3</v>
      </c>
      <c r="H518" s="9">
        <f t="shared" si="44"/>
        <v>7.9396002619622329E-3</v>
      </c>
    </row>
    <row r="519" spans="2:8" x14ac:dyDescent="0.25">
      <c r="B519" s="39">
        <v>41712</v>
      </c>
      <c r="C519" s="7">
        <v>16065.67</v>
      </c>
      <c r="D519" s="8">
        <f t="shared" si="40"/>
        <v>-2.6829905722864922E-3</v>
      </c>
      <c r="E519" s="46">
        <f t="shared" si="41"/>
        <v>-2.6865962422550249E-3</v>
      </c>
      <c r="F519" s="8">
        <f t="shared" si="42"/>
        <v>6.158391112731673E-3</v>
      </c>
      <c r="G519" s="8">
        <f t="shared" si="43"/>
        <v>7.0597031005867677E-3</v>
      </c>
      <c r="H519" s="9">
        <f t="shared" si="44"/>
        <v>0.87233004348579724</v>
      </c>
    </row>
    <row r="520" spans="2:8" x14ac:dyDescent="0.25">
      <c r="B520" s="39">
        <v>41711</v>
      </c>
      <c r="C520" s="7">
        <v>16108.89</v>
      </c>
      <c r="D520" s="8">
        <f t="shared" si="40"/>
        <v>-1.414864553906714E-2</v>
      </c>
      <c r="E520" s="46">
        <f t="shared" si="41"/>
        <v>-1.424969186916299E-2</v>
      </c>
      <c r="F520" s="8">
        <f t="shared" si="42"/>
        <v>2.7250305157280798E-2</v>
      </c>
      <c r="G520" s="8">
        <f t="shared" si="43"/>
        <v>6.9015191545658376E-3</v>
      </c>
      <c r="H520" s="9">
        <f t="shared" si="44"/>
        <v>3.9484502682648959</v>
      </c>
    </row>
    <row r="521" spans="2:8" x14ac:dyDescent="0.25">
      <c r="B521" s="39">
        <v>41710</v>
      </c>
      <c r="C521" s="7">
        <v>16340.08</v>
      </c>
      <c r="D521" s="8">
        <f t="shared" si="40"/>
        <v>-6.83128201207861E-4</v>
      </c>
      <c r="E521" s="46">
        <f t="shared" si="41"/>
        <v>-6.8336163959578872E-4</v>
      </c>
      <c r="F521" s="8">
        <f t="shared" si="42"/>
        <v>2.3778375789320377E-2</v>
      </c>
      <c r="G521" s="8">
        <f t="shared" si="43"/>
        <v>6.9200040442856841E-3</v>
      </c>
      <c r="H521" s="9">
        <f t="shared" si="44"/>
        <v>3.4361794642238386</v>
      </c>
    </row>
    <row r="522" spans="2:8" x14ac:dyDescent="0.25">
      <c r="B522" s="39">
        <v>41709</v>
      </c>
      <c r="C522" s="7">
        <v>16351.25</v>
      </c>
      <c r="D522" s="8">
        <f t="shared" si="40"/>
        <v>-4.1069074980448761E-3</v>
      </c>
      <c r="E522" s="46">
        <f t="shared" si="41"/>
        <v>-4.115364003976843E-3</v>
      </c>
      <c r="F522" s="8">
        <f t="shared" si="42"/>
        <v>2.7330863033729325E-2</v>
      </c>
      <c r="G522" s="8">
        <f t="shared" si="43"/>
        <v>6.9016364646311366E-3</v>
      </c>
      <c r="H522" s="9">
        <f t="shared" si="44"/>
        <v>3.9600554410235871</v>
      </c>
    </row>
    <row r="523" spans="2:8" x14ac:dyDescent="0.25">
      <c r="B523" s="39">
        <v>41708</v>
      </c>
      <c r="C523" s="7">
        <v>16418.68</v>
      </c>
      <c r="D523" s="8">
        <f t="shared" si="40"/>
        <v>-2.0689588104580992E-3</v>
      </c>
      <c r="E523" s="46">
        <f t="shared" si="41"/>
        <v>-2.0711020624480949E-3</v>
      </c>
      <c r="F523" s="8">
        <f t="shared" si="42"/>
        <v>3.029871044679228E-2</v>
      </c>
      <c r="G523" s="8">
        <f t="shared" si="43"/>
        <v>6.8960647262439638E-3</v>
      </c>
      <c r="H523" s="9">
        <f t="shared" si="44"/>
        <v>4.3936232691503303</v>
      </c>
    </row>
    <row r="524" spans="2:8" x14ac:dyDescent="0.25">
      <c r="B524" s="39">
        <v>41705</v>
      </c>
      <c r="C524" s="7">
        <v>16452.72</v>
      </c>
      <c r="D524" s="8">
        <f t="shared" si="40"/>
        <v>1.8773722147695793E-3</v>
      </c>
      <c r="E524" s="46">
        <f t="shared" si="41"/>
        <v>1.8756121540682686E-3</v>
      </c>
      <c r="F524" s="8">
        <f t="shared" si="42"/>
        <v>3.3792808713040363E-2</v>
      </c>
      <c r="G524" s="8">
        <f t="shared" si="43"/>
        <v>6.9176182105052109E-3</v>
      </c>
      <c r="H524" s="9">
        <f t="shared" si="44"/>
        <v>4.8850352367989949</v>
      </c>
    </row>
    <row r="525" spans="2:8" x14ac:dyDescent="0.25">
      <c r="B525" s="39">
        <v>41704</v>
      </c>
      <c r="C525" s="7">
        <v>16421.89</v>
      </c>
      <c r="D525" s="8">
        <f t="shared" si="40"/>
        <v>3.7719633891557525E-3</v>
      </c>
      <c r="E525" s="46">
        <f t="shared" si="41"/>
        <v>3.7648673735941568E-3</v>
      </c>
      <c r="F525" s="8">
        <f t="shared" si="42"/>
        <v>3.3472342393198441E-2</v>
      </c>
      <c r="G525" s="8">
        <f t="shared" si="43"/>
        <v>6.9156684096887784E-3</v>
      </c>
      <c r="H525" s="9">
        <f t="shared" si="44"/>
        <v>4.8400733537634686</v>
      </c>
    </row>
    <row r="526" spans="2:8" x14ac:dyDescent="0.25">
      <c r="B526" s="39">
        <v>41703</v>
      </c>
      <c r="C526" s="7">
        <v>16360.18</v>
      </c>
      <c r="D526" s="8">
        <f t="shared" si="40"/>
        <v>-2.1773762676965402E-3</v>
      </c>
      <c r="E526" s="46">
        <f t="shared" si="41"/>
        <v>-2.1797501979877454E-3</v>
      </c>
      <c r="F526" s="8">
        <f t="shared" si="42"/>
        <v>4.0147179707654648E-2</v>
      </c>
      <c r="G526" s="8">
        <f t="shared" si="43"/>
        <v>6.9242450716697195E-3</v>
      </c>
      <c r="H526" s="9">
        <f t="shared" si="44"/>
        <v>5.7980587475037932</v>
      </c>
    </row>
    <row r="527" spans="2:8" x14ac:dyDescent="0.25">
      <c r="B527" s="39">
        <v>41702</v>
      </c>
      <c r="C527" s="7">
        <v>16395.88</v>
      </c>
      <c r="D527" s="8">
        <f t="shared" si="40"/>
        <v>1.4092626003291642E-2</v>
      </c>
      <c r="E527" s="46">
        <f t="shared" si="41"/>
        <v>1.3994248140380829E-2</v>
      </c>
      <c r="F527" s="8">
        <f t="shared" si="42"/>
        <v>2.4096088288895909E-2</v>
      </c>
      <c r="G527" s="8">
        <f t="shared" si="43"/>
        <v>6.750830421445253E-3</v>
      </c>
      <c r="H527" s="9">
        <f t="shared" si="44"/>
        <v>3.5693517366915719</v>
      </c>
    </row>
    <row r="528" spans="2:8" x14ac:dyDescent="0.25">
      <c r="B528" s="39">
        <v>41701</v>
      </c>
      <c r="C528" s="7">
        <v>16168.03</v>
      </c>
      <c r="D528" s="8">
        <f t="shared" si="40"/>
        <v>-9.4156800972445831E-3</v>
      </c>
      <c r="E528" s="46">
        <f t="shared" si="41"/>
        <v>-9.4602878420772044E-3</v>
      </c>
      <c r="F528" s="8">
        <f t="shared" si="42"/>
        <v>3.4908101244288135E-2</v>
      </c>
      <c r="G528" s="8">
        <f t="shared" si="43"/>
        <v>6.655175844413541E-3</v>
      </c>
      <c r="H528" s="9">
        <f t="shared" si="44"/>
        <v>5.2452560323542077</v>
      </c>
    </row>
    <row r="529" spans="2:8" x14ac:dyDescent="0.25">
      <c r="B529" s="39">
        <v>41698</v>
      </c>
      <c r="C529" s="7">
        <v>16321.71</v>
      </c>
      <c r="D529" s="8">
        <f t="shared" si="40"/>
        <v>3.0148746516394098E-3</v>
      </c>
      <c r="E529" s="46">
        <f t="shared" si="41"/>
        <v>3.0103390309886681E-3</v>
      </c>
      <c r="F529" s="8">
        <f t="shared" si="42"/>
        <v>4.260084208574022E-2</v>
      </c>
      <c r="G529" s="8">
        <f t="shared" si="43"/>
        <v>6.7521809897018491E-3</v>
      </c>
      <c r="H529" s="9">
        <f t="shared" si="44"/>
        <v>6.3091973024291388</v>
      </c>
    </row>
    <row r="530" spans="2:8" x14ac:dyDescent="0.25">
      <c r="B530" s="39">
        <v>41697</v>
      </c>
      <c r="C530" s="7">
        <v>16272.65</v>
      </c>
      <c r="D530" s="8">
        <f t="shared" si="40"/>
        <v>4.583165878626394E-3</v>
      </c>
      <c r="E530" s="46">
        <f t="shared" si="41"/>
        <v>4.5726951544123075E-3</v>
      </c>
      <c r="F530" s="8">
        <f t="shared" si="42"/>
        <v>2.8270838863251664E-2</v>
      </c>
      <c r="G530" s="8">
        <f t="shared" si="43"/>
        <v>6.8383554041129748E-3</v>
      </c>
      <c r="H530" s="9">
        <f t="shared" si="44"/>
        <v>4.1341575850602874</v>
      </c>
    </row>
    <row r="531" spans="2:8" x14ac:dyDescent="0.25">
      <c r="B531" s="39">
        <v>41696</v>
      </c>
      <c r="C531" s="7">
        <v>16198.41</v>
      </c>
      <c r="D531" s="8">
        <f t="shared" si="40"/>
        <v>1.1588624235614464E-3</v>
      </c>
      <c r="E531" s="46">
        <f t="shared" si="41"/>
        <v>1.1581914608220503E-3</v>
      </c>
      <c r="F531" s="8">
        <f t="shared" si="42"/>
        <v>3.5316716360583825E-2</v>
      </c>
      <c r="G531" s="8">
        <f t="shared" si="43"/>
        <v>6.8965928326862845E-3</v>
      </c>
      <c r="H531" s="9">
        <f t="shared" si="44"/>
        <v>5.1208933479733423</v>
      </c>
    </row>
    <row r="532" spans="2:8" x14ac:dyDescent="0.25">
      <c r="B532" s="39">
        <v>41695</v>
      </c>
      <c r="C532" s="7">
        <v>16179.66</v>
      </c>
      <c r="D532" s="8">
        <f t="shared" si="40"/>
        <v>-1.6955489987745542E-3</v>
      </c>
      <c r="E532" s="46">
        <f t="shared" si="41"/>
        <v>-1.6969880688841497E-3</v>
      </c>
      <c r="F532" s="8">
        <f t="shared" si="42"/>
        <v>3.5676418331886887E-2</v>
      </c>
      <c r="G532" s="8">
        <f t="shared" si="43"/>
        <v>6.8952085133087053E-3</v>
      </c>
      <c r="H532" s="9">
        <f t="shared" si="44"/>
        <v>5.1740883923998044</v>
      </c>
    </row>
    <row r="533" spans="2:8" x14ac:dyDescent="0.25">
      <c r="B533" s="39">
        <v>41694</v>
      </c>
      <c r="C533" s="7">
        <v>16207.14</v>
      </c>
      <c r="D533" s="8">
        <f t="shared" si="40"/>
        <v>6.4483677258697636E-3</v>
      </c>
      <c r="E533" s="46">
        <f t="shared" si="41"/>
        <v>6.427665950155024E-3</v>
      </c>
      <c r="F533" s="8">
        <f t="shared" si="42"/>
        <v>3.0757007274082381E-2</v>
      </c>
      <c r="G533" s="8">
        <f t="shared" si="43"/>
        <v>6.8615935830786895E-3</v>
      </c>
      <c r="H533" s="9">
        <f t="shared" si="44"/>
        <v>4.4824874719965848</v>
      </c>
    </row>
    <row r="534" spans="2:8" x14ac:dyDescent="0.25">
      <c r="B534" s="39">
        <v>41691</v>
      </c>
      <c r="C534" s="7">
        <v>16103.3</v>
      </c>
      <c r="D534" s="8">
        <f t="shared" si="40"/>
        <v>-1.8551771715893395E-3</v>
      </c>
      <c r="E534" s="46">
        <f t="shared" si="41"/>
        <v>-1.8569001440341972E-3</v>
      </c>
      <c r="F534" s="8">
        <f t="shared" si="42"/>
        <v>3.709383070365279E-2</v>
      </c>
      <c r="G534" s="8">
        <f t="shared" si="43"/>
        <v>6.8721649555478805E-3</v>
      </c>
      <c r="H534" s="9">
        <f t="shared" si="44"/>
        <v>5.3976921310229962</v>
      </c>
    </row>
    <row r="535" spans="2:8" x14ac:dyDescent="0.25">
      <c r="B535" s="39">
        <v>41690</v>
      </c>
      <c r="C535" s="7">
        <v>16133.23</v>
      </c>
      <c r="D535" s="8">
        <f t="shared" si="40"/>
        <v>5.7772297226530434E-3</v>
      </c>
      <c r="E535" s="46">
        <f t="shared" si="41"/>
        <v>5.7606055281486154E-3</v>
      </c>
      <c r="F535" s="8">
        <f t="shared" si="42"/>
        <v>2.6647758690114876E-2</v>
      </c>
      <c r="G535" s="8">
        <f t="shared" si="43"/>
        <v>6.8698819476790572E-3</v>
      </c>
      <c r="H535" s="9">
        <f t="shared" si="44"/>
        <v>3.8789252701958929</v>
      </c>
    </row>
    <row r="536" spans="2:8" x14ac:dyDescent="0.25">
      <c r="B536" s="39">
        <v>41689</v>
      </c>
      <c r="C536" s="7">
        <v>16040.56</v>
      </c>
      <c r="D536" s="8">
        <f t="shared" si="40"/>
        <v>-5.5696076972673314E-3</v>
      </c>
      <c r="E536" s="46">
        <f t="shared" si="41"/>
        <v>-5.5851757945906463E-3</v>
      </c>
      <c r="F536" s="8">
        <f t="shared" si="42"/>
        <v>2.8297354240014609E-2</v>
      </c>
      <c r="G536" s="8">
        <f t="shared" si="43"/>
        <v>6.8534487232348494E-3</v>
      </c>
      <c r="H536" s="9">
        <f t="shared" si="44"/>
        <v>4.1289218585789857</v>
      </c>
    </row>
    <row r="537" spans="2:8" x14ac:dyDescent="0.25">
      <c r="B537" s="39">
        <v>41688</v>
      </c>
      <c r="C537" s="7">
        <v>16130.4</v>
      </c>
      <c r="D537" s="8">
        <f t="shared" si="40"/>
        <v>-1.4850452415721138E-3</v>
      </c>
      <c r="E537" s="46">
        <f t="shared" si="41"/>
        <v>-1.4861490141603664E-3</v>
      </c>
      <c r="F537" s="8">
        <f t="shared" si="42"/>
        <v>3.6914577772531647E-2</v>
      </c>
      <c r="G537" s="8">
        <f t="shared" si="43"/>
        <v>6.8933619562038676E-3</v>
      </c>
      <c r="H537" s="9">
        <f t="shared" si="44"/>
        <v>5.355090593974885</v>
      </c>
    </row>
    <row r="538" spans="2:8" x14ac:dyDescent="0.25">
      <c r="B538" s="39">
        <v>41684</v>
      </c>
      <c r="C538" s="7">
        <v>16154.39</v>
      </c>
      <c r="D538" s="8">
        <f t="shared" si="40"/>
        <v>7.9113578523033468E-3</v>
      </c>
      <c r="E538" s="46">
        <f t="shared" si="41"/>
        <v>7.8802271437601479E-3</v>
      </c>
      <c r="F538" s="8">
        <f t="shared" si="42"/>
        <v>2.8947643226698957E-2</v>
      </c>
      <c r="G538" s="8">
        <f t="shared" si="43"/>
        <v>6.8398720597155592E-3</v>
      </c>
      <c r="H538" s="9">
        <f t="shared" si="44"/>
        <v>4.2321907447933702</v>
      </c>
    </row>
    <row r="539" spans="2:8" x14ac:dyDescent="0.25">
      <c r="B539" s="39">
        <v>41683</v>
      </c>
      <c r="C539" s="7">
        <v>16027.59</v>
      </c>
      <c r="D539" s="8">
        <f t="shared" si="40"/>
        <v>3.9871109513065495E-3</v>
      </c>
      <c r="E539" s="46">
        <f t="shared" si="41"/>
        <v>3.9791834892316611E-3</v>
      </c>
      <c r="F539" s="8">
        <f t="shared" si="42"/>
        <v>2.8898387712396757E-2</v>
      </c>
      <c r="G539" s="8">
        <f t="shared" si="43"/>
        <v>6.8395293765544695E-3</v>
      </c>
      <c r="H539" s="9">
        <f t="shared" si="44"/>
        <v>4.2252011975354389</v>
      </c>
    </row>
    <row r="540" spans="2:8" x14ac:dyDescent="0.25">
      <c r="B540" s="39">
        <v>41682</v>
      </c>
      <c r="C540" s="7">
        <v>15963.94</v>
      </c>
      <c r="D540" s="8">
        <f t="shared" si="40"/>
        <v>-1.9275050532142624E-3</v>
      </c>
      <c r="E540" s="46">
        <f t="shared" si="41"/>
        <v>-1.9293650816064084E-3</v>
      </c>
      <c r="F540" s="8">
        <f t="shared" si="42"/>
        <v>3.7029074371490278E-2</v>
      </c>
      <c r="G540" s="8">
        <f t="shared" si="43"/>
        <v>6.8663662939091492E-3</v>
      </c>
      <c r="H540" s="9">
        <f t="shared" si="44"/>
        <v>5.3928195477041676</v>
      </c>
    </row>
    <row r="541" spans="2:8" x14ac:dyDescent="0.25">
      <c r="B541" s="39">
        <v>41681</v>
      </c>
      <c r="C541" s="7">
        <v>15994.77</v>
      </c>
      <c r="D541" s="8">
        <f t="shared" si="40"/>
        <v>1.2212540478009126E-2</v>
      </c>
      <c r="E541" s="46">
        <f t="shared" si="41"/>
        <v>1.2138569049298498E-2</v>
      </c>
      <c r="F541" s="8">
        <f t="shared" si="42"/>
        <v>2.137183211545568E-2</v>
      </c>
      <c r="G541" s="8">
        <f t="shared" si="43"/>
        <v>6.7461120858451316E-3</v>
      </c>
      <c r="H541" s="9">
        <f t="shared" si="44"/>
        <v>3.1680220908719581</v>
      </c>
    </row>
    <row r="542" spans="2:8" x14ac:dyDescent="0.25">
      <c r="B542" s="39">
        <v>41680</v>
      </c>
      <c r="C542" s="7">
        <v>15801.79</v>
      </c>
      <c r="D542" s="8">
        <f t="shared" si="40"/>
        <v>4.8815758815967669E-4</v>
      </c>
      <c r="E542" s="46">
        <f t="shared" si="41"/>
        <v>4.8803847800567827E-4</v>
      </c>
      <c r="F542" s="8">
        <f t="shared" si="42"/>
        <v>2.5774298675272939E-2</v>
      </c>
      <c r="G542" s="8">
        <f t="shared" si="43"/>
        <v>6.7667456695435476E-3</v>
      </c>
      <c r="H542" s="9">
        <f t="shared" si="44"/>
        <v>3.8089651856254192</v>
      </c>
    </row>
    <row r="543" spans="2:8" x14ac:dyDescent="0.25">
      <c r="B543" s="39">
        <v>41677</v>
      </c>
      <c r="C543" s="7">
        <v>15794.08</v>
      </c>
      <c r="D543" s="8">
        <f t="shared" si="40"/>
        <v>1.0592806873071181E-2</v>
      </c>
      <c r="E543" s="46">
        <f t="shared" si="41"/>
        <v>1.0537096170814508E-2</v>
      </c>
      <c r="F543" s="8">
        <f t="shared" si="42"/>
        <v>1.4753308217796895E-2</v>
      </c>
      <c r="G543" s="8">
        <f t="shared" si="43"/>
        <v>6.6626547974748367E-3</v>
      </c>
      <c r="H543" s="9">
        <f t="shared" si="44"/>
        <v>2.2143287722768461</v>
      </c>
    </row>
    <row r="544" spans="2:8" x14ac:dyDescent="0.25">
      <c r="B544" s="39">
        <v>41676</v>
      </c>
      <c r="C544" s="7">
        <v>15628.53</v>
      </c>
      <c r="D544" s="8">
        <f t="shared" si="40"/>
        <v>1.2195414187482934E-2</v>
      </c>
      <c r="E544" s="46">
        <f t="shared" si="41"/>
        <v>1.2121649247647717E-2</v>
      </c>
      <c r="F544" s="8">
        <f t="shared" si="42"/>
        <v>4.45153708565936E-3</v>
      </c>
      <c r="G544" s="8">
        <f t="shared" si="43"/>
        <v>6.5200594742602603E-3</v>
      </c>
      <c r="H544" s="9">
        <f t="shared" si="44"/>
        <v>0.6827448588825048</v>
      </c>
    </row>
    <row r="545" spans="2:8" x14ac:dyDescent="0.25">
      <c r="B545" s="39">
        <v>41675</v>
      </c>
      <c r="C545" s="7">
        <v>15440.23</v>
      </c>
      <c r="D545" s="8">
        <f t="shared" si="40"/>
        <v>-3.2437178056154981E-4</v>
      </c>
      <c r="E545" s="46">
        <f t="shared" si="41"/>
        <v>-3.2442440046681137E-4</v>
      </c>
      <c r="F545" s="8">
        <f t="shared" si="42"/>
        <v>4.6341520231641727E-3</v>
      </c>
      <c r="G545" s="8">
        <f t="shared" si="43"/>
        <v>6.5199497977515208E-3</v>
      </c>
      <c r="H545" s="9">
        <f t="shared" si="44"/>
        <v>0.71076498545469058</v>
      </c>
    </row>
    <row r="546" spans="2:8" x14ac:dyDescent="0.25">
      <c r="B546" s="39">
        <v>41674</v>
      </c>
      <c r="C546" s="7">
        <v>15445.24</v>
      </c>
      <c r="D546" s="8">
        <f t="shared" si="40"/>
        <v>4.71221898417995E-3</v>
      </c>
      <c r="E546" s="46">
        <f t="shared" si="41"/>
        <v>4.7011512357861534E-3</v>
      </c>
      <c r="F546" s="8">
        <f t="shared" si="42"/>
        <v>1.3411109228268521E-2</v>
      </c>
      <c r="G546" s="8">
        <f t="shared" si="43"/>
        <v>6.678999645771207E-3</v>
      </c>
      <c r="H546" s="9">
        <f t="shared" si="44"/>
        <v>2.007951780138173</v>
      </c>
    </row>
    <row r="547" spans="2:8" x14ac:dyDescent="0.25">
      <c r="B547" s="39">
        <v>41673</v>
      </c>
      <c r="C547" s="7">
        <v>15372.8</v>
      </c>
      <c r="D547" s="8">
        <f t="shared" si="40"/>
        <v>-2.0769037222471809E-2</v>
      </c>
      <c r="E547" s="46">
        <f t="shared" si="41"/>
        <v>-2.0987747240405571E-2</v>
      </c>
      <c r="F547" s="8">
        <f t="shared" si="42"/>
        <v>2.565228331507427E-2</v>
      </c>
      <c r="G547" s="8">
        <f t="shared" si="43"/>
        <v>6.2984855011761079E-3</v>
      </c>
      <c r="H547" s="9">
        <f t="shared" si="44"/>
        <v>4.072770082630857</v>
      </c>
    </row>
    <row r="548" spans="2:8" x14ac:dyDescent="0.25">
      <c r="B548" s="39">
        <v>41670</v>
      </c>
      <c r="C548" s="7">
        <v>15698.85</v>
      </c>
      <c r="D548" s="8">
        <f t="shared" si="40"/>
        <v>-9.4494091279929693E-3</v>
      </c>
      <c r="E548" s="46">
        <f t="shared" si="41"/>
        <v>-9.494338052962091E-3</v>
      </c>
      <c r="F548" s="8">
        <f t="shared" si="42"/>
        <v>3.9347899586741529E-2</v>
      </c>
      <c r="G548" s="8">
        <f t="shared" si="43"/>
        <v>6.2085507560084479E-3</v>
      </c>
      <c r="H548" s="9">
        <f t="shared" si="44"/>
        <v>6.3376947589035684</v>
      </c>
    </row>
    <row r="549" spans="2:8" x14ac:dyDescent="0.25">
      <c r="B549" s="39">
        <v>41669</v>
      </c>
      <c r="C549" s="7">
        <v>15848.61</v>
      </c>
      <c r="D549" s="8">
        <f t="shared" si="40"/>
        <v>6.9776647378865242E-3</v>
      </c>
      <c r="E549" s="46">
        <f t="shared" si="41"/>
        <v>6.9534334883465743E-3</v>
      </c>
      <c r="F549" s="8">
        <f t="shared" si="42"/>
        <v>3.9708620612105533E-2</v>
      </c>
      <c r="G549" s="8">
        <f t="shared" si="43"/>
        <v>6.2136667375478948E-3</v>
      </c>
      <c r="H549" s="9">
        <f t="shared" si="44"/>
        <v>6.3905295036430907</v>
      </c>
    </row>
    <row r="550" spans="2:8" x14ac:dyDescent="0.25">
      <c r="B550" s="39">
        <v>41668</v>
      </c>
      <c r="C550" s="7">
        <v>15738.79</v>
      </c>
      <c r="D550" s="8">
        <f t="shared" si="40"/>
        <v>-1.1913820207225201E-2</v>
      </c>
      <c r="E550" s="46">
        <f t="shared" si="41"/>
        <v>-1.1985358527374467E-2</v>
      </c>
      <c r="F550" s="8">
        <f t="shared" si="42"/>
        <v>7.328521250285519E-2</v>
      </c>
      <c r="G550" s="8">
        <f t="shared" si="43"/>
        <v>6.4988928724595335E-3</v>
      </c>
      <c r="H550" s="9">
        <f t="shared" si="44"/>
        <v>11.276568785033703</v>
      </c>
    </row>
    <row r="551" spans="2:8" x14ac:dyDescent="0.25">
      <c r="B551" s="39">
        <v>41667</v>
      </c>
      <c r="C551" s="7">
        <v>15928.56</v>
      </c>
      <c r="D551" s="8">
        <f t="shared" si="40"/>
        <v>5.7255137682568069E-3</v>
      </c>
      <c r="E551" s="46">
        <f t="shared" si="41"/>
        <v>5.709185310527754E-3</v>
      </c>
      <c r="F551" s="8">
        <f t="shared" si="42"/>
        <v>6.9364427814904053E-2</v>
      </c>
      <c r="G551" s="8">
        <f t="shared" si="43"/>
        <v>6.476348288069045E-3</v>
      </c>
      <c r="H551" s="9">
        <f t="shared" si="44"/>
        <v>10.710422715018218</v>
      </c>
    </row>
    <row r="552" spans="2:8" x14ac:dyDescent="0.25">
      <c r="B552" s="39">
        <v>41666</v>
      </c>
      <c r="C552" s="7">
        <v>15837.88</v>
      </c>
      <c r="D552" s="8">
        <f t="shared" si="40"/>
        <v>-2.5964931283932735E-3</v>
      </c>
      <c r="E552" s="46">
        <f t="shared" si="41"/>
        <v>-2.5998698630548874E-3</v>
      </c>
      <c r="F552" s="8">
        <f t="shared" si="42"/>
        <v>6.1213934238831008E-2</v>
      </c>
      <c r="G552" s="8">
        <f t="shared" si="43"/>
        <v>6.6017501735806108E-3</v>
      </c>
      <c r="H552" s="9">
        <f t="shared" si="44"/>
        <v>9.2723796916462575</v>
      </c>
    </row>
    <row r="553" spans="2:8" x14ac:dyDescent="0.25">
      <c r="B553" s="39">
        <v>41663</v>
      </c>
      <c r="C553" s="7">
        <v>15879.11</v>
      </c>
      <c r="D553" s="8">
        <f t="shared" si="40"/>
        <v>-1.9647658413258995E-2</v>
      </c>
      <c r="E553" s="46">
        <f t="shared" si="41"/>
        <v>-1.9843239702376492E-2</v>
      </c>
      <c r="F553" s="8">
        <f t="shared" si="42"/>
        <v>7.1970449563830197E-2</v>
      </c>
      <c r="G553" s="8">
        <f t="shared" si="43"/>
        <v>6.2593353939677859E-3</v>
      </c>
      <c r="H553" s="9">
        <f t="shared" si="44"/>
        <v>11.498097646786778</v>
      </c>
    </row>
    <row r="554" spans="2:8" x14ac:dyDescent="0.25">
      <c r="B554" s="39">
        <v>41662</v>
      </c>
      <c r="C554" s="7">
        <v>16197.35</v>
      </c>
      <c r="D554" s="8">
        <f t="shared" si="40"/>
        <v>-1.0748570542112978E-2</v>
      </c>
      <c r="E554" s="46">
        <f t="shared" si="41"/>
        <v>-1.0806753726101237E-2</v>
      </c>
      <c r="F554" s="8">
        <f t="shared" si="42"/>
        <v>8.7838895439805234E-2</v>
      </c>
      <c r="G554" s="8">
        <f t="shared" si="43"/>
        <v>6.1247785521850624E-3</v>
      </c>
      <c r="H554" s="9">
        <f t="shared" si="44"/>
        <v>14.341562668983032</v>
      </c>
    </row>
    <row r="555" spans="2:8" x14ac:dyDescent="0.25">
      <c r="B555" s="39">
        <v>41661</v>
      </c>
      <c r="C555" s="7">
        <v>16373.34</v>
      </c>
      <c r="D555" s="8">
        <f t="shared" si="40"/>
        <v>-2.5038929138001542E-3</v>
      </c>
      <c r="E555" s="46">
        <f t="shared" si="41"/>
        <v>-2.5070328962103136E-3</v>
      </c>
      <c r="F555" s="8">
        <f t="shared" si="42"/>
        <v>8.1274394265837477E-2</v>
      </c>
      <c r="G555" s="8">
        <f t="shared" si="43"/>
        <v>6.2228373647672608E-3</v>
      </c>
      <c r="H555" s="9">
        <f t="shared" si="44"/>
        <v>13.060665015287155</v>
      </c>
    </row>
    <row r="556" spans="2:8" x14ac:dyDescent="0.25">
      <c r="B556" s="39">
        <v>41660</v>
      </c>
      <c r="C556" s="7">
        <v>16414.439999999999</v>
      </c>
      <c r="D556" s="8">
        <f t="shared" si="40"/>
        <v>-2.6806719421385017E-3</v>
      </c>
      <c r="E556" s="46">
        <f t="shared" si="41"/>
        <v>-2.6842713772112902E-3</v>
      </c>
      <c r="F556" s="8">
        <f t="shared" si="42"/>
        <v>8.0096480530621128E-2</v>
      </c>
      <c r="G556" s="8">
        <f t="shared" si="43"/>
        <v>6.2338040168891298E-3</v>
      </c>
      <c r="H556" s="9">
        <f t="shared" si="44"/>
        <v>12.848732541738114</v>
      </c>
    </row>
    <row r="557" spans="2:8" x14ac:dyDescent="0.25">
      <c r="B557" s="39">
        <v>41656</v>
      </c>
      <c r="C557" s="7">
        <v>16458.560000000001</v>
      </c>
      <c r="D557" s="8">
        <f t="shared" si="40"/>
        <v>2.5309115362666113E-3</v>
      </c>
      <c r="E557" s="46">
        <f t="shared" si="41"/>
        <v>2.5277141733565712E-3</v>
      </c>
      <c r="F557" s="8">
        <f t="shared" si="42"/>
        <v>8.1660275846060976E-2</v>
      </c>
      <c r="G557" s="8">
        <f t="shared" si="43"/>
        <v>6.2412625046792342E-3</v>
      </c>
      <c r="H557" s="9">
        <f t="shared" si="44"/>
        <v>13.083935467357474</v>
      </c>
    </row>
    <row r="558" spans="2:8" x14ac:dyDescent="0.25">
      <c r="B558" s="39">
        <v>41655</v>
      </c>
      <c r="C558" s="7">
        <v>16417.009999999998</v>
      </c>
      <c r="D558" s="8">
        <f t="shared" si="40"/>
        <v>-3.9394634369498416E-3</v>
      </c>
      <c r="E558" s="46">
        <f t="shared" si="41"/>
        <v>-3.9472435627715694E-3</v>
      </c>
      <c r="F558" s="8">
        <f t="shared" si="42"/>
        <v>7.7145551001922191E-2</v>
      </c>
      <c r="G558" s="8">
        <f t="shared" si="43"/>
        <v>6.3109275912579012E-3</v>
      </c>
      <c r="H558" s="9">
        <f t="shared" si="44"/>
        <v>12.224122347527276</v>
      </c>
    </row>
    <row r="559" spans="2:8" x14ac:dyDescent="0.25">
      <c r="B559" s="39">
        <v>41654</v>
      </c>
      <c r="C559" s="7">
        <v>16481.939999999999</v>
      </c>
      <c r="D559" s="8">
        <f t="shared" si="40"/>
        <v>6.6007648776769123E-3</v>
      </c>
      <c r="E559" s="46">
        <f t="shared" si="41"/>
        <v>6.5790752224177303E-3</v>
      </c>
      <c r="F559" s="8">
        <f t="shared" si="42"/>
        <v>6.5985367715209645E-2</v>
      </c>
      <c r="G559" s="8">
        <f t="shared" si="43"/>
        <v>6.3098717160375E-3</v>
      </c>
      <c r="H559" s="9">
        <f t="shared" si="44"/>
        <v>10.457481654896055</v>
      </c>
    </row>
    <row r="560" spans="2:8" x14ac:dyDescent="0.25">
      <c r="B560" s="39">
        <v>41653</v>
      </c>
      <c r="C560" s="7">
        <v>16373.86</v>
      </c>
      <c r="D560" s="8">
        <f t="shared" si="40"/>
        <v>7.1300546071642046E-3</v>
      </c>
      <c r="E560" s="46">
        <f t="shared" si="41"/>
        <v>7.1047559505017024E-3</v>
      </c>
      <c r="F560" s="8">
        <f t="shared" si="42"/>
        <v>6.2477817877792115E-2</v>
      </c>
      <c r="G560" s="8">
        <f t="shared" si="43"/>
        <v>6.2764706595461591E-3</v>
      </c>
      <c r="H560" s="9">
        <f t="shared" si="44"/>
        <v>9.9542913950799505</v>
      </c>
    </row>
    <row r="561" spans="2:8" x14ac:dyDescent="0.25">
      <c r="B561" s="39">
        <v>41652</v>
      </c>
      <c r="C561" s="7">
        <v>16257.94</v>
      </c>
      <c r="D561" s="8">
        <f t="shared" si="40"/>
        <v>-1.089672416887455E-2</v>
      </c>
      <c r="E561" s="46">
        <f t="shared" si="41"/>
        <v>-1.0956528310651163E-2</v>
      </c>
      <c r="F561" s="8">
        <f t="shared" si="42"/>
        <v>6.9426872152914154E-2</v>
      </c>
      <c r="G561" s="8">
        <f t="shared" si="43"/>
        <v>6.1518009572972335E-3</v>
      </c>
      <c r="H561" s="9">
        <f t="shared" si="44"/>
        <v>11.285617437046685</v>
      </c>
    </row>
    <row r="562" spans="2:8" x14ac:dyDescent="0.25">
      <c r="B562" s="39">
        <v>41649</v>
      </c>
      <c r="C562" s="7">
        <v>16437.05</v>
      </c>
      <c r="D562" s="8">
        <f t="shared" si="40"/>
        <v>-4.6884235464661472E-4</v>
      </c>
      <c r="E562" s="46">
        <f t="shared" si="41"/>
        <v>-4.6895229558802613E-4</v>
      </c>
      <c r="F562" s="8">
        <f t="shared" si="42"/>
        <v>6.5549769638551691E-2</v>
      </c>
      <c r="G562" s="8">
        <f t="shared" si="43"/>
        <v>6.1795307044586684E-3</v>
      </c>
      <c r="H562" s="9">
        <f t="shared" si="44"/>
        <v>10.607564356182595</v>
      </c>
    </row>
    <row r="563" spans="2:8" x14ac:dyDescent="0.25">
      <c r="B563" s="39">
        <v>41648</v>
      </c>
      <c r="C563" s="7">
        <v>16444.759999999998</v>
      </c>
      <c r="D563" s="8">
        <f t="shared" si="40"/>
        <v>-1.0921632729425923E-3</v>
      </c>
      <c r="E563" s="46">
        <f t="shared" si="41"/>
        <v>-1.0927601178576131E-3</v>
      </c>
      <c r="F563" s="8">
        <f t="shared" si="42"/>
        <v>6.3420094533810811E-2</v>
      </c>
      <c r="G563" s="8">
        <f t="shared" si="43"/>
        <v>6.1933804760598158E-3</v>
      </c>
      <c r="H563" s="9">
        <f t="shared" si="44"/>
        <v>10.239980375653946</v>
      </c>
    </row>
    <row r="564" spans="2:8" x14ac:dyDescent="0.25">
      <c r="B564" s="39">
        <v>41647</v>
      </c>
      <c r="C564" s="7">
        <v>16462.740000000002</v>
      </c>
      <c r="D564" s="8">
        <f t="shared" si="40"/>
        <v>-4.1255972134673913E-3</v>
      </c>
      <c r="E564" s="46">
        <f t="shared" si="41"/>
        <v>-4.1341309689637449E-3</v>
      </c>
      <c r="F564" s="8">
        <f t="shared" si="42"/>
        <v>5.5622653971088093E-2</v>
      </c>
      <c r="G564" s="8">
        <f t="shared" si="43"/>
        <v>6.3398158468018521E-3</v>
      </c>
      <c r="H564" s="9">
        <f t="shared" si="44"/>
        <v>8.7735441084061119</v>
      </c>
    </row>
    <row r="565" spans="2:8" x14ac:dyDescent="0.25">
      <c r="B565" s="39">
        <v>41646</v>
      </c>
      <c r="C565" s="7">
        <v>16530.939999999999</v>
      </c>
      <c r="D565" s="8">
        <f t="shared" si="40"/>
        <v>6.4437963848014146E-3</v>
      </c>
      <c r="E565" s="46">
        <f t="shared" si="41"/>
        <v>6.4231238875946317E-3</v>
      </c>
      <c r="F565" s="8">
        <f t="shared" si="42"/>
        <v>4.6619809816000266E-2</v>
      </c>
      <c r="G565" s="8">
        <f t="shared" si="43"/>
        <v>6.3162924588561356E-3</v>
      </c>
      <c r="H565" s="9">
        <f t="shared" si="44"/>
        <v>7.3808820791118013</v>
      </c>
    </row>
    <row r="566" spans="2:8" x14ac:dyDescent="0.25">
      <c r="B566" s="39">
        <v>41645</v>
      </c>
      <c r="C566" s="7">
        <v>16425.099999999999</v>
      </c>
      <c r="D566" s="8">
        <f t="shared" si="40"/>
        <v>-2.7255632820665232E-3</v>
      </c>
      <c r="E566" s="46">
        <f t="shared" si="41"/>
        <v>-2.7292843926216212E-3</v>
      </c>
      <c r="F566" s="8">
        <f t="shared" si="42"/>
        <v>5.8783685720447246E-2</v>
      </c>
      <c r="G566" s="8">
        <f t="shared" si="43"/>
        <v>6.3839736198700418E-3</v>
      </c>
      <c r="H566" s="9">
        <f t="shared" si="44"/>
        <v>9.2080088704445338</v>
      </c>
    </row>
    <row r="567" spans="2:8" x14ac:dyDescent="0.25">
      <c r="B567" s="39">
        <v>41642</v>
      </c>
      <c r="C567" s="7">
        <v>16469.990000000002</v>
      </c>
      <c r="D567" s="8">
        <f t="shared" si="40"/>
        <v>1.7419494141297509E-3</v>
      </c>
      <c r="E567" s="46">
        <f t="shared" si="41"/>
        <v>1.7404339798670443E-3</v>
      </c>
      <c r="F567" s="8">
        <f t="shared" si="42"/>
        <v>5.9296310034467177E-2</v>
      </c>
      <c r="G567" s="8">
        <f t="shared" si="43"/>
        <v>6.3852684871623516E-3</v>
      </c>
      <c r="H567" s="9">
        <f t="shared" si="44"/>
        <v>9.28642392307904</v>
      </c>
    </row>
    <row r="568" spans="2:8" x14ac:dyDescent="0.25">
      <c r="B568" s="39">
        <v>41641</v>
      </c>
      <c r="C568" s="7">
        <v>16441.349999999999</v>
      </c>
      <c r="D568" s="8">
        <f t="shared" si="40"/>
        <v>-8.1626817465039192E-3</v>
      </c>
      <c r="E568" s="46">
        <f t="shared" si="41"/>
        <v>-8.1961788417732606E-3</v>
      </c>
      <c r="F568" s="8">
        <f t="shared" si="42"/>
        <v>7.5183927481182272E-2</v>
      </c>
      <c r="G568" s="8">
        <f t="shared" si="43"/>
        <v>6.3470384659543837E-3</v>
      </c>
      <c r="H568" s="9">
        <f t="shared" si="44"/>
        <v>11.845513129386259</v>
      </c>
    </row>
    <row r="569" spans="2:8" x14ac:dyDescent="0.25">
      <c r="B569" s="39">
        <v>41639</v>
      </c>
      <c r="C569" s="7">
        <v>16576.66</v>
      </c>
      <c r="D569" s="8">
        <f t="shared" si="40"/>
        <v>4.384920526723679E-3</v>
      </c>
      <c r="E569" s="46">
        <f t="shared" si="41"/>
        <v>4.3753347743368575E-3</v>
      </c>
      <c r="F569" s="8">
        <f t="shared" si="42"/>
        <v>7.5725689523495787E-2</v>
      </c>
      <c r="G569" s="8">
        <f t="shared" si="43"/>
        <v>6.3511799309441969E-3</v>
      </c>
      <c r="H569" s="9">
        <f t="shared" si="44"/>
        <v>11.923089937122604</v>
      </c>
    </row>
    <row r="570" spans="2:8" x14ac:dyDescent="0.25">
      <c r="B570" s="39">
        <v>41638</v>
      </c>
      <c r="C570" s="7">
        <v>16504.29</v>
      </c>
      <c r="D570" s="8">
        <f t="shared" si="40"/>
        <v>1.5705398761167721E-3</v>
      </c>
      <c r="E570" s="46">
        <f t="shared" si="41"/>
        <v>1.5693078681419525E-3</v>
      </c>
      <c r="F570" s="8">
        <f t="shared" si="42"/>
        <v>7.246115830405285E-2</v>
      </c>
      <c r="G570" s="8">
        <f t="shared" si="43"/>
        <v>6.3583778695322675E-3</v>
      </c>
      <c r="H570" s="9">
        <f t="shared" si="44"/>
        <v>11.396170499911356</v>
      </c>
    </row>
    <row r="571" spans="2:8" x14ac:dyDescent="0.25">
      <c r="B571" s="39">
        <v>41635</v>
      </c>
      <c r="C571" s="7">
        <v>16478.41</v>
      </c>
      <c r="D571" s="8">
        <f t="shared" si="40"/>
        <v>-8.919967863851852E-5</v>
      </c>
      <c r="E571" s="46">
        <f t="shared" si="41"/>
        <v>-8.9203657166443828E-5</v>
      </c>
      <c r="F571" s="8">
        <f t="shared" si="42"/>
        <v>8.1433145976627708E-2</v>
      </c>
      <c r="G571" s="8">
        <f t="shared" si="43"/>
        <v>6.4214834652735588E-3</v>
      </c>
      <c r="H571" s="9">
        <f t="shared" si="44"/>
        <v>12.68136037677372</v>
      </c>
    </row>
    <row r="572" spans="2:8" x14ac:dyDescent="0.25">
      <c r="B572" s="39">
        <v>41634</v>
      </c>
      <c r="C572" s="7">
        <v>16479.88</v>
      </c>
      <c r="D572" s="8">
        <f t="shared" si="40"/>
        <v>7.4785038101672363E-3</v>
      </c>
      <c r="E572" s="46">
        <f t="shared" si="41"/>
        <v>7.4506784425132132E-3</v>
      </c>
      <c r="F572" s="8">
        <f t="shared" si="42"/>
        <v>8.2440192229428277E-2</v>
      </c>
      <c r="G572" s="8">
        <f t="shared" si="43"/>
        <v>6.4358152719787573E-3</v>
      </c>
      <c r="H572" s="9">
        <f t="shared" si="44"/>
        <v>12.80959579252827</v>
      </c>
    </row>
    <row r="573" spans="2:8" x14ac:dyDescent="0.25">
      <c r="B573" s="39">
        <v>41632</v>
      </c>
      <c r="C573" s="7">
        <v>16357.55</v>
      </c>
      <c r="D573" s="8">
        <f t="shared" si="40"/>
        <v>3.8626269668313729E-3</v>
      </c>
      <c r="E573" s="46">
        <f t="shared" si="41"/>
        <v>3.8551861777956489E-3</v>
      </c>
      <c r="F573" s="8">
        <f t="shared" si="42"/>
        <v>8.7964237220440097E-2</v>
      </c>
      <c r="G573" s="8">
        <f t="shared" si="43"/>
        <v>6.4982412251460833E-3</v>
      </c>
      <c r="H573" s="9">
        <f t="shared" si="44"/>
        <v>13.536622321751778</v>
      </c>
    </row>
    <row r="574" spans="2:8" x14ac:dyDescent="0.25">
      <c r="B574" s="39">
        <v>41631</v>
      </c>
      <c r="C574" s="7">
        <v>16294.61</v>
      </c>
      <c r="D574" s="8">
        <f t="shared" si="40"/>
        <v>4.5292747612066808E-3</v>
      </c>
      <c r="E574" s="46">
        <f t="shared" si="41"/>
        <v>4.519048463124611E-3</v>
      </c>
      <c r="F574" s="8">
        <f t="shared" si="42"/>
        <v>8.2441839039284148E-2</v>
      </c>
      <c r="G574" s="8">
        <f t="shared" si="43"/>
        <v>6.4911916463602738E-3</v>
      </c>
      <c r="H574" s="9">
        <f t="shared" si="44"/>
        <v>12.700570793578517</v>
      </c>
    </row>
    <row r="575" spans="2:8" x14ac:dyDescent="0.25">
      <c r="B575" s="39">
        <v>41628</v>
      </c>
      <c r="C575" s="7">
        <v>16221.14</v>
      </c>
      <c r="D575" s="8">
        <f t="shared" si="40"/>
        <v>2.5996533795493715E-3</v>
      </c>
      <c r="E575" s="46">
        <f t="shared" si="41"/>
        <v>2.5962801256316816E-3</v>
      </c>
      <c r="F575" s="8">
        <f t="shared" si="42"/>
        <v>8.0288167903295987E-2</v>
      </c>
      <c r="G575" s="8">
        <f t="shared" si="43"/>
        <v>6.4892688840499533E-3</v>
      </c>
      <c r="H575" s="9">
        <f t="shared" si="44"/>
        <v>12.37245201853743</v>
      </c>
    </row>
    <row r="576" spans="2:8" x14ac:dyDescent="0.25">
      <c r="B576" s="39">
        <v>41627</v>
      </c>
      <c r="C576" s="7">
        <v>16179.08</v>
      </c>
      <c r="D576" s="8">
        <f t="shared" si="40"/>
        <v>6.8716109690947214E-4</v>
      </c>
      <c r="E576" s="46">
        <f t="shared" si="41"/>
        <v>6.8692510982416052E-4</v>
      </c>
      <c r="F576" s="8">
        <f t="shared" si="42"/>
        <v>8.6112977779818911E-2</v>
      </c>
      <c r="G576" s="8">
        <f t="shared" si="43"/>
        <v>6.5190011756885297E-3</v>
      </c>
      <c r="H576" s="9">
        <f t="shared" si="44"/>
        <v>13.209535549857261</v>
      </c>
    </row>
    <row r="577" spans="2:8" x14ac:dyDescent="0.25">
      <c r="B577" s="39">
        <v>41626</v>
      </c>
      <c r="C577" s="7">
        <v>16167.97</v>
      </c>
      <c r="D577" s="8">
        <f t="shared" si="40"/>
        <v>1.8438123218139424E-2</v>
      </c>
      <c r="E577" s="46">
        <f t="shared" si="41"/>
        <v>1.8270201985133613E-2</v>
      </c>
      <c r="F577" s="8">
        <f t="shared" si="42"/>
        <v>6.9438362733917749E-2</v>
      </c>
      <c r="G577" s="8">
        <f t="shared" si="43"/>
        <v>6.2082013405810304E-3</v>
      </c>
      <c r="H577" s="9">
        <f t="shared" si="44"/>
        <v>11.184940520537138</v>
      </c>
    </row>
    <row r="578" spans="2:8" x14ac:dyDescent="0.25">
      <c r="B578" s="39">
        <v>41625</v>
      </c>
      <c r="C578" s="7">
        <v>15875.26</v>
      </c>
      <c r="D578" s="8">
        <f t="shared" si="40"/>
        <v>-5.861033694962714E-4</v>
      </c>
      <c r="E578" s="46">
        <f t="shared" si="41"/>
        <v>-5.8627519521784193E-4</v>
      </c>
      <c r="F578" s="8">
        <f t="shared" si="42"/>
        <v>6.7957945929818339E-2</v>
      </c>
      <c r="G578" s="8">
        <f t="shared" si="43"/>
        <v>6.2153271185858474E-3</v>
      </c>
      <c r="H578" s="9">
        <f t="shared" si="44"/>
        <v>10.933929080997522</v>
      </c>
    </row>
    <row r="579" spans="2:8" x14ac:dyDescent="0.25">
      <c r="B579" s="39">
        <v>41624</v>
      </c>
      <c r="C579" s="7">
        <v>15884.57</v>
      </c>
      <c r="D579" s="8">
        <f t="shared" si="40"/>
        <v>8.2010185739962438E-3</v>
      </c>
      <c r="E579" s="46">
        <f t="shared" si="41"/>
        <v>8.1675729555044218E-3</v>
      </c>
      <c r="F579" s="8">
        <f t="shared" si="42"/>
        <v>6.089873277611664E-2</v>
      </c>
      <c r="G579" s="8">
        <f t="shared" si="43"/>
        <v>6.1578344782461276E-3</v>
      </c>
      <c r="H579" s="9">
        <f t="shared" si="44"/>
        <v>9.8896345770992209</v>
      </c>
    </row>
    <row r="580" spans="2:8" x14ac:dyDescent="0.25">
      <c r="B580" s="39">
        <v>41621</v>
      </c>
      <c r="C580" s="7">
        <v>15755.36</v>
      </c>
      <c r="D580" s="8">
        <f t="shared" si="40"/>
        <v>1.0121078082243606E-3</v>
      </c>
      <c r="E580" s="46">
        <f t="shared" si="41"/>
        <v>1.0115959724428412E-3</v>
      </c>
      <c r="F580" s="8">
        <f t="shared" si="42"/>
        <v>6.3155987955535051E-2</v>
      </c>
      <c r="G580" s="8">
        <f t="shared" si="43"/>
        <v>6.1642494313657228E-3</v>
      </c>
      <c r="H580" s="9">
        <f t="shared" si="44"/>
        <v>10.245527644318978</v>
      </c>
    </row>
    <row r="581" spans="2:8" x14ac:dyDescent="0.25">
      <c r="B581" s="39">
        <v>41620</v>
      </c>
      <c r="C581" s="7">
        <v>15739.43</v>
      </c>
      <c r="D581" s="8">
        <f t="shared" ref="D581:D644" si="45">C581/C582-1</f>
        <v>-6.5705054366040905E-3</v>
      </c>
      <c r="E581" s="46">
        <f t="shared" ref="E581:E644" si="46">LN(1+D581)</f>
        <v>-6.5921862288082986E-3</v>
      </c>
      <c r="F581" s="8">
        <f t="shared" ref="F581:F644" si="47">SUM(E582:E656)</f>
        <v>5.8286732593448382E-2</v>
      </c>
      <c r="G581" s="8">
        <f t="shared" ref="G581:G644" si="48">STDEVP(E582:E656)</f>
        <v>6.2669929289707977E-3</v>
      </c>
      <c r="H581" s="9">
        <f t="shared" ref="H581:H644" si="49">F581/G581</f>
        <v>9.3005901321513971</v>
      </c>
    </row>
    <row r="582" spans="2:8" x14ac:dyDescent="0.25">
      <c r="B582" s="39">
        <v>41619</v>
      </c>
      <c r="C582" s="7">
        <v>15843.53</v>
      </c>
      <c r="D582" s="8">
        <f t="shared" si="45"/>
        <v>-8.1136258203620137E-3</v>
      </c>
      <c r="E582" s="46">
        <f t="shared" si="46"/>
        <v>-8.1467204153411639E-3</v>
      </c>
      <c r="F582" s="8">
        <f t="shared" si="47"/>
        <v>6.2157313092226024E-2</v>
      </c>
      <c r="G582" s="8">
        <f t="shared" si="48"/>
        <v>6.2089618047364492E-3</v>
      </c>
      <c r="H582" s="9">
        <f t="shared" si="49"/>
        <v>10.010902796150217</v>
      </c>
    </row>
    <row r="583" spans="2:8" x14ac:dyDescent="0.25">
      <c r="B583" s="39">
        <v>41618</v>
      </c>
      <c r="C583" s="7">
        <v>15973.13</v>
      </c>
      <c r="D583" s="8">
        <f t="shared" si="45"/>
        <v>-3.2697826530543317E-3</v>
      </c>
      <c r="E583" s="46">
        <f t="shared" si="46"/>
        <v>-3.2751400739424097E-3</v>
      </c>
      <c r="F583" s="8">
        <f t="shared" si="47"/>
        <v>6.8553134281217912E-2</v>
      </c>
      <c r="G583" s="8">
        <f t="shared" si="48"/>
        <v>6.1959190168470032E-3</v>
      </c>
      <c r="H583" s="9">
        <f t="shared" si="49"/>
        <v>11.064239880285495</v>
      </c>
    </row>
    <row r="584" spans="2:8" x14ac:dyDescent="0.25">
      <c r="B584" s="39">
        <v>41617</v>
      </c>
      <c r="C584" s="7">
        <v>16025.53</v>
      </c>
      <c r="D584" s="8">
        <f t="shared" si="45"/>
        <v>3.3270495998793947E-4</v>
      </c>
      <c r="E584" s="46">
        <f t="shared" si="46"/>
        <v>3.326496259656681E-4</v>
      </c>
      <c r="F584" s="8">
        <f t="shared" si="47"/>
        <v>7.26536560555959E-2</v>
      </c>
      <c r="G584" s="8">
        <f t="shared" si="48"/>
        <v>6.2086262578531426E-3</v>
      </c>
      <c r="H584" s="9">
        <f t="shared" si="49"/>
        <v>11.702050186013054</v>
      </c>
    </row>
    <row r="585" spans="2:8" x14ac:dyDescent="0.25">
      <c r="B585" s="39">
        <v>41614</v>
      </c>
      <c r="C585" s="7">
        <v>16020.2</v>
      </c>
      <c r="D585" s="8">
        <f t="shared" si="45"/>
        <v>1.2558219790652192E-2</v>
      </c>
      <c r="E585" s="46">
        <f t="shared" si="46"/>
        <v>1.2480019373241058E-2</v>
      </c>
      <c r="F585" s="8">
        <f t="shared" si="47"/>
        <v>5.3120892012255463E-2</v>
      </c>
      <c r="G585" s="8">
        <f t="shared" si="48"/>
        <v>6.1294639810821963E-3</v>
      </c>
      <c r="H585" s="9">
        <f t="shared" si="49"/>
        <v>8.6664824487436878</v>
      </c>
    </row>
    <row r="586" spans="2:8" x14ac:dyDescent="0.25">
      <c r="B586" s="39">
        <v>41613</v>
      </c>
      <c r="C586" s="7">
        <v>15821.51</v>
      </c>
      <c r="D586" s="8">
        <f t="shared" si="45"/>
        <v>-4.2958456919137689E-3</v>
      </c>
      <c r="E586" s="46">
        <f t="shared" si="46"/>
        <v>-4.3050993480463571E-3</v>
      </c>
      <c r="F586" s="8">
        <f t="shared" si="47"/>
        <v>5.6909561035097679E-2</v>
      </c>
      <c r="G586" s="8">
        <f t="shared" si="48"/>
        <v>6.1034954128680995E-3</v>
      </c>
      <c r="H586" s="9">
        <f t="shared" si="49"/>
        <v>9.3240933572448199</v>
      </c>
    </row>
    <row r="587" spans="2:8" x14ac:dyDescent="0.25">
      <c r="B587" s="39">
        <v>41612</v>
      </c>
      <c r="C587" s="7">
        <v>15889.77</v>
      </c>
      <c r="D587" s="8">
        <f t="shared" si="45"/>
        <v>-1.5614573266593545E-3</v>
      </c>
      <c r="E587" s="46">
        <f t="shared" si="46"/>
        <v>-1.5626776716607094E-3</v>
      </c>
      <c r="F587" s="8">
        <f t="shared" si="47"/>
        <v>5.3771345668222684E-2</v>
      </c>
      <c r="G587" s="8">
        <f t="shared" si="48"/>
        <v>6.1299666773809236E-3</v>
      </c>
      <c r="H587" s="9">
        <f t="shared" si="49"/>
        <v>8.7718822137540418</v>
      </c>
    </row>
    <row r="588" spans="2:8" x14ac:dyDescent="0.25">
      <c r="B588" s="39">
        <v>41611</v>
      </c>
      <c r="C588" s="7">
        <v>15914.62</v>
      </c>
      <c r="D588" s="8">
        <f t="shared" si="45"/>
        <v>-5.8811513938922255E-3</v>
      </c>
      <c r="E588" s="46">
        <f t="shared" si="46"/>
        <v>-5.8985134708872287E-3</v>
      </c>
      <c r="F588" s="8">
        <f t="shared" si="47"/>
        <v>5.7634994164136345E-2</v>
      </c>
      <c r="G588" s="8">
        <f t="shared" si="48"/>
        <v>6.0902610143709068E-3</v>
      </c>
      <c r="H588" s="9">
        <f t="shared" si="49"/>
        <v>9.4634686474254082</v>
      </c>
    </row>
    <row r="589" spans="2:8" x14ac:dyDescent="0.25">
      <c r="B589" s="39">
        <v>41610</v>
      </c>
      <c r="C589" s="7">
        <v>16008.77</v>
      </c>
      <c r="D589" s="8">
        <f t="shared" si="45"/>
        <v>-4.8264342385901937E-3</v>
      </c>
      <c r="E589" s="46">
        <f t="shared" si="46"/>
        <v>-4.8381190849089819E-3</v>
      </c>
      <c r="F589" s="8">
        <f t="shared" si="47"/>
        <v>4.766357422859515E-2</v>
      </c>
      <c r="G589" s="8">
        <f t="shared" si="48"/>
        <v>6.3158643374811932E-3</v>
      </c>
      <c r="H589" s="9">
        <f t="shared" si="49"/>
        <v>7.5466431325539975</v>
      </c>
    </row>
    <row r="590" spans="2:8" x14ac:dyDescent="0.25">
      <c r="B590" s="39">
        <v>41607</v>
      </c>
      <c r="C590" s="7">
        <v>16086.41</v>
      </c>
      <c r="D590" s="8">
        <f t="shared" si="45"/>
        <v>-6.7837336999365672E-4</v>
      </c>
      <c r="E590" s="46">
        <f t="shared" si="46"/>
        <v>-6.7860356932149832E-4</v>
      </c>
      <c r="F590" s="8">
        <f t="shared" si="47"/>
        <v>4.0979046353002133E-2</v>
      </c>
      <c r="G590" s="8">
        <f t="shared" si="48"/>
        <v>6.3806126464721691E-3</v>
      </c>
      <c r="H590" s="9">
        <f t="shared" si="49"/>
        <v>6.4224312967281261</v>
      </c>
    </row>
    <row r="591" spans="2:8" x14ac:dyDescent="0.25">
      <c r="B591" s="39">
        <v>41605</v>
      </c>
      <c r="C591" s="7">
        <v>16097.33</v>
      </c>
      <c r="D591" s="8">
        <f t="shared" si="45"/>
        <v>1.5261808770097307E-3</v>
      </c>
      <c r="E591" s="46">
        <f t="shared" si="46"/>
        <v>1.5250174465614962E-3</v>
      </c>
      <c r="F591" s="8">
        <f t="shared" si="47"/>
        <v>4.1483786631740294E-2</v>
      </c>
      <c r="G591" s="8">
        <f t="shared" si="48"/>
        <v>6.3819073479723116E-3</v>
      </c>
      <c r="H591" s="9">
        <f t="shared" si="49"/>
        <v>6.5002176261491336</v>
      </c>
    </row>
    <row r="592" spans="2:8" x14ac:dyDescent="0.25">
      <c r="B592" s="39">
        <v>41604</v>
      </c>
      <c r="C592" s="7">
        <v>16072.8</v>
      </c>
      <c r="D592" s="8">
        <f t="shared" si="45"/>
        <v>1.6176659071831523E-5</v>
      </c>
      <c r="E592" s="46">
        <f t="shared" si="46"/>
        <v>1.61765282310932E-5</v>
      </c>
      <c r="F592" s="8">
        <f t="shared" si="47"/>
        <v>4.108959329962994E-2</v>
      </c>
      <c r="G592" s="8">
        <f t="shared" si="48"/>
        <v>6.3825096821708942E-3</v>
      </c>
      <c r="H592" s="9">
        <f t="shared" si="49"/>
        <v>6.437842689751168</v>
      </c>
    </row>
    <row r="593" spans="2:8" x14ac:dyDescent="0.25">
      <c r="B593" s="39">
        <v>41603</v>
      </c>
      <c r="C593" s="7">
        <v>16072.54</v>
      </c>
      <c r="D593" s="8">
        <f t="shared" si="45"/>
        <v>4.8366705530167309E-4</v>
      </c>
      <c r="E593" s="46">
        <f t="shared" si="46"/>
        <v>4.8355012609316571E-4</v>
      </c>
      <c r="F593" s="8">
        <f t="shared" si="47"/>
        <v>3.5897044673367788E-2</v>
      </c>
      <c r="G593" s="8">
        <f t="shared" si="48"/>
        <v>6.410931472476092E-3</v>
      </c>
      <c r="H593" s="9">
        <f t="shared" si="49"/>
        <v>5.5993493032149484</v>
      </c>
    </row>
    <row r="594" spans="2:8" x14ac:dyDescent="0.25">
      <c r="B594" s="39">
        <v>41600</v>
      </c>
      <c r="C594" s="7">
        <v>16064.77</v>
      </c>
      <c r="D594" s="8">
        <f t="shared" si="45"/>
        <v>3.4216136299898281E-3</v>
      </c>
      <c r="E594" s="46">
        <f t="shared" si="46"/>
        <v>3.4157732286794226E-3</v>
      </c>
      <c r="F594" s="8">
        <f t="shared" si="47"/>
        <v>3.4266929120124655E-2</v>
      </c>
      <c r="G594" s="8">
        <f t="shared" si="48"/>
        <v>6.4036960656334426E-3</v>
      </c>
      <c r="H594" s="9">
        <f t="shared" si="49"/>
        <v>5.3511173498730109</v>
      </c>
    </row>
    <row r="595" spans="2:8" x14ac:dyDescent="0.25">
      <c r="B595" s="39">
        <v>41599</v>
      </c>
      <c r="C595" s="7">
        <v>16009.99</v>
      </c>
      <c r="D595" s="8">
        <f t="shared" si="45"/>
        <v>6.8656836565661461E-3</v>
      </c>
      <c r="E595" s="46">
        <f t="shared" si="46"/>
        <v>6.842222175386139E-3</v>
      </c>
      <c r="F595" s="8">
        <f t="shared" si="47"/>
        <v>2.4322354331087294E-2</v>
      </c>
      <c r="G595" s="8">
        <f t="shared" si="48"/>
        <v>6.3729913874440098E-3</v>
      </c>
      <c r="H595" s="9">
        <f t="shared" si="49"/>
        <v>3.8164737487338991</v>
      </c>
    </row>
    <row r="596" spans="2:8" x14ac:dyDescent="0.25">
      <c r="B596" s="39">
        <v>41598</v>
      </c>
      <c r="C596" s="7">
        <v>15900.82</v>
      </c>
      <c r="D596" s="8">
        <f t="shared" si="45"/>
        <v>-4.1466697313151668E-3</v>
      </c>
      <c r="E596" s="46">
        <f t="shared" si="46"/>
        <v>-4.1552910075562059E-3</v>
      </c>
      <c r="F596" s="8">
        <f t="shared" si="47"/>
        <v>2.2477795019275455E-2</v>
      </c>
      <c r="G596" s="8">
        <f t="shared" si="48"/>
        <v>6.3937565494407329E-3</v>
      </c>
      <c r="H596" s="9">
        <f t="shared" si="49"/>
        <v>3.5155850626251333</v>
      </c>
    </row>
    <row r="597" spans="2:8" x14ac:dyDescent="0.25">
      <c r="B597" s="39">
        <v>41597</v>
      </c>
      <c r="C597" s="7">
        <v>15967.03</v>
      </c>
      <c r="D597" s="8">
        <f t="shared" si="45"/>
        <v>-5.6271837416321802E-4</v>
      </c>
      <c r="E597" s="46">
        <f t="shared" si="46"/>
        <v>-5.6287675956790057E-4</v>
      </c>
      <c r="F597" s="8">
        <f t="shared" si="47"/>
        <v>2.008388832704959E-2</v>
      </c>
      <c r="G597" s="8">
        <f t="shared" si="48"/>
        <v>6.4039503070415617E-3</v>
      </c>
      <c r="H597" s="9">
        <f t="shared" si="49"/>
        <v>3.1361717946134031</v>
      </c>
    </row>
    <row r="598" spans="2:8" x14ac:dyDescent="0.25">
      <c r="B598" s="39">
        <v>41596</v>
      </c>
      <c r="C598" s="7">
        <v>15976.02</v>
      </c>
      <c r="D598" s="8">
        <f t="shared" si="45"/>
        <v>8.9714754694036891E-4</v>
      </c>
      <c r="E598" s="46">
        <f t="shared" si="46"/>
        <v>8.9674535061486722E-4</v>
      </c>
      <c r="F598" s="8">
        <f t="shared" si="47"/>
        <v>2.112664569363993E-2</v>
      </c>
      <c r="G598" s="8">
        <f t="shared" si="48"/>
        <v>6.4064322009018855E-3</v>
      </c>
      <c r="H598" s="9">
        <f t="shared" si="49"/>
        <v>3.2977240734188618</v>
      </c>
    </row>
    <row r="599" spans="2:8" x14ac:dyDescent="0.25">
      <c r="B599" s="39">
        <v>41593</v>
      </c>
      <c r="C599" s="7">
        <v>15961.7</v>
      </c>
      <c r="D599" s="8">
        <f t="shared" si="45"/>
        <v>5.3841531548441957E-3</v>
      </c>
      <c r="E599" s="46">
        <f t="shared" si="46"/>
        <v>5.3697104203163544E-3</v>
      </c>
      <c r="F599" s="8">
        <f t="shared" si="47"/>
        <v>2.4012046154153296E-2</v>
      </c>
      <c r="G599" s="8">
        <f t="shared" si="48"/>
        <v>6.445416464934085E-3</v>
      </c>
      <c r="H599" s="9">
        <f t="shared" si="49"/>
        <v>3.7254452500919752</v>
      </c>
    </row>
    <row r="600" spans="2:8" x14ac:dyDescent="0.25">
      <c r="B600" s="39">
        <v>41592</v>
      </c>
      <c r="C600" s="7">
        <v>15876.22</v>
      </c>
      <c r="D600" s="8">
        <f t="shared" si="45"/>
        <v>3.4503398196013002E-3</v>
      </c>
      <c r="E600" s="46">
        <f t="shared" si="46"/>
        <v>3.444401053752225E-3</v>
      </c>
      <c r="F600" s="8">
        <f t="shared" si="47"/>
        <v>1.9210461669443058E-2</v>
      </c>
      <c r="G600" s="8">
        <f t="shared" si="48"/>
        <v>6.4379082600576048E-3</v>
      </c>
      <c r="H600" s="9">
        <f t="shared" si="49"/>
        <v>2.9839601456624623</v>
      </c>
    </row>
    <row r="601" spans="2:8" x14ac:dyDescent="0.25">
      <c r="B601" s="39">
        <v>41591</v>
      </c>
      <c r="C601" s="7">
        <v>15821.63</v>
      </c>
      <c r="D601" s="8">
        <f t="shared" si="45"/>
        <v>4.5052051753988742E-3</v>
      </c>
      <c r="E601" s="46">
        <f t="shared" si="46"/>
        <v>4.4950871164684625E-3</v>
      </c>
      <c r="F601" s="8">
        <f t="shared" si="47"/>
        <v>1.4626464359942352E-2</v>
      </c>
      <c r="G601" s="8">
        <f t="shared" si="48"/>
        <v>6.4191068079722776E-3</v>
      </c>
      <c r="H601" s="9">
        <f t="shared" si="49"/>
        <v>2.2785824877967227</v>
      </c>
    </row>
    <row r="602" spans="2:8" x14ac:dyDescent="0.25">
      <c r="B602" s="39">
        <v>41590</v>
      </c>
      <c r="C602" s="7">
        <v>15750.67</v>
      </c>
      <c r="D602" s="8">
        <f t="shared" si="45"/>
        <v>-2.0547294257782234E-3</v>
      </c>
      <c r="E602" s="46">
        <f t="shared" si="46"/>
        <v>-2.0568432783779115E-3</v>
      </c>
      <c r="F602" s="8">
        <f t="shared" si="47"/>
        <v>1.4311424206704835E-2</v>
      </c>
      <c r="G602" s="8">
        <f t="shared" si="48"/>
        <v>6.4206818924241078E-3</v>
      </c>
      <c r="H602" s="9">
        <f t="shared" si="49"/>
        <v>2.2289570557281735</v>
      </c>
    </row>
    <row r="603" spans="2:8" x14ac:dyDescent="0.25">
      <c r="B603" s="39">
        <v>41589</v>
      </c>
      <c r="C603" s="7">
        <v>15783.1</v>
      </c>
      <c r="D603" s="8">
        <f t="shared" si="45"/>
        <v>1.3526391054816678E-3</v>
      </c>
      <c r="E603" s="46">
        <f t="shared" si="46"/>
        <v>1.351725113315023E-3</v>
      </c>
      <c r="F603" s="8">
        <f t="shared" si="47"/>
        <v>1.3166676947498356E-2</v>
      </c>
      <c r="G603" s="8">
        <f t="shared" si="48"/>
        <v>6.419264529773862E-3</v>
      </c>
      <c r="H603" s="9">
        <f t="shared" si="49"/>
        <v>2.0511192343653413</v>
      </c>
    </row>
    <row r="604" spans="2:8" x14ac:dyDescent="0.25">
      <c r="B604" s="39">
        <v>41586</v>
      </c>
      <c r="C604" s="7">
        <v>15761.78</v>
      </c>
      <c r="D604" s="8">
        <f t="shared" si="45"/>
        <v>1.0760562729976719E-2</v>
      </c>
      <c r="E604" s="46">
        <f t="shared" si="46"/>
        <v>1.070307987244074E-2</v>
      </c>
      <c r="F604" s="8">
        <f t="shared" si="47"/>
        <v>3.3234636461410205E-3</v>
      </c>
      <c r="G604" s="8">
        <f t="shared" si="48"/>
        <v>6.3022424024627415E-3</v>
      </c>
      <c r="H604" s="9">
        <f t="shared" si="49"/>
        <v>0.52734621011123006</v>
      </c>
    </row>
    <row r="605" spans="2:8" x14ac:dyDescent="0.25">
      <c r="B605" s="39">
        <v>41585</v>
      </c>
      <c r="C605" s="7">
        <v>15593.98</v>
      </c>
      <c r="D605" s="8">
        <f t="shared" si="45"/>
        <v>-9.7098599849620992E-3</v>
      </c>
      <c r="E605" s="46">
        <f t="shared" si="46"/>
        <v>-9.7573080680762436E-3</v>
      </c>
      <c r="F605" s="8">
        <f t="shared" si="47"/>
        <v>1.1441426030880912E-2</v>
      </c>
      <c r="G605" s="8">
        <f t="shared" si="48"/>
        <v>6.201885408739909E-3</v>
      </c>
      <c r="H605" s="9">
        <f t="shared" si="49"/>
        <v>1.8448302857639489</v>
      </c>
    </row>
    <row r="606" spans="2:8" x14ac:dyDescent="0.25">
      <c r="B606" s="39">
        <v>41584</v>
      </c>
      <c r="C606" s="7">
        <v>15746.88</v>
      </c>
      <c r="D606" s="8">
        <f t="shared" si="45"/>
        <v>8.2378145524906188E-3</v>
      </c>
      <c r="E606" s="46">
        <f t="shared" si="46"/>
        <v>8.2040689581542106E-3</v>
      </c>
      <c r="F606" s="8">
        <f t="shared" si="47"/>
        <v>4.6637574156249625E-3</v>
      </c>
      <c r="G606" s="8">
        <f t="shared" si="48"/>
        <v>6.1329024940947156E-3</v>
      </c>
      <c r="H606" s="9">
        <f t="shared" si="49"/>
        <v>0.76044864892530539</v>
      </c>
    </row>
    <row r="607" spans="2:8" x14ac:dyDescent="0.25">
      <c r="B607" s="39">
        <v>41583</v>
      </c>
      <c r="C607" s="7">
        <v>15618.22</v>
      </c>
      <c r="D607" s="8">
        <f t="shared" si="45"/>
        <v>-1.336392328980196E-3</v>
      </c>
      <c r="E607" s="46">
        <f t="shared" si="46"/>
        <v>-1.3372860975810847E-3</v>
      </c>
      <c r="F607" s="8">
        <f t="shared" si="47"/>
        <v>6.1174823255458191E-3</v>
      </c>
      <c r="G607" s="8">
        <f t="shared" si="48"/>
        <v>6.1307457146079379E-3</v>
      </c>
      <c r="H607" s="9">
        <f t="shared" si="49"/>
        <v>0.99783657817832572</v>
      </c>
    </row>
    <row r="608" spans="2:8" x14ac:dyDescent="0.25">
      <c r="B608" s="39">
        <v>41582</v>
      </c>
      <c r="C608" s="7">
        <v>15639.12</v>
      </c>
      <c r="D608" s="8">
        <f t="shared" si="45"/>
        <v>1.5093928808143087E-3</v>
      </c>
      <c r="E608" s="46">
        <f t="shared" si="46"/>
        <v>1.5082548923505195E-3</v>
      </c>
      <c r="F608" s="8">
        <f t="shared" si="47"/>
        <v>4.3004691151733582E-3</v>
      </c>
      <c r="G608" s="8">
        <f t="shared" si="48"/>
        <v>6.1286497906573425E-3</v>
      </c>
      <c r="H608" s="9">
        <f t="shared" si="49"/>
        <v>0.70169927505550966</v>
      </c>
    </row>
    <row r="609" spans="2:8" x14ac:dyDescent="0.25">
      <c r="B609" s="39">
        <v>41579</v>
      </c>
      <c r="C609" s="7">
        <v>15615.55</v>
      </c>
      <c r="D609" s="8">
        <f t="shared" si="45"/>
        <v>4.4899731437852974E-3</v>
      </c>
      <c r="E609" s="46">
        <f t="shared" si="46"/>
        <v>4.4799232855362121E-3</v>
      </c>
      <c r="F609" s="8">
        <f t="shared" si="47"/>
        <v>4.851011906200027E-3</v>
      </c>
      <c r="G609" s="8">
        <f t="shared" si="48"/>
        <v>6.1342696587292122E-3</v>
      </c>
      <c r="H609" s="9">
        <f t="shared" si="49"/>
        <v>0.79080512857743734</v>
      </c>
    </row>
    <row r="610" spans="2:8" x14ac:dyDescent="0.25">
      <c r="B610" s="39">
        <v>41578</v>
      </c>
      <c r="C610" s="7">
        <v>15545.75</v>
      </c>
      <c r="D610" s="8">
        <f t="shared" si="45"/>
        <v>-4.6745068110400911E-3</v>
      </c>
      <c r="E610" s="46">
        <f t="shared" si="46"/>
        <v>-4.6854664853892966E-3</v>
      </c>
      <c r="F610" s="8">
        <f t="shared" si="47"/>
        <v>1.074401858133823E-2</v>
      </c>
      <c r="G610" s="8">
        <f t="shared" si="48"/>
        <v>6.1106181036594117E-3</v>
      </c>
      <c r="H610" s="9">
        <f t="shared" si="49"/>
        <v>1.7582539767792156</v>
      </c>
    </row>
    <row r="611" spans="2:8" x14ac:dyDescent="0.25">
      <c r="B611" s="39">
        <v>41577</v>
      </c>
      <c r="C611" s="7">
        <v>15618.76</v>
      </c>
      <c r="D611" s="8">
        <f t="shared" si="45"/>
        <v>-3.9278459983355107E-3</v>
      </c>
      <c r="E611" s="46">
        <f t="shared" si="46"/>
        <v>-3.9355802446909153E-3</v>
      </c>
      <c r="F611" s="8">
        <f t="shared" si="47"/>
        <v>1.258431200055108E-2</v>
      </c>
      <c r="G611" s="8">
        <f t="shared" si="48"/>
        <v>6.097871806567381E-3</v>
      </c>
      <c r="H611" s="9">
        <f t="shared" si="49"/>
        <v>2.0637219672276208</v>
      </c>
    </row>
    <row r="612" spans="2:8" x14ac:dyDescent="0.25">
      <c r="B612" s="39">
        <v>41576</v>
      </c>
      <c r="C612" s="7">
        <v>15680.35</v>
      </c>
      <c r="D612" s="8">
        <f t="shared" si="45"/>
        <v>7.1565611766510884E-3</v>
      </c>
      <c r="E612" s="46">
        <f t="shared" si="46"/>
        <v>7.1310745183566547E-3</v>
      </c>
      <c r="F612" s="8">
        <f t="shared" si="47"/>
        <v>6.7431199689692578E-3</v>
      </c>
      <c r="G612" s="8">
        <f t="shared" si="48"/>
        <v>6.0455161187237868E-3</v>
      </c>
      <c r="H612" s="9">
        <f t="shared" si="49"/>
        <v>1.1153919428127728</v>
      </c>
    </row>
    <row r="613" spans="2:8" x14ac:dyDescent="0.25">
      <c r="B613" s="39">
        <v>41575</v>
      </c>
      <c r="C613" s="7">
        <v>15568.93</v>
      </c>
      <c r="D613" s="8">
        <f t="shared" si="45"/>
        <v>-8.6703643094376837E-5</v>
      </c>
      <c r="E613" s="46">
        <f t="shared" si="46"/>
        <v>-8.6707402072519385E-5</v>
      </c>
      <c r="F613" s="8">
        <f t="shared" si="47"/>
        <v>7.0484191879122025E-3</v>
      </c>
      <c r="G613" s="8">
        <f t="shared" si="48"/>
        <v>6.0454986110603107E-3</v>
      </c>
      <c r="H613" s="9">
        <f t="shared" si="49"/>
        <v>1.1658954275528304</v>
      </c>
    </row>
    <row r="614" spans="2:8" x14ac:dyDescent="0.25">
      <c r="B614" s="39">
        <v>41572</v>
      </c>
      <c r="C614" s="7">
        <v>15570.28</v>
      </c>
      <c r="D614" s="8">
        <f t="shared" si="45"/>
        <v>3.9376602676732819E-3</v>
      </c>
      <c r="E614" s="46">
        <f t="shared" si="46"/>
        <v>3.9299279749294546E-3</v>
      </c>
      <c r="F614" s="8">
        <f t="shared" si="47"/>
        <v>1.412645927127322E-2</v>
      </c>
      <c r="G614" s="8">
        <f t="shared" si="48"/>
        <v>6.1588274651692108E-3</v>
      </c>
      <c r="H614" s="9">
        <f t="shared" si="49"/>
        <v>2.2936929717814563</v>
      </c>
    </row>
    <row r="615" spans="2:8" x14ac:dyDescent="0.25">
      <c r="B615" s="39">
        <v>41571</v>
      </c>
      <c r="C615" s="7">
        <v>15509.21</v>
      </c>
      <c r="D615" s="8">
        <f t="shared" si="45"/>
        <v>6.2205895805773626E-3</v>
      </c>
      <c r="E615" s="46">
        <f t="shared" si="46"/>
        <v>6.2013215774871086E-3</v>
      </c>
      <c r="F615" s="8">
        <f t="shared" si="47"/>
        <v>7.3576690593112407E-3</v>
      </c>
      <c r="G615" s="8">
        <f t="shared" si="48"/>
        <v>6.1195220579972924E-3</v>
      </c>
      <c r="H615" s="9">
        <f t="shared" si="49"/>
        <v>1.2023274023002952</v>
      </c>
    </row>
    <row r="616" spans="2:8" x14ac:dyDescent="0.25">
      <c r="B616" s="39">
        <v>41570</v>
      </c>
      <c r="C616" s="7">
        <v>15413.33</v>
      </c>
      <c r="D616" s="8">
        <f t="shared" si="45"/>
        <v>-3.5124899306036017E-3</v>
      </c>
      <c r="E616" s="46">
        <f t="shared" si="46"/>
        <v>-3.5186732067361073E-3</v>
      </c>
      <c r="F616" s="8">
        <f t="shared" si="47"/>
        <v>1.5832940499029089E-2</v>
      </c>
      <c r="G616" s="8">
        <f t="shared" si="48"/>
        <v>6.1299346907555136E-3</v>
      </c>
      <c r="H616" s="9">
        <f t="shared" si="49"/>
        <v>2.582888937284531</v>
      </c>
    </row>
    <row r="617" spans="2:8" x14ac:dyDescent="0.25">
      <c r="B617" s="39">
        <v>41569</v>
      </c>
      <c r="C617" s="7">
        <v>15467.66</v>
      </c>
      <c r="D617" s="8">
        <f t="shared" si="45"/>
        <v>4.9024830758435112E-3</v>
      </c>
      <c r="E617" s="46">
        <f t="shared" si="46"/>
        <v>4.8905050378229469E-3</v>
      </c>
      <c r="F617" s="8">
        <f t="shared" si="47"/>
        <v>1.6795446172799815E-2</v>
      </c>
      <c r="G617" s="8">
        <f t="shared" si="48"/>
        <v>6.1407159299265383E-3</v>
      </c>
      <c r="H617" s="9">
        <f t="shared" si="49"/>
        <v>2.7350957713168045</v>
      </c>
    </row>
    <row r="618" spans="2:8" x14ac:dyDescent="0.25">
      <c r="B618" s="39">
        <v>41568</v>
      </c>
      <c r="C618" s="7">
        <v>15392.2</v>
      </c>
      <c r="D618" s="8">
        <f t="shared" si="45"/>
        <v>-4.8377722870318607E-4</v>
      </c>
      <c r="E618" s="46">
        <f t="shared" si="46"/>
        <v>-4.8389428666153079E-4</v>
      </c>
      <c r="F618" s="8">
        <f t="shared" si="47"/>
        <v>2.7058205606944136E-2</v>
      </c>
      <c r="G618" s="8">
        <f t="shared" si="48"/>
        <v>6.2370085422944182E-3</v>
      </c>
      <c r="H618" s="9">
        <f t="shared" si="49"/>
        <v>4.3383306954699457</v>
      </c>
    </row>
    <row r="619" spans="2:8" x14ac:dyDescent="0.25">
      <c r="B619" s="39">
        <v>41565</v>
      </c>
      <c r="C619" s="7">
        <v>15399.65</v>
      </c>
      <c r="D619" s="8">
        <f t="shared" si="45"/>
        <v>1.8215350987045298E-3</v>
      </c>
      <c r="E619" s="46">
        <f t="shared" si="46"/>
        <v>1.8198781155101813E-3</v>
      </c>
      <c r="F619" s="8">
        <f t="shared" si="47"/>
        <v>2.8990885288966151E-2</v>
      </c>
      <c r="G619" s="8">
        <f t="shared" si="48"/>
        <v>6.2469684038422473E-3</v>
      </c>
      <c r="H619" s="9">
        <f t="shared" si="49"/>
        <v>4.6407926877195464</v>
      </c>
    </row>
    <row r="620" spans="2:8" x14ac:dyDescent="0.25">
      <c r="B620" s="39">
        <v>41564</v>
      </c>
      <c r="C620" s="7">
        <v>15371.65</v>
      </c>
      <c r="D620" s="8">
        <f t="shared" si="45"/>
        <v>-1.4179940847536265E-4</v>
      </c>
      <c r="E620" s="46">
        <f t="shared" si="46"/>
        <v>-1.4180946296197603E-4</v>
      </c>
      <c r="F620" s="8">
        <f t="shared" si="47"/>
        <v>2.628724035662509E-2</v>
      </c>
      <c r="G620" s="8">
        <f t="shared" si="48"/>
        <v>6.2577048696546836E-3</v>
      </c>
      <c r="H620" s="9">
        <f t="shared" si="49"/>
        <v>4.200779823302164</v>
      </c>
    </row>
    <row r="621" spans="2:8" x14ac:dyDescent="0.25">
      <c r="B621" s="39">
        <v>41563</v>
      </c>
      <c r="C621" s="7">
        <v>15373.83</v>
      </c>
      <c r="D621" s="8">
        <f t="shared" si="45"/>
        <v>1.3569347594048153E-2</v>
      </c>
      <c r="E621" s="46">
        <f t="shared" si="46"/>
        <v>1.3478108440890472E-2</v>
      </c>
      <c r="F621" s="8">
        <f t="shared" si="47"/>
        <v>1.7183304010830965E-2</v>
      </c>
      <c r="G621" s="8">
        <f t="shared" si="48"/>
        <v>6.0878742317660977E-3</v>
      </c>
      <c r="H621" s="9">
        <f t="shared" si="49"/>
        <v>2.8225458274367261</v>
      </c>
    </row>
    <row r="622" spans="2:8" x14ac:dyDescent="0.25">
      <c r="B622" s="39">
        <v>41562</v>
      </c>
      <c r="C622" s="7">
        <v>15168.01</v>
      </c>
      <c r="D622" s="8">
        <f t="shared" si="45"/>
        <v>-8.7084331617134358E-3</v>
      </c>
      <c r="E622" s="46">
        <f t="shared" si="46"/>
        <v>-8.7465731535998209E-3</v>
      </c>
      <c r="F622" s="8">
        <f t="shared" si="47"/>
        <v>1.8253641531189621E-2</v>
      </c>
      <c r="G622" s="8">
        <f t="shared" si="48"/>
        <v>6.0680389744246967E-3</v>
      </c>
      <c r="H622" s="9">
        <f t="shared" si="49"/>
        <v>3.0081615507290356</v>
      </c>
    </row>
    <row r="623" spans="2:8" x14ac:dyDescent="0.25">
      <c r="B623" s="39">
        <v>41561</v>
      </c>
      <c r="C623" s="7">
        <v>15301.26</v>
      </c>
      <c r="D623" s="8">
        <f t="shared" si="45"/>
        <v>4.210115960310068E-3</v>
      </c>
      <c r="E623" s="46">
        <f t="shared" si="46"/>
        <v>4.2012782187051583E-3</v>
      </c>
      <c r="F623" s="8">
        <f t="shared" si="47"/>
        <v>2.1692381326118136E-2</v>
      </c>
      <c r="G623" s="8">
        <f t="shared" si="48"/>
        <v>6.1106135987589313E-3</v>
      </c>
      <c r="H623" s="9">
        <f t="shared" si="49"/>
        <v>3.5499514043113232</v>
      </c>
    </row>
    <row r="624" spans="2:8" x14ac:dyDescent="0.25">
      <c r="B624" s="39">
        <v>41558</v>
      </c>
      <c r="C624" s="7">
        <v>15237.11</v>
      </c>
      <c r="D624" s="8">
        <f t="shared" si="45"/>
        <v>7.3409682753022842E-3</v>
      </c>
      <c r="E624" s="46">
        <f t="shared" si="46"/>
        <v>7.3141545137105808E-3</v>
      </c>
      <c r="F624" s="8">
        <f t="shared" si="47"/>
        <v>2.4477923554533793E-2</v>
      </c>
      <c r="G624" s="8">
        <f t="shared" si="48"/>
        <v>6.1614523378973442E-3</v>
      </c>
      <c r="H624" s="9">
        <f t="shared" si="49"/>
        <v>3.9727522363480818</v>
      </c>
    </row>
    <row r="625" spans="2:8" x14ac:dyDescent="0.25">
      <c r="B625" s="39">
        <v>41557</v>
      </c>
      <c r="C625" s="7">
        <v>15126.07</v>
      </c>
      <c r="D625" s="8">
        <f t="shared" si="45"/>
        <v>2.1826010708654531E-2</v>
      </c>
      <c r="E625" s="46">
        <f t="shared" si="46"/>
        <v>2.1591233363375189E-2</v>
      </c>
      <c r="F625" s="8">
        <f t="shared" si="47"/>
        <v>9.7358294874361137E-3</v>
      </c>
      <c r="G625" s="8">
        <f t="shared" si="48"/>
        <v>5.697621220089908E-3</v>
      </c>
      <c r="H625" s="9">
        <f t="shared" si="49"/>
        <v>1.7087533746728223</v>
      </c>
    </row>
    <row r="626" spans="2:8" x14ac:dyDescent="0.25">
      <c r="B626" s="39">
        <v>41556</v>
      </c>
      <c r="C626" s="7">
        <v>14802.98</v>
      </c>
      <c r="D626" s="8">
        <f t="shared" si="45"/>
        <v>1.7900007647262406E-3</v>
      </c>
      <c r="E626" s="46">
        <f t="shared" si="46"/>
        <v>1.7884006225765985E-3</v>
      </c>
      <c r="F626" s="8">
        <f t="shared" si="47"/>
        <v>-1.546528177357202E-3</v>
      </c>
      <c r="G626" s="8">
        <f t="shared" si="48"/>
        <v>5.7998682047739692E-3</v>
      </c>
      <c r="H626" s="9">
        <f t="shared" si="49"/>
        <v>-0.26664884834524838</v>
      </c>
    </row>
    <row r="627" spans="2:8" x14ac:dyDescent="0.25">
      <c r="B627" s="39">
        <v>41555</v>
      </c>
      <c r="C627" s="7">
        <v>14776.53</v>
      </c>
      <c r="D627" s="8">
        <f t="shared" si="45"/>
        <v>-1.0692784797244781E-2</v>
      </c>
      <c r="E627" s="46">
        <f t="shared" si="46"/>
        <v>-1.0750363439127915E-2</v>
      </c>
      <c r="F627" s="8">
        <f t="shared" si="47"/>
        <v>1.1983483113511884E-2</v>
      </c>
      <c r="G627" s="8">
        <f t="shared" si="48"/>
        <v>5.6723406565787754E-3</v>
      </c>
      <c r="H627" s="9">
        <f t="shared" si="49"/>
        <v>2.1126169669682042</v>
      </c>
    </row>
    <row r="628" spans="2:8" x14ac:dyDescent="0.25">
      <c r="B628" s="39">
        <v>41554</v>
      </c>
      <c r="C628" s="7">
        <v>14936.24</v>
      </c>
      <c r="D628" s="8">
        <f t="shared" si="45"/>
        <v>-9.0455648601632799E-3</v>
      </c>
      <c r="E628" s="46">
        <f t="shared" si="46"/>
        <v>-9.0867243773772987E-3</v>
      </c>
      <c r="F628" s="8">
        <f t="shared" si="47"/>
        <v>-2.6245038631205649E-3</v>
      </c>
      <c r="G628" s="8">
        <f t="shared" si="48"/>
        <v>6.2116581828260235E-3</v>
      </c>
      <c r="H628" s="9">
        <f t="shared" si="49"/>
        <v>-0.42251260225116483</v>
      </c>
    </row>
    <row r="629" spans="2:8" x14ac:dyDescent="0.25">
      <c r="B629" s="39">
        <v>41551</v>
      </c>
      <c r="C629" s="7">
        <v>15072.58</v>
      </c>
      <c r="D629" s="8">
        <f t="shared" si="45"/>
        <v>5.0745241550016473E-3</v>
      </c>
      <c r="E629" s="46">
        <f t="shared" si="46"/>
        <v>5.061692149873843E-3</v>
      </c>
      <c r="F629" s="8">
        <f t="shared" si="47"/>
        <v>-2.1228115492679445E-2</v>
      </c>
      <c r="G629" s="8">
        <f t="shared" si="48"/>
        <v>6.372543773690187E-3</v>
      </c>
      <c r="H629" s="9">
        <f t="shared" si="49"/>
        <v>-3.3311839426387735</v>
      </c>
    </row>
    <row r="630" spans="2:8" x14ac:dyDescent="0.25">
      <c r="B630" s="39">
        <v>41550</v>
      </c>
      <c r="C630" s="7">
        <v>14996.48</v>
      </c>
      <c r="D630" s="8">
        <f t="shared" si="45"/>
        <v>-9.0305118435434206E-3</v>
      </c>
      <c r="E630" s="46">
        <f t="shared" si="46"/>
        <v>-9.0715340701781073E-3</v>
      </c>
      <c r="F630" s="8">
        <f t="shared" si="47"/>
        <v>-3.081849528546227E-3</v>
      </c>
      <c r="G630" s="8">
        <f t="shared" si="48"/>
        <v>6.3787547278362187E-3</v>
      </c>
      <c r="H630" s="9">
        <f t="shared" si="49"/>
        <v>-0.48314281706072781</v>
      </c>
    </row>
    <row r="631" spans="2:8" x14ac:dyDescent="0.25">
      <c r="B631" s="39">
        <v>41549</v>
      </c>
      <c r="C631" s="7">
        <v>15133.14</v>
      </c>
      <c r="D631" s="8">
        <f t="shared" si="45"/>
        <v>-3.8547364679397678E-3</v>
      </c>
      <c r="E631" s="46">
        <f t="shared" si="46"/>
        <v>-3.8621851124276221E-3</v>
      </c>
      <c r="F631" s="8">
        <f t="shared" si="47"/>
        <v>8.0312692524273158E-3</v>
      </c>
      <c r="G631" s="8">
        <f t="shared" si="48"/>
        <v>6.4172315694623174E-3</v>
      </c>
      <c r="H631" s="9">
        <f t="shared" si="49"/>
        <v>1.25151619752133</v>
      </c>
    </row>
    <row r="632" spans="2:8" x14ac:dyDescent="0.25">
      <c r="B632" s="39">
        <v>41548</v>
      </c>
      <c r="C632" s="7">
        <v>15191.7</v>
      </c>
      <c r="D632" s="8">
        <f t="shared" si="45"/>
        <v>4.0998911410494721E-3</v>
      </c>
      <c r="E632" s="46">
        <f t="shared" si="46"/>
        <v>4.0915094887964106E-3</v>
      </c>
      <c r="F632" s="8">
        <f t="shared" si="47"/>
        <v>-3.0627875092827444E-3</v>
      </c>
      <c r="G632" s="8">
        <f t="shared" si="48"/>
        <v>6.4514543437377697E-3</v>
      </c>
      <c r="H632" s="9">
        <f t="shared" si="49"/>
        <v>-0.47474373158289479</v>
      </c>
    </row>
    <row r="633" spans="2:8" x14ac:dyDescent="0.25">
      <c r="B633" s="39">
        <v>41547</v>
      </c>
      <c r="C633" s="7">
        <v>15129.67</v>
      </c>
      <c r="D633" s="8">
        <f t="shared" si="45"/>
        <v>-8.4262667253890422E-3</v>
      </c>
      <c r="E633" s="46">
        <f t="shared" si="46"/>
        <v>-8.4619684069103234E-3</v>
      </c>
      <c r="F633" s="8">
        <f t="shared" si="47"/>
        <v>1.7387534468244432E-2</v>
      </c>
      <c r="G633" s="8">
        <f t="shared" si="48"/>
        <v>6.5215586130042856E-3</v>
      </c>
      <c r="H633" s="9">
        <f t="shared" si="49"/>
        <v>2.6661624160784041</v>
      </c>
    </row>
    <row r="634" spans="2:8" x14ac:dyDescent="0.25">
      <c r="B634" s="39">
        <v>41544</v>
      </c>
      <c r="C634" s="7">
        <v>15258.24</v>
      </c>
      <c r="D634" s="8">
        <f t="shared" si="45"/>
        <v>-4.5706307940215352E-3</v>
      </c>
      <c r="E634" s="46">
        <f t="shared" si="46"/>
        <v>-4.5811080642948346E-3</v>
      </c>
      <c r="F634" s="8">
        <f t="shared" si="47"/>
        <v>1.3548833350445219E-2</v>
      </c>
      <c r="G634" s="8">
        <f t="shared" si="48"/>
        <v>6.5739836198385557E-3</v>
      </c>
      <c r="H634" s="9">
        <f t="shared" si="49"/>
        <v>2.0609776558551802</v>
      </c>
    </row>
    <row r="635" spans="2:8" x14ac:dyDescent="0.25">
      <c r="B635" s="39">
        <v>41543</v>
      </c>
      <c r="C635" s="7">
        <v>15328.3</v>
      </c>
      <c r="D635" s="8">
        <f t="shared" si="45"/>
        <v>3.6036838238855395E-3</v>
      </c>
      <c r="E635" s="46">
        <f t="shared" si="46"/>
        <v>3.5972061130841526E-3</v>
      </c>
      <c r="F635" s="8">
        <f t="shared" si="47"/>
        <v>2.2725606556926806E-3</v>
      </c>
      <c r="G635" s="8">
        <f t="shared" si="48"/>
        <v>6.622891081358084E-3</v>
      </c>
      <c r="H635" s="9">
        <f t="shared" si="49"/>
        <v>0.34313725347068086</v>
      </c>
    </row>
    <row r="636" spans="2:8" x14ac:dyDescent="0.25">
      <c r="B636" s="39">
        <v>41542</v>
      </c>
      <c r="C636" s="7">
        <v>15273.26</v>
      </c>
      <c r="D636" s="8">
        <f t="shared" si="45"/>
        <v>-3.9994548272891395E-3</v>
      </c>
      <c r="E636" s="46">
        <f t="shared" si="46"/>
        <v>-4.0074740355291226E-3</v>
      </c>
      <c r="F636" s="8">
        <f t="shared" si="47"/>
        <v>5.654844219018549E-3</v>
      </c>
      <c r="G636" s="8">
        <f t="shared" si="48"/>
        <v>6.606738966200355E-3</v>
      </c>
      <c r="H636" s="9">
        <f t="shared" si="49"/>
        <v>0.85592063617896252</v>
      </c>
    </row>
    <row r="637" spans="2:8" x14ac:dyDescent="0.25">
      <c r="B637" s="39">
        <v>41541</v>
      </c>
      <c r="C637" s="7">
        <v>15334.59</v>
      </c>
      <c r="D637" s="8">
        <f t="shared" si="45"/>
        <v>-4.3366243804126015E-3</v>
      </c>
      <c r="E637" s="46">
        <f t="shared" si="46"/>
        <v>-4.3460548099504819E-3</v>
      </c>
      <c r="F637" s="8">
        <f t="shared" si="47"/>
        <v>2.3702574718135153E-2</v>
      </c>
      <c r="G637" s="8">
        <f t="shared" si="48"/>
        <v>6.7680211219543866E-3</v>
      </c>
      <c r="H637" s="9">
        <f t="shared" si="49"/>
        <v>3.5021425452186845</v>
      </c>
    </row>
    <row r="638" spans="2:8" x14ac:dyDescent="0.25">
      <c r="B638" s="39">
        <v>41540</v>
      </c>
      <c r="C638" s="7">
        <v>15401.38</v>
      </c>
      <c r="D638" s="8">
        <f t="shared" si="45"/>
        <v>-3.2172487507354797E-3</v>
      </c>
      <c r="E638" s="46">
        <f t="shared" si="46"/>
        <v>-3.222435222598497E-3</v>
      </c>
      <c r="F638" s="8">
        <f t="shared" si="47"/>
        <v>3.226014074569384E-2</v>
      </c>
      <c r="G638" s="8">
        <f t="shared" si="48"/>
        <v>6.779530347432206E-3</v>
      </c>
      <c r="H638" s="9">
        <f t="shared" si="49"/>
        <v>4.7584624734237808</v>
      </c>
    </row>
    <row r="639" spans="2:8" x14ac:dyDescent="0.25">
      <c r="B639" s="39">
        <v>41537</v>
      </c>
      <c r="C639" s="7">
        <v>15451.09</v>
      </c>
      <c r="D639" s="8">
        <f t="shared" si="45"/>
        <v>-1.1860672590820798E-2</v>
      </c>
      <c r="E639" s="46">
        <f t="shared" si="46"/>
        <v>-1.1931571531686443E-2</v>
      </c>
      <c r="F639" s="8">
        <f t="shared" si="47"/>
        <v>2.9794419049577109E-2</v>
      </c>
      <c r="G639" s="8">
        <f t="shared" si="48"/>
        <v>6.8450587108387735E-3</v>
      </c>
      <c r="H639" s="9">
        <f t="shared" si="49"/>
        <v>4.3526900656672654</v>
      </c>
    </row>
    <row r="640" spans="2:8" x14ac:dyDescent="0.25">
      <c r="B640" s="39">
        <v>41536</v>
      </c>
      <c r="C640" s="7">
        <v>15636.55</v>
      </c>
      <c r="D640" s="8">
        <f t="shared" si="45"/>
        <v>-2.5763956486406503E-3</v>
      </c>
      <c r="E640" s="46">
        <f t="shared" si="46"/>
        <v>-2.5797202674932131E-3</v>
      </c>
      <c r="F640" s="8">
        <f t="shared" si="47"/>
        <v>2.7347112378828441E-2</v>
      </c>
      <c r="G640" s="8">
        <f t="shared" si="48"/>
        <v>6.8649765924716239E-3</v>
      </c>
      <c r="H640" s="9">
        <f t="shared" si="49"/>
        <v>3.9835696466639452</v>
      </c>
    </row>
    <row r="641" spans="2:8" x14ac:dyDescent="0.25">
      <c r="B641" s="39">
        <v>41535</v>
      </c>
      <c r="C641" s="7">
        <v>15676.94</v>
      </c>
      <c r="D641" s="8">
        <f t="shared" si="45"/>
        <v>9.4792375656242989E-3</v>
      </c>
      <c r="E641" s="46">
        <f t="shared" si="46"/>
        <v>9.4345915118253521E-3</v>
      </c>
      <c r="F641" s="8">
        <f t="shared" si="47"/>
        <v>2.7030912900763222E-2</v>
      </c>
      <c r="G641" s="8">
        <f t="shared" si="48"/>
        <v>6.859500064194413E-3</v>
      </c>
      <c r="H641" s="9">
        <f t="shared" si="49"/>
        <v>3.9406534948312975</v>
      </c>
    </row>
    <row r="642" spans="2:8" x14ac:dyDescent="0.25">
      <c r="B642" s="39">
        <v>41534</v>
      </c>
      <c r="C642" s="7">
        <v>15529.73</v>
      </c>
      <c r="D642" s="8">
        <f t="shared" si="45"/>
        <v>2.2555983369882959E-3</v>
      </c>
      <c r="E642" s="46">
        <f t="shared" si="46"/>
        <v>2.253058293886963E-3</v>
      </c>
      <c r="F642" s="8">
        <f t="shared" si="47"/>
        <v>1.1048380500273991E-2</v>
      </c>
      <c r="G642" s="8">
        <f t="shared" si="48"/>
        <v>7.0431929182189429E-3</v>
      </c>
      <c r="H642" s="9">
        <f t="shared" si="49"/>
        <v>1.5686607804955406</v>
      </c>
    </row>
    <row r="643" spans="2:8" x14ac:dyDescent="0.25">
      <c r="B643" s="39">
        <v>41533</v>
      </c>
      <c r="C643" s="7">
        <v>15494.78</v>
      </c>
      <c r="D643" s="8">
        <f t="shared" si="45"/>
        <v>7.7210937002067936E-3</v>
      </c>
      <c r="E643" s="46">
        <f t="shared" si="46"/>
        <v>7.6914386049418658E-3</v>
      </c>
      <c r="F643" s="8">
        <f t="shared" si="47"/>
        <v>4.7759362148628269E-3</v>
      </c>
      <c r="G643" s="8">
        <f t="shared" si="48"/>
        <v>6.990156156489704E-3</v>
      </c>
      <c r="H643" s="9">
        <f t="shared" si="49"/>
        <v>0.68323741386361136</v>
      </c>
    </row>
    <row r="644" spans="2:8" x14ac:dyDescent="0.25">
      <c r="B644" s="39">
        <v>41530</v>
      </c>
      <c r="C644" s="7">
        <v>15376.06</v>
      </c>
      <c r="D644" s="8">
        <f t="shared" si="45"/>
        <v>4.9292055757144126E-3</v>
      </c>
      <c r="E644" s="46">
        <f t="shared" si="46"/>
        <v>4.9170968166503621E-3</v>
      </c>
      <c r="F644" s="8">
        <f t="shared" si="47"/>
        <v>-7.0824062743641836E-3</v>
      </c>
      <c r="G644" s="8">
        <f t="shared" si="48"/>
        <v>7.0126643566865484E-3</v>
      </c>
      <c r="H644" s="9">
        <f t="shared" si="49"/>
        <v>-1.0099451384139235</v>
      </c>
    </row>
    <row r="645" spans="2:8" x14ac:dyDescent="0.25">
      <c r="B645" s="39">
        <v>41529</v>
      </c>
      <c r="C645" s="7">
        <v>15300.64</v>
      </c>
      <c r="D645" s="8">
        <f t="shared" ref="D645:D708" si="50">C645/C646-1</f>
        <v>-1.6937872718020275E-3</v>
      </c>
      <c r="E645" s="46">
        <f t="shared" ref="E645:E708" si="51">LN(1+D645)</f>
        <v>-1.6952233513009664E-3</v>
      </c>
      <c r="F645" s="8">
        <f t="shared" ref="F645:F708" si="52">SUM(E646:E720)</f>
        <v>1.5344586862437292E-3</v>
      </c>
      <c r="G645" s="8">
        <f t="shared" ref="G645:G708" si="53">STDEVP(E646:E720)</f>
        <v>7.0559500716533587E-3</v>
      </c>
      <c r="H645" s="9">
        <f t="shared" ref="H645:H708" si="54">F645/G645</f>
        <v>0.21747017349347159</v>
      </c>
    </row>
    <row r="646" spans="2:8" x14ac:dyDescent="0.25">
      <c r="B646" s="39">
        <v>41528</v>
      </c>
      <c r="C646" s="7">
        <v>15326.6</v>
      </c>
      <c r="D646" s="8">
        <f t="shared" si="50"/>
        <v>8.9223530155235764E-3</v>
      </c>
      <c r="E646" s="46">
        <f t="shared" si="51"/>
        <v>8.8827840154084153E-3</v>
      </c>
      <c r="F646" s="8">
        <f t="shared" si="52"/>
        <v>-6.7861897220279884E-3</v>
      </c>
      <c r="G646" s="8">
        <f t="shared" si="53"/>
        <v>6.9807467252610157E-3</v>
      </c>
      <c r="H646" s="9">
        <f t="shared" si="54"/>
        <v>-0.97212948544186684</v>
      </c>
    </row>
    <row r="647" spans="2:8" x14ac:dyDescent="0.25">
      <c r="B647" s="39">
        <v>41527</v>
      </c>
      <c r="C647" s="7">
        <v>15191.06</v>
      </c>
      <c r="D647" s="8">
        <f t="shared" si="50"/>
        <v>8.4935922969477939E-3</v>
      </c>
      <c r="E647" s="46">
        <f t="shared" si="51"/>
        <v>8.4577246953137508E-3</v>
      </c>
      <c r="F647" s="8">
        <f t="shared" si="52"/>
        <v>-1.6071973848344509E-2</v>
      </c>
      <c r="G647" s="8">
        <f t="shared" si="53"/>
        <v>6.9100259130582316E-3</v>
      </c>
      <c r="H647" s="9">
        <f t="shared" si="54"/>
        <v>-2.3258919793589303</v>
      </c>
    </row>
    <row r="648" spans="2:8" x14ac:dyDescent="0.25">
      <c r="B648" s="39">
        <v>41526</v>
      </c>
      <c r="C648" s="7">
        <v>15063.12</v>
      </c>
      <c r="D648" s="8">
        <f t="shared" si="50"/>
        <v>9.4233539956443124E-3</v>
      </c>
      <c r="E648" s="46">
        <f t="shared" si="51"/>
        <v>9.3792311688074732E-3</v>
      </c>
      <c r="F648" s="8">
        <f t="shared" si="52"/>
        <v>-3.069054946157217E-2</v>
      </c>
      <c r="G648" s="8">
        <f t="shared" si="53"/>
        <v>6.8425145722765613E-3</v>
      </c>
      <c r="H648" s="9">
        <f t="shared" si="54"/>
        <v>-4.4852735258934455</v>
      </c>
    </row>
    <row r="649" spans="2:8" x14ac:dyDescent="0.25">
      <c r="B649" s="39">
        <v>41523</v>
      </c>
      <c r="C649" s="7">
        <v>14922.5</v>
      </c>
      <c r="D649" s="8">
        <f t="shared" si="50"/>
        <v>-1.002846531007906E-3</v>
      </c>
      <c r="E649" s="46">
        <f t="shared" si="51"/>
        <v>-1.0033497180313199E-3</v>
      </c>
      <c r="F649" s="8">
        <f t="shared" si="52"/>
        <v>-2.6282565505728377E-2</v>
      </c>
      <c r="G649" s="8">
        <f t="shared" si="53"/>
        <v>6.8560763674394183E-3</v>
      </c>
      <c r="H649" s="9">
        <f t="shared" si="54"/>
        <v>-3.8334703549319258</v>
      </c>
    </row>
    <row r="650" spans="2:8" x14ac:dyDescent="0.25">
      <c r="B650" s="39">
        <v>41522</v>
      </c>
      <c r="C650" s="7">
        <v>14937.48</v>
      </c>
      <c r="D650" s="8">
        <f t="shared" si="50"/>
        <v>4.4270695545534089E-4</v>
      </c>
      <c r="E650" s="46">
        <f t="shared" si="51"/>
        <v>4.4260898964350103E-4</v>
      </c>
      <c r="F650" s="8">
        <f t="shared" si="52"/>
        <v>-2.7971196120475848E-2</v>
      </c>
      <c r="G650" s="8">
        <f t="shared" si="53"/>
        <v>6.8562077724059487E-3</v>
      </c>
      <c r="H650" s="9">
        <f t="shared" si="54"/>
        <v>-4.0796891005915832</v>
      </c>
    </row>
    <row r="651" spans="2:8" x14ac:dyDescent="0.25">
      <c r="B651" s="39">
        <v>41521</v>
      </c>
      <c r="C651" s="7">
        <v>14930.87</v>
      </c>
      <c r="D651" s="8">
        <f t="shared" si="50"/>
        <v>6.5329824268098857E-3</v>
      </c>
      <c r="E651" s="46">
        <f t="shared" si="51"/>
        <v>6.5117349863470777E-3</v>
      </c>
      <c r="F651" s="8">
        <f t="shared" si="52"/>
        <v>-2.6559422576720039E-2</v>
      </c>
      <c r="G651" s="8">
        <f t="shared" si="53"/>
        <v>6.876990268428829E-3</v>
      </c>
      <c r="H651" s="9">
        <f t="shared" si="54"/>
        <v>-3.8620706937234059</v>
      </c>
    </row>
    <row r="652" spans="2:8" x14ac:dyDescent="0.25">
      <c r="B652" s="39">
        <v>41520</v>
      </c>
      <c r="C652" s="7">
        <v>14833.96</v>
      </c>
      <c r="D652" s="8">
        <f t="shared" si="50"/>
        <v>1.5968605653764456E-3</v>
      </c>
      <c r="E652" s="46">
        <f t="shared" si="51"/>
        <v>1.5955869392324537E-3</v>
      </c>
      <c r="F652" s="8">
        <f t="shared" si="52"/>
        <v>-3.0939116023393137E-2</v>
      </c>
      <c r="G652" s="8">
        <f t="shared" si="53"/>
        <v>6.8787811983742038E-3</v>
      </c>
      <c r="H652" s="9">
        <f t="shared" si="54"/>
        <v>-4.497761322995065</v>
      </c>
    </row>
    <row r="653" spans="2:8" x14ac:dyDescent="0.25">
      <c r="B653" s="39">
        <v>41516</v>
      </c>
      <c r="C653" s="7">
        <v>14810.31</v>
      </c>
      <c r="D653" s="8">
        <f t="shared" si="50"/>
        <v>-2.0645578618619931E-3</v>
      </c>
      <c r="E653" s="46">
        <f t="shared" si="51"/>
        <v>-2.0666919993172429E-3</v>
      </c>
      <c r="F653" s="8">
        <f t="shared" si="52"/>
        <v>-2.4907962504618367E-2</v>
      </c>
      <c r="G653" s="8">
        <f t="shared" si="53"/>
        <v>6.894209175346994E-3</v>
      </c>
      <c r="H653" s="9">
        <f t="shared" si="54"/>
        <v>-3.6128817491767964</v>
      </c>
    </row>
    <row r="654" spans="2:8" x14ac:dyDescent="0.25">
      <c r="B654" s="39">
        <v>41515</v>
      </c>
      <c r="C654" s="7">
        <v>14840.95</v>
      </c>
      <c r="D654" s="8">
        <f t="shared" si="50"/>
        <v>1.1089742595202789E-3</v>
      </c>
      <c r="E654" s="46">
        <f t="shared" si="51"/>
        <v>1.1083598018027108E-3</v>
      </c>
      <c r="F654" s="8">
        <f t="shared" si="52"/>
        <v>-1.786170652977143E-2</v>
      </c>
      <c r="G654" s="8">
        <f t="shared" si="53"/>
        <v>6.9608874169274733E-3</v>
      </c>
      <c r="H654" s="9">
        <f t="shared" si="54"/>
        <v>-2.5660099725697854</v>
      </c>
    </row>
    <row r="655" spans="2:8" x14ac:dyDescent="0.25">
      <c r="B655" s="39">
        <v>41514</v>
      </c>
      <c r="C655" s="7">
        <v>14824.51</v>
      </c>
      <c r="D655" s="8">
        <f t="shared" si="50"/>
        <v>3.2741996720386801E-3</v>
      </c>
      <c r="E655" s="46">
        <f t="shared" si="51"/>
        <v>3.2688511518612607E-3</v>
      </c>
      <c r="F655" s="8">
        <f t="shared" si="52"/>
        <v>-2.2905457130276797E-2</v>
      </c>
      <c r="G655" s="8">
        <f t="shared" si="53"/>
        <v>6.9510381099541912E-3</v>
      </c>
      <c r="H655" s="9">
        <f t="shared" si="54"/>
        <v>-3.2952570203111358</v>
      </c>
    </row>
    <row r="656" spans="2:8" x14ac:dyDescent="0.25">
      <c r="B656" s="39">
        <v>41513</v>
      </c>
      <c r="C656" s="7">
        <v>14776.13</v>
      </c>
      <c r="D656" s="8">
        <f t="shared" si="50"/>
        <v>-1.1396009489872516E-2</v>
      </c>
      <c r="E656" s="46">
        <f t="shared" si="51"/>
        <v>-1.1461441590894957E-2</v>
      </c>
      <c r="F656" s="8">
        <f t="shared" si="52"/>
        <v>-9.0686050417813774E-3</v>
      </c>
      <c r="G656" s="8">
        <f t="shared" si="53"/>
        <v>6.8351509911592076E-3</v>
      </c>
      <c r="H656" s="9">
        <f t="shared" si="54"/>
        <v>-1.3267600164957567</v>
      </c>
    </row>
    <row r="657" spans="2:8" x14ac:dyDescent="0.25">
      <c r="B657" s="39">
        <v>41512</v>
      </c>
      <c r="C657" s="7">
        <v>14946.46</v>
      </c>
      <c r="D657" s="8">
        <f t="shared" si="50"/>
        <v>-4.2670102481529026E-3</v>
      </c>
      <c r="E657" s="46">
        <f t="shared" si="51"/>
        <v>-4.2761399165635282E-3</v>
      </c>
      <c r="F657" s="8">
        <f t="shared" si="52"/>
        <v>-6.2831367797663989E-3</v>
      </c>
      <c r="G657" s="8">
        <f t="shared" si="53"/>
        <v>6.8200230370933576E-3</v>
      </c>
      <c r="H657" s="9">
        <f t="shared" si="54"/>
        <v>-0.92127794079185754</v>
      </c>
    </row>
    <row r="658" spans="2:8" x14ac:dyDescent="0.25">
      <c r="B658" s="39">
        <v>41509</v>
      </c>
      <c r="C658" s="7">
        <v>15010.51</v>
      </c>
      <c r="D658" s="8">
        <f t="shared" si="50"/>
        <v>3.1255555095184295E-3</v>
      </c>
      <c r="E658" s="46">
        <f t="shared" si="51"/>
        <v>3.1206811150494801E-3</v>
      </c>
      <c r="F658" s="8">
        <f t="shared" si="52"/>
        <v>-6.159925193959111E-3</v>
      </c>
      <c r="G658" s="8">
        <f t="shared" si="53"/>
        <v>6.8208095296129973E-3</v>
      </c>
      <c r="H658" s="9">
        <f t="shared" si="54"/>
        <v>-0.90310763952803363</v>
      </c>
    </row>
    <row r="659" spans="2:8" x14ac:dyDescent="0.25">
      <c r="B659" s="39">
        <v>41508</v>
      </c>
      <c r="C659" s="7">
        <v>14963.74</v>
      </c>
      <c r="D659" s="8">
        <f t="shared" si="50"/>
        <v>4.4430124416430239E-3</v>
      </c>
      <c r="E659" s="46">
        <f t="shared" si="51"/>
        <v>4.4331714003436433E-3</v>
      </c>
      <c r="F659" s="8">
        <f t="shared" si="52"/>
        <v>-4.7772774846285993E-3</v>
      </c>
      <c r="G659" s="8">
        <f t="shared" si="53"/>
        <v>6.8348426676251087E-3</v>
      </c>
      <c r="H659" s="9">
        <f t="shared" si="54"/>
        <v>-0.69895939335331503</v>
      </c>
    </row>
    <row r="660" spans="2:8" x14ac:dyDescent="0.25">
      <c r="B660" s="39">
        <v>41507</v>
      </c>
      <c r="C660" s="7">
        <v>14897.55</v>
      </c>
      <c r="D660" s="8">
        <f t="shared" si="50"/>
        <v>-7.0279324321351755E-3</v>
      </c>
      <c r="E660" s="46">
        <f t="shared" si="51"/>
        <v>-7.0527446700993524E-3</v>
      </c>
      <c r="F660" s="8">
        <f t="shared" si="52"/>
        <v>1.9368220632827869E-3</v>
      </c>
      <c r="G660" s="8">
        <f t="shared" si="53"/>
        <v>6.7865143987330167E-3</v>
      </c>
      <c r="H660" s="9">
        <f t="shared" si="54"/>
        <v>0.28539275826842347</v>
      </c>
    </row>
    <row r="661" spans="2:8" x14ac:dyDescent="0.25">
      <c r="B661" s="39">
        <v>41506</v>
      </c>
      <c r="C661" s="7">
        <v>15002.99</v>
      </c>
      <c r="D661" s="8">
        <f t="shared" si="50"/>
        <v>-5.1629699801614137E-4</v>
      </c>
      <c r="E661" s="46">
        <f t="shared" si="51"/>
        <v>-5.1643032520414791E-4</v>
      </c>
      <c r="F661" s="8">
        <f t="shared" si="52"/>
        <v>1.2007253626040217E-2</v>
      </c>
      <c r="G661" s="8">
        <f t="shared" si="53"/>
        <v>6.8735223972216115E-3</v>
      </c>
      <c r="H661" s="9">
        <f t="shared" si="54"/>
        <v>1.7468850659297688</v>
      </c>
    </row>
    <row r="662" spans="2:8" x14ac:dyDescent="0.25">
      <c r="B662" s="39">
        <v>41505</v>
      </c>
      <c r="C662" s="7">
        <v>15010.74</v>
      </c>
      <c r="D662" s="8">
        <f t="shared" si="50"/>
        <v>-4.6898611342263141E-3</v>
      </c>
      <c r="E662" s="46">
        <f t="shared" si="51"/>
        <v>-4.7008930385357191E-3</v>
      </c>
      <c r="F662" s="8">
        <f t="shared" si="52"/>
        <v>2.555472038816313E-2</v>
      </c>
      <c r="G662" s="8">
        <f t="shared" si="53"/>
        <v>6.921249216958629E-3</v>
      </c>
      <c r="H662" s="9">
        <f t="shared" si="54"/>
        <v>3.6922121407719684</v>
      </c>
    </row>
    <row r="663" spans="2:8" x14ac:dyDescent="0.25">
      <c r="B663" s="39">
        <v>41502</v>
      </c>
      <c r="C663" s="7">
        <v>15081.47</v>
      </c>
      <c r="D663" s="8">
        <f t="shared" si="50"/>
        <v>-2.0327960408121903E-3</v>
      </c>
      <c r="E663" s="46">
        <f t="shared" si="51"/>
        <v>-2.0348649749735567E-3</v>
      </c>
      <c r="F663" s="8">
        <f t="shared" si="52"/>
        <v>1.8188942350538417E-2</v>
      </c>
      <c r="G663" s="8">
        <f t="shared" si="53"/>
        <v>7.0060015218365466E-3</v>
      </c>
      <c r="H663" s="9">
        <f t="shared" si="54"/>
        <v>2.5961944618262636</v>
      </c>
    </row>
    <row r="664" spans="2:8" x14ac:dyDescent="0.25">
      <c r="B664" s="39">
        <v>41501</v>
      </c>
      <c r="C664" s="7">
        <v>15112.19</v>
      </c>
      <c r="D664" s="8">
        <f t="shared" si="50"/>
        <v>-1.4700417143162614E-2</v>
      </c>
      <c r="E664" s="46">
        <f t="shared" si="51"/>
        <v>-1.4809539020450202E-2</v>
      </c>
      <c r="F664" s="8">
        <f t="shared" si="52"/>
        <v>3.4417971098878834E-2</v>
      </c>
      <c r="G664" s="8">
        <f t="shared" si="53"/>
        <v>6.7848982793434114E-3</v>
      </c>
      <c r="H664" s="9">
        <f t="shared" si="54"/>
        <v>5.0727320708203063</v>
      </c>
    </row>
    <row r="665" spans="2:8" x14ac:dyDescent="0.25">
      <c r="B665" s="39">
        <v>41500</v>
      </c>
      <c r="C665" s="7">
        <v>15337.66</v>
      </c>
      <c r="D665" s="8">
        <f t="shared" si="50"/>
        <v>-7.3360900031778087E-3</v>
      </c>
      <c r="E665" s="46">
        <f t="shared" si="51"/>
        <v>-7.3631314449145108E-3</v>
      </c>
      <c r="F665" s="8">
        <f t="shared" si="52"/>
        <v>4.8973502324063514E-2</v>
      </c>
      <c r="G665" s="8">
        <f t="shared" si="53"/>
        <v>6.7665295522045428E-3</v>
      </c>
      <c r="H665" s="9">
        <f t="shared" si="54"/>
        <v>7.2376100549369351</v>
      </c>
    </row>
    <row r="666" spans="2:8" x14ac:dyDescent="0.25">
      <c r="B666" s="39">
        <v>41499</v>
      </c>
      <c r="C666" s="7">
        <v>15451.01</v>
      </c>
      <c r="D666" s="8">
        <f t="shared" si="50"/>
        <v>2.0318190779575751E-3</v>
      </c>
      <c r="E666" s="46">
        <f t="shared" si="51"/>
        <v>2.0297577252996451E-3</v>
      </c>
      <c r="F666" s="8">
        <f t="shared" si="52"/>
        <v>4.7742701577484947E-2</v>
      </c>
      <c r="G666" s="8">
        <f t="shared" si="53"/>
        <v>6.7646628472191024E-3</v>
      </c>
      <c r="H666" s="9">
        <f t="shared" si="54"/>
        <v>7.0576616537676493</v>
      </c>
    </row>
    <row r="667" spans="2:8" x14ac:dyDescent="0.25">
      <c r="B667" s="39">
        <v>41498</v>
      </c>
      <c r="C667" s="7">
        <v>15419.68</v>
      </c>
      <c r="D667" s="8">
        <f t="shared" si="50"/>
        <v>-3.7794536452928629E-4</v>
      </c>
      <c r="E667" s="46">
        <f t="shared" si="51"/>
        <v>-3.7801680387925202E-4</v>
      </c>
      <c r="F667" s="8">
        <f t="shared" si="52"/>
        <v>4.9788684632637789E-2</v>
      </c>
      <c r="G667" s="8">
        <f t="shared" si="53"/>
        <v>6.7646417380099163E-3</v>
      </c>
      <c r="H667" s="9">
        <f t="shared" si="54"/>
        <v>7.3601362142919751</v>
      </c>
    </row>
    <row r="668" spans="2:8" x14ac:dyDescent="0.25">
      <c r="B668" s="39">
        <v>41495</v>
      </c>
      <c r="C668" s="7">
        <v>15425.51</v>
      </c>
      <c r="D668" s="8">
        <f t="shared" si="50"/>
        <v>-4.6979285496749901E-3</v>
      </c>
      <c r="E668" s="46">
        <f t="shared" si="51"/>
        <v>-4.7089985001689911E-3</v>
      </c>
      <c r="F668" s="8">
        <f t="shared" si="52"/>
        <v>5.1561203108902234E-2</v>
      </c>
      <c r="G668" s="8">
        <f t="shared" si="53"/>
        <v>6.7489073937245844E-3</v>
      </c>
      <c r="H668" s="9">
        <f t="shared" si="54"/>
        <v>7.6399334145325497</v>
      </c>
    </row>
    <row r="669" spans="2:8" x14ac:dyDescent="0.25">
      <c r="B669" s="39">
        <v>41494</v>
      </c>
      <c r="C669" s="7">
        <v>15498.32</v>
      </c>
      <c r="D669" s="8">
        <f t="shared" si="50"/>
        <v>1.7872529114770774E-3</v>
      </c>
      <c r="E669" s="46">
        <f t="shared" si="51"/>
        <v>1.7856576754363043E-3</v>
      </c>
      <c r="F669" s="8">
        <f t="shared" si="52"/>
        <v>6.0175606666473633E-2</v>
      </c>
      <c r="G669" s="8">
        <f t="shared" si="53"/>
        <v>6.8393177824577402E-3</v>
      </c>
      <c r="H669" s="9">
        <f t="shared" si="54"/>
        <v>8.7984808690742327</v>
      </c>
    </row>
    <row r="670" spans="2:8" x14ac:dyDescent="0.25">
      <c r="B670" s="39">
        <v>41493</v>
      </c>
      <c r="C670" s="7">
        <v>15470.67</v>
      </c>
      <c r="D670" s="8">
        <f t="shared" si="50"/>
        <v>-3.0975452904037359E-3</v>
      </c>
      <c r="E670" s="46">
        <f t="shared" si="51"/>
        <v>-3.1023526136511989E-3</v>
      </c>
      <c r="F670" s="8">
        <f t="shared" si="52"/>
        <v>6.462848094054971E-2</v>
      </c>
      <c r="G670" s="8">
        <f t="shared" si="53"/>
        <v>6.8244751409848202E-3</v>
      </c>
      <c r="H670" s="9">
        <f t="shared" si="54"/>
        <v>9.4701027706027165</v>
      </c>
    </row>
    <row r="671" spans="2:8" x14ac:dyDescent="0.25">
      <c r="B671" s="39">
        <v>41492</v>
      </c>
      <c r="C671" s="7">
        <v>15518.74</v>
      </c>
      <c r="D671" s="8">
        <f t="shared" si="50"/>
        <v>-5.9818871608166013E-3</v>
      </c>
      <c r="E671" s="46">
        <f t="shared" si="51"/>
        <v>-5.9998503193680807E-3</v>
      </c>
      <c r="F671" s="8">
        <f t="shared" si="52"/>
        <v>7.134142221610458E-2</v>
      </c>
      <c r="G671" s="8">
        <f t="shared" si="53"/>
        <v>6.7777575050216969E-3</v>
      </c>
      <c r="H671" s="9">
        <f t="shared" si="54"/>
        <v>10.525815089024228</v>
      </c>
    </row>
    <row r="672" spans="2:8" x14ac:dyDescent="0.25">
      <c r="B672" s="39">
        <v>41491</v>
      </c>
      <c r="C672" s="7">
        <v>15612.13</v>
      </c>
      <c r="D672" s="8">
        <f t="shared" si="50"/>
        <v>-2.9524164727341429E-3</v>
      </c>
      <c r="E672" s="46">
        <f t="shared" si="51"/>
        <v>-2.9567834517937631E-3</v>
      </c>
      <c r="F672" s="8">
        <f t="shared" si="52"/>
        <v>6.8710953221266052E-2</v>
      </c>
      <c r="G672" s="8">
        <f t="shared" si="53"/>
        <v>6.8046421674592397E-3</v>
      </c>
      <c r="H672" s="9">
        <f t="shared" si="54"/>
        <v>10.097658558719155</v>
      </c>
    </row>
    <row r="673" spans="2:8" x14ac:dyDescent="0.25">
      <c r="B673" s="39">
        <v>41488</v>
      </c>
      <c r="C673" s="7">
        <v>15658.36</v>
      </c>
      <c r="D673" s="8">
        <f t="shared" si="50"/>
        <v>1.9413847691518438E-3</v>
      </c>
      <c r="E673" s="46">
        <f t="shared" si="51"/>
        <v>1.939502717205215E-3</v>
      </c>
      <c r="F673" s="8">
        <f t="shared" si="52"/>
        <v>5.7362818755276615E-2</v>
      </c>
      <c r="G673" s="8">
        <f t="shared" si="53"/>
        <v>6.905624119376421E-3</v>
      </c>
      <c r="H673" s="9">
        <f t="shared" si="54"/>
        <v>8.3066813026099791</v>
      </c>
    </row>
    <row r="674" spans="2:8" x14ac:dyDescent="0.25">
      <c r="B674" s="39">
        <v>41487</v>
      </c>
      <c r="C674" s="7">
        <v>15628.02</v>
      </c>
      <c r="D674" s="8">
        <f t="shared" si="50"/>
        <v>8.289278262451738E-3</v>
      </c>
      <c r="E674" s="46">
        <f t="shared" si="51"/>
        <v>8.2551108808297472E-3</v>
      </c>
      <c r="F674" s="8">
        <f t="shared" si="52"/>
        <v>5.9843613372993931E-2</v>
      </c>
      <c r="G674" s="8">
        <f t="shared" si="53"/>
        <v>6.9472385682027658E-3</v>
      </c>
      <c r="H674" s="9">
        <f t="shared" si="54"/>
        <v>8.6140144440836917</v>
      </c>
    </row>
    <row r="675" spans="2:8" x14ac:dyDescent="0.25">
      <c r="B675" s="39">
        <v>41486</v>
      </c>
      <c r="C675" s="7">
        <v>15499.54</v>
      </c>
      <c r="D675" s="8">
        <f t="shared" si="50"/>
        <v>-1.3562628740273475E-3</v>
      </c>
      <c r="E675" s="46">
        <f t="shared" si="51"/>
        <v>-1.3571834309580135E-3</v>
      </c>
      <c r="F675" s="8">
        <f t="shared" si="52"/>
        <v>4.3154036727562739E-2</v>
      </c>
      <c r="G675" s="8">
        <f t="shared" si="53"/>
        <v>7.272388613252633E-3</v>
      </c>
      <c r="H675" s="9">
        <f t="shared" si="54"/>
        <v>5.9339563687400032</v>
      </c>
    </row>
    <row r="676" spans="2:8" x14ac:dyDescent="0.25">
      <c r="B676" s="39">
        <v>41485</v>
      </c>
      <c r="C676" s="7">
        <v>15520.59</v>
      </c>
      <c r="D676" s="8">
        <f t="shared" si="50"/>
        <v>-8.890624063817576E-5</v>
      </c>
      <c r="E676" s="46">
        <f t="shared" si="51"/>
        <v>-8.8910193032251371E-5</v>
      </c>
      <c r="F676" s="8">
        <f t="shared" si="52"/>
        <v>4.3237565187542376E-2</v>
      </c>
      <c r="G676" s="8">
        <f t="shared" si="53"/>
        <v>7.272293190982034E-3</v>
      </c>
      <c r="H676" s="9">
        <f t="shared" si="54"/>
        <v>5.945520079025262</v>
      </c>
    </row>
    <row r="677" spans="2:8" x14ac:dyDescent="0.25">
      <c r="B677" s="39">
        <v>41484</v>
      </c>
      <c r="C677" s="7">
        <v>15521.97</v>
      </c>
      <c r="D677" s="8">
        <f t="shared" si="50"/>
        <v>-2.3690727387599697E-3</v>
      </c>
      <c r="E677" s="46">
        <f t="shared" si="51"/>
        <v>-2.3718834316154513E-3</v>
      </c>
      <c r="F677" s="8">
        <f t="shared" si="52"/>
        <v>4.9849802452107461E-2</v>
      </c>
      <c r="G677" s="8">
        <f t="shared" si="53"/>
        <v>7.2760946594265363E-3</v>
      </c>
      <c r="H677" s="9">
        <f t="shared" si="54"/>
        <v>6.8511756354797564</v>
      </c>
    </row>
    <row r="678" spans="2:8" x14ac:dyDescent="0.25">
      <c r="B678" s="39">
        <v>41481</v>
      </c>
      <c r="C678" s="7">
        <v>15558.83</v>
      </c>
      <c r="D678" s="8">
        <f t="shared" si="50"/>
        <v>2.0699927550249519E-4</v>
      </c>
      <c r="E678" s="46">
        <f t="shared" si="51"/>
        <v>2.0697785410855695E-4</v>
      </c>
      <c r="F678" s="8">
        <f t="shared" si="52"/>
        <v>5.838092543421268E-2</v>
      </c>
      <c r="G678" s="8">
        <f t="shared" si="53"/>
        <v>7.3345002250654219E-3</v>
      </c>
      <c r="H678" s="9">
        <f t="shared" si="54"/>
        <v>7.9597687153512817</v>
      </c>
    </row>
    <row r="679" spans="2:8" x14ac:dyDescent="0.25">
      <c r="B679" s="39">
        <v>41480</v>
      </c>
      <c r="C679" s="7">
        <v>15555.61</v>
      </c>
      <c r="D679" s="8">
        <f t="shared" si="50"/>
        <v>8.6023636232623879E-4</v>
      </c>
      <c r="E679" s="46">
        <f t="shared" si="51"/>
        <v>8.5986657108342462E-4</v>
      </c>
      <c r="F679" s="8">
        <f t="shared" si="52"/>
        <v>6.1617088278240424E-2</v>
      </c>
      <c r="G679" s="8">
        <f t="shared" si="53"/>
        <v>7.3443650308394458E-3</v>
      </c>
      <c r="H679" s="9">
        <f t="shared" si="54"/>
        <v>8.3897093920994443</v>
      </c>
    </row>
    <row r="680" spans="2:8" x14ac:dyDescent="0.25">
      <c r="B680" s="39">
        <v>41479</v>
      </c>
      <c r="C680" s="7">
        <v>15542.24</v>
      </c>
      <c r="D680" s="8">
        <f t="shared" si="50"/>
        <v>-1.6380026901785527E-3</v>
      </c>
      <c r="E680" s="46">
        <f t="shared" si="51"/>
        <v>-1.6393456833363653E-3</v>
      </c>
      <c r="F680" s="8">
        <f t="shared" si="52"/>
        <v>6.6562269679831434E-2</v>
      </c>
      <c r="G680" s="8">
        <f t="shared" si="53"/>
        <v>7.3441739459541222E-3</v>
      </c>
      <c r="H680" s="9">
        <f t="shared" si="54"/>
        <v>9.0632752123879552</v>
      </c>
    </row>
    <row r="681" spans="2:8" x14ac:dyDescent="0.25">
      <c r="B681" s="39">
        <v>41478</v>
      </c>
      <c r="C681" s="7">
        <v>15567.74</v>
      </c>
      <c r="D681" s="8">
        <f t="shared" si="50"/>
        <v>1.4274181357365467E-3</v>
      </c>
      <c r="E681" s="46">
        <f t="shared" si="51"/>
        <v>1.4264003428982803E-3</v>
      </c>
      <c r="F681" s="8">
        <f t="shared" si="52"/>
        <v>6.2334489715173261E-2</v>
      </c>
      <c r="G681" s="8">
        <f t="shared" si="53"/>
        <v>7.3560368793750197E-3</v>
      </c>
      <c r="H681" s="9">
        <f t="shared" si="54"/>
        <v>8.4739229475517934</v>
      </c>
    </row>
    <row r="682" spans="2:8" x14ac:dyDescent="0.25">
      <c r="B682" s="39">
        <v>41477</v>
      </c>
      <c r="C682" s="7">
        <v>15545.55</v>
      </c>
      <c r="D682" s="8">
        <f t="shared" si="50"/>
        <v>1.1644559160139956E-4</v>
      </c>
      <c r="E682" s="46">
        <f t="shared" si="51"/>
        <v>1.1643881233976951E-4</v>
      </c>
      <c r="F682" s="8">
        <f t="shared" si="52"/>
        <v>6.604293691297107E-2</v>
      </c>
      <c r="G682" s="8">
        <f t="shared" si="53"/>
        <v>7.3635266391020374E-3</v>
      </c>
      <c r="H682" s="9">
        <f t="shared" si="54"/>
        <v>8.9689275465193177</v>
      </c>
    </row>
    <row r="683" spans="2:8" x14ac:dyDescent="0.25">
      <c r="B683" s="39">
        <v>41474</v>
      </c>
      <c r="C683" s="7">
        <v>15543.74</v>
      </c>
      <c r="D683" s="8">
        <f t="shared" si="50"/>
        <v>-3.0871065707782641E-4</v>
      </c>
      <c r="E683" s="46">
        <f t="shared" si="51"/>
        <v>-3.0875831802193644E-4</v>
      </c>
      <c r="F683" s="8">
        <f t="shared" si="52"/>
        <v>5.8706948705640659E-2</v>
      </c>
      <c r="G683" s="8">
        <f t="shared" si="53"/>
        <v>7.4271244705924845E-3</v>
      </c>
      <c r="H683" s="9">
        <f t="shared" si="54"/>
        <v>7.9043981204420861</v>
      </c>
    </row>
    <row r="684" spans="2:8" x14ac:dyDescent="0.25">
      <c r="B684" s="39">
        <v>41473</v>
      </c>
      <c r="C684" s="7">
        <v>15548.54</v>
      </c>
      <c r="D684" s="8">
        <f t="shared" si="50"/>
        <v>5.0431401142301269E-3</v>
      </c>
      <c r="E684" s="46">
        <f t="shared" si="51"/>
        <v>5.0304660765628758E-3</v>
      </c>
      <c r="F684" s="8">
        <f t="shared" si="52"/>
        <v>5.9776068974463602E-2</v>
      </c>
      <c r="G684" s="8">
        <f t="shared" si="53"/>
        <v>7.4362837845436854E-3</v>
      </c>
      <c r="H684" s="9">
        <f t="shared" si="54"/>
        <v>8.0384330004602766</v>
      </c>
    </row>
    <row r="685" spans="2:8" x14ac:dyDescent="0.25">
      <c r="B685" s="39">
        <v>41472</v>
      </c>
      <c r="C685" s="7">
        <v>15470.52</v>
      </c>
      <c r="D685" s="8">
        <f t="shared" si="50"/>
        <v>1.208269559955566E-3</v>
      </c>
      <c r="E685" s="46">
        <f t="shared" si="51"/>
        <v>1.2075401897489024E-3</v>
      </c>
      <c r="F685" s="8">
        <f t="shared" si="52"/>
        <v>5.8178152883444835E-2</v>
      </c>
      <c r="G685" s="8">
        <f t="shared" si="53"/>
        <v>7.4373660737978627E-3</v>
      </c>
      <c r="H685" s="9">
        <f t="shared" si="54"/>
        <v>7.8224135138928803</v>
      </c>
    </row>
    <row r="686" spans="2:8" x14ac:dyDescent="0.25">
      <c r="B686" s="39">
        <v>41471</v>
      </c>
      <c r="C686" s="7">
        <v>15451.85</v>
      </c>
      <c r="D686" s="8">
        <f t="shared" si="50"/>
        <v>-2.0930932443655736E-3</v>
      </c>
      <c r="E686" s="46">
        <f t="shared" si="51"/>
        <v>-2.0952868254780778E-3</v>
      </c>
      <c r="F686" s="8">
        <f t="shared" si="52"/>
        <v>6.3872862245643203E-2</v>
      </c>
      <c r="G686" s="8">
        <f t="shared" si="53"/>
        <v>7.4367371043541517E-3</v>
      </c>
      <c r="H686" s="9">
        <f t="shared" si="54"/>
        <v>8.5888288572479095</v>
      </c>
    </row>
    <row r="687" spans="2:8" x14ac:dyDescent="0.25">
      <c r="B687" s="39">
        <v>41470</v>
      </c>
      <c r="C687" s="7">
        <v>15484.26</v>
      </c>
      <c r="D687" s="8">
        <f t="shared" si="50"/>
        <v>1.2907147429888077E-3</v>
      </c>
      <c r="E687" s="46">
        <f t="shared" si="51"/>
        <v>1.2898824867748591E-3</v>
      </c>
      <c r="F687" s="8">
        <f t="shared" si="52"/>
        <v>6.0280137596314426E-2</v>
      </c>
      <c r="G687" s="8">
        <f t="shared" si="53"/>
        <v>7.4453260440921097E-3</v>
      </c>
      <c r="H687" s="9">
        <f t="shared" si="54"/>
        <v>8.0963731123832936</v>
      </c>
    </row>
    <row r="688" spans="2:8" x14ac:dyDescent="0.25">
      <c r="B688" s="39">
        <v>41467</v>
      </c>
      <c r="C688" s="7">
        <v>15464.3</v>
      </c>
      <c r="D688" s="8">
        <f t="shared" si="50"/>
        <v>2.1861570980252765E-4</v>
      </c>
      <c r="E688" s="46">
        <f t="shared" si="51"/>
        <v>2.1859181687042487E-4</v>
      </c>
      <c r="F688" s="8">
        <f t="shared" si="52"/>
        <v>6.777685670559469E-2</v>
      </c>
      <c r="G688" s="8">
        <f t="shared" si="53"/>
        <v>7.4870057526066338E-3</v>
      </c>
      <c r="H688" s="9">
        <f t="shared" si="54"/>
        <v>9.0525984545955342</v>
      </c>
    </row>
    <row r="689" spans="2:8" x14ac:dyDescent="0.25">
      <c r="B689" s="39">
        <v>41466</v>
      </c>
      <c r="C689" s="7">
        <v>15460.92</v>
      </c>
      <c r="D689" s="8">
        <f t="shared" si="50"/>
        <v>1.1068778667587376E-2</v>
      </c>
      <c r="E689" s="46">
        <f t="shared" si="51"/>
        <v>1.1007968058290461E-2</v>
      </c>
      <c r="F689" s="8">
        <f t="shared" si="52"/>
        <v>5.2329621113896704E-2</v>
      </c>
      <c r="G689" s="8">
        <f t="shared" si="53"/>
        <v>7.4183676357008829E-3</v>
      </c>
      <c r="H689" s="9">
        <f t="shared" si="54"/>
        <v>7.0540614436605278</v>
      </c>
    </row>
    <row r="690" spans="2:8" x14ac:dyDescent="0.25">
      <c r="B690" s="39">
        <v>41465</v>
      </c>
      <c r="C690" s="7">
        <v>15291.66</v>
      </c>
      <c r="D690" s="8">
        <f t="shared" si="50"/>
        <v>-5.6730765460111243E-4</v>
      </c>
      <c r="E690" s="46">
        <f t="shared" si="51"/>
        <v>-5.6746863447488583E-4</v>
      </c>
      <c r="F690" s="8">
        <f t="shared" si="52"/>
        <v>5.9155595144817115E-2</v>
      </c>
      <c r="G690" s="8">
        <f t="shared" si="53"/>
        <v>7.4441150313344397E-3</v>
      </c>
      <c r="H690" s="9">
        <f t="shared" si="54"/>
        <v>7.9466256090635428</v>
      </c>
    </row>
    <row r="691" spans="2:8" x14ac:dyDescent="0.25">
      <c r="B691" s="39">
        <v>41464</v>
      </c>
      <c r="C691" s="7">
        <v>15300.34</v>
      </c>
      <c r="D691" s="8">
        <f t="shared" si="50"/>
        <v>4.9689024866843567E-3</v>
      </c>
      <c r="E691" s="46">
        <f t="shared" si="51"/>
        <v>4.956598232981735E-3</v>
      </c>
      <c r="F691" s="8">
        <f t="shared" si="52"/>
        <v>4.7961164233191626E-2</v>
      </c>
      <c r="G691" s="8">
        <f t="shared" si="53"/>
        <v>7.4712288005790448E-3</v>
      </c>
      <c r="H691" s="9">
        <f t="shared" si="54"/>
        <v>6.4194479266214524</v>
      </c>
    </row>
    <row r="692" spans="2:8" x14ac:dyDescent="0.25">
      <c r="B692" s="39">
        <v>41463</v>
      </c>
      <c r="C692" s="7">
        <v>15224.69</v>
      </c>
      <c r="D692" s="8">
        <f t="shared" si="50"/>
        <v>5.8701730462267232E-3</v>
      </c>
      <c r="E692" s="46">
        <f t="shared" si="51"/>
        <v>5.8530107115936716E-3</v>
      </c>
      <c r="F692" s="8">
        <f t="shared" si="52"/>
        <v>4.5968339793920045E-2</v>
      </c>
      <c r="G692" s="8">
        <f t="shared" si="53"/>
        <v>7.456168442402912E-3</v>
      </c>
      <c r="H692" s="9">
        <f t="shared" si="54"/>
        <v>6.1651423447598175</v>
      </c>
    </row>
    <row r="693" spans="2:8" x14ac:dyDescent="0.25">
      <c r="B693" s="39">
        <v>41460</v>
      </c>
      <c r="C693" s="7">
        <v>15135.84</v>
      </c>
      <c r="D693" s="8">
        <f t="shared" si="50"/>
        <v>9.8268344836558441E-3</v>
      </c>
      <c r="E693" s="46">
        <f t="shared" si="51"/>
        <v>9.7788651474827876E-3</v>
      </c>
      <c r="F693" s="8">
        <f t="shared" si="52"/>
        <v>3.6449611330358962E-2</v>
      </c>
      <c r="G693" s="8">
        <f t="shared" si="53"/>
        <v>7.3796885603632486E-3</v>
      </c>
      <c r="H693" s="9">
        <f t="shared" si="54"/>
        <v>4.939180160817628</v>
      </c>
    </row>
    <row r="694" spans="2:8" x14ac:dyDescent="0.25">
      <c r="B694" s="39">
        <v>41458</v>
      </c>
      <c r="C694" s="7">
        <v>14988.55</v>
      </c>
      <c r="D694" s="8">
        <f t="shared" si="50"/>
        <v>3.7596074578718497E-3</v>
      </c>
      <c r="E694" s="46">
        <f t="shared" si="51"/>
        <v>3.7525577975322019E-3</v>
      </c>
      <c r="F694" s="8">
        <f t="shared" si="52"/>
        <v>2.8412738767537235E-2</v>
      </c>
      <c r="G694" s="8">
        <f t="shared" si="53"/>
        <v>7.3898213291940041E-3</v>
      </c>
      <c r="H694" s="9">
        <f t="shared" si="54"/>
        <v>3.8448478659816483</v>
      </c>
    </row>
    <row r="695" spans="2:8" x14ac:dyDescent="0.25">
      <c r="B695" s="39">
        <v>41457</v>
      </c>
      <c r="C695" s="7">
        <v>14932.41</v>
      </c>
      <c r="D695" s="8">
        <f t="shared" si="50"/>
        <v>-2.84140992697135E-3</v>
      </c>
      <c r="E695" s="46">
        <f t="shared" si="51"/>
        <v>-2.8454543953030423E-3</v>
      </c>
      <c r="F695" s="8">
        <f t="shared" si="52"/>
        <v>2.9535149703496796E-2</v>
      </c>
      <c r="G695" s="8">
        <f t="shared" si="53"/>
        <v>7.3844110538677891E-3</v>
      </c>
      <c r="H695" s="9">
        <f t="shared" si="54"/>
        <v>3.9996621921564004</v>
      </c>
    </row>
    <row r="696" spans="2:8" x14ac:dyDescent="0.25">
      <c r="B696" s="39">
        <v>41456</v>
      </c>
      <c r="C696" s="7">
        <v>14974.96</v>
      </c>
      <c r="D696" s="8">
        <f t="shared" si="50"/>
        <v>4.3837527499059892E-3</v>
      </c>
      <c r="E696" s="46">
        <f t="shared" si="51"/>
        <v>4.3741720950963604E-3</v>
      </c>
      <c r="F696" s="8">
        <f t="shared" si="52"/>
        <v>3.0945555043564766E-2</v>
      </c>
      <c r="G696" s="8">
        <f t="shared" si="53"/>
        <v>7.3963099686289221E-3</v>
      </c>
      <c r="H696" s="9">
        <f t="shared" si="54"/>
        <v>4.1839180854802986</v>
      </c>
    </row>
    <row r="697" spans="2:8" x14ac:dyDescent="0.25">
      <c r="B697" s="39">
        <v>41453</v>
      </c>
      <c r="C697" s="7">
        <v>14909.6</v>
      </c>
      <c r="D697" s="8">
        <f t="shared" si="50"/>
        <v>-7.6468485785540219E-3</v>
      </c>
      <c r="E697" s="46">
        <f t="shared" si="51"/>
        <v>-7.6762356332411626E-3</v>
      </c>
      <c r="F697" s="8">
        <f t="shared" si="52"/>
        <v>3.8982969618603251E-2</v>
      </c>
      <c r="G697" s="8">
        <f t="shared" si="53"/>
        <v>7.3363178919578047E-3</v>
      </c>
      <c r="H697" s="9">
        <f t="shared" si="54"/>
        <v>5.3136968970956175</v>
      </c>
    </row>
    <row r="698" spans="2:8" x14ac:dyDescent="0.25">
      <c r="B698" s="39">
        <v>41452</v>
      </c>
      <c r="C698" s="7">
        <v>15024.49</v>
      </c>
      <c r="D698" s="8">
        <f t="shared" si="50"/>
        <v>7.6692774179183409E-3</v>
      </c>
      <c r="E698" s="46">
        <f t="shared" si="51"/>
        <v>7.640018013633669E-3</v>
      </c>
      <c r="F698" s="8">
        <f t="shared" si="52"/>
        <v>3.1534664686513905E-2</v>
      </c>
      <c r="G698" s="8">
        <f t="shared" si="53"/>
        <v>7.2895240379222074E-3</v>
      </c>
      <c r="H698" s="9">
        <f t="shared" si="54"/>
        <v>4.326025200337015</v>
      </c>
    </row>
    <row r="699" spans="2:8" x14ac:dyDescent="0.25">
      <c r="B699" s="39">
        <v>41451</v>
      </c>
      <c r="C699" s="7">
        <v>14910.14</v>
      </c>
      <c r="D699" s="8">
        <f t="shared" si="50"/>
        <v>1.0150870815043955E-2</v>
      </c>
      <c r="E699" s="46">
        <f t="shared" si="51"/>
        <v>1.0099696742126249E-2</v>
      </c>
      <c r="F699" s="8">
        <f t="shared" si="52"/>
        <v>2.4917108005347167E-2</v>
      </c>
      <c r="G699" s="8">
        <f t="shared" si="53"/>
        <v>7.2114625870394154E-3</v>
      </c>
      <c r="H699" s="9">
        <f t="shared" si="54"/>
        <v>3.455208663236871</v>
      </c>
    </row>
    <row r="700" spans="2:8" x14ac:dyDescent="0.25">
      <c r="B700" s="39">
        <v>41450</v>
      </c>
      <c r="C700" s="7">
        <v>14760.31</v>
      </c>
      <c r="D700" s="8">
        <f t="shared" si="50"/>
        <v>6.872648292308936E-3</v>
      </c>
      <c r="E700" s="46">
        <f t="shared" si="51"/>
        <v>6.8491392962774884E-3</v>
      </c>
      <c r="F700" s="8">
        <f t="shared" si="52"/>
        <v>2.2773030830785111E-2</v>
      </c>
      <c r="G700" s="8">
        <f t="shared" si="53"/>
        <v>7.1897887775786099E-3</v>
      </c>
      <c r="H700" s="9">
        <f t="shared" si="54"/>
        <v>3.1674130541641103</v>
      </c>
    </row>
    <row r="701" spans="2:8" x14ac:dyDescent="0.25">
      <c r="B701" s="39">
        <v>41449</v>
      </c>
      <c r="C701" s="7">
        <v>14659.56</v>
      </c>
      <c r="D701" s="8">
        <f t="shared" si="50"/>
        <v>-9.4490317175021099E-3</v>
      </c>
      <c r="E701" s="46">
        <f t="shared" si="51"/>
        <v>-9.4939570422167153E-3</v>
      </c>
      <c r="F701" s="8">
        <f t="shared" si="52"/>
        <v>3.4590073778823741E-2</v>
      </c>
      <c r="G701" s="8">
        <f t="shared" si="53"/>
        <v>7.1023029543571701E-3</v>
      </c>
      <c r="H701" s="9">
        <f t="shared" si="54"/>
        <v>4.8702616603538686</v>
      </c>
    </row>
    <row r="702" spans="2:8" x14ac:dyDescent="0.25">
      <c r="B702" s="39">
        <v>41446</v>
      </c>
      <c r="C702" s="7">
        <v>14799.4</v>
      </c>
      <c r="D702" s="8">
        <f t="shared" si="50"/>
        <v>2.7835146547845468E-3</v>
      </c>
      <c r="E702" s="46">
        <f t="shared" si="51"/>
        <v>2.7796478517411716E-3</v>
      </c>
      <c r="F702" s="8">
        <f t="shared" si="52"/>
        <v>3.4785558428025394E-2</v>
      </c>
      <c r="G702" s="8">
        <f t="shared" si="53"/>
        <v>7.1031891339317305E-3</v>
      </c>
      <c r="H702" s="9">
        <f t="shared" si="54"/>
        <v>4.8971747439267501</v>
      </c>
    </row>
    <row r="703" spans="2:8" x14ac:dyDescent="0.25">
      <c r="B703" s="39">
        <v>41445</v>
      </c>
      <c r="C703" s="7">
        <v>14758.32</v>
      </c>
      <c r="D703" s="8">
        <f t="shared" si="50"/>
        <v>-2.3416195799549899E-2</v>
      </c>
      <c r="E703" s="46">
        <f t="shared" si="51"/>
        <v>-2.3694711354009725E-2</v>
      </c>
      <c r="F703" s="8">
        <f t="shared" si="52"/>
        <v>6.7355799786416815E-2</v>
      </c>
      <c r="G703" s="8">
        <f t="shared" si="53"/>
        <v>6.5900186760244886E-3</v>
      </c>
      <c r="H703" s="9">
        <f t="shared" si="54"/>
        <v>10.220881472076503</v>
      </c>
    </row>
    <row r="704" spans="2:8" x14ac:dyDescent="0.25">
      <c r="B704" s="39">
        <v>41444</v>
      </c>
      <c r="C704" s="7">
        <v>15112.19</v>
      </c>
      <c r="D704" s="8">
        <f t="shared" si="50"/>
        <v>-1.3450640184929918E-2</v>
      </c>
      <c r="E704" s="46">
        <f t="shared" si="51"/>
        <v>-1.3541919479685055E-2</v>
      </c>
      <c r="F704" s="8">
        <f t="shared" si="52"/>
        <v>8.3602427359320344E-2</v>
      </c>
      <c r="G704" s="8">
        <f t="shared" si="53"/>
        <v>6.3753243013058621E-3</v>
      </c>
      <c r="H704" s="9">
        <f t="shared" si="54"/>
        <v>13.113439161392307</v>
      </c>
    </row>
    <row r="705" spans="2:8" x14ac:dyDescent="0.25">
      <c r="B705" s="39">
        <v>41443</v>
      </c>
      <c r="C705" s="7">
        <v>15318.23</v>
      </c>
      <c r="D705" s="8">
        <f t="shared" si="50"/>
        <v>9.1160321083540996E-3</v>
      </c>
      <c r="E705" s="46">
        <f t="shared" si="51"/>
        <v>9.0747318939551295E-3</v>
      </c>
      <c r="F705" s="8">
        <f t="shared" si="52"/>
        <v>7.7026972814805028E-2</v>
      </c>
      <c r="G705" s="8">
        <f t="shared" si="53"/>
        <v>6.3101351722714286E-3</v>
      </c>
      <c r="H705" s="9">
        <f t="shared" si="54"/>
        <v>12.206865734554146</v>
      </c>
    </row>
    <row r="706" spans="2:8" x14ac:dyDescent="0.25">
      <c r="B706" s="39">
        <v>41442</v>
      </c>
      <c r="C706" s="7">
        <v>15179.85</v>
      </c>
      <c r="D706" s="8">
        <f t="shared" si="50"/>
        <v>7.2772853409845961E-3</v>
      </c>
      <c r="E706" s="46">
        <f t="shared" si="51"/>
        <v>7.2509336685459081E-3</v>
      </c>
      <c r="F706" s="8">
        <f t="shared" si="52"/>
        <v>6.8291495402725708E-2</v>
      </c>
      <c r="G706" s="8">
        <f t="shared" si="53"/>
        <v>6.2746994144297517E-3</v>
      </c>
      <c r="H706" s="9">
        <f t="shared" si="54"/>
        <v>10.883628185547447</v>
      </c>
    </row>
    <row r="707" spans="2:8" x14ac:dyDescent="0.25">
      <c r="B707" s="39">
        <v>41439</v>
      </c>
      <c r="C707" s="7">
        <v>15070.18</v>
      </c>
      <c r="D707" s="8">
        <f t="shared" si="50"/>
        <v>-6.978086567809294E-3</v>
      </c>
      <c r="E707" s="46">
        <f t="shared" si="51"/>
        <v>-7.0025472729136392E-3</v>
      </c>
      <c r="F707" s="8">
        <f t="shared" si="52"/>
        <v>8.7822311489207119E-2</v>
      </c>
      <c r="G707" s="8">
        <f t="shared" si="53"/>
        <v>6.3457671695402486E-3</v>
      </c>
      <c r="H707" s="9">
        <f t="shared" si="54"/>
        <v>13.839510518248316</v>
      </c>
    </row>
    <row r="708" spans="2:8" x14ac:dyDescent="0.25">
      <c r="B708" s="39">
        <v>41438</v>
      </c>
      <c r="C708" s="7">
        <v>15176.08</v>
      </c>
      <c r="D708" s="8">
        <f t="shared" si="50"/>
        <v>1.2060501906272947E-2</v>
      </c>
      <c r="E708" s="46">
        <f t="shared" si="51"/>
        <v>1.1988353570616834E-2</v>
      </c>
      <c r="F708" s="8">
        <f t="shared" si="52"/>
        <v>8.4211318240039051E-2</v>
      </c>
      <c r="G708" s="8">
        <f t="shared" si="53"/>
        <v>6.2768351342731878E-3</v>
      </c>
      <c r="H708" s="9">
        <f t="shared" si="54"/>
        <v>13.41620680463995</v>
      </c>
    </row>
    <row r="709" spans="2:8" x14ac:dyDescent="0.25">
      <c r="B709" s="39">
        <v>41437</v>
      </c>
      <c r="C709" s="7">
        <v>14995.23</v>
      </c>
      <c r="D709" s="8">
        <f t="shared" ref="D709:D772" si="55">C709/C710-1</f>
        <v>-8.384461864221926E-3</v>
      </c>
      <c r="E709" s="46">
        <f t="shared" ref="E709:E772" si="56">LN(1+D709)</f>
        <v>-8.4198091820940468E-3</v>
      </c>
      <c r="F709" s="8">
        <f t="shared" ref="F709:F772" si="57">SUM(E710:E784)</f>
        <v>7.7053916639412495E-2</v>
      </c>
      <c r="G709" s="8">
        <f t="shared" ref="G709:G772" si="58">STDEVP(E710:E784)</f>
        <v>6.4725529472860416E-3</v>
      </c>
      <c r="H709" s="9">
        <f t="shared" ref="H709:H772" si="59">F709/G709</f>
        <v>11.904717855065428</v>
      </c>
    </row>
    <row r="710" spans="2:8" x14ac:dyDescent="0.25">
      <c r="B710" s="39">
        <v>41436</v>
      </c>
      <c r="C710" s="7">
        <v>15122.02</v>
      </c>
      <c r="D710" s="8">
        <f t="shared" si="55"/>
        <v>-7.6496578751708011E-3</v>
      </c>
      <c r="E710" s="46">
        <f t="shared" si="56"/>
        <v>-7.6790665816683871E-3</v>
      </c>
      <c r="F710" s="8">
        <f t="shared" si="57"/>
        <v>9.3337403624306675E-2</v>
      </c>
      <c r="G710" s="8">
        <f t="shared" si="58"/>
        <v>6.4499296255815953E-3</v>
      </c>
      <c r="H710" s="9">
        <f t="shared" si="59"/>
        <v>14.471073181033407</v>
      </c>
    </row>
    <row r="711" spans="2:8" x14ac:dyDescent="0.25">
      <c r="B711" s="39">
        <v>41435</v>
      </c>
      <c r="C711" s="7">
        <v>15238.59</v>
      </c>
      <c r="D711" s="8">
        <f t="shared" si="55"/>
        <v>-6.2499508136093507E-4</v>
      </c>
      <c r="E711" s="46">
        <f t="shared" si="56"/>
        <v>-6.2519047220324956E-4</v>
      </c>
      <c r="F711" s="8">
        <f t="shared" si="57"/>
        <v>9.0588041840947597E-2</v>
      </c>
      <c r="G711" s="8">
        <f t="shared" si="58"/>
        <v>6.4682388337653721E-3</v>
      </c>
      <c r="H711" s="9">
        <f t="shared" si="59"/>
        <v>14.005055188757362</v>
      </c>
    </row>
    <row r="712" spans="2:8" x14ac:dyDescent="0.25">
      <c r="B712" s="39">
        <v>41432</v>
      </c>
      <c r="C712" s="7">
        <v>15248.12</v>
      </c>
      <c r="D712" s="8">
        <f t="shared" si="55"/>
        <v>1.3795973836185027E-2</v>
      </c>
      <c r="E712" s="46">
        <f t="shared" si="56"/>
        <v>1.370167568916612E-2</v>
      </c>
      <c r="F712" s="8">
        <f t="shared" si="57"/>
        <v>6.9152594603492226E-2</v>
      </c>
      <c r="G712" s="8">
        <f t="shared" si="58"/>
        <v>6.3828819540215935E-3</v>
      </c>
      <c r="H712" s="9">
        <f t="shared" si="59"/>
        <v>10.834070738206586</v>
      </c>
    </row>
    <row r="713" spans="2:8" x14ac:dyDescent="0.25">
      <c r="B713" s="39">
        <v>41431</v>
      </c>
      <c r="C713" s="7">
        <v>15040.62</v>
      </c>
      <c r="D713" s="8">
        <f t="shared" si="55"/>
        <v>5.3493879586299364E-3</v>
      </c>
      <c r="E713" s="46">
        <f t="shared" si="56"/>
        <v>5.3351308049601875E-3</v>
      </c>
      <c r="F713" s="8">
        <f t="shared" si="57"/>
        <v>6.7665787255186099E-2</v>
      </c>
      <c r="G713" s="8">
        <f t="shared" si="58"/>
        <v>6.3714435064080154E-3</v>
      </c>
      <c r="H713" s="9">
        <f t="shared" si="59"/>
        <v>10.620165930551202</v>
      </c>
    </row>
    <row r="714" spans="2:8" x14ac:dyDescent="0.25">
      <c r="B714" s="39">
        <v>41430</v>
      </c>
      <c r="C714" s="7">
        <v>14960.59</v>
      </c>
      <c r="D714" s="8">
        <f t="shared" si="55"/>
        <v>-1.4294147799972956E-2</v>
      </c>
      <c r="E714" s="46">
        <f t="shared" si="56"/>
        <v>-1.439729322780315E-2</v>
      </c>
      <c r="F714" s="8">
        <f t="shared" si="57"/>
        <v>8.2661896819164207E-2</v>
      </c>
      <c r="G714" s="8">
        <f t="shared" si="58"/>
        <v>6.1184591921204564E-3</v>
      </c>
      <c r="H714" s="9">
        <f t="shared" si="59"/>
        <v>13.510247306318361</v>
      </c>
    </row>
    <row r="715" spans="2:8" x14ac:dyDescent="0.25">
      <c r="B715" s="39">
        <v>41429</v>
      </c>
      <c r="C715" s="7">
        <v>15177.54</v>
      </c>
      <c r="D715" s="8">
        <f t="shared" si="55"/>
        <v>-5.0144125847398913E-3</v>
      </c>
      <c r="E715" s="46">
        <f t="shared" si="56"/>
        <v>-5.0270269382418848E-3</v>
      </c>
      <c r="F715" s="8">
        <f t="shared" si="57"/>
        <v>8.700786078641308E-2</v>
      </c>
      <c r="G715" s="8">
        <f t="shared" si="58"/>
        <v>6.0805995844533701E-3</v>
      </c>
      <c r="H715" s="9">
        <f t="shared" si="59"/>
        <v>14.309092315315622</v>
      </c>
    </row>
    <row r="716" spans="2:8" x14ac:dyDescent="0.25">
      <c r="B716" s="39">
        <v>41428</v>
      </c>
      <c r="C716" s="7">
        <v>15254.03</v>
      </c>
      <c r="D716" s="8">
        <f t="shared" si="55"/>
        <v>9.1600912172018489E-3</v>
      </c>
      <c r="E716" s="46">
        <f t="shared" si="56"/>
        <v>9.118392033760133E-3</v>
      </c>
      <c r="F716" s="8">
        <f t="shared" si="57"/>
        <v>7.5333185775396147E-2</v>
      </c>
      <c r="G716" s="8">
        <f t="shared" si="58"/>
        <v>6.0240481887072067E-3</v>
      </c>
      <c r="H716" s="9">
        <f t="shared" si="59"/>
        <v>12.505408890423078</v>
      </c>
    </row>
    <row r="717" spans="2:8" x14ac:dyDescent="0.25">
      <c r="B717" s="39">
        <v>41425</v>
      </c>
      <c r="C717" s="7">
        <v>15115.57</v>
      </c>
      <c r="D717" s="8">
        <f t="shared" si="55"/>
        <v>-1.3635654731335989E-2</v>
      </c>
      <c r="E717" s="46">
        <f t="shared" si="56"/>
        <v>-1.3729474106602272E-2</v>
      </c>
      <c r="F717" s="8">
        <f t="shared" si="57"/>
        <v>9.2453881548355155E-2</v>
      </c>
      <c r="G717" s="8">
        <f t="shared" si="58"/>
        <v>5.7808729646570073E-3</v>
      </c>
      <c r="H717" s="9">
        <f t="shared" si="59"/>
        <v>15.993065772868208</v>
      </c>
    </row>
    <row r="718" spans="2:8" x14ac:dyDescent="0.25">
      <c r="B718" s="39">
        <v>41424</v>
      </c>
      <c r="C718" s="7">
        <v>15324.53</v>
      </c>
      <c r="D718" s="8">
        <f t="shared" si="55"/>
        <v>1.4200015683405454E-3</v>
      </c>
      <c r="E718" s="46">
        <f t="shared" si="56"/>
        <v>1.418994319530678E-3</v>
      </c>
      <c r="F718" s="8">
        <f t="shared" si="57"/>
        <v>8.9480757548512466E-2</v>
      </c>
      <c r="G718" s="8">
        <f t="shared" si="58"/>
        <v>5.789646945584921E-3</v>
      </c>
      <c r="H718" s="9">
        <f t="shared" si="59"/>
        <v>15.455304682567709</v>
      </c>
    </row>
    <row r="719" spans="2:8" x14ac:dyDescent="0.25">
      <c r="B719" s="39">
        <v>41423</v>
      </c>
      <c r="C719" s="7">
        <v>15302.8</v>
      </c>
      <c r="D719" s="8">
        <f t="shared" si="55"/>
        <v>-6.9172108694763867E-3</v>
      </c>
      <c r="E719" s="46">
        <f t="shared" si="56"/>
        <v>-6.9412456725766354E-3</v>
      </c>
      <c r="F719" s="8">
        <f t="shared" si="57"/>
        <v>9.992416988031079E-2</v>
      </c>
      <c r="G719" s="8">
        <f t="shared" si="58"/>
        <v>5.7174719098723433E-3</v>
      </c>
      <c r="H719" s="9">
        <f t="shared" si="59"/>
        <v>17.476984837961687</v>
      </c>
    </row>
    <row r="720" spans="2:8" x14ac:dyDescent="0.25">
      <c r="B720" s="39">
        <v>41422</v>
      </c>
      <c r="C720" s="7">
        <v>15409.39</v>
      </c>
      <c r="D720" s="8">
        <f t="shared" si="55"/>
        <v>6.9456515346562053E-3</v>
      </c>
      <c r="E720" s="46">
        <f t="shared" si="56"/>
        <v>6.9216416093069427E-3</v>
      </c>
      <c r="F720" s="8">
        <f t="shared" si="57"/>
        <v>8.9961413626258105E-2</v>
      </c>
      <c r="G720" s="8">
        <f t="shared" si="58"/>
        <v>5.7017826657088828E-3</v>
      </c>
      <c r="H720" s="9">
        <f t="shared" si="59"/>
        <v>15.777769673210354</v>
      </c>
    </row>
    <row r="721" spans="2:8" x14ac:dyDescent="0.25">
      <c r="B721" s="39">
        <v>41418</v>
      </c>
      <c r="C721" s="7">
        <v>15303.1</v>
      </c>
      <c r="D721" s="8">
        <f t="shared" si="55"/>
        <v>5.6229363496673734E-4</v>
      </c>
      <c r="E721" s="46">
        <f t="shared" si="56"/>
        <v>5.6213560713669569E-4</v>
      </c>
      <c r="F721" s="8">
        <f t="shared" si="57"/>
        <v>8.9915622625531141E-2</v>
      </c>
      <c r="G721" s="8">
        <f t="shared" si="58"/>
        <v>5.7018533316361454E-3</v>
      </c>
      <c r="H721" s="9">
        <f t="shared" si="59"/>
        <v>15.769543233713778</v>
      </c>
    </row>
    <row r="722" spans="2:8" x14ac:dyDescent="0.25">
      <c r="B722" s="39">
        <v>41417</v>
      </c>
      <c r="C722" s="7">
        <v>15294.5</v>
      </c>
      <c r="D722" s="8">
        <f t="shared" si="55"/>
        <v>-8.277166844035122E-4</v>
      </c>
      <c r="E722" s="46">
        <f t="shared" si="56"/>
        <v>-8.280594310027693E-4</v>
      </c>
      <c r="F722" s="8">
        <f t="shared" si="57"/>
        <v>9.7866627327009528E-2</v>
      </c>
      <c r="G722" s="8">
        <f t="shared" si="58"/>
        <v>5.7369888606445731E-3</v>
      </c>
      <c r="H722" s="9">
        <f t="shared" si="59"/>
        <v>17.058883972804825</v>
      </c>
    </row>
    <row r="723" spans="2:8" x14ac:dyDescent="0.25">
      <c r="B723" s="39">
        <v>41416</v>
      </c>
      <c r="C723" s="7">
        <v>15307.17</v>
      </c>
      <c r="D723" s="8">
        <f t="shared" si="55"/>
        <v>-5.225643018590298E-3</v>
      </c>
      <c r="E723" s="46">
        <f t="shared" si="56"/>
        <v>-5.2393444444202046E-3</v>
      </c>
      <c r="F723" s="8">
        <f t="shared" si="57"/>
        <v>9.3804319579025783E-2</v>
      </c>
      <c r="G723" s="8">
        <f t="shared" si="58"/>
        <v>5.8171353514792643E-3</v>
      </c>
      <c r="H723" s="9">
        <f t="shared" si="59"/>
        <v>16.12551778689005</v>
      </c>
    </row>
    <row r="724" spans="2:8" x14ac:dyDescent="0.25">
      <c r="B724" s="39">
        <v>41415</v>
      </c>
      <c r="C724" s="7">
        <v>15387.58</v>
      </c>
      <c r="D724" s="8">
        <f t="shared" si="55"/>
        <v>3.4104365880505139E-3</v>
      </c>
      <c r="E724" s="46">
        <f t="shared" si="56"/>
        <v>3.4046342378124838E-3</v>
      </c>
      <c r="F724" s="8">
        <f t="shared" si="57"/>
        <v>0.10110721635638542</v>
      </c>
      <c r="G724" s="8">
        <f t="shared" si="58"/>
        <v>5.9127100901394704E-3</v>
      </c>
      <c r="H724" s="9">
        <f t="shared" si="59"/>
        <v>17.099978658686524</v>
      </c>
    </row>
    <row r="725" spans="2:8" x14ac:dyDescent="0.25">
      <c r="B725" s="39">
        <v>41414</v>
      </c>
      <c r="C725" s="7">
        <v>15335.28</v>
      </c>
      <c r="D725" s="8">
        <f t="shared" si="55"/>
        <v>-1.2452456624810759E-3</v>
      </c>
      <c r="E725" s="46">
        <f t="shared" si="56"/>
        <v>-1.2460216251039911E-3</v>
      </c>
      <c r="F725" s="8">
        <f t="shared" si="57"/>
        <v>9.876387832505136E-2</v>
      </c>
      <c r="G725" s="8">
        <f t="shared" si="58"/>
        <v>5.9324939695876893E-3</v>
      </c>
      <c r="H725" s="9">
        <f t="shared" si="59"/>
        <v>16.647952586442408</v>
      </c>
    </row>
    <row r="726" spans="2:8" x14ac:dyDescent="0.25">
      <c r="B726" s="39">
        <v>41411</v>
      </c>
      <c r="C726" s="7">
        <v>15354.4</v>
      </c>
      <c r="D726" s="8">
        <f t="shared" si="55"/>
        <v>7.9549825972446975E-3</v>
      </c>
      <c r="E726" s="46">
        <f t="shared" si="56"/>
        <v>7.9235085301028879E-3</v>
      </c>
      <c r="F726" s="8">
        <f t="shared" si="57"/>
        <v>8.7682265418971755E-2</v>
      </c>
      <c r="G726" s="8">
        <f t="shared" si="58"/>
        <v>5.9040396432347422E-3</v>
      </c>
      <c r="H726" s="9">
        <f t="shared" si="59"/>
        <v>14.851232497980289</v>
      </c>
    </row>
    <row r="727" spans="2:8" x14ac:dyDescent="0.25">
      <c r="B727" s="39">
        <v>41410</v>
      </c>
      <c r="C727" s="7">
        <v>15233.22</v>
      </c>
      <c r="D727" s="8">
        <f t="shared" si="55"/>
        <v>-2.7802344771333809E-3</v>
      </c>
      <c r="E727" s="46">
        <f t="shared" si="56"/>
        <v>-2.784106507440634E-3</v>
      </c>
      <c r="F727" s="8">
        <f t="shared" si="57"/>
        <v>9.5674681483270282E-2</v>
      </c>
      <c r="G727" s="8">
        <f t="shared" si="58"/>
        <v>5.9038541243528675E-3</v>
      </c>
      <c r="H727" s="9">
        <f t="shared" si="59"/>
        <v>16.205461630330738</v>
      </c>
    </row>
    <row r="728" spans="2:8" x14ac:dyDescent="0.25">
      <c r="B728" s="39">
        <v>41409</v>
      </c>
      <c r="C728" s="7">
        <v>15275.69</v>
      </c>
      <c r="D728" s="8">
        <f t="shared" si="55"/>
        <v>3.9723303922052366E-3</v>
      </c>
      <c r="E728" s="46">
        <f t="shared" si="56"/>
        <v>3.9644615194575203E-3</v>
      </c>
      <c r="F728" s="8">
        <f t="shared" si="57"/>
        <v>9.0698624692739954E-2</v>
      </c>
      <c r="G728" s="8">
        <f t="shared" si="58"/>
        <v>5.9012244748805421E-3</v>
      </c>
      <c r="H728" s="9">
        <f t="shared" si="59"/>
        <v>15.369458504554846</v>
      </c>
    </row>
    <row r="729" spans="2:8" x14ac:dyDescent="0.25">
      <c r="B729" s="39">
        <v>41408</v>
      </c>
      <c r="C729" s="7">
        <v>15215.25</v>
      </c>
      <c r="D729" s="8">
        <f t="shared" si="55"/>
        <v>8.1879552177093196E-3</v>
      </c>
      <c r="E729" s="46">
        <f t="shared" si="56"/>
        <v>8.1546157766496478E-3</v>
      </c>
      <c r="F729" s="8">
        <f t="shared" si="57"/>
        <v>8.7641181666156809E-2</v>
      </c>
      <c r="G729" s="8">
        <f t="shared" si="58"/>
        <v>5.8635454215154514E-3</v>
      </c>
      <c r="H729" s="9">
        <f t="shared" si="59"/>
        <v>14.946789930980986</v>
      </c>
    </row>
    <row r="730" spans="2:8" x14ac:dyDescent="0.25">
      <c r="B730" s="39">
        <v>41407</v>
      </c>
      <c r="C730" s="7">
        <v>15091.68</v>
      </c>
      <c r="D730" s="8">
        <f t="shared" si="55"/>
        <v>-1.7733252461058502E-3</v>
      </c>
      <c r="E730" s="46">
        <f t="shared" si="56"/>
        <v>-1.7748994486441049E-3</v>
      </c>
      <c r="F730" s="8">
        <f t="shared" si="57"/>
        <v>9.27488548260718E-2</v>
      </c>
      <c r="G730" s="8">
        <f t="shared" si="58"/>
        <v>5.8586227082838274E-3</v>
      </c>
      <c r="H730" s="9">
        <f t="shared" si="59"/>
        <v>15.831170472017103</v>
      </c>
    </row>
    <row r="731" spans="2:8" x14ac:dyDescent="0.25">
      <c r="B731" s="39">
        <v>41404</v>
      </c>
      <c r="C731" s="7">
        <v>15118.49</v>
      </c>
      <c r="D731" s="8">
        <f t="shared" si="55"/>
        <v>2.3782340203490904E-3</v>
      </c>
      <c r="E731" s="46">
        <f t="shared" si="56"/>
        <v>2.3754104976004666E-3</v>
      </c>
      <c r="F731" s="8">
        <f t="shared" si="57"/>
        <v>9.5256410751146298E-2</v>
      </c>
      <c r="G731" s="8">
        <f t="shared" si="58"/>
        <v>5.8721654222865906E-3</v>
      </c>
      <c r="H731" s="9">
        <f t="shared" si="59"/>
        <v>16.221683808432964</v>
      </c>
    </row>
    <row r="732" spans="2:8" x14ac:dyDescent="0.25">
      <c r="B732" s="39">
        <v>41403</v>
      </c>
      <c r="C732" s="7">
        <v>15082.62</v>
      </c>
      <c r="D732" s="8">
        <f t="shared" si="55"/>
        <v>-1.4895611554227584E-3</v>
      </c>
      <c r="E732" s="46">
        <f t="shared" si="56"/>
        <v>-1.4906716545485337E-3</v>
      </c>
      <c r="F732" s="8">
        <f t="shared" si="57"/>
        <v>0.1013162158288827</v>
      </c>
      <c r="G732" s="8">
        <f t="shared" si="58"/>
        <v>5.8753119938910539E-3</v>
      </c>
      <c r="H732" s="9">
        <f t="shared" si="59"/>
        <v>17.244397562925645</v>
      </c>
    </row>
    <row r="733" spans="2:8" x14ac:dyDescent="0.25">
      <c r="B733" s="39">
        <v>41402</v>
      </c>
      <c r="C733" s="7">
        <v>15105.12</v>
      </c>
      <c r="D733" s="8">
        <f t="shared" si="55"/>
        <v>3.2491598145614198E-3</v>
      </c>
      <c r="E733" s="46">
        <f t="shared" si="56"/>
        <v>3.2438927008567662E-3</v>
      </c>
      <c r="F733" s="8">
        <f t="shared" si="57"/>
        <v>0.10201276364182024</v>
      </c>
      <c r="G733" s="8">
        <f t="shared" si="58"/>
        <v>5.8788464632960735E-3</v>
      </c>
      <c r="H733" s="9">
        <f t="shared" si="59"/>
        <v>17.352513674021875</v>
      </c>
    </row>
    <row r="734" spans="2:8" x14ac:dyDescent="0.25">
      <c r="B734" s="39">
        <v>41401</v>
      </c>
      <c r="C734" s="7">
        <v>15056.2</v>
      </c>
      <c r="D734" s="8">
        <f t="shared" si="55"/>
        <v>5.8327638188269137E-3</v>
      </c>
      <c r="E734" s="46">
        <f t="shared" si="56"/>
        <v>5.8158191096741377E-3</v>
      </c>
      <c r="F734" s="8">
        <f t="shared" si="57"/>
        <v>0.1024528558865838</v>
      </c>
      <c r="G734" s="8">
        <f t="shared" si="58"/>
        <v>5.8835086722927327E-3</v>
      </c>
      <c r="H734" s="9">
        <f t="shared" si="59"/>
        <v>17.413564183064111</v>
      </c>
    </row>
    <row r="735" spans="2:8" x14ac:dyDescent="0.25">
      <c r="B735" s="39">
        <v>41400</v>
      </c>
      <c r="C735" s="7">
        <v>14968.89</v>
      </c>
      <c r="D735" s="8">
        <f t="shared" si="55"/>
        <v>-3.3858778840067938E-4</v>
      </c>
      <c r="E735" s="46">
        <f t="shared" si="56"/>
        <v>-3.3864512218795181E-4</v>
      </c>
      <c r="F735" s="8">
        <f t="shared" si="57"/>
        <v>0.1010418965527167</v>
      </c>
      <c r="G735" s="8">
        <f t="shared" si="58"/>
        <v>5.8911802006909137E-3</v>
      </c>
      <c r="H735" s="9">
        <f t="shared" si="59"/>
        <v>17.151384461277651</v>
      </c>
    </row>
    <row r="736" spans="2:8" x14ac:dyDescent="0.25">
      <c r="B736" s="39">
        <v>41397</v>
      </c>
      <c r="C736" s="7">
        <v>14973.96</v>
      </c>
      <c r="D736" s="8">
        <f t="shared" si="55"/>
        <v>9.5997864017185464E-3</v>
      </c>
      <c r="E736" s="46">
        <f t="shared" si="56"/>
        <v>9.5540012375532907E-3</v>
      </c>
      <c r="F736" s="8">
        <f t="shared" si="57"/>
        <v>9.352693055320313E-2</v>
      </c>
      <c r="G736" s="8">
        <f t="shared" si="58"/>
        <v>5.8141491152772723E-3</v>
      </c>
      <c r="H736" s="9">
        <f t="shared" si="59"/>
        <v>16.086090793139711</v>
      </c>
    </row>
    <row r="737" spans="2:8" x14ac:dyDescent="0.25">
      <c r="B737" s="39">
        <v>41396</v>
      </c>
      <c r="C737" s="7">
        <v>14831.58</v>
      </c>
      <c r="D737" s="8">
        <f t="shared" si="55"/>
        <v>8.8858203041299877E-3</v>
      </c>
      <c r="E737" s="46">
        <f t="shared" si="56"/>
        <v>8.8465737235871884E-3</v>
      </c>
      <c r="F737" s="8">
        <f t="shared" si="57"/>
        <v>8.6079836605734192E-2</v>
      </c>
      <c r="G737" s="8">
        <f t="shared" si="58"/>
        <v>5.7467154696454166E-3</v>
      </c>
      <c r="H737" s="9">
        <f t="shared" si="59"/>
        <v>14.978962689281271</v>
      </c>
    </row>
    <row r="738" spans="2:8" x14ac:dyDescent="0.25">
      <c r="B738" s="39">
        <v>41395</v>
      </c>
      <c r="C738" s="7">
        <v>14700.95</v>
      </c>
      <c r="D738" s="8">
        <f t="shared" si="55"/>
        <v>-9.3565951023597549E-3</v>
      </c>
      <c r="E738" s="46">
        <f t="shared" si="56"/>
        <v>-9.4006430125982542E-3</v>
      </c>
      <c r="F738" s="8">
        <f t="shared" si="57"/>
        <v>9.6757202597875763E-2</v>
      </c>
      <c r="G738" s="8">
        <f t="shared" si="58"/>
        <v>5.6143670003176759E-3</v>
      </c>
      <c r="H738" s="9">
        <f t="shared" si="59"/>
        <v>17.233857813783992</v>
      </c>
    </row>
    <row r="739" spans="2:8" x14ac:dyDescent="0.25">
      <c r="B739" s="39">
        <v>41394</v>
      </c>
      <c r="C739" s="7">
        <v>14839.8</v>
      </c>
      <c r="D739" s="8">
        <f t="shared" si="55"/>
        <v>1.4204976803036118E-3</v>
      </c>
      <c r="E739" s="46">
        <f t="shared" si="56"/>
        <v>1.4194897278902079E-3</v>
      </c>
      <c r="F739" s="8">
        <f t="shared" si="57"/>
        <v>0.10134702372836407</v>
      </c>
      <c r="G739" s="8">
        <f t="shared" si="58"/>
        <v>5.6403984738517248E-3</v>
      </c>
      <c r="H739" s="9">
        <f t="shared" si="59"/>
        <v>17.968060979769049</v>
      </c>
    </row>
    <row r="740" spans="2:8" x14ac:dyDescent="0.25">
      <c r="B740" s="39">
        <v>41393</v>
      </c>
      <c r="C740" s="7">
        <v>14818.75</v>
      </c>
      <c r="D740" s="8">
        <f t="shared" si="55"/>
        <v>7.2183272104429097E-3</v>
      </c>
      <c r="E740" s="46">
        <f t="shared" si="56"/>
        <v>7.1923997802701752E-3</v>
      </c>
      <c r="F740" s="8">
        <f t="shared" si="57"/>
        <v>9.8770012150188061E-2</v>
      </c>
      <c r="G740" s="8">
        <f t="shared" si="58"/>
        <v>5.6124912670339833E-3</v>
      </c>
      <c r="H740" s="9">
        <f t="shared" si="59"/>
        <v>17.598247810260695</v>
      </c>
    </row>
    <row r="741" spans="2:8" x14ac:dyDescent="0.25">
      <c r="B741" s="39">
        <v>41390</v>
      </c>
      <c r="C741" s="7">
        <v>14712.55</v>
      </c>
      <c r="D741" s="8">
        <f t="shared" si="55"/>
        <v>7.9927622986497582E-4</v>
      </c>
      <c r="E741" s="46">
        <f t="shared" si="56"/>
        <v>7.989569787210702E-4</v>
      </c>
      <c r="F741" s="8">
        <f t="shared" si="57"/>
        <v>9.3820282959923049E-2</v>
      </c>
      <c r="G741" s="8">
        <f t="shared" si="58"/>
        <v>5.6471883369350485E-3</v>
      </c>
      <c r="H741" s="9">
        <f t="shared" si="59"/>
        <v>16.613627412830898</v>
      </c>
    </row>
    <row r="742" spans="2:8" x14ac:dyDescent="0.25">
      <c r="B742" s="39">
        <v>41389</v>
      </c>
      <c r="C742" s="7">
        <v>14700.8</v>
      </c>
      <c r="D742" s="8">
        <f t="shared" si="55"/>
        <v>1.669358080715222E-3</v>
      </c>
      <c r="E742" s="46">
        <f t="shared" si="56"/>
        <v>1.6679662512735897E-3</v>
      </c>
      <c r="F742" s="8">
        <f t="shared" si="57"/>
        <v>8.8355075060983113E-2</v>
      </c>
      <c r="G742" s="8">
        <f t="shared" si="58"/>
        <v>5.6765214198507578E-3</v>
      </c>
      <c r="H742" s="9">
        <f t="shared" si="59"/>
        <v>15.565003375483796</v>
      </c>
    </row>
    <row r="743" spans="2:8" x14ac:dyDescent="0.25">
      <c r="B743" s="39">
        <v>41388</v>
      </c>
      <c r="C743" s="7">
        <v>14676.3</v>
      </c>
      <c r="D743" s="8">
        <f t="shared" si="55"/>
        <v>-2.9321727835124323E-3</v>
      </c>
      <c r="E743" s="46">
        <f t="shared" si="56"/>
        <v>-2.9364800239045463E-3</v>
      </c>
      <c r="F743" s="8">
        <f t="shared" si="57"/>
        <v>9.4560704965272385E-2</v>
      </c>
      <c r="G743" s="8">
        <f t="shared" si="58"/>
        <v>5.6611504305532573E-3</v>
      </c>
      <c r="H743" s="9">
        <f t="shared" si="59"/>
        <v>16.703443253323172</v>
      </c>
    </row>
    <row r="744" spans="2:8" x14ac:dyDescent="0.25">
      <c r="B744" s="39">
        <v>41387</v>
      </c>
      <c r="C744" s="7">
        <v>14719.46</v>
      </c>
      <c r="D744" s="8">
        <f t="shared" si="55"/>
        <v>1.0454329838945897E-2</v>
      </c>
      <c r="E744" s="46">
        <f t="shared" si="56"/>
        <v>1.0400061233007695E-2</v>
      </c>
      <c r="F744" s="8">
        <f t="shared" si="57"/>
        <v>8.2579530796544717E-2</v>
      </c>
      <c r="G744" s="8">
        <f t="shared" si="58"/>
        <v>5.5693008930817025E-3</v>
      </c>
      <c r="H744" s="9">
        <f t="shared" si="59"/>
        <v>14.827629604126196</v>
      </c>
    </row>
    <row r="745" spans="2:8" x14ac:dyDescent="0.25">
      <c r="B745" s="39">
        <v>41386</v>
      </c>
      <c r="C745" s="7">
        <v>14567.17</v>
      </c>
      <c r="D745" s="8">
        <f t="shared" si="55"/>
        <v>1.3514340254792145E-3</v>
      </c>
      <c r="E745" s="46">
        <f t="shared" si="56"/>
        <v>1.3505216604248818E-3</v>
      </c>
      <c r="F745" s="8">
        <f t="shared" si="57"/>
        <v>0.10449163413745854</v>
      </c>
      <c r="G745" s="8">
        <f t="shared" si="58"/>
        <v>6.1220413553162269E-3</v>
      </c>
      <c r="H745" s="9">
        <f t="shared" si="59"/>
        <v>17.068103280080038</v>
      </c>
    </row>
    <row r="746" spans="2:8" x14ac:dyDescent="0.25">
      <c r="B746" s="39">
        <v>41383</v>
      </c>
      <c r="C746" s="7">
        <v>14547.51</v>
      </c>
      <c r="D746" s="8">
        <f t="shared" si="55"/>
        <v>7.1334526598776371E-4</v>
      </c>
      <c r="E746" s="46">
        <f t="shared" si="56"/>
        <v>7.1309095618678523E-4</v>
      </c>
      <c r="F746" s="8">
        <f t="shared" si="57"/>
        <v>0.11652953432307106</v>
      </c>
      <c r="G746" s="8">
        <f t="shared" si="58"/>
        <v>6.2583900765155655E-3</v>
      </c>
      <c r="H746" s="9">
        <f t="shared" si="59"/>
        <v>18.619730138002247</v>
      </c>
    </row>
    <row r="747" spans="2:8" x14ac:dyDescent="0.25">
      <c r="B747" s="39">
        <v>41382</v>
      </c>
      <c r="C747" s="7">
        <v>14537.14</v>
      </c>
      <c r="D747" s="8">
        <f t="shared" si="55"/>
        <v>-5.5716727810275479E-3</v>
      </c>
      <c r="E747" s="46">
        <f t="shared" si="56"/>
        <v>-5.5872524466322902E-3</v>
      </c>
      <c r="F747" s="8">
        <f t="shared" si="57"/>
        <v>0.10996349530352809</v>
      </c>
      <c r="G747" s="8">
        <f t="shared" si="58"/>
        <v>6.4019501272648523E-3</v>
      </c>
      <c r="H747" s="9">
        <f t="shared" si="59"/>
        <v>17.176562315787443</v>
      </c>
    </row>
    <row r="748" spans="2:8" x14ac:dyDescent="0.25">
      <c r="B748" s="39">
        <v>41381</v>
      </c>
      <c r="C748" s="7">
        <v>14618.59</v>
      </c>
      <c r="D748" s="8">
        <f t="shared" si="55"/>
        <v>-9.3645090595645408E-3</v>
      </c>
      <c r="E748" s="46">
        <f t="shared" si="56"/>
        <v>-9.4086317487842124E-3</v>
      </c>
      <c r="F748" s="8">
        <f t="shared" si="57"/>
        <v>0.11797728727468053</v>
      </c>
      <c r="G748" s="8">
        <f t="shared" si="58"/>
        <v>6.2853692904950541E-3</v>
      </c>
      <c r="H748" s="9">
        <f t="shared" si="59"/>
        <v>18.770144095286451</v>
      </c>
    </row>
    <row r="749" spans="2:8" x14ac:dyDescent="0.25">
      <c r="B749" s="39">
        <v>41380</v>
      </c>
      <c r="C749" s="7">
        <v>14756.78</v>
      </c>
      <c r="D749" s="8">
        <f t="shared" si="55"/>
        <v>1.0793742122856109E-2</v>
      </c>
      <c r="E749" s="46">
        <f t="shared" si="56"/>
        <v>1.0735905498547069E-2</v>
      </c>
      <c r="F749" s="8">
        <f t="shared" si="57"/>
        <v>0.10537573730788319</v>
      </c>
      <c r="G749" s="8">
        <f t="shared" si="58"/>
        <v>6.2061141038431359E-3</v>
      </c>
      <c r="H749" s="9">
        <f t="shared" si="59"/>
        <v>16.979342555533947</v>
      </c>
    </row>
    <row r="750" spans="2:8" x14ac:dyDescent="0.25">
      <c r="B750" s="39">
        <v>41379</v>
      </c>
      <c r="C750" s="7">
        <v>14599.2</v>
      </c>
      <c r="D750" s="8">
        <f t="shared" si="55"/>
        <v>-1.7884892492865734E-2</v>
      </c>
      <c r="E750" s="46">
        <f t="shared" si="56"/>
        <v>-1.8046760076389223E-2</v>
      </c>
      <c r="F750" s="8">
        <f t="shared" si="57"/>
        <v>0.1194908434578594</v>
      </c>
      <c r="G750" s="8">
        <f t="shared" si="58"/>
        <v>5.8150850550674552E-3</v>
      </c>
      <c r="H750" s="9">
        <f t="shared" si="59"/>
        <v>20.548425745506709</v>
      </c>
    </row>
    <row r="751" spans="2:8" x14ac:dyDescent="0.25">
      <c r="B751" s="39">
        <v>41376</v>
      </c>
      <c r="C751" s="7">
        <v>14865.06</v>
      </c>
      <c r="D751" s="8">
        <f t="shared" si="55"/>
        <v>-5.3817185711180215E-6</v>
      </c>
      <c r="E751" s="46">
        <f t="shared" si="56"/>
        <v>-5.3817330526173681E-6</v>
      </c>
      <c r="F751" s="8">
        <f t="shared" si="57"/>
        <v>0.11037402429811309</v>
      </c>
      <c r="G751" s="8">
        <f t="shared" si="58"/>
        <v>5.9411529790820514E-3</v>
      </c>
      <c r="H751" s="9">
        <f t="shared" si="59"/>
        <v>18.577879527210328</v>
      </c>
    </row>
    <row r="752" spans="2:8" x14ac:dyDescent="0.25">
      <c r="B752" s="39">
        <v>41375</v>
      </c>
      <c r="C752" s="7">
        <v>14865.14</v>
      </c>
      <c r="D752" s="8">
        <f t="shared" si="55"/>
        <v>4.2493568540977744E-3</v>
      </c>
      <c r="E752" s="46">
        <f t="shared" si="56"/>
        <v>4.2403538329496542E-3</v>
      </c>
      <c r="F752" s="8">
        <f t="shared" si="57"/>
        <v>0.11063230004310905</v>
      </c>
      <c r="G752" s="8">
        <f t="shared" si="58"/>
        <v>5.9428314208044494E-3</v>
      </c>
      <c r="H752" s="9">
        <f t="shared" si="59"/>
        <v>18.616092601215556</v>
      </c>
    </row>
    <row r="753" spans="2:8" x14ac:dyDescent="0.25">
      <c r="B753" s="39">
        <v>41374</v>
      </c>
      <c r="C753" s="7">
        <v>14802.24</v>
      </c>
      <c r="D753" s="8">
        <f t="shared" si="55"/>
        <v>8.776389481417457E-3</v>
      </c>
      <c r="E753" s="46">
        <f t="shared" si="56"/>
        <v>8.738100836213774E-3</v>
      </c>
      <c r="F753" s="8">
        <f t="shared" si="57"/>
        <v>9.4452127459536031E-2</v>
      </c>
      <c r="G753" s="8">
        <f t="shared" si="58"/>
        <v>5.9688831361309853E-3</v>
      </c>
      <c r="H753" s="9">
        <f t="shared" si="59"/>
        <v>15.824087237995357</v>
      </c>
    </row>
    <row r="754" spans="2:8" x14ac:dyDescent="0.25">
      <c r="B754" s="39">
        <v>41373</v>
      </c>
      <c r="C754" s="7">
        <v>14673.46</v>
      </c>
      <c r="D754" s="8">
        <f t="shared" si="55"/>
        <v>4.1044296088268428E-3</v>
      </c>
      <c r="E754" s="46">
        <f t="shared" si="56"/>
        <v>4.0960294151111635E-3</v>
      </c>
      <c r="F754" s="8">
        <f t="shared" si="57"/>
        <v>9.9050087851227209E-2</v>
      </c>
      <c r="G754" s="8">
        <f t="shared" si="58"/>
        <v>6.0210880192069164E-3</v>
      </c>
      <c r="H754" s="9">
        <f t="shared" si="59"/>
        <v>16.450529793828501</v>
      </c>
    </row>
    <row r="755" spans="2:8" x14ac:dyDescent="0.25">
      <c r="B755" s="39">
        <v>41372</v>
      </c>
      <c r="C755" s="7">
        <v>14613.48</v>
      </c>
      <c r="D755" s="8">
        <f t="shared" si="55"/>
        <v>3.3113060194640553E-3</v>
      </c>
      <c r="E755" s="46">
        <f t="shared" si="56"/>
        <v>3.3058357182546251E-3</v>
      </c>
      <c r="F755" s="8">
        <f t="shared" si="57"/>
        <v>0.10335737023746179</v>
      </c>
      <c r="G755" s="8">
        <f t="shared" si="58"/>
        <v>6.0601641780661224E-3</v>
      </c>
      <c r="H755" s="9">
        <f t="shared" si="59"/>
        <v>17.055209595071478</v>
      </c>
    </row>
    <row r="756" spans="2:8" x14ac:dyDescent="0.25">
      <c r="B756" s="39">
        <v>41369</v>
      </c>
      <c r="C756" s="7">
        <v>14565.25</v>
      </c>
      <c r="D756" s="8">
        <f t="shared" si="55"/>
        <v>-2.7974594193800328E-3</v>
      </c>
      <c r="E756" s="46">
        <f t="shared" si="56"/>
        <v>-2.8013796217598703E-3</v>
      </c>
      <c r="F756" s="8">
        <f t="shared" si="57"/>
        <v>0.10344375035641178</v>
      </c>
      <c r="G756" s="8">
        <f t="shared" si="58"/>
        <v>6.0593779156244412E-3</v>
      </c>
      <c r="H756" s="9">
        <f t="shared" si="59"/>
        <v>17.071678280649294</v>
      </c>
    </row>
    <row r="757" spans="2:8" x14ac:dyDescent="0.25">
      <c r="B757" s="39">
        <v>41368</v>
      </c>
      <c r="C757" s="7">
        <v>14606.11</v>
      </c>
      <c r="D757" s="8">
        <f t="shared" si="55"/>
        <v>3.8322102217471787E-3</v>
      </c>
      <c r="E757" s="46">
        <f t="shared" si="56"/>
        <v>3.8248860101375852E-3</v>
      </c>
      <c r="F757" s="8">
        <f t="shared" si="57"/>
        <v>9.3960951079171753E-2</v>
      </c>
      <c r="G757" s="8">
        <f t="shared" si="58"/>
        <v>6.1057853505331865E-3</v>
      </c>
      <c r="H757" s="9">
        <f t="shared" si="59"/>
        <v>15.388839548866001</v>
      </c>
    </row>
    <row r="758" spans="2:8" x14ac:dyDescent="0.25">
      <c r="B758" s="39">
        <v>41367</v>
      </c>
      <c r="C758" s="7">
        <v>14550.35</v>
      </c>
      <c r="D758" s="8">
        <f t="shared" si="55"/>
        <v>-7.6155997711091494E-3</v>
      </c>
      <c r="E758" s="46">
        <f t="shared" si="56"/>
        <v>-7.6447465253523432E-3</v>
      </c>
      <c r="F758" s="8">
        <f t="shared" si="57"/>
        <v>0.10137998518458928</v>
      </c>
      <c r="G758" s="8">
        <f t="shared" si="58"/>
        <v>6.0203340864376379E-3</v>
      </c>
      <c r="H758" s="9">
        <f t="shared" si="59"/>
        <v>16.839594568841946</v>
      </c>
    </row>
    <row r="759" spans="2:8" x14ac:dyDescent="0.25">
      <c r="B759" s="39">
        <v>41366</v>
      </c>
      <c r="C759" s="7">
        <v>14662.01</v>
      </c>
      <c r="D759" s="8">
        <f t="shared" si="55"/>
        <v>6.1182267023951464E-3</v>
      </c>
      <c r="E759" s="46">
        <f t="shared" si="56"/>
        <v>6.0995863453858056E-3</v>
      </c>
      <c r="F759" s="8">
        <f t="shared" si="57"/>
        <v>0.10122780439460248</v>
      </c>
      <c r="G759" s="8">
        <f t="shared" si="58"/>
        <v>6.0187589800845534E-3</v>
      </c>
      <c r="H759" s="9">
        <f t="shared" si="59"/>
        <v>16.818717069341826</v>
      </c>
    </row>
    <row r="760" spans="2:8" x14ac:dyDescent="0.25">
      <c r="B760" s="39">
        <v>41365</v>
      </c>
      <c r="C760" s="7">
        <v>14572.85</v>
      </c>
      <c r="D760" s="8">
        <f t="shared" si="55"/>
        <v>-3.9029971451187695E-4</v>
      </c>
      <c r="E760" s="46">
        <f t="shared" si="56"/>
        <v>-3.9037590126987583E-4</v>
      </c>
      <c r="F760" s="8">
        <f t="shared" si="57"/>
        <v>0.10273878777473301</v>
      </c>
      <c r="G760" s="8">
        <f t="shared" si="58"/>
        <v>6.0154286525662109E-3</v>
      </c>
      <c r="H760" s="9">
        <f t="shared" si="59"/>
        <v>17.079213088314852</v>
      </c>
    </row>
    <row r="761" spans="2:8" x14ac:dyDescent="0.25">
      <c r="B761" s="39">
        <v>41361</v>
      </c>
      <c r="C761" s="7">
        <v>14578.54</v>
      </c>
      <c r="D761" s="8">
        <f t="shared" si="55"/>
        <v>3.6059082372768003E-3</v>
      </c>
      <c r="E761" s="46">
        <f t="shared" si="56"/>
        <v>3.5994225367202886E-3</v>
      </c>
      <c r="F761" s="8">
        <f t="shared" si="57"/>
        <v>0.10532257716224168</v>
      </c>
      <c r="G761" s="8">
        <f t="shared" si="58"/>
        <v>6.0354641736673643E-3</v>
      </c>
      <c r="H761" s="9">
        <f t="shared" si="59"/>
        <v>17.45061757167948</v>
      </c>
    </row>
    <row r="762" spans="2:8" x14ac:dyDescent="0.25">
      <c r="B762" s="39">
        <v>41360</v>
      </c>
      <c r="C762" s="7">
        <v>14526.16</v>
      </c>
      <c r="D762" s="8">
        <f t="shared" si="55"/>
        <v>-2.3001926557300045E-3</v>
      </c>
      <c r="E762" s="46">
        <f t="shared" si="56"/>
        <v>-2.3028421625539146E-3</v>
      </c>
      <c r="F762" s="8">
        <f t="shared" si="57"/>
        <v>0.11065508282955765</v>
      </c>
      <c r="G762" s="8">
        <f t="shared" si="58"/>
        <v>6.0227699445272115E-3</v>
      </c>
      <c r="H762" s="9">
        <f t="shared" si="59"/>
        <v>18.372789239626865</v>
      </c>
    </row>
    <row r="763" spans="2:8" x14ac:dyDescent="0.25">
      <c r="B763" s="39">
        <v>41359</v>
      </c>
      <c r="C763" s="7">
        <v>14559.65</v>
      </c>
      <c r="D763" s="8">
        <f t="shared" si="55"/>
        <v>7.7451506289907268E-3</v>
      </c>
      <c r="E763" s="46">
        <f t="shared" si="56"/>
        <v>7.7153109261506808E-3</v>
      </c>
      <c r="F763" s="8">
        <f t="shared" si="57"/>
        <v>0.1093054626545477</v>
      </c>
      <c r="G763" s="8">
        <f t="shared" si="58"/>
        <v>6.0060924704500099E-3</v>
      </c>
      <c r="H763" s="9">
        <f t="shared" si="59"/>
        <v>18.199097531769759</v>
      </c>
    </row>
    <row r="764" spans="2:8" x14ac:dyDescent="0.25">
      <c r="B764" s="39">
        <v>41358</v>
      </c>
      <c r="C764" s="7">
        <v>14447.75</v>
      </c>
      <c r="D764" s="8">
        <f t="shared" si="55"/>
        <v>-4.4294285499686392E-3</v>
      </c>
      <c r="E764" s="46">
        <f t="shared" si="56"/>
        <v>-4.4392675334075198E-3</v>
      </c>
      <c r="F764" s="8">
        <f t="shared" si="57"/>
        <v>0.11267826426355645</v>
      </c>
      <c r="G764" s="8">
        <f t="shared" si="58"/>
        <v>5.9743155810558311E-3</v>
      </c>
      <c r="H764" s="9">
        <f t="shared" si="59"/>
        <v>18.860447315647662</v>
      </c>
    </row>
    <row r="765" spans="2:8" x14ac:dyDescent="0.25">
      <c r="B765" s="39">
        <v>41355</v>
      </c>
      <c r="C765" s="7">
        <v>14512.03</v>
      </c>
      <c r="D765" s="8">
        <f t="shared" si="55"/>
        <v>6.2781307618007265E-3</v>
      </c>
      <c r="E765" s="46">
        <f t="shared" si="56"/>
        <v>6.2585053964455172E-3</v>
      </c>
      <c r="F765" s="8">
        <f t="shared" si="57"/>
        <v>0.10180433883039311</v>
      </c>
      <c r="G765" s="8">
        <f t="shared" si="58"/>
        <v>5.9890607125638743E-3</v>
      </c>
      <c r="H765" s="9">
        <f t="shared" si="59"/>
        <v>16.998381501931945</v>
      </c>
    </row>
    <row r="766" spans="2:8" x14ac:dyDescent="0.25">
      <c r="B766" s="39">
        <v>41354</v>
      </c>
      <c r="C766" s="7">
        <v>14421.49</v>
      </c>
      <c r="D766" s="8">
        <f t="shared" si="55"/>
        <v>-6.2184177902978588E-3</v>
      </c>
      <c r="E766" s="46">
        <f t="shared" si="56"/>
        <v>-6.2378326786437501E-3</v>
      </c>
      <c r="F766" s="8">
        <f t="shared" si="57"/>
        <v>0.10833087594987302</v>
      </c>
      <c r="G766" s="8">
        <f t="shared" si="58"/>
        <v>5.9251445436590737E-3</v>
      </c>
      <c r="H766" s="9">
        <f t="shared" si="59"/>
        <v>18.283246113515617</v>
      </c>
    </row>
    <row r="767" spans="2:8" x14ac:dyDescent="0.25">
      <c r="B767" s="39">
        <v>41353</v>
      </c>
      <c r="C767" s="7">
        <v>14511.73</v>
      </c>
      <c r="D767" s="8">
        <f t="shared" si="55"/>
        <v>3.8676463874065536E-3</v>
      </c>
      <c r="E767" s="46">
        <f t="shared" si="56"/>
        <v>3.860186272322097E-3</v>
      </c>
      <c r="F767" s="8">
        <f t="shared" si="57"/>
        <v>0.10729378524332138</v>
      </c>
      <c r="G767" s="8">
        <f t="shared" si="58"/>
        <v>5.9206990593530118E-3</v>
      </c>
      <c r="H767" s="9">
        <f t="shared" si="59"/>
        <v>18.121810307826383</v>
      </c>
    </row>
    <row r="768" spans="2:8" x14ac:dyDescent="0.25">
      <c r="B768" s="39">
        <v>41352</v>
      </c>
      <c r="C768" s="7">
        <v>14455.82</v>
      </c>
      <c r="D768" s="8">
        <f t="shared" si="55"/>
        <v>2.6017052240301375E-4</v>
      </c>
      <c r="E768" s="46">
        <f t="shared" si="56"/>
        <v>2.6013668392170638E-4</v>
      </c>
      <c r="F768" s="8">
        <f t="shared" si="57"/>
        <v>0.11530644115103603</v>
      </c>
      <c r="G768" s="8">
        <f t="shared" si="58"/>
        <v>5.970695817189879E-3</v>
      </c>
      <c r="H768" s="9">
        <f t="shared" si="59"/>
        <v>19.312060885611363</v>
      </c>
    </row>
    <row r="769" spans="2:8" x14ac:dyDescent="0.25">
      <c r="B769" s="39">
        <v>41351</v>
      </c>
      <c r="C769" s="7">
        <v>14452.06</v>
      </c>
      <c r="D769" s="8">
        <f t="shared" si="55"/>
        <v>-4.2751501814441983E-3</v>
      </c>
      <c r="E769" s="46">
        <f t="shared" si="56"/>
        <v>-4.2843147652895219E-3</v>
      </c>
      <c r="F769" s="8">
        <f t="shared" si="57"/>
        <v>0.11268507758606272</v>
      </c>
      <c r="G769" s="8">
        <f t="shared" si="58"/>
        <v>6.0122012935953E-3</v>
      </c>
      <c r="H769" s="9">
        <f t="shared" si="59"/>
        <v>18.742732001688683</v>
      </c>
    </row>
    <row r="770" spans="2:8" x14ac:dyDescent="0.25">
      <c r="B770" s="39">
        <v>41348</v>
      </c>
      <c r="C770" s="7">
        <v>14514.11</v>
      </c>
      <c r="D770" s="8">
        <f t="shared" si="55"/>
        <v>-1.7215598721794789E-3</v>
      </c>
      <c r="E770" s="46">
        <f t="shared" si="56"/>
        <v>-1.7230434593434832E-3</v>
      </c>
      <c r="F770" s="8">
        <f t="shared" si="57"/>
        <v>0.1111506274182589</v>
      </c>
      <c r="G770" s="8">
        <f t="shared" si="58"/>
        <v>6.0257384005311587E-3</v>
      </c>
      <c r="H770" s="9">
        <f t="shared" si="59"/>
        <v>18.445976248896095</v>
      </c>
    </row>
    <row r="771" spans="2:8" x14ac:dyDescent="0.25">
      <c r="B771" s="39">
        <v>41347</v>
      </c>
      <c r="C771" s="7">
        <v>14539.14</v>
      </c>
      <c r="D771" s="8">
        <f t="shared" si="55"/>
        <v>5.8013404098709032E-3</v>
      </c>
      <c r="E771" s="46">
        <f t="shared" si="56"/>
        <v>5.7845774351643342E-3</v>
      </c>
      <c r="F771" s="8">
        <f t="shared" si="57"/>
        <v>0.118736688654968</v>
      </c>
      <c r="G771" s="8">
        <f t="shared" si="58"/>
        <v>6.1593012204662189E-3</v>
      </c>
      <c r="H771" s="9">
        <f t="shared" si="59"/>
        <v>19.277623289542642</v>
      </c>
    </row>
    <row r="772" spans="2:8" x14ac:dyDescent="0.25">
      <c r="B772" s="39">
        <v>41346</v>
      </c>
      <c r="C772" s="7">
        <v>14455.28</v>
      </c>
      <c r="D772" s="8">
        <f t="shared" si="55"/>
        <v>3.6124417476468551E-4</v>
      </c>
      <c r="E772" s="46">
        <f t="shared" si="56"/>
        <v>3.6117894179733161E-4</v>
      </c>
      <c r="F772" s="8">
        <f t="shared" si="57"/>
        <v>0.12215145525802383</v>
      </c>
      <c r="G772" s="8">
        <f t="shared" si="58"/>
        <v>6.1627201660129473E-3</v>
      </c>
      <c r="H772" s="9">
        <f t="shared" si="59"/>
        <v>19.821029020866824</v>
      </c>
    </row>
    <row r="773" spans="2:8" x14ac:dyDescent="0.25">
      <c r="B773" s="39">
        <v>41345</v>
      </c>
      <c r="C773" s="7">
        <v>14450.06</v>
      </c>
      <c r="D773" s="8">
        <f t="shared" ref="D773:D836" si="60">C773/C774-1</f>
        <v>1.9173145967155136E-4</v>
      </c>
      <c r="E773" s="46">
        <f t="shared" ref="E773:E836" si="61">LN(1+D773)</f>
        <v>1.9171308154431005E-4</v>
      </c>
      <c r="F773" s="8">
        <f t="shared" ref="F773:F836" si="62">SUM(E774:E848)</f>
        <v>0.12137735761189267</v>
      </c>
      <c r="G773" s="8">
        <f t="shared" ref="G773:G836" si="63">STDEVP(E774:E848)</f>
        <v>6.1657656357556566E-3</v>
      </c>
      <c r="H773" s="9">
        <f t="shared" ref="H773:H836" si="64">F773/G773</f>
        <v>19.685691085632229</v>
      </c>
    </row>
    <row r="774" spans="2:8" x14ac:dyDescent="0.25">
      <c r="B774" s="39">
        <v>41344</v>
      </c>
      <c r="C774" s="7">
        <v>14447.29</v>
      </c>
      <c r="D774" s="8">
        <f t="shared" si="60"/>
        <v>3.4882097537902723E-3</v>
      </c>
      <c r="E774" s="46">
        <f t="shared" si="61"/>
        <v>3.4821400609595125E-3</v>
      </c>
      <c r="F774" s="8">
        <f t="shared" si="62"/>
        <v>0.13425610812898592</v>
      </c>
      <c r="G774" s="8">
        <f t="shared" si="63"/>
        <v>6.3905209525200396E-3</v>
      </c>
      <c r="H774" s="9">
        <f t="shared" si="64"/>
        <v>21.008632805756363</v>
      </c>
    </row>
    <row r="775" spans="2:8" x14ac:dyDescent="0.25">
      <c r="B775" s="39">
        <v>41341</v>
      </c>
      <c r="C775" s="7">
        <v>14397.07</v>
      </c>
      <c r="D775" s="8">
        <f t="shared" si="60"/>
        <v>4.7161483067437171E-3</v>
      </c>
      <c r="E775" s="46">
        <f t="shared" si="61"/>
        <v>4.7050621217154384E-3</v>
      </c>
      <c r="F775" s="8">
        <f t="shared" si="62"/>
        <v>0.13320634167483317</v>
      </c>
      <c r="G775" s="8">
        <f t="shared" si="63"/>
        <v>6.3852685369026503E-3</v>
      </c>
      <c r="H775" s="9">
        <f t="shared" si="64"/>
        <v>20.861509724295566</v>
      </c>
    </row>
    <row r="776" spans="2:8" x14ac:dyDescent="0.25">
      <c r="B776" s="39">
        <v>41340</v>
      </c>
      <c r="C776" s="7">
        <v>14329.49</v>
      </c>
      <c r="D776" s="8">
        <f t="shared" si="60"/>
        <v>2.3257863606094276E-3</v>
      </c>
      <c r="E776" s="46">
        <f t="shared" si="61"/>
        <v>2.3230859058219135E-3</v>
      </c>
      <c r="F776" s="8">
        <f t="shared" si="62"/>
        <v>0.12860796911245023</v>
      </c>
      <c r="G776" s="8">
        <f t="shared" si="63"/>
        <v>6.401777394976901E-3</v>
      </c>
      <c r="H776" s="9">
        <f t="shared" si="64"/>
        <v>20.089415982092934</v>
      </c>
    </row>
    <row r="777" spans="2:8" x14ac:dyDescent="0.25">
      <c r="B777" s="39">
        <v>41339</v>
      </c>
      <c r="C777" s="7">
        <v>14296.24</v>
      </c>
      <c r="D777" s="8">
        <f t="shared" si="60"/>
        <v>2.9795625999295972E-3</v>
      </c>
      <c r="E777" s="46">
        <f t="shared" si="61"/>
        <v>2.9751325009428108E-3</v>
      </c>
      <c r="F777" s="8">
        <f t="shared" si="62"/>
        <v>0.11100557307313381</v>
      </c>
      <c r="G777" s="8">
        <f t="shared" si="63"/>
        <v>6.668382040193474E-3</v>
      </c>
      <c r="H777" s="9">
        <f t="shared" si="64"/>
        <v>16.646552702597276</v>
      </c>
    </row>
    <row r="778" spans="2:8" x14ac:dyDescent="0.25">
      <c r="B778" s="39">
        <v>41338</v>
      </c>
      <c r="C778" s="7">
        <v>14253.77</v>
      </c>
      <c r="D778" s="8">
        <f t="shared" si="60"/>
        <v>8.9150343081947359E-3</v>
      </c>
      <c r="E778" s="46">
        <f t="shared" si="61"/>
        <v>8.8755300043817098E-3</v>
      </c>
      <c r="F778" s="8">
        <f t="shared" si="62"/>
        <v>9.7523300642685856E-2</v>
      </c>
      <c r="G778" s="8">
        <f t="shared" si="63"/>
        <v>6.6482898836419954E-3</v>
      </c>
      <c r="H778" s="9">
        <f t="shared" si="64"/>
        <v>14.66893025868807</v>
      </c>
    </row>
    <row r="779" spans="2:8" x14ac:dyDescent="0.25">
      <c r="B779" s="39">
        <v>41337</v>
      </c>
      <c r="C779" s="7">
        <v>14127.82</v>
      </c>
      <c r="D779" s="8">
        <f t="shared" si="60"/>
        <v>2.7083691160751933E-3</v>
      </c>
      <c r="E779" s="46">
        <f t="shared" si="61"/>
        <v>2.7047080932184613E-3</v>
      </c>
      <c r="F779" s="8">
        <f t="shared" si="62"/>
        <v>9.4794402591186128E-2</v>
      </c>
      <c r="G779" s="8">
        <f t="shared" si="63"/>
        <v>6.647971676931692E-3</v>
      </c>
      <c r="H779" s="9">
        <f t="shared" si="64"/>
        <v>14.259146578515145</v>
      </c>
    </row>
    <row r="780" spans="2:8" x14ac:dyDescent="0.25">
      <c r="B780" s="39">
        <v>41334</v>
      </c>
      <c r="C780" s="7">
        <v>14089.66</v>
      </c>
      <c r="D780" s="8">
        <f t="shared" si="60"/>
        <v>2.5024031466100993E-3</v>
      </c>
      <c r="E780" s="46">
        <f t="shared" si="61"/>
        <v>2.4992773494398155E-3</v>
      </c>
      <c r="F780" s="8">
        <f t="shared" si="62"/>
        <v>9.2612762584520184E-2</v>
      </c>
      <c r="G780" s="8">
        <f t="shared" si="63"/>
        <v>6.6472755944033948E-3</v>
      </c>
      <c r="H780" s="9">
        <f t="shared" si="64"/>
        <v>13.932439127767553</v>
      </c>
    </row>
    <row r="781" spans="2:8" x14ac:dyDescent="0.25">
      <c r="B781" s="39">
        <v>41333</v>
      </c>
      <c r="C781" s="7">
        <v>14054.49</v>
      </c>
      <c r="D781" s="8">
        <f t="shared" si="60"/>
        <v>-1.4834423535581287E-3</v>
      </c>
      <c r="E781" s="46">
        <f t="shared" si="61"/>
        <v>-1.4845437435334096E-3</v>
      </c>
      <c r="F781" s="8">
        <f t="shared" si="62"/>
        <v>8.4665154036003235E-2</v>
      </c>
      <c r="G781" s="8">
        <f t="shared" si="63"/>
        <v>6.7523012327205031E-3</v>
      </c>
      <c r="H781" s="9">
        <f t="shared" si="64"/>
        <v>12.538711043537321</v>
      </c>
    </row>
    <row r="782" spans="2:8" x14ac:dyDescent="0.25">
      <c r="B782" s="39">
        <v>41332</v>
      </c>
      <c r="C782" s="7">
        <v>14075.37</v>
      </c>
      <c r="D782" s="8">
        <f t="shared" si="60"/>
        <v>1.2607076336696332E-2</v>
      </c>
      <c r="E782" s="46">
        <f t="shared" si="61"/>
        <v>1.2528268813567776E-2</v>
      </c>
      <c r="F782" s="8">
        <f t="shared" si="62"/>
        <v>4.8226731076372265E-2</v>
      </c>
      <c r="G782" s="8">
        <f t="shared" si="63"/>
        <v>7.2100122885055684E-3</v>
      </c>
      <c r="H782" s="9">
        <f t="shared" si="64"/>
        <v>6.6888556006009665</v>
      </c>
    </row>
    <row r="783" spans="2:8" x14ac:dyDescent="0.25">
      <c r="B783" s="39">
        <v>41331</v>
      </c>
      <c r="C783" s="7">
        <v>13900.13</v>
      </c>
      <c r="D783" s="8">
        <f t="shared" si="60"/>
        <v>8.4125485974126946E-3</v>
      </c>
      <c r="E783" s="46">
        <f t="shared" si="61"/>
        <v>8.3773603214487586E-3</v>
      </c>
      <c r="F783" s="8">
        <f t="shared" si="62"/>
        <v>4.9959434363964217E-2</v>
      </c>
      <c r="G783" s="8">
        <f t="shared" si="63"/>
        <v>7.2374817385590417E-3</v>
      </c>
      <c r="H783" s="9">
        <f t="shared" si="64"/>
        <v>6.9028753603336863</v>
      </c>
    </row>
    <row r="784" spans="2:8" x14ac:dyDescent="0.25">
      <c r="B784" s="39">
        <v>41330</v>
      </c>
      <c r="C784" s="7">
        <v>13784.17</v>
      </c>
      <c r="D784" s="8">
        <f t="shared" si="60"/>
        <v>-1.5456513556233786E-2</v>
      </c>
      <c r="E784" s="46">
        <f t="shared" si="61"/>
        <v>-1.5577210782720601E-2</v>
      </c>
      <c r="F784" s="8">
        <f t="shared" si="62"/>
        <v>6.7008086630845273E-2</v>
      </c>
      <c r="G784" s="8">
        <f t="shared" si="63"/>
        <v>6.9871432153737036E-3</v>
      </c>
      <c r="H784" s="9">
        <f t="shared" si="64"/>
        <v>9.5901979629397616</v>
      </c>
    </row>
    <row r="785" spans="2:8" x14ac:dyDescent="0.25">
      <c r="B785" s="39">
        <v>41327</v>
      </c>
      <c r="C785" s="7">
        <v>14000.57</v>
      </c>
      <c r="D785" s="8">
        <f t="shared" si="60"/>
        <v>8.6415448301300213E-3</v>
      </c>
      <c r="E785" s="46">
        <f t="shared" si="61"/>
        <v>8.6044204032257893E-3</v>
      </c>
      <c r="F785" s="8">
        <f t="shared" si="62"/>
        <v>4.780862937891113E-2</v>
      </c>
      <c r="G785" s="8">
        <f t="shared" si="63"/>
        <v>7.0513580509212609E-3</v>
      </c>
      <c r="H785" s="9">
        <f t="shared" si="64"/>
        <v>6.7800598173659505</v>
      </c>
    </row>
    <row r="786" spans="2:8" x14ac:dyDescent="0.25">
      <c r="B786" s="39">
        <v>41326</v>
      </c>
      <c r="C786" s="7">
        <v>13880.62</v>
      </c>
      <c r="D786" s="8">
        <f t="shared" si="60"/>
        <v>-3.3688648533768406E-3</v>
      </c>
      <c r="E786" s="46">
        <f t="shared" si="61"/>
        <v>-3.3745522555623294E-3</v>
      </c>
      <c r="F786" s="8">
        <f t="shared" si="62"/>
        <v>6.1526210243469673E-2</v>
      </c>
      <c r="G786" s="8">
        <f t="shared" si="63"/>
        <v>7.1224686310312263E-3</v>
      </c>
      <c r="H786" s="9">
        <f t="shared" si="64"/>
        <v>8.6383266014555407</v>
      </c>
    </row>
    <row r="787" spans="2:8" x14ac:dyDescent="0.25">
      <c r="B787" s="39">
        <v>41325</v>
      </c>
      <c r="C787" s="7">
        <v>13927.54</v>
      </c>
      <c r="D787" s="8">
        <f t="shared" si="60"/>
        <v>-7.7039428826696232E-3</v>
      </c>
      <c r="E787" s="46">
        <f t="shared" si="61"/>
        <v>-7.7337715482892313E-3</v>
      </c>
      <c r="F787" s="8">
        <f t="shared" si="62"/>
        <v>6.8439485990744287E-2</v>
      </c>
      <c r="G787" s="8">
        <f t="shared" si="63"/>
        <v>7.0555879478357919E-3</v>
      </c>
      <c r="H787" s="9">
        <f t="shared" si="64"/>
        <v>9.7000400954164547</v>
      </c>
    </row>
    <row r="788" spans="2:8" x14ac:dyDescent="0.25">
      <c r="B788" s="39">
        <v>41324</v>
      </c>
      <c r="C788" s="7">
        <v>14035.67</v>
      </c>
      <c r="D788" s="8">
        <f t="shared" si="60"/>
        <v>3.8557377611974086E-3</v>
      </c>
      <c r="E788" s="46">
        <f t="shared" si="61"/>
        <v>3.8483234566540564E-3</v>
      </c>
      <c r="F788" s="8">
        <f t="shared" si="62"/>
        <v>6.4860516228019735E-2</v>
      </c>
      <c r="G788" s="8">
        <f t="shared" si="63"/>
        <v>7.0476691911326127E-3</v>
      </c>
      <c r="H788" s="9">
        <f t="shared" si="64"/>
        <v>9.2031158768954882</v>
      </c>
    </row>
    <row r="789" spans="2:8" x14ac:dyDescent="0.25">
      <c r="B789" s="39">
        <v>41320</v>
      </c>
      <c r="C789" s="7">
        <v>13981.76</v>
      </c>
      <c r="D789" s="8">
        <f t="shared" si="60"/>
        <v>5.9899566246990332E-4</v>
      </c>
      <c r="E789" s="46">
        <f t="shared" si="61"/>
        <v>5.9881633617494959E-4</v>
      </c>
      <c r="F789" s="8">
        <f t="shared" si="62"/>
        <v>6.6273845246529947E-2</v>
      </c>
      <c r="G789" s="8">
        <f t="shared" si="63"/>
        <v>7.0488221979293541E-3</v>
      </c>
      <c r="H789" s="9">
        <f t="shared" si="64"/>
        <v>9.4021161813385508</v>
      </c>
    </row>
    <row r="790" spans="2:8" x14ac:dyDescent="0.25">
      <c r="B790" s="39">
        <v>41319</v>
      </c>
      <c r="C790" s="7">
        <v>13973.39</v>
      </c>
      <c r="D790" s="8">
        <f t="shared" si="60"/>
        <v>-6.8083110025030091E-4</v>
      </c>
      <c r="E790" s="46">
        <f t="shared" si="61"/>
        <v>-6.8106297099301675E-4</v>
      </c>
      <c r="F790" s="8">
        <f t="shared" si="62"/>
        <v>6.5030528320012868E-2</v>
      </c>
      <c r="G790" s="8">
        <f t="shared" si="63"/>
        <v>7.0539427987223492E-3</v>
      </c>
      <c r="H790" s="9">
        <f t="shared" si="64"/>
        <v>9.2190325574785739</v>
      </c>
    </row>
    <row r="791" spans="2:8" x14ac:dyDescent="0.25">
      <c r="B791" s="39">
        <v>41318</v>
      </c>
      <c r="C791" s="7">
        <v>13982.91</v>
      </c>
      <c r="D791" s="8">
        <f t="shared" si="60"/>
        <v>-2.5530184681890056E-3</v>
      </c>
      <c r="E791" s="46">
        <f t="shared" si="61"/>
        <v>-2.5562829772567989E-3</v>
      </c>
      <c r="F791" s="8">
        <f t="shared" si="62"/>
        <v>4.9183680350705264E-2</v>
      </c>
      <c r="G791" s="8">
        <f t="shared" si="63"/>
        <v>7.3829815936321151E-3</v>
      </c>
      <c r="H791" s="9">
        <f t="shared" si="64"/>
        <v>6.6617639129869444</v>
      </c>
    </row>
    <row r="792" spans="2:8" x14ac:dyDescent="0.25">
      <c r="B792" s="39">
        <v>41317</v>
      </c>
      <c r="C792" s="7">
        <v>14018.7</v>
      </c>
      <c r="D792" s="8">
        <f t="shared" si="60"/>
        <v>3.3969783641252249E-3</v>
      </c>
      <c r="E792" s="46">
        <f t="shared" si="61"/>
        <v>3.3912216663567305E-3</v>
      </c>
      <c r="F792" s="8">
        <f t="shared" si="62"/>
        <v>4.5970806643186701E-2</v>
      </c>
      <c r="G792" s="8">
        <f t="shared" si="63"/>
        <v>7.3763034757612393E-3</v>
      </c>
      <c r="H792" s="9">
        <f t="shared" si="64"/>
        <v>6.2322282148840795</v>
      </c>
    </row>
    <row r="793" spans="2:8" x14ac:dyDescent="0.25">
      <c r="B793" s="39">
        <v>41316</v>
      </c>
      <c r="C793" s="7">
        <v>13971.24</v>
      </c>
      <c r="D793" s="8">
        <f t="shared" si="60"/>
        <v>-1.552922646157251E-3</v>
      </c>
      <c r="E793" s="46">
        <f t="shared" si="61"/>
        <v>-1.5541296803120218E-3</v>
      </c>
      <c r="F793" s="8">
        <f t="shared" si="62"/>
        <v>3.2246745158778553E-2</v>
      </c>
      <c r="G793" s="8">
        <f t="shared" si="63"/>
        <v>7.5947873456235389E-3</v>
      </c>
      <c r="H793" s="9">
        <f t="shared" si="64"/>
        <v>4.2459049465500298</v>
      </c>
    </row>
    <row r="794" spans="2:8" x14ac:dyDescent="0.25">
      <c r="B794" s="39">
        <v>41313</v>
      </c>
      <c r="C794" s="7">
        <v>13992.97</v>
      </c>
      <c r="D794" s="8">
        <f t="shared" si="60"/>
        <v>3.5083064102610084E-3</v>
      </c>
      <c r="E794" s="46">
        <f t="shared" si="61"/>
        <v>3.5021666592216943E-3</v>
      </c>
      <c r="F794" s="8">
        <f t="shared" si="62"/>
        <v>2.8149874885695841E-2</v>
      </c>
      <c r="G794" s="8">
        <f t="shared" si="63"/>
        <v>7.5872237122995402E-3</v>
      </c>
      <c r="H794" s="9">
        <f t="shared" si="64"/>
        <v>3.7101680341997141</v>
      </c>
    </row>
    <row r="795" spans="2:8" x14ac:dyDescent="0.25">
      <c r="B795" s="39">
        <v>41312</v>
      </c>
      <c r="C795" s="7">
        <v>13944.05</v>
      </c>
      <c r="D795" s="8">
        <f t="shared" si="60"/>
        <v>-3.0364951396059103E-3</v>
      </c>
      <c r="E795" s="46">
        <f t="shared" si="61"/>
        <v>-3.0411146447457357E-3</v>
      </c>
      <c r="F795" s="8">
        <f t="shared" si="62"/>
        <v>3.1576104615998052E-2</v>
      </c>
      <c r="G795" s="8">
        <f t="shared" si="63"/>
        <v>7.5768232078218933E-3</v>
      </c>
      <c r="H795" s="9">
        <f t="shared" si="64"/>
        <v>4.1674596001396242</v>
      </c>
    </row>
    <row r="796" spans="2:8" x14ac:dyDescent="0.25">
      <c r="B796" s="39">
        <v>41311</v>
      </c>
      <c r="C796" s="7">
        <v>13986.52</v>
      </c>
      <c r="D796" s="8">
        <f t="shared" si="60"/>
        <v>5.164779352329063E-4</v>
      </c>
      <c r="E796" s="46">
        <f t="shared" si="61"/>
        <v>5.1634460640973662E-4</v>
      </c>
      <c r="F796" s="8">
        <f t="shared" si="62"/>
        <v>4.0516380950957706E-2</v>
      </c>
      <c r="G796" s="8">
        <f t="shared" si="63"/>
        <v>7.6473839728963596E-3</v>
      </c>
      <c r="H796" s="9">
        <f t="shared" si="64"/>
        <v>5.2980706990200455</v>
      </c>
    </row>
    <row r="797" spans="2:8" x14ac:dyDescent="0.25">
      <c r="B797" s="39">
        <v>41310</v>
      </c>
      <c r="C797" s="7">
        <v>13979.3</v>
      </c>
      <c r="D797" s="8">
        <f t="shared" si="60"/>
        <v>7.1483737845889905E-3</v>
      </c>
      <c r="E797" s="46">
        <f t="shared" si="61"/>
        <v>7.1229452704756223E-3</v>
      </c>
      <c r="F797" s="8">
        <f t="shared" si="62"/>
        <v>4.0523859849688898E-2</v>
      </c>
      <c r="G797" s="8">
        <f t="shared" si="63"/>
        <v>7.6474698564964498E-3</v>
      </c>
      <c r="H797" s="9">
        <f t="shared" si="64"/>
        <v>5.2989891572131249</v>
      </c>
    </row>
    <row r="798" spans="2:8" x14ac:dyDescent="0.25">
      <c r="B798" s="39">
        <v>41309</v>
      </c>
      <c r="C798" s="7">
        <v>13880.08</v>
      </c>
      <c r="D798" s="8">
        <f t="shared" si="60"/>
        <v>-9.2585256452809572E-3</v>
      </c>
      <c r="E798" s="46">
        <f t="shared" si="61"/>
        <v>-9.3016521924039614E-3</v>
      </c>
      <c r="F798" s="8">
        <f t="shared" si="62"/>
        <v>5.0010091134757899E-2</v>
      </c>
      <c r="G798" s="8">
        <f t="shared" si="63"/>
        <v>7.5616109069213903E-3</v>
      </c>
      <c r="H798" s="9">
        <f t="shared" si="64"/>
        <v>6.6136821571951057</v>
      </c>
    </row>
    <row r="799" spans="2:8" x14ac:dyDescent="0.25">
      <c r="B799" s="39">
        <v>41306</v>
      </c>
      <c r="C799" s="7">
        <v>14009.79</v>
      </c>
      <c r="D799" s="8">
        <f t="shared" si="60"/>
        <v>1.0765061779521634E-2</v>
      </c>
      <c r="E799" s="46">
        <f t="shared" si="61"/>
        <v>1.0707531015172125E-2</v>
      </c>
      <c r="F799" s="8">
        <f t="shared" si="62"/>
        <v>3.7909305107050775E-2</v>
      </c>
      <c r="G799" s="8">
        <f t="shared" si="63"/>
        <v>7.4742421268894034E-3</v>
      </c>
      <c r="H799" s="9">
        <f t="shared" si="64"/>
        <v>5.071993181846211</v>
      </c>
    </row>
    <row r="800" spans="2:8" x14ac:dyDescent="0.25">
      <c r="B800" s="39">
        <v>41305</v>
      </c>
      <c r="C800" s="7">
        <v>13860.58</v>
      </c>
      <c r="D800" s="8">
        <f t="shared" si="60"/>
        <v>-3.5829256054095149E-3</v>
      </c>
      <c r="E800" s="46">
        <f t="shared" si="61"/>
        <v>-3.5893596564380492E-3</v>
      </c>
      <c r="F800" s="8">
        <f t="shared" si="62"/>
        <v>3.1911179649354277E-2</v>
      </c>
      <c r="G800" s="8">
        <f t="shared" si="63"/>
        <v>7.5493420592946028E-3</v>
      </c>
      <c r="H800" s="9">
        <f t="shared" si="64"/>
        <v>4.2270146721019026</v>
      </c>
    </row>
    <row r="801" spans="2:8" x14ac:dyDescent="0.25">
      <c r="B801" s="39">
        <v>41304</v>
      </c>
      <c r="C801" s="7">
        <v>13910.42</v>
      </c>
      <c r="D801" s="8">
        <f t="shared" si="60"/>
        <v>-3.1531228098337083E-3</v>
      </c>
      <c r="E801" s="46">
        <f t="shared" si="61"/>
        <v>-3.1581043759767169E-3</v>
      </c>
      <c r="F801" s="8">
        <f t="shared" si="62"/>
        <v>2.6929440329998361E-2</v>
      </c>
      <c r="G801" s="8">
        <f t="shared" si="63"/>
        <v>7.6023103755700362E-3</v>
      </c>
      <c r="H801" s="9">
        <f t="shared" si="64"/>
        <v>3.5422705729742243</v>
      </c>
    </row>
    <row r="802" spans="2:8" x14ac:dyDescent="0.25">
      <c r="B802" s="39">
        <v>41303</v>
      </c>
      <c r="C802" s="7">
        <v>13954.42</v>
      </c>
      <c r="D802" s="8">
        <f t="shared" si="60"/>
        <v>5.2218963789616435E-3</v>
      </c>
      <c r="E802" s="46">
        <f t="shared" si="61"/>
        <v>5.2083095568578866E-3</v>
      </c>
      <c r="F802" s="8">
        <f t="shared" si="62"/>
        <v>1.9772156493094661E-2</v>
      </c>
      <c r="G802" s="8">
        <f t="shared" si="63"/>
        <v>7.58574364207524E-3</v>
      </c>
      <c r="H802" s="9">
        <f t="shared" si="64"/>
        <v>2.606488885733762</v>
      </c>
    </row>
    <row r="803" spans="2:8" x14ac:dyDescent="0.25">
      <c r="B803" s="39">
        <v>41302</v>
      </c>
      <c r="C803" s="7">
        <v>13881.93</v>
      </c>
      <c r="D803" s="8">
        <f t="shared" si="60"/>
        <v>-1.0110837810647366E-3</v>
      </c>
      <c r="E803" s="46">
        <f t="shared" si="61"/>
        <v>-1.0115952710728021E-3</v>
      </c>
      <c r="F803" s="8">
        <f t="shared" si="62"/>
        <v>2.3343204869285587E-2</v>
      </c>
      <c r="G803" s="8">
        <f t="shared" si="63"/>
        <v>7.5887966341344577E-3</v>
      </c>
      <c r="H803" s="9">
        <f t="shared" si="64"/>
        <v>3.0760087527300044</v>
      </c>
    </row>
    <row r="804" spans="2:8" x14ac:dyDescent="0.25">
      <c r="B804" s="39">
        <v>41299</v>
      </c>
      <c r="C804" s="7">
        <v>13895.98</v>
      </c>
      <c r="D804" s="8">
        <f t="shared" si="60"/>
        <v>5.1101854349950848E-3</v>
      </c>
      <c r="E804" s="46">
        <f t="shared" si="61"/>
        <v>5.0971727500665007E-3</v>
      </c>
      <c r="F804" s="8">
        <f t="shared" si="62"/>
        <v>2.4212070464678395E-2</v>
      </c>
      <c r="G804" s="8">
        <f t="shared" si="63"/>
        <v>7.5967529012183404E-3</v>
      </c>
      <c r="H804" s="9">
        <f t="shared" si="64"/>
        <v>3.1871604591476639</v>
      </c>
    </row>
    <row r="805" spans="2:8" x14ac:dyDescent="0.25">
      <c r="B805" s="39">
        <v>41298</v>
      </c>
      <c r="C805" s="7">
        <v>13825.33</v>
      </c>
      <c r="D805" s="8">
        <f t="shared" si="60"/>
        <v>3.3383335764511912E-3</v>
      </c>
      <c r="E805" s="46">
        <f t="shared" si="61"/>
        <v>3.3327737112708975E-3</v>
      </c>
      <c r="F805" s="8">
        <f t="shared" si="62"/>
        <v>2.1787478868891787E-2</v>
      </c>
      <c r="G805" s="8">
        <f t="shared" si="63"/>
        <v>7.5890303118675744E-3</v>
      </c>
      <c r="H805" s="9">
        <f t="shared" si="64"/>
        <v>2.8709173601297864</v>
      </c>
    </row>
    <row r="806" spans="2:8" x14ac:dyDescent="0.25">
      <c r="B806" s="39">
        <v>41297</v>
      </c>
      <c r="C806" s="7">
        <v>13779.33</v>
      </c>
      <c r="D806" s="8">
        <f t="shared" si="60"/>
        <v>4.8949075313169388E-3</v>
      </c>
      <c r="E806" s="46">
        <f t="shared" si="61"/>
        <v>4.88296642267496E-3</v>
      </c>
      <c r="F806" s="8">
        <f t="shared" si="62"/>
        <v>1.4478357990670512E-2</v>
      </c>
      <c r="G806" s="8">
        <f t="shared" si="63"/>
        <v>7.5763498071992836E-3</v>
      </c>
      <c r="H806" s="9">
        <f t="shared" si="64"/>
        <v>1.9109938636825776</v>
      </c>
    </row>
    <row r="807" spans="2:8" x14ac:dyDescent="0.25">
      <c r="B807" s="39">
        <v>41296</v>
      </c>
      <c r="C807" s="7">
        <v>13712.21</v>
      </c>
      <c r="D807" s="8">
        <f t="shared" si="60"/>
        <v>4.5795878297689718E-3</v>
      </c>
      <c r="E807" s="46">
        <f t="shared" si="61"/>
        <v>4.569133423187874E-3</v>
      </c>
      <c r="F807" s="8">
        <f t="shared" si="62"/>
        <v>1.5695772742401155E-2</v>
      </c>
      <c r="G807" s="8">
        <f t="shared" si="63"/>
        <v>7.5870047644599993E-3</v>
      </c>
      <c r="H807" s="9">
        <f t="shared" si="64"/>
        <v>2.0687706452914414</v>
      </c>
    </row>
    <row r="808" spans="2:8" x14ac:dyDescent="0.25">
      <c r="B808" s="39">
        <v>41292</v>
      </c>
      <c r="C808" s="7">
        <v>13649.7</v>
      </c>
      <c r="D808" s="8">
        <f t="shared" si="60"/>
        <v>3.948214256819238E-3</v>
      </c>
      <c r="E808" s="46">
        <f t="shared" si="61"/>
        <v>3.940440513794297E-3</v>
      </c>
      <c r="F808" s="8">
        <f t="shared" si="62"/>
        <v>8.1272170729010142E-3</v>
      </c>
      <c r="G808" s="8">
        <f t="shared" si="63"/>
        <v>7.5870401082642636E-3</v>
      </c>
      <c r="H808" s="9">
        <f t="shared" si="64"/>
        <v>1.0711973255615661</v>
      </c>
    </row>
    <row r="809" spans="2:8" x14ac:dyDescent="0.25">
      <c r="B809" s="39">
        <v>41291</v>
      </c>
      <c r="C809" s="7">
        <v>13596.02</v>
      </c>
      <c r="D809" s="8">
        <f t="shared" si="60"/>
        <v>6.2755204374436158E-3</v>
      </c>
      <c r="E809" s="46">
        <f t="shared" si="61"/>
        <v>6.2559113544376861E-3</v>
      </c>
      <c r="F809" s="8">
        <f t="shared" si="62"/>
        <v>7.2587834884452612E-3</v>
      </c>
      <c r="G809" s="8">
        <f t="shared" si="63"/>
        <v>7.5783067294656579E-3</v>
      </c>
      <c r="H809" s="9">
        <f t="shared" si="64"/>
        <v>0.95783711950084582</v>
      </c>
    </row>
    <row r="810" spans="2:8" x14ac:dyDescent="0.25">
      <c r="B810" s="39">
        <v>41290</v>
      </c>
      <c r="C810" s="7">
        <v>13511.23</v>
      </c>
      <c r="D810" s="8">
        <f t="shared" si="60"/>
        <v>-1.7480747904120575E-3</v>
      </c>
      <c r="E810" s="46">
        <f t="shared" si="61"/>
        <v>-1.7496044560550525E-3</v>
      </c>
      <c r="F810" s="8">
        <f t="shared" si="62"/>
        <v>5.7305091088854379E-3</v>
      </c>
      <c r="G810" s="8">
        <f t="shared" si="63"/>
        <v>7.5852954440865051E-3</v>
      </c>
      <c r="H810" s="9">
        <f t="shared" si="64"/>
        <v>0.75547605905752058</v>
      </c>
    </row>
    <row r="811" spans="2:8" x14ac:dyDescent="0.25">
      <c r="B811" s="39">
        <v>41289</v>
      </c>
      <c r="C811" s="7">
        <v>13534.89</v>
      </c>
      <c r="D811" s="8">
        <f t="shared" si="60"/>
        <v>2.0411154840487278E-3</v>
      </c>
      <c r="E811" s="46">
        <f t="shared" si="61"/>
        <v>2.0390352380397201E-3</v>
      </c>
      <c r="F811" s="8">
        <f t="shared" si="62"/>
        <v>-3.8128726053846844E-3</v>
      </c>
      <c r="G811" s="8">
        <f t="shared" si="63"/>
        <v>7.6312118602642831E-3</v>
      </c>
      <c r="H811" s="9">
        <f t="shared" si="64"/>
        <v>-0.49964182297680798</v>
      </c>
    </row>
    <row r="812" spans="2:8" x14ac:dyDescent="0.25">
      <c r="B812" s="39">
        <v>41288</v>
      </c>
      <c r="C812" s="7">
        <v>13507.32</v>
      </c>
      <c r="D812" s="8">
        <f t="shared" si="60"/>
        <v>1.4004595049237345E-3</v>
      </c>
      <c r="E812" s="46">
        <f t="shared" si="61"/>
        <v>1.3994797761182755E-3</v>
      </c>
      <c r="F812" s="8">
        <f t="shared" si="62"/>
        <v>-6.7268124454766551E-3</v>
      </c>
      <c r="G812" s="8">
        <f t="shared" si="63"/>
        <v>7.6311468219983688E-3</v>
      </c>
      <c r="H812" s="9">
        <f t="shared" si="64"/>
        <v>-0.88149430254509298</v>
      </c>
    </row>
    <row r="813" spans="2:8" x14ac:dyDescent="0.25">
      <c r="B813" s="39">
        <v>41285</v>
      </c>
      <c r="C813" s="7">
        <v>13488.43</v>
      </c>
      <c r="D813" s="8">
        <f t="shared" si="60"/>
        <v>1.2775383372849447E-3</v>
      </c>
      <c r="E813" s="46">
        <f t="shared" si="61"/>
        <v>1.2767229795432973E-3</v>
      </c>
      <c r="F813" s="8">
        <f t="shared" si="62"/>
        <v>-9.288474004250754E-3</v>
      </c>
      <c r="G813" s="8">
        <f t="shared" si="63"/>
        <v>7.6306873190538915E-3</v>
      </c>
      <c r="H813" s="9">
        <f t="shared" si="64"/>
        <v>-1.2172526033215061</v>
      </c>
    </row>
    <row r="814" spans="2:8" x14ac:dyDescent="0.25">
      <c r="B814" s="39">
        <v>41284</v>
      </c>
      <c r="C814" s="7">
        <v>13471.22</v>
      </c>
      <c r="D814" s="8">
        <f t="shared" si="60"/>
        <v>6.027402989131847E-3</v>
      </c>
      <c r="E814" s="46">
        <f t="shared" si="61"/>
        <v>6.0093108583785309E-3</v>
      </c>
      <c r="F814" s="8">
        <f t="shared" si="62"/>
        <v>-1.3901642829938009E-2</v>
      </c>
      <c r="G814" s="8">
        <f t="shared" si="63"/>
        <v>7.5995308352409191E-3</v>
      </c>
      <c r="H814" s="9">
        <f t="shared" si="64"/>
        <v>-1.8292764555244154</v>
      </c>
    </row>
    <row r="815" spans="2:8" x14ac:dyDescent="0.25">
      <c r="B815" s="39">
        <v>41283</v>
      </c>
      <c r="C815" s="7">
        <v>13390.51</v>
      </c>
      <c r="D815" s="8">
        <f t="shared" si="60"/>
        <v>4.6260555111656831E-3</v>
      </c>
      <c r="E815" s="46">
        <f t="shared" si="61"/>
        <v>4.615388202094158E-3</v>
      </c>
      <c r="F815" s="8">
        <f t="shared" si="62"/>
        <v>-1.753554797077253E-2</v>
      </c>
      <c r="G815" s="8">
        <f t="shared" si="63"/>
        <v>7.5803284647419714E-3</v>
      </c>
      <c r="H815" s="9">
        <f t="shared" si="64"/>
        <v>-2.3132965876524754</v>
      </c>
    </row>
    <row r="816" spans="2:8" x14ac:dyDescent="0.25">
      <c r="B816" s="39">
        <v>41282</v>
      </c>
      <c r="C816" s="7">
        <v>13328.85</v>
      </c>
      <c r="D816" s="8">
        <f t="shared" si="60"/>
        <v>-4.1421696630901117E-3</v>
      </c>
      <c r="E816" s="46">
        <f t="shared" si="61"/>
        <v>-4.1507722115439426E-3</v>
      </c>
      <c r="F816" s="8">
        <f t="shared" si="62"/>
        <v>-1.2533672334193266E-2</v>
      </c>
      <c r="G816" s="8">
        <f t="shared" si="63"/>
        <v>7.5675661488257542E-3</v>
      </c>
      <c r="H816" s="9">
        <f t="shared" si="64"/>
        <v>-1.6562355832380922</v>
      </c>
    </row>
    <row r="817" spans="2:8" x14ac:dyDescent="0.25">
      <c r="B817" s="39">
        <v>41281</v>
      </c>
      <c r="C817" s="7">
        <v>13384.29</v>
      </c>
      <c r="D817" s="8">
        <f t="shared" si="60"/>
        <v>-3.7900412423771401E-3</v>
      </c>
      <c r="E817" s="46">
        <f t="shared" si="61"/>
        <v>-3.797241647666337E-3</v>
      </c>
      <c r="F817" s="8">
        <f t="shared" si="62"/>
        <v>-1.1703301114918923E-2</v>
      </c>
      <c r="G817" s="8">
        <f t="shared" si="63"/>
        <v>7.562853010816631E-3</v>
      </c>
      <c r="H817" s="9">
        <f t="shared" si="64"/>
        <v>-1.5474717144681369</v>
      </c>
    </row>
    <row r="818" spans="2:8" x14ac:dyDescent="0.25">
      <c r="B818" s="39">
        <v>41278</v>
      </c>
      <c r="C818" s="7">
        <v>13435.21</v>
      </c>
      <c r="D818" s="8">
        <f t="shared" si="60"/>
        <v>3.2744993787037213E-3</v>
      </c>
      <c r="E818" s="46">
        <f t="shared" si="61"/>
        <v>3.2691498803847029E-3</v>
      </c>
      <c r="F818" s="8">
        <f t="shared" si="62"/>
        <v>-1.1028204816607944E-2</v>
      </c>
      <c r="G818" s="8">
        <f t="shared" si="63"/>
        <v>7.5673247359589598E-3</v>
      </c>
      <c r="H818" s="9">
        <f t="shared" si="64"/>
        <v>-1.4573452575919366</v>
      </c>
    </row>
    <row r="819" spans="2:8" x14ac:dyDescent="0.25">
      <c r="B819" s="39">
        <v>41277</v>
      </c>
      <c r="C819" s="7">
        <v>13391.36</v>
      </c>
      <c r="D819" s="8">
        <f t="shared" si="60"/>
        <v>-1.5798636351773698E-3</v>
      </c>
      <c r="E819" s="46">
        <f t="shared" si="61"/>
        <v>-1.5811129357199592E-3</v>
      </c>
      <c r="F819" s="8">
        <f t="shared" si="62"/>
        <v>5.9224203706190488E-3</v>
      </c>
      <c r="G819" s="8">
        <f t="shared" si="63"/>
        <v>7.7714916740942276E-3</v>
      </c>
      <c r="H819" s="9">
        <f t="shared" si="64"/>
        <v>0.7620699627538764</v>
      </c>
    </row>
    <row r="820" spans="2:8" x14ac:dyDescent="0.25">
      <c r="B820" s="39">
        <v>41276</v>
      </c>
      <c r="C820" s="7">
        <v>13412.55</v>
      </c>
      <c r="D820" s="8">
        <f t="shared" si="60"/>
        <v>2.3535310214939598E-2</v>
      </c>
      <c r="E820" s="46">
        <f t="shared" si="61"/>
        <v>2.3262625001338706E-2</v>
      </c>
      <c r="F820" s="8">
        <f t="shared" si="62"/>
        <v>-1.6590674739919542E-2</v>
      </c>
      <c r="G820" s="8">
        <f t="shared" si="63"/>
        <v>7.2900991736640193E-3</v>
      </c>
      <c r="H820" s="9">
        <f t="shared" si="64"/>
        <v>-2.275781761632885</v>
      </c>
    </row>
    <row r="821" spans="2:8" x14ac:dyDescent="0.25">
      <c r="B821" s="39">
        <v>41274</v>
      </c>
      <c r="C821" s="7">
        <v>13104.14</v>
      </c>
      <c r="D821" s="8">
        <f t="shared" si="60"/>
        <v>1.2832631659492666E-2</v>
      </c>
      <c r="E821" s="46">
        <f t="shared" si="61"/>
        <v>1.2750991141799284E-2</v>
      </c>
      <c r="F821" s="8">
        <f t="shared" si="62"/>
        <v>-2.4144053941254167E-2</v>
      </c>
      <c r="G821" s="8">
        <f t="shared" si="63"/>
        <v>7.1612297614549545E-3</v>
      </c>
      <c r="H821" s="9">
        <f t="shared" si="64"/>
        <v>-3.3714955036366261</v>
      </c>
    </row>
    <row r="822" spans="2:8" x14ac:dyDescent="0.25">
      <c r="B822" s="39">
        <v>41271</v>
      </c>
      <c r="C822" s="7">
        <v>12938.11</v>
      </c>
      <c r="D822" s="8">
        <f t="shared" si="60"/>
        <v>-1.207973849122379E-2</v>
      </c>
      <c r="E822" s="46">
        <f t="shared" si="61"/>
        <v>-1.2153291466175244E-2</v>
      </c>
      <c r="F822" s="8">
        <f t="shared" si="62"/>
        <v>-1.5932647626427675E-2</v>
      </c>
      <c r="G822" s="8">
        <f t="shared" si="63"/>
        <v>7.0412732340253475E-3</v>
      </c>
      <c r="H822" s="9">
        <f t="shared" si="64"/>
        <v>-2.2627509396222245</v>
      </c>
    </row>
    <row r="823" spans="2:8" x14ac:dyDescent="0.25">
      <c r="B823" s="39">
        <v>41270</v>
      </c>
      <c r="C823" s="7">
        <v>13096.31</v>
      </c>
      <c r="D823" s="8">
        <f t="shared" si="60"/>
        <v>-1.3938674407664164E-3</v>
      </c>
      <c r="E823" s="46">
        <f t="shared" si="61"/>
        <v>-1.394839777631792E-3</v>
      </c>
      <c r="F823" s="8">
        <f t="shared" si="62"/>
        <v>-1.3436999576014267E-2</v>
      </c>
      <c r="G823" s="8">
        <f t="shared" si="63"/>
        <v>7.0415037613664952E-3</v>
      </c>
      <c r="H823" s="9">
        <f t="shared" si="64"/>
        <v>-1.9082571040772467</v>
      </c>
    </row>
    <row r="824" spans="2:8" x14ac:dyDescent="0.25">
      <c r="B824" s="39">
        <v>41269</v>
      </c>
      <c r="C824" s="7">
        <v>13114.59</v>
      </c>
      <c r="D824" s="8">
        <f t="shared" si="60"/>
        <v>-1.8639052353741636E-3</v>
      </c>
      <c r="E824" s="46">
        <f t="shared" si="61"/>
        <v>-1.8656444682502533E-3</v>
      </c>
      <c r="F824" s="8">
        <f t="shared" si="62"/>
        <v>6.9959837110286794E-3</v>
      </c>
      <c r="G824" s="8">
        <f t="shared" si="63"/>
        <v>7.3591017314681055E-3</v>
      </c>
      <c r="H824" s="9">
        <f t="shared" si="64"/>
        <v>0.9506572902930932</v>
      </c>
    </row>
    <row r="825" spans="2:8" x14ac:dyDescent="0.25">
      <c r="B825" s="39">
        <v>41267</v>
      </c>
      <c r="C825" s="7">
        <v>13139.08</v>
      </c>
      <c r="D825" s="8">
        <f t="shared" si="60"/>
        <v>-3.9239350943534035E-3</v>
      </c>
      <c r="E825" s="46">
        <f t="shared" si="61"/>
        <v>-3.9316539264129943E-3</v>
      </c>
      <c r="F825" s="8">
        <f t="shared" si="62"/>
        <v>1.1812490985120001E-2</v>
      </c>
      <c r="G825" s="8">
        <f t="shared" si="63"/>
        <v>7.3446992703018171E-3</v>
      </c>
      <c r="H825" s="9">
        <f t="shared" si="64"/>
        <v>1.6083015179237676</v>
      </c>
    </row>
    <row r="826" spans="2:8" x14ac:dyDescent="0.25">
      <c r="B826" s="39">
        <v>41264</v>
      </c>
      <c r="C826" s="7">
        <v>13190.84</v>
      </c>
      <c r="D826" s="8">
        <f t="shared" si="60"/>
        <v>-9.0807198468717543E-3</v>
      </c>
      <c r="E826" s="46">
        <f t="shared" si="61"/>
        <v>-9.1222008927989342E-3</v>
      </c>
      <c r="F826" s="8">
        <f t="shared" si="62"/>
        <v>1.6732101217870849E-2</v>
      </c>
      <c r="G826" s="8">
        <f t="shared" si="63"/>
        <v>7.2832413984068251E-3</v>
      </c>
      <c r="H826" s="9">
        <f t="shared" si="64"/>
        <v>2.297342666897038</v>
      </c>
    </row>
    <row r="827" spans="2:8" x14ac:dyDescent="0.25">
      <c r="B827" s="39">
        <v>41263</v>
      </c>
      <c r="C827" s="7">
        <v>13311.72</v>
      </c>
      <c r="D827" s="8">
        <f t="shared" si="60"/>
        <v>4.5087636026945876E-3</v>
      </c>
      <c r="E827" s="46">
        <f t="shared" si="61"/>
        <v>4.4986295779456034E-3</v>
      </c>
      <c r="F827" s="8">
        <f t="shared" si="62"/>
        <v>1.9142249271063717E-2</v>
      </c>
      <c r="G827" s="8">
        <f t="shared" si="63"/>
        <v>7.3073124125149266E-3</v>
      </c>
      <c r="H827" s="9">
        <f t="shared" si="64"/>
        <v>2.6196018714458673</v>
      </c>
    </row>
    <row r="828" spans="2:8" x14ac:dyDescent="0.25">
      <c r="B828" s="39">
        <v>41262</v>
      </c>
      <c r="C828" s="7">
        <v>13251.97</v>
      </c>
      <c r="D828" s="8">
        <f t="shared" si="60"/>
        <v>-7.4144480996123363E-3</v>
      </c>
      <c r="E828" s="46">
        <f t="shared" si="61"/>
        <v>-7.4420717473592576E-3</v>
      </c>
      <c r="F828" s="8">
        <f t="shared" si="62"/>
        <v>1.840523275380497E-2</v>
      </c>
      <c r="G828" s="8">
        <f t="shared" si="63"/>
        <v>7.3181446918954276E-3</v>
      </c>
      <c r="H828" s="9">
        <f t="shared" si="64"/>
        <v>2.5150135080258909</v>
      </c>
    </row>
    <row r="829" spans="2:8" x14ac:dyDescent="0.25">
      <c r="B829" s="39">
        <v>41261</v>
      </c>
      <c r="C829" s="7">
        <v>13350.96</v>
      </c>
      <c r="D829" s="8">
        <f t="shared" si="60"/>
        <v>8.7318922978469882E-3</v>
      </c>
      <c r="E829" s="46">
        <f t="shared" si="61"/>
        <v>8.6939898068023446E-3</v>
      </c>
      <c r="F829" s="8">
        <f t="shared" si="62"/>
        <v>1.00538541282534E-2</v>
      </c>
      <c r="G829" s="8">
        <f t="shared" si="63"/>
        <v>7.2519827372991702E-3</v>
      </c>
      <c r="H829" s="9">
        <f t="shared" si="64"/>
        <v>1.386359357495895</v>
      </c>
    </row>
    <row r="830" spans="2:8" x14ac:dyDescent="0.25">
      <c r="B830" s="39">
        <v>41260</v>
      </c>
      <c r="C830" s="7">
        <v>13235.39</v>
      </c>
      <c r="D830" s="8">
        <f t="shared" si="60"/>
        <v>7.6421715704821924E-3</v>
      </c>
      <c r="E830" s="46">
        <f t="shared" si="61"/>
        <v>7.6131181044892153E-3</v>
      </c>
      <c r="F830" s="8">
        <f t="shared" si="62"/>
        <v>7.875191574598225E-4</v>
      </c>
      <c r="G830" s="8">
        <f t="shared" si="63"/>
        <v>7.2022746817401485E-3</v>
      </c>
      <c r="H830" s="9">
        <f t="shared" si="64"/>
        <v>0.10934311620416416</v>
      </c>
    </row>
    <row r="831" spans="2:8" x14ac:dyDescent="0.25">
      <c r="B831" s="39">
        <v>41257</v>
      </c>
      <c r="C831" s="7">
        <v>13135.01</v>
      </c>
      <c r="D831" s="8">
        <f t="shared" si="60"/>
        <v>-2.7113172248744988E-3</v>
      </c>
      <c r="E831" s="46">
        <f t="shared" si="61"/>
        <v>-2.7149995028098737E-3</v>
      </c>
      <c r="F831" s="8">
        <f t="shared" si="62"/>
        <v>9.6852528528058694E-4</v>
      </c>
      <c r="G831" s="8">
        <f t="shared" si="63"/>
        <v>7.2013912604003616E-3</v>
      </c>
      <c r="H831" s="9">
        <f t="shared" si="64"/>
        <v>0.13449141287550898</v>
      </c>
    </row>
    <row r="832" spans="2:8" x14ac:dyDescent="0.25">
      <c r="B832" s="39">
        <v>41256</v>
      </c>
      <c r="C832" s="7">
        <v>13170.72</v>
      </c>
      <c r="D832" s="8">
        <f t="shared" si="60"/>
        <v>-5.641937420019838E-3</v>
      </c>
      <c r="E832" s="46">
        <f t="shared" si="61"/>
        <v>-5.6579132671024344E-3</v>
      </c>
      <c r="F832" s="8">
        <f t="shared" si="62"/>
        <v>1.4294479281745428E-2</v>
      </c>
      <c r="G832" s="8">
        <f t="shared" si="63"/>
        <v>7.2236441876220806E-3</v>
      </c>
      <c r="H832" s="9">
        <f t="shared" si="64"/>
        <v>1.9788459827851743</v>
      </c>
    </row>
    <row r="833" spans="2:8" x14ac:dyDescent="0.25">
      <c r="B833" s="39">
        <v>41255</v>
      </c>
      <c r="C833" s="7">
        <v>13245.45</v>
      </c>
      <c r="D833" s="8">
        <f t="shared" si="60"/>
        <v>-2.2568694880298334E-4</v>
      </c>
      <c r="E833" s="46">
        <f t="shared" si="61"/>
        <v>-2.2571241993482011E-4</v>
      </c>
      <c r="F833" s="8">
        <f t="shared" si="62"/>
        <v>5.728748654535095E-3</v>
      </c>
      <c r="G833" s="8">
        <f t="shared" si="63"/>
        <v>7.2966686678672572E-3</v>
      </c>
      <c r="H833" s="9">
        <f t="shared" si="64"/>
        <v>0.78511837597383338</v>
      </c>
    </row>
    <row r="834" spans="2:8" x14ac:dyDescent="0.25">
      <c r="B834" s="39">
        <v>41254</v>
      </c>
      <c r="C834" s="7">
        <v>13248.44</v>
      </c>
      <c r="D834" s="8">
        <f t="shared" si="60"/>
        <v>5.9651264855868913E-3</v>
      </c>
      <c r="E834" s="46">
        <f t="shared" si="61"/>
        <v>5.9474055553989979E-3</v>
      </c>
      <c r="F834" s="8">
        <f t="shared" si="62"/>
        <v>-2.5556008458127435E-3</v>
      </c>
      <c r="G834" s="8">
        <f t="shared" si="63"/>
        <v>7.2696108995815717E-3</v>
      </c>
      <c r="H834" s="9">
        <f t="shared" si="64"/>
        <v>-0.3515457541145483</v>
      </c>
    </row>
    <row r="835" spans="2:8" x14ac:dyDescent="0.25">
      <c r="B835" s="39">
        <v>41253</v>
      </c>
      <c r="C835" s="7">
        <v>13169.88</v>
      </c>
      <c r="D835" s="8">
        <f t="shared" si="60"/>
        <v>1.1212355940231067E-3</v>
      </c>
      <c r="E835" s="46">
        <f t="shared" si="61"/>
        <v>1.120607478860663E-3</v>
      </c>
      <c r="F835" s="8">
        <f t="shared" si="62"/>
        <v>-8.8176311287948422E-3</v>
      </c>
      <c r="G835" s="8">
        <f t="shared" si="63"/>
        <v>7.2917963685566181E-3</v>
      </c>
      <c r="H835" s="9">
        <f t="shared" si="64"/>
        <v>-1.2092536164089642</v>
      </c>
    </row>
    <row r="836" spans="2:8" x14ac:dyDescent="0.25">
      <c r="B836" s="39">
        <v>41250</v>
      </c>
      <c r="C836" s="7">
        <v>13155.13</v>
      </c>
      <c r="D836" s="8">
        <f t="shared" si="60"/>
        <v>6.202367439597678E-3</v>
      </c>
      <c r="E836" s="46">
        <f t="shared" si="61"/>
        <v>6.1832119242289643E-3</v>
      </c>
      <c r="F836" s="8">
        <f t="shared" si="62"/>
        <v>-1.5269048234607931E-2</v>
      </c>
      <c r="G836" s="8">
        <f t="shared" si="63"/>
        <v>7.254920156528042E-3</v>
      </c>
      <c r="H836" s="9">
        <f t="shared" si="64"/>
        <v>-2.1046473159141117</v>
      </c>
    </row>
    <row r="837" spans="2:8" x14ac:dyDescent="0.25">
      <c r="B837" s="39">
        <v>41249</v>
      </c>
      <c r="C837" s="7">
        <v>13074.04</v>
      </c>
      <c r="D837" s="8">
        <f t="shared" ref="D837:D900" si="65">C837/C838-1</f>
        <v>3.0342575735606836E-3</v>
      </c>
      <c r="E837" s="46">
        <f t="shared" ref="E837:E900" si="66">LN(1+D837)</f>
        <v>3.0296635047620262E-3</v>
      </c>
      <c r="F837" s="8">
        <f t="shared" ref="F837:F900" si="67">SUM(E838:E912)</f>
        <v>-1.6406933096049382E-2</v>
      </c>
      <c r="G837" s="8">
        <f t="shared" ref="G837:G900" si="68">STDEVP(E838:E912)</f>
        <v>7.2493304239844292E-3</v>
      </c>
      <c r="H837" s="9">
        <f t="shared" ref="H837:H900" si="69">F837/G837</f>
        <v>-2.2632342763363358</v>
      </c>
    </row>
    <row r="838" spans="2:8" x14ac:dyDescent="0.25">
      <c r="B838" s="39">
        <v>41248</v>
      </c>
      <c r="C838" s="7">
        <v>13034.49</v>
      </c>
      <c r="D838" s="8">
        <f t="shared" si="65"/>
        <v>6.3859948207889428E-3</v>
      </c>
      <c r="E838" s="46">
        <f t="shared" si="66"/>
        <v>6.3656907511407644E-3</v>
      </c>
      <c r="F838" s="8">
        <f t="shared" si="67"/>
        <v>-1.6311851395196912E-2</v>
      </c>
      <c r="G838" s="8">
        <f t="shared" si="68"/>
        <v>7.2504900166181592E-3</v>
      </c>
      <c r="H838" s="9">
        <f t="shared" si="69"/>
        <v>-2.2497584794696728</v>
      </c>
    </row>
    <row r="839" spans="2:8" x14ac:dyDescent="0.25">
      <c r="B839" s="39">
        <v>41247</v>
      </c>
      <c r="C839" s="7">
        <v>12951.78</v>
      </c>
      <c r="D839" s="8">
        <f t="shared" si="65"/>
        <v>-1.0658974517183673E-3</v>
      </c>
      <c r="E839" s="46">
        <f t="shared" si="66"/>
        <v>-1.0664659243987797E-3</v>
      </c>
      <c r="F839" s="8">
        <f t="shared" si="67"/>
        <v>-1.5804296701997039E-2</v>
      </c>
      <c r="G839" s="8">
        <f t="shared" si="68"/>
        <v>7.2499312971151036E-3</v>
      </c>
      <c r="H839" s="9">
        <f t="shared" si="69"/>
        <v>-2.1799236509021669</v>
      </c>
    </row>
    <row r="840" spans="2:8" x14ac:dyDescent="0.25">
      <c r="B840" s="39">
        <v>41246</v>
      </c>
      <c r="C840" s="7">
        <v>12965.6</v>
      </c>
      <c r="D840" s="8">
        <f t="shared" si="65"/>
        <v>-4.604785353128249E-3</v>
      </c>
      <c r="E840" s="46">
        <f t="shared" si="66"/>
        <v>-4.6154200367178044E-3</v>
      </c>
      <c r="F840" s="8">
        <f t="shared" si="67"/>
        <v>-1.0983118237853752E-2</v>
      </c>
      <c r="G840" s="8">
        <f t="shared" si="68"/>
        <v>7.2319430115337395E-3</v>
      </c>
      <c r="H840" s="9">
        <f t="shared" si="69"/>
        <v>-1.5186953520426689</v>
      </c>
    </row>
    <row r="841" spans="2:8" x14ac:dyDescent="0.25">
      <c r="B841" s="39">
        <v>41243</v>
      </c>
      <c r="C841" s="7">
        <v>13025.58</v>
      </c>
      <c r="D841" s="8">
        <f t="shared" si="65"/>
        <v>2.8874611997409261E-4</v>
      </c>
      <c r="E841" s="46">
        <f t="shared" si="66"/>
        <v>2.8870444083612577E-4</v>
      </c>
      <c r="F841" s="8">
        <f t="shared" si="67"/>
        <v>-1.419250906851395E-2</v>
      </c>
      <c r="G841" s="8">
        <f t="shared" si="68"/>
        <v>7.2387335223072884E-3</v>
      </c>
      <c r="H841" s="9">
        <f t="shared" si="69"/>
        <v>-1.9606342773604686</v>
      </c>
    </row>
    <row r="842" spans="2:8" x14ac:dyDescent="0.25">
      <c r="B842" s="39">
        <v>41242</v>
      </c>
      <c r="C842" s="7">
        <v>13021.82</v>
      </c>
      <c r="D842" s="8">
        <f t="shared" si="65"/>
        <v>2.8270842526554318E-3</v>
      </c>
      <c r="E842" s="46">
        <f t="shared" si="66"/>
        <v>2.8230955657704785E-3</v>
      </c>
      <c r="F842" s="8">
        <f t="shared" si="67"/>
        <v>-1.3772908658855087E-2</v>
      </c>
      <c r="G842" s="8">
        <f t="shared" si="68"/>
        <v>7.2412212519545518E-3</v>
      </c>
      <c r="H842" s="9">
        <f t="shared" si="69"/>
        <v>-1.9020146159927791</v>
      </c>
    </row>
    <row r="843" spans="2:8" x14ac:dyDescent="0.25">
      <c r="B843" s="39">
        <v>41241</v>
      </c>
      <c r="C843" s="7">
        <v>12985.11</v>
      </c>
      <c r="D843" s="8">
        <f t="shared" si="65"/>
        <v>8.307106699497524E-3</v>
      </c>
      <c r="E843" s="46">
        <f t="shared" si="66"/>
        <v>8.2727925916363312E-3</v>
      </c>
      <c r="F843" s="8">
        <f t="shared" si="67"/>
        <v>-2.2839146297457362E-2</v>
      </c>
      <c r="G843" s="8">
        <f t="shared" si="68"/>
        <v>7.174409214284928E-3</v>
      </c>
      <c r="H843" s="9">
        <f t="shared" si="69"/>
        <v>-3.1834183993829708</v>
      </c>
    </row>
    <row r="844" spans="2:8" x14ac:dyDescent="0.25">
      <c r="B844" s="39">
        <v>41240</v>
      </c>
      <c r="C844" s="7">
        <v>12878.13</v>
      </c>
      <c r="D844" s="8">
        <f t="shared" si="65"/>
        <v>-6.8818889258193128E-3</v>
      </c>
      <c r="E844" s="46">
        <f t="shared" si="66"/>
        <v>-6.9056783302628173E-3</v>
      </c>
      <c r="F844" s="8">
        <f t="shared" si="67"/>
        <v>-1.5399005772226722E-2</v>
      </c>
      <c r="G844" s="8">
        <f t="shared" si="68"/>
        <v>7.133770971951189E-3</v>
      </c>
      <c r="H844" s="9">
        <f t="shared" si="69"/>
        <v>-2.1586066938191699</v>
      </c>
    </row>
    <row r="845" spans="2:8" x14ac:dyDescent="0.25">
      <c r="B845" s="39">
        <v>41239</v>
      </c>
      <c r="C845" s="7">
        <v>12967.37</v>
      </c>
      <c r="D845" s="8">
        <f t="shared" si="65"/>
        <v>-3.2521937511145182E-3</v>
      </c>
      <c r="E845" s="46">
        <f t="shared" si="66"/>
        <v>-3.2574936271473325E-3</v>
      </c>
      <c r="F845" s="8">
        <f t="shared" si="67"/>
        <v>-8.2542831611676325E-3</v>
      </c>
      <c r="G845" s="8">
        <f t="shared" si="68"/>
        <v>7.1400786064503129E-3</v>
      </c>
      <c r="H845" s="9">
        <f t="shared" si="69"/>
        <v>-1.1560493400886025</v>
      </c>
    </row>
    <row r="846" spans="2:8" x14ac:dyDescent="0.25">
      <c r="B846" s="39">
        <v>41236</v>
      </c>
      <c r="C846" s="7">
        <v>13009.68</v>
      </c>
      <c r="D846" s="8">
        <f t="shared" si="65"/>
        <v>1.3460425383406749E-2</v>
      </c>
      <c r="E846" s="46">
        <f t="shared" si="66"/>
        <v>1.3370638671873467E-2</v>
      </c>
      <c r="F846" s="8">
        <f t="shared" si="67"/>
        <v>-1.9996763961717332E-2</v>
      </c>
      <c r="G846" s="8">
        <f t="shared" si="68"/>
        <v>6.969464773793419E-3</v>
      </c>
      <c r="H846" s="9">
        <f t="shared" si="69"/>
        <v>-2.8691965037127618</v>
      </c>
    </row>
    <row r="847" spans="2:8" x14ac:dyDescent="0.25">
      <c r="B847" s="39">
        <v>41234</v>
      </c>
      <c r="C847" s="7">
        <v>12836.89</v>
      </c>
      <c r="D847" s="8">
        <f t="shared" si="65"/>
        <v>3.7830834084657816E-3</v>
      </c>
      <c r="E847" s="46">
        <f t="shared" si="66"/>
        <v>3.7759455448531528E-3</v>
      </c>
      <c r="F847" s="8">
        <f t="shared" si="67"/>
        <v>-7.0416488326008157E-3</v>
      </c>
      <c r="G847" s="8">
        <f t="shared" si="68"/>
        <v>7.2234332055977025E-3</v>
      </c>
      <c r="H847" s="9">
        <f t="shared" si="69"/>
        <v>-0.97483407573340397</v>
      </c>
    </row>
    <row r="848" spans="2:8" x14ac:dyDescent="0.25">
      <c r="B848" s="39">
        <v>41233</v>
      </c>
      <c r="C848" s="7">
        <v>12788.51</v>
      </c>
      <c r="D848" s="8">
        <f t="shared" si="65"/>
        <v>-5.8221501161292988E-4</v>
      </c>
      <c r="E848" s="46">
        <f t="shared" si="66"/>
        <v>-5.8238456458685538E-4</v>
      </c>
      <c r="F848" s="8">
        <f t="shared" si="67"/>
        <v>-1.3591225945812937E-2</v>
      </c>
      <c r="G848" s="8">
        <f t="shared" si="68"/>
        <v>7.2682624515813107E-3</v>
      </c>
      <c r="H848" s="9">
        <f t="shared" si="69"/>
        <v>-1.8699415488024898</v>
      </c>
    </row>
    <row r="849" spans="2:8" x14ac:dyDescent="0.25">
      <c r="B849" s="39">
        <v>41232</v>
      </c>
      <c r="C849" s="7">
        <v>12795.96</v>
      </c>
      <c r="D849" s="8">
        <f t="shared" si="65"/>
        <v>1.6495462854028808E-2</v>
      </c>
      <c r="E849" s="46">
        <f t="shared" si="66"/>
        <v>1.6360890578052768E-2</v>
      </c>
      <c r="F849" s="8">
        <f t="shared" si="67"/>
        <v>-3.284822143442833E-2</v>
      </c>
      <c r="G849" s="8">
        <f t="shared" si="68"/>
        <v>7.01508643169376E-3</v>
      </c>
      <c r="H849" s="9">
        <f t="shared" si="69"/>
        <v>-4.6825112925226327</v>
      </c>
    </row>
    <row r="850" spans="2:8" x14ac:dyDescent="0.25">
      <c r="B850" s="39">
        <v>41229</v>
      </c>
      <c r="C850" s="7">
        <v>12588.31</v>
      </c>
      <c r="D850" s="8">
        <f t="shared" si="65"/>
        <v>3.6619844080629793E-3</v>
      </c>
      <c r="E850" s="46">
        <f t="shared" si="66"/>
        <v>3.655295667562695E-3</v>
      </c>
      <c r="F850" s="8">
        <f t="shared" si="67"/>
        <v>-4.1436489654891946E-2</v>
      </c>
      <c r="G850" s="8">
        <f t="shared" si="68"/>
        <v>7.0174301989516389E-3</v>
      </c>
      <c r="H850" s="9">
        <f t="shared" si="69"/>
        <v>-5.9047954137231464</v>
      </c>
    </row>
    <row r="851" spans="2:8" x14ac:dyDescent="0.25">
      <c r="B851" s="39">
        <v>41228</v>
      </c>
      <c r="C851" s="7">
        <v>12542.38</v>
      </c>
      <c r="D851" s="8">
        <f t="shared" si="65"/>
        <v>-2.2727001539264435E-3</v>
      </c>
      <c r="E851" s="46">
        <f t="shared" si="66"/>
        <v>-2.2752866565610035E-3</v>
      </c>
      <c r="F851" s="8">
        <f t="shared" si="67"/>
        <v>-3.93638901720244E-2</v>
      </c>
      <c r="G851" s="8">
        <f t="shared" si="68"/>
        <v>7.0146718036922856E-3</v>
      </c>
      <c r="H851" s="9">
        <f t="shared" si="69"/>
        <v>-5.6116510185557908</v>
      </c>
    </row>
    <row r="852" spans="2:8" x14ac:dyDescent="0.25">
      <c r="B852" s="39">
        <v>41227</v>
      </c>
      <c r="C852" s="7">
        <v>12570.95</v>
      </c>
      <c r="D852" s="8">
        <f t="shared" si="65"/>
        <v>-1.4520804817743205E-2</v>
      </c>
      <c r="E852" s="46">
        <f t="shared" si="66"/>
        <v>-1.4627263538373606E-2</v>
      </c>
      <c r="F852" s="8">
        <f t="shared" si="67"/>
        <v>-1.0275354396024292E-2</v>
      </c>
      <c r="G852" s="8">
        <f t="shared" si="68"/>
        <v>7.0283668409700344E-3</v>
      </c>
      <c r="H852" s="9">
        <f t="shared" si="69"/>
        <v>-1.4619832214970325</v>
      </c>
    </row>
    <row r="853" spans="2:8" x14ac:dyDescent="0.25">
      <c r="B853" s="39">
        <v>41226</v>
      </c>
      <c r="C853" s="7">
        <v>12756.18</v>
      </c>
      <c r="D853" s="8">
        <f t="shared" si="65"/>
        <v>-4.5961476635338894E-3</v>
      </c>
      <c r="E853" s="46">
        <f t="shared" si="66"/>
        <v>-4.6067424260662158E-3</v>
      </c>
      <c r="F853" s="8">
        <f t="shared" si="67"/>
        <v>1.0908216198032028E-2</v>
      </c>
      <c r="G853" s="8">
        <f t="shared" si="68"/>
        <v>7.2647421976487362E-3</v>
      </c>
      <c r="H853" s="9">
        <f t="shared" si="69"/>
        <v>1.5015283269876414</v>
      </c>
    </row>
    <row r="854" spans="2:8" x14ac:dyDescent="0.25">
      <c r="B854" s="39">
        <v>41225</v>
      </c>
      <c r="C854" s="7">
        <v>12815.08</v>
      </c>
      <c r="D854" s="8">
        <f t="shared" si="65"/>
        <v>-2.4189665706608743E-5</v>
      </c>
      <c r="E854" s="46">
        <f t="shared" si="66"/>
        <v>-2.4189958281290442E-5</v>
      </c>
      <c r="F854" s="8">
        <f t="shared" si="67"/>
        <v>1.5576319209197057E-2</v>
      </c>
      <c r="G854" s="8">
        <f t="shared" si="68"/>
        <v>7.2829964980551257E-3</v>
      </c>
      <c r="H854" s="9">
        <f t="shared" si="69"/>
        <v>2.1387239734848982</v>
      </c>
    </row>
    <row r="855" spans="2:8" x14ac:dyDescent="0.25">
      <c r="B855" s="39">
        <v>41222</v>
      </c>
      <c r="C855" s="7">
        <v>12815.39</v>
      </c>
      <c r="D855" s="8">
        <f t="shared" si="65"/>
        <v>3.1768779485630283E-4</v>
      </c>
      <c r="E855" s="46">
        <f t="shared" si="66"/>
        <v>3.1763734277386019E-4</v>
      </c>
      <c r="F855" s="8">
        <f t="shared" si="67"/>
        <v>7.0388238969256202E-3</v>
      </c>
      <c r="G855" s="8">
        <f t="shared" si="68"/>
        <v>7.3468291360454683E-3</v>
      </c>
      <c r="H855" s="9">
        <f t="shared" si="69"/>
        <v>0.95807643904379192</v>
      </c>
    </row>
    <row r="856" spans="2:8" x14ac:dyDescent="0.25">
      <c r="B856" s="39">
        <v>41221</v>
      </c>
      <c r="C856" s="7">
        <v>12811.32</v>
      </c>
      <c r="D856" s="8">
        <f t="shared" si="65"/>
        <v>-9.3878090704746509E-3</v>
      </c>
      <c r="E856" s="46">
        <f t="shared" si="66"/>
        <v>-9.4321522920503553E-3</v>
      </c>
      <c r="F856" s="8">
        <f t="shared" si="67"/>
        <v>8.5544079682435704E-3</v>
      </c>
      <c r="G856" s="8">
        <f t="shared" si="68"/>
        <v>7.3226441739613632E-3</v>
      </c>
      <c r="H856" s="9">
        <f t="shared" si="69"/>
        <v>1.1682129794947902</v>
      </c>
    </row>
    <row r="857" spans="2:8" x14ac:dyDescent="0.25">
      <c r="B857" s="39">
        <v>41220</v>
      </c>
      <c r="C857" s="7">
        <v>12932.73</v>
      </c>
      <c r="D857" s="8">
        <f t="shared" si="65"/>
        <v>-2.3626571078268599E-2</v>
      </c>
      <c r="E857" s="46">
        <f t="shared" si="66"/>
        <v>-2.3910154146063189E-2</v>
      </c>
      <c r="F857" s="8">
        <f t="shared" si="67"/>
        <v>2.3088546198495739E-2</v>
      </c>
      <c r="G857" s="8">
        <f t="shared" si="68"/>
        <v>6.8621337688478711E-3</v>
      </c>
      <c r="H857" s="9">
        <f t="shared" si="69"/>
        <v>3.3646307367704122</v>
      </c>
    </row>
    <row r="858" spans="2:8" x14ac:dyDescent="0.25">
      <c r="B858" s="39">
        <v>41219</v>
      </c>
      <c r="C858" s="7">
        <v>13245.68</v>
      </c>
      <c r="D858" s="8">
        <f t="shared" si="65"/>
        <v>1.0161342968966869E-2</v>
      </c>
      <c r="E858" s="46">
        <f t="shared" si="66"/>
        <v>1.0110063609040737E-2</v>
      </c>
      <c r="F858" s="8">
        <f t="shared" si="67"/>
        <v>1.5659895271232606E-2</v>
      </c>
      <c r="G858" s="8">
        <f t="shared" si="68"/>
        <v>6.7729664198688932E-3</v>
      </c>
      <c r="H858" s="9">
        <f t="shared" si="69"/>
        <v>2.3121176601870324</v>
      </c>
    </row>
    <row r="859" spans="2:8" x14ac:dyDescent="0.25">
      <c r="B859" s="39">
        <v>41218</v>
      </c>
      <c r="C859" s="7">
        <v>13112.44</v>
      </c>
      <c r="D859" s="8">
        <f t="shared" si="65"/>
        <v>1.472524585355961E-3</v>
      </c>
      <c r="E859" s="46">
        <f t="shared" si="66"/>
        <v>1.4714414841604437E-3</v>
      </c>
      <c r="F859" s="8">
        <f t="shared" si="67"/>
        <v>2.2212066652063354E-2</v>
      </c>
      <c r="G859" s="8">
        <f t="shared" si="68"/>
        <v>6.8307005024690511E-3</v>
      </c>
      <c r="H859" s="9">
        <f t="shared" si="69"/>
        <v>3.2517992326020582</v>
      </c>
    </row>
    <row r="860" spans="2:8" x14ac:dyDescent="0.25">
      <c r="B860" s="39">
        <v>41215</v>
      </c>
      <c r="C860" s="7">
        <v>13093.16</v>
      </c>
      <c r="D860" s="8">
        <f t="shared" si="65"/>
        <v>-1.0539107145826065E-2</v>
      </c>
      <c r="E860" s="46">
        <f t="shared" si="66"/>
        <v>-1.059503684870839E-2</v>
      </c>
      <c r="F860" s="8">
        <f t="shared" si="67"/>
        <v>3.8942772062670661E-2</v>
      </c>
      <c r="G860" s="8">
        <f t="shared" si="68"/>
        <v>6.7440192202626289E-3</v>
      </c>
      <c r="H860" s="9">
        <f t="shared" si="69"/>
        <v>5.7744159366666414</v>
      </c>
    </row>
    <row r="861" spans="2:8" x14ac:dyDescent="0.25">
      <c r="B861" s="39">
        <v>41214</v>
      </c>
      <c r="C861" s="7">
        <v>13232.62</v>
      </c>
      <c r="D861" s="8">
        <f t="shared" si="65"/>
        <v>1.039670262040282E-2</v>
      </c>
      <c r="E861" s="46">
        <f t="shared" si="66"/>
        <v>1.034302860899625E-2</v>
      </c>
      <c r="F861" s="8">
        <f t="shared" si="67"/>
        <v>2.4688241189635744E-2</v>
      </c>
      <c r="G861" s="8">
        <f t="shared" si="68"/>
        <v>6.6648830837180029E-3</v>
      </c>
      <c r="H861" s="9">
        <f t="shared" si="69"/>
        <v>3.7042271979155883</v>
      </c>
    </row>
    <row r="862" spans="2:8" x14ac:dyDescent="0.25">
      <c r="B862" s="39">
        <v>41213</v>
      </c>
      <c r="C862" s="7">
        <v>13096.46</v>
      </c>
      <c r="D862" s="8">
        <f t="shared" si="65"/>
        <v>-8.2015928637746427E-4</v>
      </c>
      <c r="E862" s="46">
        <f t="shared" si="66"/>
        <v>-8.2049580101463068E-4</v>
      </c>
      <c r="F862" s="8">
        <f t="shared" si="67"/>
        <v>4.1589328513176489E-2</v>
      </c>
      <c r="G862" s="8">
        <f t="shared" si="68"/>
        <v>6.9036480141559404E-3</v>
      </c>
      <c r="H862" s="9">
        <f t="shared" si="69"/>
        <v>6.0242539057462823</v>
      </c>
    </row>
    <row r="863" spans="2:8" x14ac:dyDescent="0.25">
      <c r="B863" s="39">
        <v>41208</v>
      </c>
      <c r="C863" s="7">
        <v>13107.21</v>
      </c>
      <c r="D863" s="8">
        <f t="shared" si="65"/>
        <v>2.6938997289294164E-4</v>
      </c>
      <c r="E863" s="46">
        <f t="shared" si="66"/>
        <v>2.6935369392950707E-4</v>
      </c>
      <c r="F863" s="8">
        <f t="shared" si="67"/>
        <v>3.8836833634361703E-2</v>
      </c>
      <c r="G863" s="8">
        <f t="shared" si="68"/>
        <v>6.912377078972378E-3</v>
      </c>
      <c r="H863" s="9">
        <f t="shared" si="69"/>
        <v>5.6184483558491491</v>
      </c>
    </row>
    <row r="864" spans="2:8" x14ac:dyDescent="0.25">
      <c r="B864" s="39">
        <v>41207</v>
      </c>
      <c r="C864" s="7">
        <v>13103.68</v>
      </c>
      <c r="D864" s="8">
        <f t="shared" si="65"/>
        <v>2.0141710776044874E-3</v>
      </c>
      <c r="E864" s="46">
        <f t="shared" si="66"/>
        <v>2.0121453546851622E-3</v>
      </c>
      <c r="F864" s="8">
        <f t="shared" si="67"/>
        <v>3.2977136354421829E-2</v>
      </c>
      <c r="G864" s="8">
        <f t="shared" si="68"/>
        <v>6.9281430585947396E-3</v>
      </c>
      <c r="H864" s="9">
        <f t="shared" si="69"/>
        <v>4.7598809775603419</v>
      </c>
    </row>
    <row r="865" spans="2:8" x14ac:dyDescent="0.25">
      <c r="B865" s="39">
        <v>41206</v>
      </c>
      <c r="C865" s="7">
        <v>13077.34</v>
      </c>
      <c r="D865" s="8">
        <f t="shared" si="65"/>
        <v>-1.9225294656833869E-3</v>
      </c>
      <c r="E865" s="46">
        <f t="shared" si="66"/>
        <v>-1.9243798975100957E-3</v>
      </c>
      <c r="F865" s="8">
        <f t="shared" si="67"/>
        <v>2.834994238764918E-2</v>
      </c>
      <c r="G865" s="8">
        <f t="shared" si="68"/>
        <v>6.9694007209157097E-3</v>
      </c>
      <c r="H865" s="9">
        <f t="shared" si="69"/>
        <v>4.0677733312950153</v>
      </c>
    </row>
    <row r="866" spans="2:8" x14ac:dyDescent="0.25">
      <c r="B866" s="39">
        <v>41205</v>
      </c>
      <c r="C866" s="7">
        <v>13102.53</v>
      </c>
      <c r="D866" s="8">
        <f t="shared" si="65"/>
        <v>-1.8234827351341742E-2</v>
      </c>
      <c r="E866" s="46">
        <f t="shared" si="66"/>
        <v>-1.84031309465644E-2</v>
      </c>
      <c r="F866" s="8">
        <f t="shared" si="67"/>
        <v>4.3916398853693001E-2</v>
      </c>
      <c r="G866" s="8">
        <f t="shared" si="68"/>
        <v>6.6305488923711535E-3</v>
      </c>
      <c r="H866" s="9">
        <f t="shared" si="69"/>
        <v>6.6233428885836991</v>
      </c>
    </row>
    <row r="867" spans="2:8" x14ac:dyDescent="0.25">
      <c r="B867" s="39">
        <v>41204</v>
      </c>
      <c r="C867" s="7">
        <v>13345.89</v>
      </c>
      <c r="D867" s="8">
        <f t="shared" si="65"/>
        <v>1.7836386378089486E-4</v>
      </c>
      <c r="E867" s="46">
        <f t="shared" si="66"/>
        <v>1.7834795883816003E-4</v>
      </c>
      <c r="F867" s="8">
        <f t="shared" si="67"/>
        <v>3.4060985809672373E-2</v>
      </c>
      <c r="G867" s="8">
        <f t="shared" si="68"/>
        <v>6.7341654613013082E-3</v>
      </c>
      <c r="H867" s="9">
        <f t="shared" si="69"/>
        <v>5.0579371720828545</v>
      </c>
    </row>
    <row r="868" spans="2:8" x14ac:dyDescent="0.25">
      <c r="B868" s="39">
        <v>41201</v>
      </c>
      <c r="C868" s="7">
        <v>13343.51</v>
      </c>
      <c r="D868" s="8">
        <f t="shared" si="65"/>
        <v>-1.5162071719263648E-2</v>
      </c>
      <c r="E868" s="46">
        <f t="shared" si="66"/>
        <v>-1.5278191164720161E-2</v>
      </c>
      <c r="F868" s="8">
        <f t="shared" si="67"/>
        <v>4.5689861320805124E-2</v>
      </c>
      <c r="G868" s="8">
        <f t="shared" si="68"/>
        <v>6.499951498976358E-3</v>
      </c>
      <c r="H868" s="9">
        <f t="shared" si="69"/>
        <v>7.0292618841849164</v>
      </c>
    </row>
    <row r="869" spans="2:8" x14ac:dyDescent="0.25">
      <c r="B869" s="39">
        <v>41200</v>
      </c>
      <c r="C869" s="7">
        <v>13548.94</v>
      </c>
      <c r="D869" s="8">
        <f t="shared" si="65"/>
        <v>-5.9452681271665586E-4</v>
      </c>
      <c r="E869" s="46">
        <f t="shared" si="66"/>
        <v>-5.9470361386099548E-4</v>
      </c>
      <c r="F869" s="8">
        <f t="shared" si="67"/>
        <v>5.1896000213128901E-2</v>
      </c>
      <c r="G869" s="8">
        <f t="shared" si="68"/>
        <v>6.5235595188513013E-3</v>
      </c>
      <c r="H869" s="9">
        <f t="shared" si="69"/>
        <v>7.9551662038437243</v>
      </c>
    </row>
    <row r="870" spans="2:8" x14ac:dyDescent="0.25">
      <c r="B870" s="39">
        <v>41199</v>
      </c>
      <c r="C870" s="7">
        <v>13557</v>
      </c>
      <c r="D870" s="8">
        <f t="shared" si="65"/>
        <v>3.8518925189157116E-4</v>
      </c>
      <c r="E870" s="46">
        <f t="shared" si="66"/>
        <v>3.8511508555645699E-4</v>
      </c>
      <c r="F870" s="8">
        <f t="shared" si="67"/>
        <v>5.0835195782260742E-2</v>
      </c>
      <c r="G870" s="8">
        <f t="shared" si="68"/>
        <v>6.5253591863000029E-3</v>
      </c>
      <c r="H870" s="9">
        <f t="shared" si="69"/>
        <v>7.790405758657589</v>
      </c>
    </row>
    <row r="871" spans="2:8" x14ac:dyDescent="0.25">
      <c r="B871" s="39">
        <v>41198</v>
      </c>
      <c r="C871" s="7">
        <v>13551.78</v>
      </c>
      <c r="D871" s="8">
        <f t="shared" si="65"/>
        <v>9.501476062314218E-3</v>
      </c>
      <c r="E871" s="46">
        <f t="shared" si="66"/>
        <v>9.4566209413693893E-3</v>
      </c>
      <c r="F871" s="8">
        <f t="shared" si="67"/>
        <v>6.3185120117520921E-2</v>
      </c>
      <c r="G871" s="8">
        <f t="shared" si="68"/>
        <v>6.8904242203409504E-3</v>
      </c>
      <c r="H871" s="9">
        <f t="shared" si="69"/>
        <v>9.1699898434402076</v>
      </c>
    </row>
    <row r="872" spans="2:8" x14ac:dyDescent="0.25">
      <c r="B872" s="39">
        <v>41197</v>
      </c>
      <c r="C872" s="7">
        <v>13424.23</v>
      </c>
      <c r="D872" s="8">
        <f t="shared" si="65"/>
        <v>7.1559061734507434E-3</v>
      </c>
      <c r="E872" s="46">
        <f t="shared" si="66"/>
        <v>7.1304241692067959E-3</v>
      </c>
      <c r="F872" s="8">
        <f t="shared" si="67"/>
        <v>5.4092688491139296E-2</v>
      </c>
      <c r="G872" s="8">
        <f t="shared" si="68"/>
        <v>6.8586396536498302E-3</v>
      </c>
      <c r="H872" s="9">
        <f t="shared" si="69"/>
        <v>7.8867955196266699</v>
      </c>
    </row>
    <row r="873" spans="2:8" x14ac:dyDescent="0.25">
      <c r="B873" s="39">
        <v>41194</v>
      </c>
      <c r="C873" s="7">
        <v>13328.85</v>
      </c>
      <c r="D873" s="8">
        <f t="shared" si="65"/>
        <v>1.8459612843391149E-4</v>
      </c>
      <c r="E873" s="46">
        <f t="shared" si="66"/>
        <v>1.8457909266505416E-4</v>
      </c>
      <c r="F873" s="8">
        <f t="shared" si="67"/>
        <v>6.1247874831137958E-2</v>
      </c>
      <c r="G873" s="8">
        <f t="shared" si="68"/>
        <v>6.9001494218149592E-3</v>
      </c>
      <c r="H873" s="9">
        <f t="shared" si="69"/>
        <v>8.8763113792147141</v>
      </c>
    </row>
    <row r="874" spans="2:8" x14ac:dyDescent="0.25">
      <c r="B874" s="39">
        <v>41193</v>
      </c>
      <c r="C874" s="7">
        <v>13326.39</v>
      </c>
      <c r="D874" s="8">
        <f t="shared" si="65"/>
        <v>-1.3922848833680668E-3</v>
      </c>
      <c r="E874" s="46">
        <f t="shared" si="66"/>
        <v>-1.3932550125349632E-3</v>
      </c>
      <c r="F874" s="8">
        <f t="shared" si="67"/>
        <v>6.519811315144175E-2</v>
      </c>
      <c r="G874" s="8">
        <f t="shared" si="68"/>
        <v>6.898156050098754E-3</v>
      </c>
      <c r="H874" s="9">
        <f t="shared" si="69"/>
        <v>9.451527723921</v>
      </c>
    </row>
    <row r="875" spans="2:8" x14ac:dyDescent="0.25">
      <c r="B875" s="39">
        <v>41192</v>
      </c>
      <c r="C875" s="7">
        <v>13344.97</v>
      </c>
      <c r="D875" s="8">
        <f t="shared" si="65"/>
        <v>-9.5416717074146007E-3</v>
      </c>
      <c r="E875" s="46">
        <f t="shared" si="66"/>
        <v>-9.5874851141345852E-3</v>
      </c>
      <c r="F875" s="8">
        <f t="shared" si="67"/>
        <v>6.3798924259565876E-2</v>
      </c>
      <c r="G875" s="8">
        <f t="shared" si="68"/>
        <v>6.9282373433060662E-3</v>
      </c>
      <c r="H875" s="9">
        <f t="shared" si="69"/>
        <v>9.2085361829018755</v>
      </c>
    </row>
    <row r="876" spans="2:8" x14ac:dyDescent="0.25">
      <c r="B876" s="39">
        <v>41191</v>
      </c>
      <c r="C876" s="7">
        <v>13473.53</v>
      </c>
      <c r="D876" s="8">
        <f t="shared" si="65"/>
        <v>-8.106804872033635E-3</v>
      </c>
      <c r="E876" s="46">
        <f t="shared" si="66"/>
        <v>-8.1398436953326134E-3</v>
      </c>
      <c r="F876" s="8">
        <f t="shared" si="67"/>
        <v>7.7269871804837256E-2</v>
      </c>
      <c r="G876" s="8">
        <f t="shared" si="68"/>
        <v>6.8671792620022152E-3</v>
      </c>
      <c r="H876" s="9">
        <f t="shared" si="69"/>
        <v>11.252053988511758</v>
      </c>
    </row>
    <row r="877" spans="2:8" x14ac:dyDescent="0.25">
      <c r="B877" s="39">
        <v>41190</v>
      </c>
      <c r="C877" s="7">
        <v>13583.65</v>
      </c>
      <c r="D877" s="8">
        <f t="shared" si="65"/>
        <v>-1.9470762629361094E-3</v>
      </c>
      <c r="E877" s="46">
        <f t="shared" si="66"/>
        <v>-1.9489742800458316E-3</v>
      </c>
      <c r="F877" s="8">
        <f t="shared" si="67"/>
        <v>5.9467011337667228E-2</v>
      </c>
      <c r="G877" s="8">
        <f t="shared" si="68"/>
        <v>7.2623735667463702E-3</v>
      </c>
      <c r="H877" s="9">
        <f t="shared" si="69"/>
        <v>8.1883713074139148</v>
      </c>
    </row>
    <row r="878" spans="2:8" x14ac:dyDescent="0.25">
      <c r="B878" s="39">
        <v>41187</v>
      </c>
      <c r="C878" s="7">
        <v>13610.15</v>
      </c>
      <c r="D878" s="8">
        <f t="shared" si="65"/>
        <v>2.5627313014167097E-3</v>
      </c>
      <c r="E878" s="46">
        <f t="shared" si="66"/>
        <v>2.5594531051181192E-3</v>
      </c>
      <c r="F878" s="8">
        <f t="shared" si="67"/>
        <v>5.5899052092137892E-2</v>
      </c>
      <c r="G878" s="8">
        <f t="shared" si="68"/>
        <v>7.2623318630340534E-3</v>
      </c>
      <c r="H878" s="9">
        <f t="shared" si="69"/>
        <v>7.697121688512925</v>
      </c>
    </row>
    <row r="879" spans="2:8" x14ac:dyDescent="0.25">
      <c r="B879" s="39">
        <v>41186</v>
      </c>
      <c r="C879" s="7">
        <v>13575.36</v>
      </c>
      <c r="D879" s="8">
        <f t="shared" si="65"/>
        <v>5.9838705972237172E-3</v>
      </c>
      <c r="E879" s="46">
        <f t="shared" si="66"/>
        <v>5.9660383454593286E-3</v>
      </c>
      <c r="F879" s="8">
        <f t="shared" si="67"/>
        <v>5.7400849376159788E-2</v>
      </c>
      <c r="G879" s="8">
        <f t="shared" si="68"/>
        <v>7.2787508534439844E-3</v>
      </c>
      <c r="H879" s="9">
        <f t="shared" si="69"/>
        <v>7.8860851994954926</v>
      </c>
    </row>
    <row r="880" spans="2:8" x14ac:dyDescent="0.25">
      <c r="B880" s="39">
        <v>41185</v>
      </c>
      <c r="C880" s="7">
        <v>13494.61</v>
      </c>
      <c r="D880" s="8">
        <f t="shared" si="65"/>
        <v>9.0859463773407256E-4</v>
      </c>
      <c r="E880" s="46">
        <f t="shared" si="66"/>
        <v>9.0818211548430517E-4</v>
      </c>
      <c r="F880" s="8">
        <f t="shared" si="67"/>
        <v>5.4505132015650035E-2</v>
      </c>
      <c r="G880" s="8">
        <f t="shared" si="68"/>
        <v>7.2855676437044705E-3</v>
      </c>
      <c r="H880" s="9">
        <f t="shared" si="69"/>
        <v>7.4812471287324396</v>
      </c>
    </row>
    <row r="881" spans="2:8" x14ac:dyDescent="0.25">
      <c r="B881" s="39">
        <v>41184</v>
      </c>
      <c r="C881" s="7">
        <v>13482.36</v>
      </c>
      <c r="D881" s="8">
        <f t="shared" si="65"/>
        <v>-2.4232137215309812E-3</v>
      </c>
      <c r="E881" s="46">
        <f t="shared" si="66"/>
        <v>-2.4261544555463361E-3</v>
      </c>
      <c r="F881" s="8">
        <f t="shared" si="67"/>
        <v>6.6000126881726823E-2</v>
      </c>
      <c r="G881" s="8">
        <f t="shared" si="68"/>
        <v>7.3383471360389911E-3</v>
      </c>
      <c r="H881" s="9">
        <f t="shared" si="69"/>
        <v>8.9938681910531173</v>
      </c>
    </row>
    <row r="882" spans="2:8" x14ac:dyDescent="0.25">
      <c r="B882" s="39">
        <v>41183</v>
      </c>
      <c r="C882" s="7">
        <v>13515.11</v>
      </c>
      <c r="D882" s="8">
        <f t="shared" si="65"/>
        <v>5.8033225845104397E-3</v>
      </c>
      <c r="E882" s="46">
        <f t="shared" si="66"/>
        <v>5.7865481749185222E-3</v>
      </c>
      <c r="F882" s="8">
        <f t="shared" si="67"/>
        <v>7.258276825899021E-2</v>
      </c>
      <c r="G882" s="8">
        <f t="shared" si="68"/>
        <v>7.4352313499774598E-3</v>
      </c>
      <c r="H882" s="9">
        <f t="shared" si="69"/>
        <v>9.7620053556518105</v>
      </c>
    </row>
    <row r="883" spans="2:8" x14ac:dyDescent="0.25">
      <c r="B883" s="39">
        <v>41180</v>
      </c>
      <c r="C883" s="7">
        <v>13437.13</v>
      </c>
      <c r="D883" s="8">
        <f t="shared" si="65"/>
        <v>-3.6215414983127303E-3</v>
      </c>
      <c r="E883" s="46">
        <f t="shared" si="66"/>
        <v>-3.6281151557058795E-3</v>
      </c>
      <c r="F883" s="8">
        <f t="shared" si="67"/>
        <v>7.0034601783845837E-2</v>
      </c>
      <c r="G883" s="8">
        <f t="shared" si="68"/>
        <v>7.4619288223997183E-3</v>
      </c>
      <c r="H883" s="9">
        <f t="shared" si="69"/>
        <v>9.3855896311435281</v>
      </c>
    </row>
    <row r="884" spans="2:8" x14ac:dyDescent="0.25">
      <c r="B884" s="39">
        <v>41179</v>
      </c>
      <c r="C884" s="7">
        <v>13485.97</v>
      </c>
      <c r="D884" s="8">
        <f t="shared" si="65"/>
        <v>5.40201632533166E-3</v>
      </c>
      <c r="E884" s="46">
        <f t="shared" si="66"/>
        <v>5.3874777699819349E-3</v>
      </c>
      <c r="F884" s="8">
        <f t="shared" si="67"/>
        <v>7.7660700087655993E-2</v>
      </c>
      <c r="G884" s="8">
        <f t="shared" si="68"/>
        <v>7.5730566483353263E-3</v>
      </c>
      <c r="H884" s="9">
        <f t="shared" si="69"/>
        <v>10.254868502103045</v>
      </c>
    </row>
    <row r="885" spans="2:8" x14ac:dyDescent="0.25">
      <c r="B885" s="39">
        <v>41178</v>
      </c>
      <c r="C885" s="7">
        <v>13413.51</v>
      </c>
      <c r="D885" s="8">
        <f t="shared" si="65"/>
        <v>-3.2725124558332652E-3</v>
      </c>
      <c r="E885" s="46">
        <f t="shared" si="66"/>
        <v>-3.2778788356148921E-3</v>
      </c>
      <c r="F885" s="8">
        <f t="shared" si="67"/>
        <v>6.9485015900652314E-2</v>
      </c>
      <c r="G885" s="8">
        <f t="shared" si="68"/>
        <v>7.6922635303685568E-3</v>
      </c>
      <c r="H885" s="9">
        <f t="shared" si="69"/>
        <v>9.0331039266049569</v>
      </c>
    </row>
    <row r="886" spans="2:8" x14ac:dyDescent="0.25">
      <c r="B886" s="39">
        <v>41177</v>
      </c>
      <c r="C886" s="7">
        <v>13457.55</v>
      </c>
      <c r="D886" s="8">
        <f t="shared" si="65"/>
        <v>-7.4762591710845205E-3</v>
      </c>
      <c r="E886" s="46">
        <f t="shared" si="66"/>
        <v>-7.5043464762304096E-3</v>
      </c>
      <c r="F886" s="8">
        <f t="shared" si="67"/>
        <v>8.4444076382306235E-2</v>
      </c>
      <c r="G886" s="8">
        <f t="shared" si="68"/>
        <v>7.6649632456005775E-3</v>
      </c>
      <c r="H886" s="9">
        <f t="shared" si="69"/>
        <v>11.016892537713629</v>
      </c>
    </row>
    <row r="887" spans="2:8" x14ac:dyDescent="0.25">
      <c r="B887" s="39">
        <v>41176</v>
      </c>
      <c r="C887" s="7">
        <v>13558.92</v>
      </c>
      <c r="D887" s="8">
        <f t="shared" si="65"/>
        <v>-1.5133138480367681E-3</v>
      </c>
      <c r="E887" s="46">
        <f t="shared" si="66"/>
        <v>-1.514460063973681E-3</v>
      </c>
      <c r="F887" s="8">
        <f t="shared" si="67"/>
        <v>8.9670589591691843E-2</v>
      </c>
      <c r="G887" s="8">
        <f t="shared" si="68"/>
        <v>7.6643998370336365E-3</v>
      </c>
      <c r="H887" s="9">
        <f t="shared" si="69"/>
        <v>11.699623127490328</v>
      </c>
    </row>
    <row r="888" spans="2:8" x14ac:dyDescent="0.25">
      <c r="B888" s="39">
        <v>41173</v>
      </c>
      <c r="C888" s="7">
        <v>13579.47</v>
      </c>
      <c r="D888" s="8">
        <f t="shared" si="65"/>
        <v>-1.2841133991277065E-3</v>
      </c>
      <c r="E888" s="46">
        <f t="shared" si="66"/>
        <v>-1.2849385792308126E-3</v>
      </c>
      <c r="F888" s="8">
        <f t="shared" si="67"/>
        <v>0.11433132576561666</v>
      </c>
      <c r="G888" s="8">
        <f t="shared" si="68"/>
        <v>8.0692220843552129E-3</v>
      </c>
      <c r="H888" s="9">
        <f t="shared" si="69"/>
        <v>14.168816345665437</v>
      </c>
    </row>
    <row r="889" spans="2:8" x14ac:dyDescent="0.25">
      <c r="B889" s="39">
        <v>41172</v>
      </c>
      <c r="C889" s="7">
        <v>13596.93</v>
      </c>
      <c r="D889" s="8">
        <f t="shared" si="65"/>
        <v>1.3971170927002952E-3</v>
      </c>
      <c r="E889" s="46">
        <f t="shared" si="66"/>
        <v>1.3961420326912832E-3</v>
      </c>
      <c r="F889" s="8">
        <f t="shared" si="67"/>
        <v>0.11512178345240179</v>
      </c>
      <c r="G889" s="8">
        <f t="shared" si="68"/>
        <v>8.0695638692038635E-3</v>
      </c>
      <c r="H889" s="9">
        <f t="shared" si="69"/>
        <v>14.266171669047042</v>
      </c>
    </row>
    <row r="890" spans="2:8" x14ac:dyDescent="0.25">
      <c r="B890" s="39">
        <v>41171</v>
      </c>
      <c r="C890" s="7">
        <v>13577.96</v>
      </c>
      <c r="D890" s="8">
        <f t="shared" si="65"/>
        <v>9.8196487337665062E-4</v>
      </c>
      <c r="E890" s="46">
        <f t="shared" si="66"/>
        <v>9.8148306125963041E-4</v>
      </c>
      <c r="F890" s="8">
        <f t="shared" si="67"/>
        <v>0.11272741999039176</v>
      </c>
      <c r="G890" s="8">
        <f t="shared" si="68"/>
        <v>8.076423755377489E-3</v>
      </c>
      <c r="H890" s="9">
        <f t="shared" si="69"/>
        <v>13.957591058212488</v>
      </c>
    </row>
    <row r="891" spans="2:8" x14ac:dyDescent="0.25">
      <c r="B891" s="39">
        <v>41170</v>
      </c>
      <c r="C891" s="7">
        <v>13564.64</v>
      </c>
      <c r="D891" s="8">
        <f t="shared" si="65"/>
        <v>8.5146571633054613E-4</v>
      </c>
      <c r="E891" s="46">
        <f t="shared" si="66"/>
        <v>8.5110342503532895E-4</v>
      </c>
      <c r="F891" s="8">
        <f t="shared" si="67"/>
        <v>8.9447196202715185E-2</v>
      </c>
      <c r="G891" s="8">
        <f t="shared" si="68"/>
        <v>8.5301373322714657E-3</v>
      </c>
      <c r="H891" s="9">
        <f t="shared" si="69"/>
        <v>10.486020648731637</v>
      </c>
    </row>
    <row r="892" spans="2:8" x14ac:dyDescent="0.25">
      <c r="B892" s="39">
        <v>41169</v>
      </c>
      <c r="C892" s="7">
        <v>13553.1</v>
      </c>
      <c r="D892" s="8">
        <f t="shared" si="65"/>
        <v>-2.9624736176533384E-3</v>
      </c>
      <c r="E892" s="46">
        <f t="shared" si="66"/>
        <v>-2.9668704283920054E-3</v>
      </c>
      <c r="F892" s="8">
        <f t="shared" si="67"/>
        <v>9.0285369575152347E-2</v>
      </c>
      <c r="G892" s="8">
        <f t="shared" si="68"/>
        <v>8.5252281468819243E-3</v>
      </c>
      <c r="H892" s="9">
        <f t="shared" si="69"/>
        <v>10.5903757670314</v>
      </c>
    </row>
    <row r="893" spans="2:8" x14ac:dyDescent="0.25">
      <c r="B893" s="39">
        <v>41166</v>
      </c>
      <c r="C893" s="7">
        <v>13593.37</v>
      </c>
      <c r="D893" s="8">
        <f t="shared" si="65"/>
        <v>3.952034954571193E-3</v>
      </c>
      <c r="E893" s="46">
        <f t="shared" si="66"/>
        <v>3.9442461786956887E-3</v>
      </c>
      <c r="F893" s="8">
        <f t="shared" si="67"/>
        <v>7.3474828961792818E-2</v>
      </c>
      <c r="G893" s="8">
        <f t="shared" si="68"/>
        <v>8.6699891394537796E-3</v>
      </c>
      <c r="H893" s="9">
        <f t="shared" si="69"/>
        <v>8.4746160323820003</v>
      </c>
    </row>
    <row r="894" spans="2:8" x14ac:dyDescent="0.25">
      <c r="B894" s="39">
        <v>41165</v>
      </c>
      <c r="C894" s="7">
        <v>13539.86</v>
      </c>
      <c r="D894" s="8">
        <f t="shared" si="65"/>
        <v>1.548823063971172E-2</v>
      </c>
      <c r="E894" s="46">
        <f t="shared" si="66"/>
        <v>1.536951225150705E-2</v>
      </c>
      <c r="F894" s="8">
        <f t="shared" si="67"/>
        <v>6.8159915960943701E-2</v>
      </c>
      <c r="G894" s="8">
        <f t="shared" si="68"/>
        <v>8.573263441710513E-3</v>
      </c>
      <c r="H894" s="9">
        <f t="shared" si="69"/>
        <v>7.9502882915428792</v>
      </c>
    </row>
    <row r="895" spans="2:8" x14ac:dyDescent="0.25">
      <c r="B895" s="39">
        <v>41164</v>
      </c>
      <c r="C895" s="7">
        <v>13333.35</v>
      </c>
      <c r="D895" s="8">
        <f t="shared" si="65"/>
        <v>7.4981085852221518E-4</v>
      </c>
      <c r="E895" s="46">
        <f t="shared" si="66"/>
        <v>7.4952989080009664E-4</v>
      </c>
      <c r="F895" s="8">
        <f t="shared" si="67"/>
        <v>6.1413068960237606E-2</v>
      </c>
      <c r="G895" s="8">
        <f t="shared" si="68"/>
        <v>8.6097817176574668E-3</v>
      </c>
      <c r="H895" s="9">
        <f t="shared" si="69"/>
        <v>7.1329414582355701</v>
      </c>
    </row>
    <row r="896" spans="2:8" x14ac:dyDescent="0.25">
      <c r="B896" s="39">
        <v>41163</v>
      </c>
      <c r="C896" s="7">
        <v>13323.36</v>
      </c>
      <c r="D896" s="8">
        <f t="shared" si="65"/>
        <v>5.2111429582422097E-3</v>
      </c>
      <c r="E896" s="46">
        <f t="shared" si="66"/>
        <v>5.1976119404646718E-3</v>
      </c>
      <c r="F896" s="8">
        <f t="shared" si="67"/>
        <v>5.890067674726588E-2</v>
      </c>
      <c r="G896" s="8">
        <f t="shared" si="68"/>
        <v>8.5975586958162865E-3</v>
      </c>
      <c r="H896" s="9">
        <f t="shared" si="69"/>
        <v>6.8508606723357319</v>
      </c>
    </row>
    <row r="897" spans="2:8" x14ac:dyDescent="0.25">
      <c r="B897" s="39">
        <v>41162</v>
      </c>
      <c r="C897" s="7">
        <v>13254.29</v>
      </c>
      <c r="D897" s="8">
        <f t="shared" si="65"/>
        <v>-3.9341261204931532E-3</v>
      </c>
      <c r="E897" s="46">
        <f t="shared" si="66"/>
        <v>-3.9418851513487565E-3</v>
      </c>
      <c r="F897" s="8">
        <f t="shared" si="67"/>
        <v>6.2309739720606952E-2</v>
      </c>
      <c r="G897" s="8">
        <f t="shared" si="68"/>
        <v>8.5814428361750995E-3</v>
      </c>
      <c r="H897" s="9">
        <f t="shared" si="69"/>
        <v>7.260986399389628</v>
      </c>
    </row>
    <row r="898" spans="2:8" x14ac:dyDescent="0.25">
      <c r="B898" s="39">
        <v>41159</v>
      </c>
      <c r="C898" s="7">
        <v>13306.64</v>
      </c>
      <c r="D898" s="8">
        <f t="shared" si="65"/>
        <v>1.1014143845922142E-3</v>
      </c>
      <c r="E898" s="46">
        <f t="shared" si="66"/>
        <v>1.100808272781607E-3</v>
      </c>
      <c r="F898" s="8">
        <f t="shared" si="67"/>
        <v>6.1075370394030035E-2</v>
      </c>
      <c r="G898" s="8">
        <f t="shared" si="68"/>
        <v>8.5820928682377763E-3</v>
      </c>
      <c r="H898" s="9">
        <f t="shared" si="69"/>
        <v>7.1166056265913005</v>
      </c>
    </row>
    <row r="899" spans="2:8" x14ac:dyDescent="0.25">
      <c r="B899" s="39">
        <v>41158</v>
      </c>
      <c r="C899" s="7">
        <v>13292</v>
      </c>
      <c r="D899" s="8">
        <f t="shared" si="65"/>
        <v>1.8740783660906146E-2</v>
      </c>
      <c r="E899" s="46">
        <f t="shared" si="66"/>
        <v>1.8567338818792696E-2</v>
      </c>
      <c r="F899" s="8">
        <f t="shared" si="67"/>
        <v>5.3370947786385764E-2</v>
      </c>
      <c r="G899" s="8">
        <f t="shared" si="68"/>
        <v>8.4134315618221833E-3</v>
      </c>
      <c r="H899" s="9">
        <f t="shared" si="69"/>
        <v>6.3435409671088676</v>
      </c>
    </row>
    <row r="900" spans="2:8" x14ac:dyDescent="0.25">
      <c r="B900" s="39">
        <v>41157</v>
      </c>
      <c r="C900" s="7">
        <v>13047.48</v>
      </c>
      <c r="D900" s="8">
        <f t="shared" si="65"/>
        <v>8.8524494589559133E-4</v>
      </c>
      <c r="E900" s="46">
        <f t="shared" si="66"/>
        <v>8.8485334767832873E-4</v>
      </c>
      <c r="F900" s="8">
        <f t="shared" si="67"/>
        <v>4.6592930272632997E-2</v>
      </c>
      <c r="G900" s="8">
        <f t="shared" si="68"/>
        <v>8.4474199683040804E-3</v>
      </c>
      <c r="H900" s="9">
        <f t="shared" si="69"/>
        <v>5.5156403313030831</v>
      </c>
    </row>
    <row r="901" spans="2:8" x14ac:dyDescent="0.25">
      <c r="B901" s="39">
        <v>41156</v>
      </c>
      <c r="C901" s="7">
        <v>13035.94</v>
      </c>
      <c r="D901" s="8">
        <f t="shared" ref="D901:D964" si="70">C901/C902-1</f>
        <v>-4.1937721337973466E-3</v>
      </c>
      <c r="E901" s="46">
        <f t="shared" ref="E901:E964" si="71">LN(1+D901)</f>
        <v>-4.2025906600480917E-3</v>
      </c>
      <c r="F901" s="8">
        <f t="shared" ref="F901:F964" si="72">SUM(E902:E976)</f>
        <v>3.8331021015709427E-2</v>
      </c>
      <c r="G901" s="8">
        <f t="shared" ref="G901:G964" si="73">STDEVP(E902:E976)</f>
        <v>8.5626903238921592E-3</v>
      </c>
      <c r="H901" s="9">
        <f t="shared" ref="H901:H964" si="74">F901/G901</f>
        <v>4.4765160908313817</v>
      </c>
    </row>
    <row r="902" spans="2:8" x14ac:dyDescent="0.25">
      <c r="B902" s="39">
        <v>41152</v>
      </c>
      <c r="C902" s="7">
        <v>13090.84</v>
      </c>
      <c r="D902" s="8">
        <f t="shared" si="70"/>
        <v>6.932698291093331E-3</v>
      </c>
      <c r="E902" s="46">
        <f t="shared" si="71"/>
        <v>6.9087776311384762E-3</v>
      </c>
      <c r="F902" s="8">
        <f t="shared" si="72"/>
        <v>2.8770694401444655E-2</v>
      </c>
      <c r="G902" s="8">
        <f t="shared" si="73"/>
        <v>8.5376249207683337E-3</v>
      </c>
      <c r="H902" s="9">
        <f t="shared" si="74"/>
        <v>3.3698709733028971</v>
      </c>
    </row>
    <row r="903" spans="2:8" x14ac:dyDescent="0.25">
      <c r="B903" s="39">
        <v>41151</v>
      </c>
      <c r="C903" s="7">
        <v>13000.71</v>
      </c>
      <c r="D903" s="8">
        <f t="shared" si="70"/>
        <v>-8.1457305294382332E-3</v>
      </c>
      <c r="E903" s="46">
        <f t="shared" si="71"/>
        <v>-8.1790882646180212E-3</v>
      </c>
      <c r="F903" s="8">
        <f t="shared" si="72"/>
        <v>3.1947274933391709E-2</v>
      </c>
      <c r="G903" s="8">
        <f t="shared" si="73"/>
        <v>8.5028496178346478E-3</v>
      </c>
      <c r="H903" s="9">
        <f t="shared" si="74"/>
        <v>3.7572433206842324</v>
      </c>
    </row>
    <row r="904" spans="2:8" x14ac:dyDescent="0.25">
      <c r="B904" s="39">
        <v>41150</v>
      </c>
      <c r="C904" s="7">
        <v>13107.48</v>
      </c>
      <c r="D904" s="8">
        <f t="shared" si="70"/>
        <v>3.4266987916486968E-4</v>
      </c>
      <c r="E904" s="46">
        <f t="shared" si="71"/>
        <v>3.4261118125078152E-4</v>
      </c>
      <c r="F904" s="8">
        <f t="shared" si="72"/>
        <v>2.178719616872743E-2</v>
      </c>
      <c r="G904" s="8">
        <f t="shared" si="73"/>
        <v>8.5836499192438881E-3</v>
      </c>
      <c r="H904" s="9">
        <f t="shared" si="74"/>
        <v>2.5382204975394207</v>
      </c>
    </row>
    <row r="905" spans="2:8" x14ac:dyDescent="0.25">
      <c r="B905" s="39">
        <v>41149</v>
      </c>
      <c r="C905" s="7">
        <v>13102.99</v>
      </c>
      <c r="D905" s="8">
        <f t="shared" si="70"/>
        <v>-1.6518510560646904E-3</v>
      </c>
      <c r="E905" s="46">
        <f t="shared" si="71"/>
        <v>-1.6532168663043511E-3</v>
      </c>
      <c r="F905" s="8">
        <f t="shared" si="72"/>
        <v>2.075771296172943E-2</v>
      </c>
      <c r="G905" s="8">
        <f t="shared" si="73"/>
        <v>8.5875694575716765E-3</v>
      </c>
      <c r="H905" s="9">
        <f t="shared" si="74"/>
        <v>2.4171813764402588</v>
      </c>
    </row>
    <row r="906" spans="2:8" x14ac:dyDescent="0.25">
      <c r="B906" s="39">
        <v>41148</v>
      </c>
      <c r="C906" s="7">
        <v>13124.67</v>
      </c>
      <c r="D906" s="8">
        <f t="shared" si="70"/>
        <v>-2.5307855239067312E-3</v>
      </c>
      <c r="E906" s="46">
        <f t="shared" si="71"/>
        <v>-2.5339933749891084E-3</v>
      </c>
      <c r="F906" s="8">
        <f t="shared" si="72"/>
        <v>2.4847169649699921E-2</v>
      </c>
      <c r="G906" s="8">
        <f t="shared" si="73"/>
        <v>8.5825309996091417E-3</v>
      </c>
      <c r="H906" s="9">
        <f t="shared" si="74"/>
        <v>2.8950865019691148</v>
      </c>
    </row>
    <row r="907" spans="2:8" x14ac:dyDescent="0.25">
      <c r="B907" s="39">
        <v>41145</v>
      </c>
      <c r="C907" s="7">
        <v>13157.97</v>
      </c>
      <c r="D907" s="8">
        <f t="shared" si="70"/>
        <v>7.6975154432792348E-3</v>
      </c>
      <c r="E907" s="46">
        <f t="shared" si="71"/>
        <v>7.6680407293624048E-3</v>
      </c>
      <c r="F907" s="8">
        <f t="shared" si="72"/>
        <v>9.6477986307554678E-3</v>
      </c>
      <c r="G907" s="8">
        <f t="shared" si="73"/>
        <v>8.5863462584086312E-3</v>
      </c>
      <c r="H907" s="9">
        <f t="shared" si="74"/>
        <v>1.1236209605811498</v>
      </c>
    </row>
    <row r="908" spans="2:8" x14ac:dyDescent="0.25">
      <c r="B908" s="39">
        <v>41144</v>
      </c>
      <c r="C908" s="7">
        <v>13057.46</v>
      </c>
      <c r="D908" s="8">
        <f t="shared" si="70"/>
        <v>-8.7529113109174883E-3</v>
      </c>
      <c r="E908" s="46">
        <f t="shared" si="71"/>
        <v>-8.7914430471451588E-3</v>
      </c>
      <c r="F908" s="8">
        <f t="shared" si="72"/>
        <v>1.2545764864353305E-2</v>
      </c>
      <c r="G908" s="8">
        <f t="shared" si="73"/>
        <v>8.5525720918685991E-3</v>
      </c>
      <c r="H908" s="9">
        <f t="shared" si="74"/>
        <v>1.4668996331853494</v>
      </c>
    </row>
    <row r="909" spans="2:8" x14ac:dyDescent="0.25">
      <c r="B909" s="39">
        <v>41143</v>
      </c>
      <c r="C909" s="7">
        <v>13172.76</v>
      </c>
      <c r="D909" s="8">
        <f t="shared" si="70"/>
        <v>-2.334215417333807E-3</v>
      </c>
      <c r="E909" s="46">
        <f t="shared" si="71"/>
        <v>-2.3369439449488329E-3</v>
      </c>
      <c r="F909" s="8">
        <f t="shared" si="72"/>
        <v>1.2599125956599422E-2</v>
      </c>
      <c r="G909" s="8">
        <f t="shared" si="73"/>
        <v>8.5523659553141188E-3</v>
      </c>
      <c r="H909" s="9">
        <f t="shared" si="74"/>
        <v>1.4731743265465387</v>
      </c>
    </row>
    <row r="910" spans="2:8" x14ac:dyDescent="0.25">
      <c r="B910" s="39">
        <v>41142</v>
      </c>
      <c r="C910" s="7">
        <v>13203.58</v>
      </c>
      <c r="D910" s="8">
        <f t="shared" si="70"/>
        <v>-5.1282283124014505E-3</v>
      </c>
      <c r="E910" s="46">
        <f t="shared" si="71"/>
        <v>-5.1414228041214306E-3</v>
      </c>
      <c r="F910" s="8">
        <f t="shared" si="72"/>
        <v>4.9134803097688074E-3</v>
      </c>
      <c r="G910" s="8">
        <f t="shared" si="73"/>
        <v>8.660728470718906E-3</v>
      </c>
      <c r="H910" s="9">
        <f t="shared" si="74"/>
        <v>0.56732875604873356</v>
      </c>
    </row>
    <row r="911" spans="2:8" x14ac:dyDescent="0.25">
      <c r="B911" s="39">
        <v>41141</v>
      </c>
      <c r="C911" s="7">
        <v>13271.64</v>
      </c>
      <c r="D911" s="8">
        <f t="shared" si="70"/>
        <v>-2.6816921778971547E-4</v>
      </c>
      <c r="E911" s="46">
        <f t="shared" si="71"/>
        <v>-2.6820518158413259E-4</v>
      </c>
      <c r="F911" s="8">
        <f t="shared" si="72"/>
        <v>4.9955225937192444E-4</v>
      </c>
      <c r="G911" s="8">
        <f t="shared" si="73"/>
        <v>8.6777764668636414E-3</v>
      </c>
      <c r="H911" s="9">
        <f t="shared" si="74"/>
        <v>5.756685036535341E-2</v>
      </c>
    </row>
    <row r="912" spans="2:8" x14ac:dyDescent="0.25">
      <c r="B912" s="39">
        <v>41138</v>
      </c>
      <c r="C912" s="7">
        <v>13275.2</v>
      </c>
      <c r="D912" s="8">
        <f t="shared" si="70"/>
        <v>1.8935691854633507E-3</v>
      </c>
      <c r="E912" s="46">
        <f t="shared" si="71"/>
        <v>1.8917786433205839E-3</v>
      </c>
      <c r="F912" s="8">
        <f t="shared" si="72"/>
        <v>-2.2020836334361994E-3</v>
      </c>
      <c r="G912" s="8">
        <f t="shared" si="73"/>
        <v>8.6754834983250265E-3</v>
      </c>
      <c r="H912" s="9">
        <f t="shared" si="74"/>
        <v>-0.25382834672688331</v>
      </c>
    </row>
    <row r="913" spans="2:8" x14ac:dyDescent="0.25">
      <c r="B913" s="39">
        <v>41137</v>
      </c>
      <c r="C913" s="7">
        <v>13250.11</v>
      </c>
      <c r="D913" s="8">
        <f t="shared" si="70"/>
        <v>6.4816882621661076E-3</v>
      </c>
      <c r="E913" s="46">
        <f t="shared" si="71"/>
        <v>6.4607724519932432E-3</v>
      </c>
      <c r="F913" s="8">
        <f t="shared" si="72"/>
        <v>-3.7037907776813917E-3</v>
      </c>
      <c r="G913" s="8">
        <f t="shared" si="73"/>
        <v>8.6622041389483387E-3</v>
      </c>
      <c r="H913" s="9">
        <f t="shared" si="74"/>
        <v>-0.42758063863074253</v>
      </c>
    </row>
    <row r="914" spans="2:8" x14ac:dyDescent="0.25">
      <c r="B914" s="39">
        <v>41136</v>
      </c>
      <c r="C914" s="7">
        <v>13164.78</v>
      </c>
      <c r="D914" s="8">
        <f t="shared" si="70"/>
        <v>-5.5875506941160946E-4</v>
      </c>
      <c r="E914" s="46">
        <f t="shared" si="71"/>
        <v>-5.5891123119890902E-4</v>
      </c>
      <c r="F914" s="8">
        <f t="shared" si="72"/>
        <v>-4.2552369187661117E-3</v>
      </c>
      <c r="G914" s="8">
        <f t="shared" si="73"/>
        <v>8.6628675259583041E-3</v>
      </c>
      <c r="H914" s="9">
        <f t="shared" si="74"/>
        <v>-0.49120420068935416</v>
      </c>
    </row>
    <row r="915" spans="2:8" x14ac:dyDescent="0.25">
      <c r="B915" s="39">
        <v>41135</v>
      </c>
      <c r="C915" s="7">
        <v>13172.14</v>
      </c>
      <c r="D915" s="8">
        <f t="shared" si="70"/>
        <v>2.0577959714263017E-4</v>
      </c>
      <c r="E915" s="46">
        <f t="shared" si="71"/>
        <v>2.0575842742547753E-4</v>
      </c>
      <c r="F915" s="8">
        <f t="shared" si="72"/>
        <v>-2.6685337202700548E-3</v>
      </c>
      <c r="G915" s="8">
        <f t="shared" si="73"/>
        <v>8.6654198549249613E-3</v>
      </c>
      <c r="H915" s="9">
        <f t="shared" si="74"/>
        <v>-0.30795203982567593</v>
      </c>
    </row>
    <row r="916" spans="2:8" x14ac:dyDescent="0.25">
      <c r="B916" s="39">
        <v>41134</v>
      </c>
      <c r="C916" s="7">
        <v>13169.43</v>
      </c>
      <c r="D916" s="8">
        <f t="shared" si="70"/>
        <v>-2.9164253347415681E-3</v>
      </c>
      <c r="E916" s="46">
        <f t="shared" si="71"/>
        <v>-2.9206863898240728E-3</v>
      </c>
      <c r="F916" s="8">
        <f t="shared" si="72"/>
        <v>8.9153387973036173E-3</v>
      </c>
      <c r="G916" s="8">
        <f t="shared" si="73"/>
        <v>8.7157085390362349E-3</v>
      </c>
      <c r="H916" s="9">
        <f t="shared" si="74"/>
        <v>1.0229046505368176</v>
      </c>
    </row>
    <row r="917" spans="2:8" x14ac:dyDescent="0.25">
      <c r="B917" s="39">
        <v>41131</v>
      </c>
      <c r="C917" s="7">
        <v>13207.95</v>
      </c>
      <c r="D917" s="8">
        <f t="shared" si="70"/>
        <v>3.2479592015002279E-3</v>
      </c>
      <c r="E917" s="46">
        <f t="shared" si="71"/>
        <v>3.24269597542934E-3</v>
      </c>
      <c r="F917" s="8">
        <f t="shared" si="72"/>
        <v>1.2506874788625184E-2</v>
      </c>
      <c r="G917" s="8">
        <f t="shared" si="73"/>
        <v>8.7425655662488784E-3</v>
      </c>
      <c r="H917" s="9">
        <f t="shared" si="74"/>
        <v>1.4305726041001756</v>
      </c>
    </row>
    <row r="918" spans="2:8" x14ac:dyDescent="0.25">
      <c r="B918" s="39">
        <v>41130</v>
      </c>
      <c r="C918" s="7">
        <v>13165.19</v>
      </c>
      <c r="D918" s="8">
        <f t="shared" si="70"/>
        <v>-7.9313035268102627E-4</v>
      </c>
      <c r="E918" s="46">
        <f t="shared" si="71"/>
        <v>-7.9344504696592685E-4</v>
      </c>
      <c r="F918" s="8">
        <f t="shared" si="72"/>
        <v>1.9038372112656885E-2</v>
      </c>
      <c r="G918" s="8">
        <f t="shared" si="73"/>
        <v>8.7650689068426921E-3</v>
      </c>
      <c r="H918" s="9">
        <f t="shared" si="74"/>
        <v>2.1720732962856752</v>
      </c>
    </row>
    <row r="919" spans="2:8" x14ac:dyDescent="0.25">
      <c r="B919" s="39">
        <v>41129</v>
      </c>
      <c r="C919" s="7">
        <v>13175.64</v>
      </c>
      <c r="D919" s="8">
        <f t="shared" si="70"/>
        <v>5.3460504533497932E-4</v>
      </c>
      <c r="E919" s="46">
        <f t="shared" si="71"/>
        <v>5.3446219496781433E-4</v>
      </c>
      <c r="F919" s="8">
        <f t="shared" si="72"/>
        <v>1.0637610397128915E-2</v>
      </c>
      <c r="G919" s="8">
        <f t="shared" si="73"/>
        <v>8.8143061745273883E-3</v>
      </c>
      <c r="H919" s="9">
        <f t="shared" si="74"/>
        <v>1.206857373286025</v>
      </c>
    </row>
    <row r="920" spans="2:8" x14ac:dyDescent="0.25">
      <c r="B920" s="39">
        <v>41128</v>
      </c>
      <c r="C920" s="7">
        <v>13168.6</v>
      </c>
      <c r="D920" s="8">
        <f t="shared" si="70"/>
        <v>3.8947940577136464E-3</v>
      </c>
      <c r="E920" s="46">
        <f t="shared" si="71"/>
        <v>3.8872289839117493E-3</v>
      </c>
      <c r="F920" s="8">
        <f t="shared" si="72"/>
        <v>1.1763980000652523E-2</v>
      </c>
      <c r="G920" s="8">
        <f t="shared" si="73"/>
        <v>8.821631511276521E-3</v>
      </c>
      <c r="H920" s="9">
        <f t="shared" si="74"/>
        <v>1.3335379045945022</v>
      </c>
    </row>
    <row r="921" spans="2:8" x14ac:dyDescent="0.25">
      <c r="B921" s="39">
        <v>41127</v>
      </c>
      <c r="C921" s="7">
        <v>13117.51</v>
      </c>
      <c r="D921" s="8">
        <f t="shared" si="70"/>
        <v>1.6294840399904142E-3</v>
      </c>
      <c r="E921" s="46">
        <f t="shared" si="71"/>
        <v>1.628157871323784E-3</v>
      </c>
      <c r="F921" s="8">
        <f t="shared" si="72"/>
        <v>4.8544007591638672E-3</v>
      </c>
      <c r="G921" s="8">
        <f t="shared" si="73"/>
        <v>8.8418416002356264E-3</v>
      </c>
      <c r="H921" s="9">
        <f t="shared" si="74"/>
        <v>0.54902598108458567</v>
      </c>
    </row>
    <row r="922" spans="2:8" x14ac:dyDescent="0.25">
      <c r="B922" s="39">
        <v>41124</v>
      </c>
      <c r="C922" s="7">
        <v>13096.17</v>
      </c>
      <c r="D922" s="8">
        <f t="shared" si="70"/>
        <v>1.6871808728709414E-2</v>
      </c>
      <c r="E922" s="46">
        <f t="shared" si="71"/>
        <v>1.6731060673969667E-2</v>
      </c>
      <c r="F922" s="8">
        <f t="shared" si="72"/>
        <v>-1.8209026325654423E-2</v>
      </c>
      <c r="G922" s="8">
        <f t="shared" si="73"/>
        <v>8.6559620893497582E-3</v>
      </c>
      <c r="H922" s="9">
        <f t="shared" si="74"/>
        <v>-2.1036397962115263</v>
      </c>
    </row>
    <row r="923" spans="2:8" x14ac:dyDescent="0.25">
      <c r="B923" s="39">
        <v>41123</v>
      </c>
      <c r="C923" s="7">
        <v>12878.88</v>
      </c>
      <c r="D923" s="8">
        <f t="shared" si="70"/>
        <v>-7.1065895925236378E-3</v>
      </c>
      <c r="E923" s="46">
        <f t="shared" si="71"/>
        <v>-7.1319616777989767E-3</v>
      </c>
      <c r="F923" s="8">
        <f t="shared" si="72"/>
        <v>3.8350965245253152E-3</v>
      </c>
      <c r="G923" s="8">
        <f t="shared" si="73"/>
        <v>8.7902661767576117E-3</v>
      </c>
      <c r="H923" s="9">
        <f t="shared" si="74"/>
        <v>0.43628900961676381</v>
      </c>
    </row>
    <row r="924" spans="2:8" x14ac:dyDescent="0.25">
      <c r="B924" s="39">
        <v>41122</v>
      </c>
      <c r="C924" s="7">
        <v>12971.06</v>
      </c>
      <c r="D924" s="8">
        <f t="shared" si="70"/>
        <v>-2.8919152442831164E-3</v>
      </c>
      <c r="E924" s="46">
        <f t="shared" si="71"/>
        <v>-2.8961049105626436E-3</v>
      </c>
      <c r="F924" s="8">
        <f t="shared" si="72"/>
        <v>1.2304922744476253E-2</v>
      </c>
      <c r="G924" s="8">
        <f t="shared" si="73"/>
        <v>8.8060696463078299E-3</v>
      </c>
      <c r="H924" s="9">
        <f t="shared" si="74"/>
        <v>1.3973228964451134</v>
      </c>
    </row>
    <row r="925" spans="2:8" x14ac:dyDescent="0.25">
      <c r="B925" s="39">
        <v>41121</v>
      </c>
      <c r="C925" s="7">
        <v>13008.68</v>
      </c>
      <c r="D925" s="8">
        <f t="shared" si="70"/>
        <v>-4.9208254258200634E-3</v>
      </c>
      <c r="E925" s="46">
        <f t="shared" si="71"/>
        <v>-4.9329725529009159E-3</v>
      </c>
      <c r="F925" s="8">
        <f t="shared" si="72"/>
        <v>6.6332829421300952E-3</v>
      </c>
      <c r="G925" s="8">
        <f t="shared" si="73"/>
        <v>8.8736091293863222E-3</v>
      </c>
      <c r="H925" s="9">
        <f t="shared" si="74"/>
        <v>0.747529313654684</v>
      </c>
    </row>
    <row r="926" spans="2:8" x14ac:dyDescent="0.25">
      <c r="B926" s="39">
        <v>41120</v>
      </c>
      <c r="C926" s="7">
        <v>13073.01</v>
      </c>
      <c r="D926" s="8">
        <f t="shared" si="70"/>
        <v>-2.0266663403600838E-4</v>
      </c>
      <c r="E926" s="46">
        <f t="shared" si="71"/>
        <v>-2.0268717369346649E-4</v>
      </c>
      <c r="F926" s="8">
        <f t="shared" si="72"/>
        <v>2.0886310648006671E-2</v>
      </c>
      <c r="G926" s="8">
        <f t="shared" si="73"/>
        <v>9.0168076958774563E-3</v>
      </c>
      <c r="H926" s="9">
        <f t="shared" si="74"/>
        <v>2.3163753018217332</v>
      </c>
    </row>
    <row r="927" spans="2:8" x14ac:dyDescent="0.25">
      <c r="B927" s="39">
        <v>41117</v>
      </c>
      <c r="C927" s="7">
        <v>13075.66</v>
      </c>
      <c r="D927" s="8">
        <f t="shared" si="70"/>
        <v>1.4566342306328472E-2</v>
      </c>
      <c r="E927" s="46">
        <f t="shared" si="71"/>
        <v>1.4461272237626511E-2</v>
      </c>
      <c r="F927" s="8">
        <f t="shared" si="72"/>
        <v>1.3435676293202818E-2</v>
      </c>
      <c r="G927" s="8">
        <f t="shared" si="73"/>
        <v>8.9002935032450846E-3</v>
      </c>
      <c r="H927" s="9">
        <f t="shared" si="74"/>
        <v>1.5095767671374112</v>
      </c>
    </row>
    <row r="928" spans="2:8" x14ac:dyDescent="0.25">
      <c r="B928" s="39">
        <v>41116</v>
      </c>
      <c r="C928" s="7">
        <v>12887.93</v>
      </c>
      <c r="D928" s="8">
        <f t="shared" si="70"/>
        <v>1.6714986135270893E-2</v>
      </c>
      <c r="E928" s="46">
        <f t="shared" si="71"/>
        <v>1.6576828167990124E-2</v>
      </c>
      <c r="F928" s="8">
        <f t="shared" si="72"/>
        <v>-1.9804096794745773E-2</v>
      </c>
      <c r="G928" s="8">
        <f t="shared" si="73"/>
        <v>8.9003234921650153E-3</v>
      </c>
      <c r="H928" s="9">
        <f t="shared" si="74"/>
        <v>-2.2250985385170985</v>
      </c>
    </row>
    <row r="929" spans="2:8" x14ac:dyDescent="0.25">
      <c r="B929" s="39">
        <v>41115</v>
      </c>
      <c r="C929" s="7">
        <v>12676.05</v>
      </c>
      <c r="D929" s="8">
        <f t="shared" si="70"/>
        <v>4.6547127282179357E-3</v>
      </c>
      <c r="E929" s="46">
        <f t="shared" si="71"/>
        <v>4.6439130528837325E-3</v>
      </c>
      <c r="F929" s="8">
        <f t="shared" si="72"/>
        <v>-3.4494370315819547E-2</v>
      </c>
      <c r="G929" s="8">
        <f t="shared" si="73"/>
        <v>8.9516552229712831E-3</v>
      </c>
      <c r="H929" s="9">
        <f t="shared" si="74"/>
        <v>-3.8534069349880506</v>
      </c>
    </row>
    <row r="930" spans="2:8" x14ac:dyDescent="0.25">
      <c r="B930" s="39">
        <v>41114</v>
      </c>
      <c r="C930" s="7">
        <v>12617.32</v>
      </c>
      <c r="D930" s="8">
        <f t="shared" si="70"/>
        <v>-8.1861673109846489E-3</v>
      </c>
      <c r="E930" s="46">
        <f t="shared" si="71"/>
        <v>-8.2198579694975765E-3</v>
      </c>
      <c r="F930" s="8">
        <f t="shared" si="72"/>
        <v>-2.7392558109813357E-2</v>
      </c>
      <c r="G930" s="8">
        <f t="shared" si="73"/>
        <v>8.9065174100723919E-3</v>
      </c>
      <c r="H930" s="9">
        <f t="shared" si="74"/>
        <v>-3.0755633036584062</v>
      </c>
    </row>
    <row r="931" spans="2:8" x14ac:dyDescent="0.25">
      <c r="B931" s="39">
        <v>41113</v>
      </c>
      <c r="C931" s="7">
        <v>12721.46</v>
      </c>
      <c r="D931" s="8">
        <f t="shared" si="70"/>
        <v>-7.8853147223997277E-3</v>
      </c>
      <c r="E931" s="46">
        <f t="shared" si="71"/>
        <v>-7.9165682207324086E-3</v>
      </c>
      <c r="F931" s="8">
        <f t="shared" si="72"/>
        <v>-2.8975838681909678E-2</v>
      </c>
      <c r="G931" s="8">
        <f t="shared" si="73"/>
        <v>8.9262452300719643E-3</v>
      </c>
      <c r="H931" s="9">
        <f t="shared" si="74"/>
        <v>-3.2461396628777219</v>
      </c>
    </row>
    <row r="932" spans="2:8" x14ac:dyDescent="0.25">
      <c r="B932" s="39">
        <v>41110</v>
      </c>
      <c r="C932" s="7">
        <v>12822.57</v>
      </c>
      <c r="D932" s="8">
        <f t="shared" si="70"/>
        <v>-9.3321981309336666E-3</v>
      </c>
      <c r="E932" s="46">
        <f t="shared" si="71"/>
        <v>-9.3760159158110361E-3</v>
      </c>
      <c r="F932" s="8">
        <f t="shared" si="72"/>
        <v>-2.4507624473483591E-2</v>
      </c>
      <c r="G932" s="8">
        <f t="shared" si="73"/>
        <v>8.8808424728981025E-3</v>
      </c>
      <c r="H932" s="9">
        <f t="shared" si="74"/>
        <v>-2.7596058086013961</v>
      </c>
    </row>
    <row r="933" spans="2:8" x14ac:dyDescent="0.25">
      <c r="B933" s="39">
        <v>41109</v>
      </c>
      <c r="C933" s="7">
        <v>12943.36</v>
      </c>
      <c r="D933" s="8">
        <f t="shared" si="70"/>
        <v>2.6850108841323106E-3</v>
      </c>
      <c r="E933" s="46">
        <f t="shared" si="71"/>
        <v>2.6814126817776033E-3</v>
      </c>
      <c r="F933" s="8">
        <f t="shared" si="72"/>
        <v>-2.3227032420421883E-2</v>
      </c>
      <c r="G933" s="8">
        <f t="shared" si="73"/>
        <v>8.88783796955382E-3</v>
      </c>
      <c r="H933" s="9">
        <f t="shared" si="74"/>
        <v>-2.613350119566582</v>
      </c>
    </row>
    <row r="934" spans="2:8" x14ac:dyDescent="0.25">
      <c r="B934" s="39">
        <v>41108</v>
      </c>
      <c r="C934" s="7">
        <v>12908.7</v>
      </c>
      <c r="D934" s="8">
        <f t="shared" si="70"/>
        <v>8.0558883108403645E-3</v>
      </c>
      <c r="E934" s="46">
        <f t="shared" si="71"/>
        <v>8.0236128649911996E-3</v>
      </c>
      <c r="F934" s="8">
        <f t="shared" si="72"/>
        <v>-2.6225947580474588E-2</v>
      </c>
      <c r="G934" s="8">
        <f t="shared" si="73"/>
        <v>8.8569495145233539E-3</v>
      </c>
      <c r="H934" s="9">
        <f t="shared" si="74"/>
        <v>-2.9610587186333266</v>
      </c>
    </row>
    <row r="935" spans="2:8" x14ac:dyDescent="0.25">
      <c r="B935" s="39">
        <v>41107</v>
      </c>
      <c r="C935" s="7">
        <v>12805.54</v>
      </c>
      <c r="D935" s="8">
        <f t="shared" si="70"/>
        <v>6.1545303330425849E-3</v>
      </c>
      <c r="E935" s="46">
        <f t="shared" si="71"/>
        <v>6.1356685618989002E-3</v>
      </c>
      <c r="F935" s="8">
        <f t="shared" si="72"/>
        <v>-3.0868773477237234E-2</v>
      </c>
      <c r="G935" s="8">
        <f t="shared" si="73"/>
        <v>8.8275812783237782E-3</v>
      </c>
      <c r="H935" s="9">
        <f t="shared" si="74"/>
        <v>-3.4968551978145865</v>
      </c>
    </row>
    <row r="936" spans="2:8" x14ac:dyDescent="0.25">
      <c r="B936" s="39">
        <v>41106</v>
      </c>
      <c r="C936" s="7">
        <v>12727.21</v>
      </c>
      <c r="D936" s="8">
        <f t="shared" si="70"/>
        <v>-3.9038623035448916E-3</v>
      </c>
      <c r="E936" s="46">
        <f t="shared" si="71"/>
        <v>-3.9115022640386545E-3</v>
      </c>
      <c r="F936" s="8">
        <f t="shared" si="72"/>
        <v>-3.2391121615473153E-2</v>
      </c>
      <c r="G936" s="8">
        <f t="shared" si="73"/>
        <v>8.8373504131486497E-3</v>
      </c>
      <c r="H936" s="9">
        <f t="shared" si="74"/>
        <v>-3.6652526041380038</v>
      </c>
    </row>
    <row r="937" spans="2:8" x14ac:dyDescent="0.25">
      <c r="B937" s="39">
        <v>41103</v>
      </c>
      <c r="C937" s="7">
        <v>12777.09</v>
      </c>
      <c r="D937" s="8">
        <f t="shared" si="70"/>
        <v>1.6210580063897417E-2</v>
      </c>
      <c r="E937" s="46">
        <f t="shared" si="71"/>
        <v>1.6080591522526118E-2</v>
      </c>
      <c r="F937" s="8">
        <f t="shared" si="72"/>
        <v>-5.1792522744833445E-2</v>
      </c>
      <c r="G937" s="8">
        <f t="shared" si="73"/>
        <v>8.6317803893277145E-3</v>
      </c>
      <c r="H937" s="9">
        <f t="shared" si="74"/>
        <v>-6.0002132131245407</v>
      </c>
    </row>
    <row r="938" spans="2:8" x14ac:dyDescent="0.25">
      <c r="B938" s="39">
        <v>41102</v>
      </c>
      <c r="C938" s="7">
        <v>12573.27</v>
      </c>
      <c r="D938" s="8">
        <f t="shared" si="70"/>
        <v>-2.4800607400672359E-3</v>
      </c>
      <c r="E938" s="46">
        <f t="shared" si="71"/>
        <v>-2.4831411848852841E-3</v>
      </c>
      <c r="F938" s="8">
        <f t="shared" si="72"/>
        <v>-3.7083881715506209E-2</v>
      </c>
      <c r="G938" s="8">
        <f t="shared" si="73"/>
        <v>8.7550361301952824E-3</v>
      </c>
      <c r="H938" s="9">
        <f t="shared" si="74"/>
        <v>-4.2357200089223443</v>
      </c>
    </row>
    <row r="939" spans="2:8" x14ac:dyDescent="0.25">
      <c r="B939" s="39">
        <v>41101</v>
      </c>
      <c r="C939" s="7">
        <v>12604.53</v>
      </c>
      <c r="D939" s="8">
        <f t="shared" si="70"/>
        <v>-3.8401595811942135E-3</v>
      </c>
      <c r="E939" s="46">
        <f t="shared" si="71"/>
        <v>-3.8475519252547264E-3</v>
      </c>
      <c r="F939" s="8">
        <f t="shared" si="72"/>
        <v>-3.0588479495935642E-2</v>
      </c>
      <c r="G939" s="8">
        <f t="shared" si="73"/>
        <v>8.7535650397182526E-3</v>
      </c>
      <c r="H939" s="9">
        <f t="shared" si="74"/>
        <v>-3.494402492829388</v>
      </c>
    </row>
    <row r="940" spans="2:8" x14ac:dyDescent="0.25">
      <c r="B940" s="39">
        <v>41100</v>
      </c>
      <c r="C940" s="7">
        <v>12653.12</v>
      </c>
      <c r="D940" s="8">
        <f t="shared" si="70"/>
        <v>-6.5301590965658463E-3</v>
      </c>
      <c r="E940" s="46">
        <f t="shared" si="71"/>
        <v>-6.5515738642827346E-3</v>
      </c>
      <c r="F940" s="8">
        <f t="shared" si="72"/>
        <v>-3.0034456734311758E-2</v>
      </c>
      <c r="G940" s="8">
        <f t="shared" si="73"/>
        <v>8.7486097080574747E-3</v>
      </c>
      <c r="H940" s="9">
        <f t="shared" si="74"/>
        <v>-3.4330548208877127</v>
      </c>
    </row>
    <row r="941" spans="2:8" x14ac:dyDescent="0.25">
      <c r="B941" s="39">
        <v>41099</v>
      </c>
      <c r="C941" s="7">
        <v>12736.29</v>
      </c>
      <c r="D941" s="8">
        <f t="shared" si="70"/>
        <v>-2.8326549210918595E-3</v>
      </c>
      <c r="E941" s="46">
        <f t="shared" si="71"/>
        <v>-2.8366744805205773E-3</v>
      </c>
      <c r="F941" s="8">
        <f t="shared" si="72"/>
        <v>-3.0663868954720598E-2</v>
      </c>
      <c r="G941" s="8">
        <f t="shared" si="73"/>
        <v>8.7512441260005555E-3</v>
      </c>
      <c r="H941" s="9">
        <f t="shared" si="74"/>
        <v>-3.5039439550790394</v>
      </c>
    </row>
    <row r="942" spans="2:8" x14ac:dyDescent="0.25">
      <c r="B942" s="39">
        <v>41096</v>
      </c>
      <c r="C942" s="7">
        <v>12772.47</v>
      </c>
      <c r="D942" s="8">
        <f t="shared" si="70"/>
        <v>-9.6303929619041551E-3</v>
      </c>
      <c r="E942" s="46">
        <f t="shared" si="71"/>
        <v>-9.6770650851824708E-3</v>
      </c>
      <c r="F942" s="8">
        <f t="shared" si="72"/>
        <v>-2.6207699871080743E-2</v>
      </c>
      <c r="G942" s="8">
        <f t="shared" si="73"/>
        <v>8.7031118998132841E-3</v>
      </c>
      <c r="H942" s="9">
        <f t="shared" si="74"/>
        <v>-3.0113021839513521</v>
      </c>
    </row>
    <row r="943" spans="2:8" x14ac:dyDescent="0.25">
      <c r="B943" s="39">
        <v>41095</v>
      </c>
      <c r="C943" s="7">
        <v>12896.67</v>
      </c>
      <c r="D943" s="8">
        <f t="shared" si="70"/>
        <v>-3.6426649937962852E-3</v>
      </c>
      <c r="E943" s="46">
        <f t="shared" si="71"/>
        <v>-3.6493156535873988E-3</v>
      </c>
      <c r="F943" s="8">
        <f t="shared" si="72"/>
        <v>-2.2066539127445568E-2</v>
      </c>
      <c r="G943" s="8">
        <f t="shared" si="73"/>
        <v>8.6951340012801671E-3</v>
      </c>
      <c r="H943" s="9">
        <f t="shared" si="74"/>
        <v>-2.5378032269769224</v>
      </c>
    </row>
    <row r="944" spans="2:8" x14ac:dyDescent="0.25">
      <c r="B944" s="39">
        <v>41093</v>
      </c>
      <c r="C944" s="7">
        <v>12943.82</v>
      </c>
      <c r="D944" s="8">
        <f t="shared" si="70"/>
        <v>5.6272088717690405E-3</v>
      </c>
      <c r="E944" s="46">
        <f t="shared" si="71"/>
        <v>5.6114352784627551E-3</v>
      </c>
      <c r="F944" s="8">
        <f t="shared" si="72"/>
        <v>-2.9198813743075074E-2</v>
      </c>
      <c r="G944" s="8">
        <f t="shared" si="73"/>
        <v>8.6689878016773352E-3</v>
      </c>
      <c r="H944" s="9">
        <f t="shared" si="74"/>
        <v>-3.368191813284763</v>
      </c>
    </row>
    <row r="945" spans="2:8" x14ac:dyDescent="0.25">
      <c r="B945" s="39">
        <v>41092</v>
      </c>
      <c r="C945" s="7">
        <v>12871.39</v>
      </c>
      <c r="D945" s="8">
        <f t="shared" si="70"/>
        <v>-6.7546111867233805E-4</v>
      </c>
      <c r="E945" s="46">
        <f t="shared" si="71"/>
        <v>-6.756893453116915E-4</v>
      </c>
      <c r="F945" s="8">
        <f t="shared" si="72"/>
        <v>-2.4087051745190463E-2</v>
      </c>
      <c r="G945" s="8">
        <f t="shared" si="73"/>
        <v>8.6865452994127137E-3</v>
      </c>
      <c r="H945" s="9">
        <f t="shared" si="74"/>
        <v>-2.7729149984193322</v>
      </c>
    </row>
    <row r="946" spans="2:8" x14ac:dyDescent="0.25">
      <c r="B946" s="39">
        <v>41089</v>
      </c>
      <c r="C946" s="7">
        <v>12880.09</v>
      </c>
      <c r="D946" s="8">
        <f t="shared" si="70"/>
        <v>2.2046045709261719E-2</v>
      </c>
      <c r="E946" s="46">
        <f t="shared" si="71"/>
        <v>2.180654527662956E-2</v>
      </c>
      <c r="F946" s="8">
        <f t="shared" si="72"/>
        <v>-4.4648326348253588E-2</v>
      </c>
      <c r="G946" s="8">
        <f t="shared" si="73"/>
        <v>8.2997081463567976E-3</v>
      </c>
      <c r="H946" s="9">
        <f t="shared" si="74"/>
        <v>-5.3795055875371007</v>
      </c>
    </row>
    <row r="947" spans="2:8" x14ac:dyDescent="0.25">
      <c r="B947" s="39">
        <v>41088</v>
      </c>
      <c r="C947" s="7">
        <v>12602.26</v>
      </c>
      <c r="D947" s="8">
        <f t="shared" si="70"/>
        <v>-1.9600839787091706E-3</v>
      </c>
      <c r="E947" s="46">
        <f t="shared" si="71"/>
        <v>-1.9620074571748275E-3</v>
      </c>
      <c r="F947" s="8">
        <f t="shared" si="72"/>
        <v>-2.6007143720580248E-2</v>
      </c>
      <c r="G947" s="8">
        <f t="shared" si="73"/>
        <v>8.5309580652466258E-3</v>
      </c>
      <c r="H947" s="9">
        <f t="shared" si="74"/>
        <v>-3.0485607269045221</v>
      </c>
    </row>
    <row r="948" spans="2:8" x14ac:dyDescent="0.25">
      <c r="B948" s="39">
        <v>41087</v>
      </c>
      <c r="C948" s="7">
        <v>12627.01</v>
      </c>
      <c r="D948" s="8">
        <f t="shared" si="70"/>
        <v>7.3667675335689076E-3</v>
      </c>
      <c r="E948" s="46">
        <f t="shared" si="71"/>
        <v>7.3397654326637215E-3</v>
      </c>
      <c r="F948" s="8">
        <f t="shared" si="72"/>
        <v>-3.0434427905486484E-2</v>
      </c>
      <c r="G948" s="8">
        <f t="shared" si="73"/>
        <v>8.4927985431090675E-3</v>
      </c>
      <c r="H948" s="9">
        <f t="shared" si="74"/>
        <v>-3.5835570278751678</v>
      </c>
    </row>
    <row r="949" spans="2:8" x14ac:dyDescent="0.25">
      <c r="B949" s="39">
        <v>41086</v>
      </c>
      <c r="C949" s="7">
        <v>12534.67</v>
      </c>
      <c r="D949" s="8">
        <f t="shared" si="70"/>
        <v>2.5602551776982008E-3</v>
      </c>
      <c r="E949" s="46">
        <f t="shared" si="71"/>
        <v>2.5569833077688222E-3</v>
      </c>
      <c r="F949" s="8">
        <f t="shared" si="72"/>
        <v>-3.190120422922859E-2</v>
      </c>
      <c r="G949" s="8">
        <f t="shared" si="73"/>
        <v>8.4876406777632443E-3</v>
      </c>
      <c r="H949" s="9">
        <f t="shared" si="74"/>
        <v>-3.758547921662907</v>
      </c>
    </row>
    <row r="950" spans="2:8" x14ac:dyDescent="0.25">
      <c r="B950" s="39">
        <v>41085</v>
      </c>
      <c r="C950" s="7">
        <v>12502.66</v>
      </c>
      <c r="D950" s="8">
        <f t="shared" si="70"/>
        <v>-1.0926540925480954E-2</v>
      </c>
      <c r="E950" s="46">
        <f t="shared" si="71"/>
        <v>-1.0986674006010465E-2</v>
      </c>
      <c r="F950" s="8">
        <f t="shared" si="72"/>
        <v>-1.5429237037688139E-2</v>
      </c>
      <c r="G950" s="8">
        <f t="shared" si="73"/>
        <v>8.4243929653289324E-3</v>
      </c>
      <c r="H950" s="9">
        <f t="shared" si="74"/>
        <v>-1.8314954087716515</v>
      </c>
    </row>
    <row r="951" spans="2:8" x14ac:dyDescent="0.25">
      <c r="B951" s="39">
        <v>41082</v>
      </c>
      <c r="C951" s="7">
        <v>12640.78</v>
      </c>
      <c r="D951" s="8">
        <f t="shared" si="70"/>
        <v>5.3453394700153645E-3</v>
      </c>
      <c r="E951" s="46">
        <f t="shared" si="71"/>
        <v>5.3311038499387706E-3</v>
      </c>
      <c r="F951" s="8">
        <f t="shared" si="72"/>
        <v>-1.4651669452123338E-2</v>
      </c>
      <c r="G951" s="8">
        <f t="shared" si="73"/>
        <v>8.4316758530809457E-3</v>
      </c>
      <c r="H951" s="9">
        <f t="shared" si="74"/>
        <v>-1.737693633795184</v>
      </c>
    </row>
    <row r="952" spans="2:8" x14ac:dyDescent="0.25">
      <c r="B952" s="39">
        <v>41081</v>
      </c>
      <c r="C952" s="7">
        <v>12573.57</v>
      </c>
      <c r="D952" s="8">
        <f t="shared" si="70"/>
        <v>-1.9558045255953727E-2</v>
      </c>
      <c r="E952" s="46">
        <f t="shared" si="71"/>
        <v>-1.9751834747215868E-2</v>
      </c>
      <c r="F952" s="8">
        <f t="shared" si="72"/>
        <v>-1.0735661836675129E-2</v>
      </c>
      <c r="G952" s="8">
        <f t="shared" si="73"/>
        <v>8.3218193777497649E-3</v>
      </c>
      <c r="H952" s="9">
        <f t="shared" si="74"/>
        <v>-1.2900618662043193</v>
      </c>
    </row>
    <row r="953" spans="2:8" x14ac:dyDescent="0.25">
      <c r="B953" s="39">
        <v>41080</v>
      </c>
      <c r="C953" s="7">
        <v>12824.39</v>
      </c>
      <c r="D953" s="8">
        <f t="shared" si="70"/>
        <v>-1.0079977690065078E-3</v>
      </c>
      <c r="E953" s="46">
        <f t="shared" si="71"/>
        <v>-1.0085061404112086E-3</v>
      </c>
      <c r="F953" s="8">
        <f t="shared" si="72"/>
        <v>-1.0865149942523128E-2</v>
      </c>
      <c r="G953" s="8">
        <f t="shared" si="73"/>
        <v>8.3220121637218696E-3</v>
      </c>
      <c r="H953" s="9">
        <f t="shared" si="74"/>
        <v>-1.3055916921015274</v>
      </c>
    </row>
    <row r="954" spans="2:8" x14ac:dyDescent="0.25">
      <c r="B954" s="39">
        <v>41079</v>
      </c>
      <c r="C954" s="7">
        <v>12837.33</v>
      </c>
      <c r="D954" s="8">
        <f t="shared" si="70"/>
        <v>7.4957894555094384E-3</v>
      </c>
      <c r="E954" s="46">
        <f t="shared" si="71"/>
        <v>7.4678356294812023E-3</v>
      </c>
      <c r="F954" s="8">
        <f t="shared" si="72"/>
        <v>-1.8543326405829664E-2</v>
      </c>
      <c r="G954" s="8">
        <f t="shared" si="73"/>
        <v>8.2748264395228147E-3</v>
      </c>
      <c r="H954" s="9">
        <f t="shared" si="74"/>
        <v>-2.2409323677487309</v>
      </c>
    </row>
    <row r="955" spans="2:8" x14ac:dyDescent="0.25">
      <c r="B955" s="39">
        <v>41078</v>
      </c>
      <c r="C955" s="7">
        <v>12741.82</v>
      </c>
      <c r="D955" s="8">
        <f t="shared" si="70"/>
        <v>-1.9855614047592507E-3</v>
      </c>
      <c r="E955" s="46">
        <f t="shared" si="71"/>
        <v>-1.9875352450254326E-3</v>
      </c>
      <c r="F955" s="8">
        <f t="shared" si="72"/>
        <v>-1.4378588602661925E-2</v>
      </c>
      <c r="G955" s="8">
        <f t="shared" si="73"/>
        <v>8.2769354300831367E-3</v>
      </c>
      <c r="H955" s="9">
        <f t="shared" si="74"/>
        <v>-1.7371874800909859</v>
      </c>
    </row>
    <row r="956" spans="2:8" x14ac:dyDescent="0.25">
      <c r="B956" s="39">
        <v>41075</v>
      </c>
      <c r="C956" s="7">
        <v>12767.17</v>
      </c>
      <c r="D956" s="8">
        <f t="shared" si="70"/>
        <v>9.1100869354903136E-3</v>
      </c>
      <c r="E956" s="46">
        <f t="shared" si="71"/>
        <v>9.0688404105304463E-3</v>
      </c>
      <c r="F956" s="8">
        <f t="shared" si="72"/>
        <v>-2.7534934160084599E-2</v>
      </c>
      <c r="G956" s="8">
        <f t="shared" si="73"/>
        <v>8.2180175684190733E-3</v>
      </c>
      <c r="H956" s="9">
        <f t="shared" si="74"/>
        <v>-3.3505567408249752</v>
      </c>
    </row>
    <row r="957" spans="2:8" x14ac:dyDescent="0.25">
      <c r="B957" s="39">
        <v>41074</v>
      </c>
      <c r="C957" s="7">
        <v>12651.91</v>
      </c>
      <c r="D957" s="8">
        <f t="shared" si="70"/>
        <v>1.2446004362863583E-2</v>
      </c>
      <c r="E957" s="46">
        <f t="shared" si="71"/>
        <v>1.2369189552181914E-2</v>
      </c>
      <c r="F957" s="8">
        <f t="shared" si="72"/>
        <v>-3.8087034963451234E-2</v>
      </c>
      <c r="G957" s="8">
        <f t="shared" si="73"/>
        <v>8.0880638442764087E-3</v>
      </c>
      <c r="H957" s="9">
        <f t="shared" si="74"/>
        <v>-4.7090423241903396</v>
      </c>
    </row>
    <row r="958" spans="2:8" x14ac:dyDescent="0.25">
      <c r="B958" s="39">
        <v>41073</v>
      </c>
      <c r="C958" s="7">
        <v>12496.38</v>
      </c>
      <c r="D958" s="8">
        <f t="shared" si="70"/>
        <v>-6.1572476101099394E-3</v>
      </c>
      <c r="E958" s="46">
        <f t="shared" si="71"/>
        <v>-6.1762816308502501E-3</v>
      </c>
      <c r="F958" s="8">
        <f t="shared" si="72"/>
        <v>-3.202167418375499E-2</v>
      </c>
      <c r="G958" s="8">
        <f t="shared" si="73"/>
        <v>8.0612603643989214E-3</v>
      </c>
      <c r="H958" s="9">
        <f t="shared" si="74"/>
        <v>-3.9722912716196146</v>
      </c>
    </row>
    <row r="959" spans="2:8" x14ac:dyDescent="0.25">
      <c r="B959" s="39">
        <v>41072</v>
      </c>
      <c r="C959" s="7">
        <v>12573.8</v>
      </c>
      <c r="D959" s="8">
        <f t="shared" si="70"/>
        <v>1.3098621168087243E-2</v>
      </c>
      <c r="E959" s="46">
        <f t="shared" si="71"/>
        <v>1.3013576073792102E-2</v>
      </c>
      <c r="F959" s="8">
        <f t="shared" si="72"/>
        <v>-4.5169263206171172E-2</v>
      </c>
      <c r="G959" s="8">
        <f t="shared" si="73"/>
        <v>7.9085835512155301E-3</v>
      </c>
      <c r="H959" s="9">
        <f t="shared" si="74"/>
        <v>-5.7114226477671552</v>
      </c>
    </row>
    <row r="960" spans="2:8" x14ac:dyDescent="0.25">
      <c r="B960" s="39">
        <v>41071</v>
      </c>
      <c r="C960" s="7">
        <v>12411.23</v>
      </c>
      <c r="D960" s="8">
        <f t="shared" si="70"/>
        <v>-1.138822067515266E-2</v>
      </c>
      <c r="E960" s="46">
        <f t="shared" si="71"/>
        <v>-1.1453563022618572E-2</v>
      </c>
      <c r="F960" s="8">
        <f t="shared" si="72"/>
        <v>-3.0165230773463711E-2</v>
      </c>
      <c r="G960" s="8">
        <f t="shared" si="73"/>
        <v>7.8208436973032577E-3</v>
      </c>
      <c r="H960" s="9">
        <f t="shared" si="74"/>
        <v>-3.8570302567055683</v>
      </c>
    </row>
    <row r="961" spans="2:8" x14ac:dyDescent="0.25">
      <c r="B961" s="39">
        <v>41068</v>
      </c>
      <c r="C961" s="7">
        <v>12554.2</v>
      </c>
      <c r="D961" s="8">
        <f t="shared" si="70"/>
        <v>7.4825695612539267E-3</v>
      </c>
      <c r="E961" s="46">
        <f t="shared" si="71"/>
        <v>7.4547140054235109E-3</v>
      </c>
      <c r="F961" s="8">
        <f t="shared" si="72"/>
        <v>-3.9706080842404866E-2</v>
      </c>
      <c r="G961" s="8">
        <f t="shared" si="73"/>
        <v>7.769436264680408E-3</v>
      </c>
      <c r="H961" s="9">
        <f t="shared" si="74"/>
        <v>-5.1105484992402026</v>
      </c>
    </row>
    <row r="962" spans="2:8" x14ac:dyDescent="0.25">
      <c r="B962" s="39">
        <v>41067</v>
      </c>
      <c r="C962" s="7">
        <v>12460.96</v>
      </c>
      <c r="D962" s="8">
        <f t="shared" si="70"/>
        <v>3.7189513475457403E-3</v>
      </c>
      <c r="E962" s="46">
        <f t="shared" si="71"/>
        <v>3.7120531454119211E-3</v>
      </c>
      <c r="F962" s="8">
        <f t="shared" si="72"/>
        <v>-4.2197245690202057E-2</v>
      </c>
      <c r="G962" s="8">
        <f t="shared" si="73"/>
        <v>7.7565467036943498E-3</v>
      </c>
      <c r="H962" s="9">
        <f t="shared" si="74"/>
        <v>-5.4402103541907403</v>
      </c>
    </row>
    <row r="963" spans="2:8" x14ac:dyDescent="0.25">
      <c r="B963" s="39">
        <v>41066</v>
      </c>
      <c r="C963" s="7">
        <v>12414.79</v>
      </c>
      <c r="D963" s="8">
        <f t="shared" si="70"/>
        <v>2.3651152915373119E-2</v>
      </c>
      <c r="E963" s="46">
        <f t="shared" si="71"/>
        <v>2.337579759469401E-2</v>
      </c>
      <c r="F963" s="8">
        <f t="shared" si="72"/>
        <v>-6.2030834231487558E-2</v>
      </c>
      <c r="G963" s="8">
        <f t="shared" si="73"/>
        <v>7.2579682170053218E-3</v>
      </c>
      <c r="H963" s="9">
        <f t="shared" si="74"/>
        <v>-8.5465838891592476</v>
      </c>
    </row>
    <row r="964" spans="2:8" x14ac:dyDescent="0.25">
      <c r="B964" s="39">
        <v>41065</v>
      </c>
      <c r="C964" s="7">
        <v>12127.95</v>
      </c>
      <c r="D964" s="8">
        <f t="shared" si="70"/>
        <v>2.1889920720310485E-3</v>
      </c>
      <c r="E964" s="46">
        <f t="shared" si="71"/>
        <v>2.1865997194764116E-3</v>
      </c>
      <c r="F964" s="8">
        <f t="shared" si="72"/>
        <v>-5.4629674604217297E-2</v>
      </c>
      <c r="G964" s="8">
        <f t="shared" si="73"/>
        <v>7.3480282309340266E-3</v>
      </c>
      <c r="H964" s="9">
        <f t="shared" si="74"/>
        <v>-7.4346032550929895</v>
      </c>
    </row>
    <row r="965" spans="2:8" x14ac:dyDescent="0.25">
      <c r="B965" s="39">
        <v>41064</v>
      </c>
      <c r="C965" s="7">
        <v>12101.46</v>
      </c>
      <c r="D965" s="8">
        <f t="shared" ref="D965:D1028" si="75">C965/C966-1</f>
        <v>-1.4118827551435897E-3</v>
      </c>
      <c r="E965" s="46">
        <f t="shared" ref="E965:E1028" si="76">LN(1+D965)</f>
        <v>-1.4128804007503787E-3</v>
      </c>
      <c r="F965" s="8">
        <f t="shared" ref="F965:F1028" si="77">SUM(E966:E1040)</f>
        <v>-6.0803184504728512E-2</v>
      </c>
      <c r="G965" s="8">
        <f t="shared" ref="G965:G1028" si="78">STDEVP(E966:E1040)</f>
        <v>7.3896949186680501E-3</v>
      </c>
      <c r="H965" s="9">
        <f t="shared" ref="H965:H1028" si="79">F965/G965</f>
        <v>-8.2281048370651728</v>
      </c>
    </row>
    <row r="966" spans="2:8" x14ac:dyDescent="0.25">
      <c r="B966" s="39">
        <v>41061</v>
      </c>
      <c r="C966" s="7">
        <v>12118.57</v>
      </c>
      <c r="D966" s="8">
        <f t="shared" si="75"/>
        <v>-2.2179457697412808E-2</v>
      </c>
      <c r="E966" s="46">
        <f t="shared" si="76"/>
        <v>-2.2429120362641244E-2</v>
      </c>
      <c r="F966" s="8">
        <f t="shared" si="77"/>
        <v>-3.8044773418897046E-2</v>
      </c>
      <c r="G966" s="8">
        <f t="shared" si="78"/>
        <v>6.9499230524420839E-3</v>
      </c>
      <c r="H966" s="9">
        <f t="shared" si="79"/>
        <v>-5.4741287251416066</v>
      </c>
    </row>
    <row r="967" spans="2:8" x14ac:dyDescent="0.25">
      <c r="B967" s="39">
        <v>41060</v>
      </c>
      <c r="C967" s="7">
        <v>12393.45</v>
      </c>
      <c r="D967" s="8">
        <f t="shared" si="75"/>
        <v>-2.1264329871673038E-3</v>
      </c>
      <c r="E967" s="46">
        <f t="shared" si="76"/>
        <v>-2.1286970559548585E-3</v>
      </c>
      <c r="F967" s="8">
        <f t="shared" si="77"/>
        <v>-3.0244455758767833E-2</v>
      </c>
      <c r="G967" s="8">
        <f t="shared" si="78"/>
        <v>6.9831660258156585E-3</v>
      </c>
      <c r="H967" s="9">
        <f t="shared" si="79"/>
        <v>-4.3310520825308849</v>
      </c>
    </row>
    <row r="968" spans="2:8" x14ac:dyDescent="0.25">
      <c r="B968" s="39">
        <v>41059</v>
      </c>
      <c r="C968" s="7">
        <v>12419.86</v>
      </c>
      <c r="D968" s="8">
        <f t="shared" si="75"/>
        <v>-1.2783877513872444E-2</v>
      </c>
      <c r="E968" s="46">
        <f t="shared" si="76"/>
        <v>-1.2866294434663847E-2</v>
      </c>
      <c r="F968" s="8">
        <f t="shared" si="77"/>
        <v>-2.4324404158329562E-2</v>
      </c>
      <c r="G968" s="8">
        <f t="shared" si="78"/>
        <v>6.8744567566159237E-3</v>
      </c>
      <c r="H968" s="9">
        <f t="shared" si="79"/>
        <v>-3.5383747428362167</v>
      </c>
    </row>
    <row r="969" spans="2:8" x14ac:dyDescent="0.25">
      <c r="B969" s="39">
        <v>41058</v>
      </c>
      <c r="C969" s="7">
        <v>12580.69</v>
      </c>
      <c r="D969" s="8">
        <f t="shared" si="75"/>
        <v>1.0105316571964451E-2</v>
      </c>
      <c r="E969" s="46">
        <f t="shared" si="76"/>
        <v>1.0054599250657957E-2</v>
      </c>
      <c r="F969" s="8">
        <f t="shared" si="77"/>
        <v>-3.3873851194955576E-2</v>
      </c>
      <c r="G969" s="8">
        <f t="shared" si="78"/>
        <v>6.7686648031450346E-3</v>
      </c>
      <c r="H969" s="9">
        <f t="shared" si="79"/>
        <v>-5.004510074012857</v>
      </c>
    </row>
    <row r="970" spans="2:8" x14ac:dyDescent="0.25">
      <c r="B970" s="39">
        <v>41054</v>
      </c>
      <c r="C970" s="7">
        <v>12454.83</v>
      </c>
      <c r="D970" s="8">
        <f t="shared" si="75"/>
        <v>-5.9793691015382899E-3</v>
      </c>
      <c r="E970" s="46">
        <f t="shared" si="76"/>
        <v>-5.9973171099059969E-3</v>
      </c>
      <c r="F970" s="8">
        <f t="shared" si="77"/>
        <v>-2.7430142763247602E-2</v>
      </c>
      <c r="G970" s="8">
        <f t="shared" si="78"/>
        <v>6.7385559232745283E-3</v>
      </c>
      <c r="H970" s="9">
        <f t="shared" si="79"/>
        <v>-4.0706262700151665</v>
      </c>
    </row>
    <row r="971" spans="2:8" x14ac:dyDescent="0.25">
      <c r="B971" s="39">
        <v>41053</v>
      </c>
      <c r="C971" s="7">
        <v>12529.75</v>
      </c>
      <c r="D971" s="8">
        <f t="shared" si="75"/>
        <v>2.68882815907312E-3</v>
      </c>
      <c r="E971" s="46">
        <f t="shared" si="76"/>
        <v>2.6852197274929651E-3</v>
      </c>
      <c r="F971" s="8">
        <f t="shared" si="77"/>
        <v>-2.7544154313640504E-2</v>
      </c>
      <c r="G971" s="8">
        <f t="shared" si="78"/>
        <v>6.7378803115317604E-3</v>
      </c>
      <c r="H971" s="9">
        <f t="shared" si="79"/>
        <v>-4.0879554162603897</v>
      </c>
    </row>
    <row r="972" spans="2:8" x14ac:dyDescent="0.25">
      <c r="B972" s="39">
        <v>41052</v>
      </c>
      <c r="C972" s="7">
        <v>12496.15</v>
      </c>
      <c r="D972" s="8">
        <f t="shared" si="75"/>
        <v>-5.3268025347896764E-4</v>
      </c>
      <c r="E972" s="46">
        <f t="shared" si="76"/>
        <v>-5.3282217800769134E-4</v>
      </c>
      <c r="F972" s="8">
        <f t="shared" si="77"/>
        <v>-2.8341690641682592E-2</v>
      </c>
      <c r="G972" s="8">
        <f t="shared" si="78"/>
        <v>6.7387625039350982E-3</v>
      </c>
      <c r="H972" s="9">
        <f t="shared" si="79"/>
        <v>-4.2057708110550669</v>
      </c>
    </row>
    <row r="973" spans="2:8" x14ac:dyDescent="0.25">
      <c r="B973" s="39">
        <v>41051</v>
      </c>
      <c r="C973" s="7">
        <v>12502.81</v>
      </c>
      <c r="D973" s="8">
        <f t="shared" si="75"/>
        <v>-1.3355213491483831E-4</v>
      </c>
      <c r="E973" s="46">
        <f t="shared" si="76"/>
        <v>-1.3356105379530765E-4</v>
      </c>
      <c r="F973" s="8">
        <f t="shared" si="77"/>
        <v>-1.5940906912664247E-2</v>
      </c>
      <c r="G973" s="8">
        <f t="shared" si="78"/>
        <v>6.893095842599427E-3</v>
      </c>
      <c r="H973" s="9">
        <f t="shared" si="79"/>
        <v>-2.3125903478882774</v>
      </c>
    </row>
    <row r="974" spans="2:8" x14ac:dyDescent="0.25">
      <c r="B974" s="39">
        <v>41050</v>
      </c>
      <c r="C974" s="7">
        <v>12504.48</v>
      </c>
      <c r="D974" s="8">
        <f t="shared" si="75"/>
        <v>1.0922131909602673E-2</v>
      </c>
      <c r="E974" s="46">
        <f t="shared" si="76"/>
        <v>1.0862916211148415E-2</v>
      </c>
      <c r="F974" s="8">
        <f t="shared" si="77"/>
        <v>-2.7673153404858514E-2</v>
      </c>
      <c r="G974" s="8">
        <f t="shared" si="78"/>
        <v>6.7720386032135756E-3</v>
      </c>
      <c r="H974" s="9">
        <f t="shared" si="79"/>
        <v>-4.0863844739051851</v>
      </c>
    </row>
    <row r="975" spans="2:8" x14ac:dyDescent="0.25">
      <c r="B975" s="39">
        <v>41047</v>
      </c>
      <c r="C975" s="7">
        <v>12369.38</v>
      </c>
      <c r="D975" s="8">
        <f t="shared" si="75"/>
        <v>-5.8758335349274882E-3</v>
      </c>
      <c r="E975" s="46">
        <f t="shared" si="76"/>
        <v>-5.8931641660744469E-3</v>
      </c>
      <c r="F975" s="8">
        <f t="shared" si="77"/>
        <v>-1.5188085570752609E-2</v>
      </c>
      <c r="G975" s="8">
        <f t="shared" si="78"/>
        <v>6.7876327043468725E-3</v>
      </c>
      <c r="H975" s="9">
        <f t="shared" si="79"/>
        <v>-2.2376115845257796</v>
      </c>
    </row>
    <row r="976" spans="2:8" x14ac:dyDescent="0.25">
      <c r="B976" s="39">
        <v>41046</v>
      </c>
      <c r="C976" s="7">
        <v>12442.49</v>
      </c>
      <c r="D976" s="8">
        <f t="shared" si="75"/>
        <v>-1.2387139789896362E-2</v>
      </c>
      <c r="E976" s="46">
        <f t="shared" si="76"/>
        <v>-1.2464499916971664E-2</v>
      </c>
      <c r="F976" s="8">
        <f t="shared" si="77"/>
        <v>-4.3695151191152064E-3</v>
      </c>
      <c r="G976" s="8">
        <f t="shared" si="78"/>
        <v>6.6388385453959803E-3</v>
      </c>
      <c r="H976" s="9">
        <f t="shared" si="79"/>
        <v>-0.65817463239039842</v>
      </c>
    </row>
    <row r="977" spans="2:8" x14ac:dyDescent="0.25">
      <c r="B977" s="39">
        <v>41045</v>
      </c>
      <c r="C977" s="7">
        <v>12598.55</v>
      </c>
      <c r="D977" s="8">
        <f t="shared" si="75"/>
        <v>-2.6480367321090048E-3</v>
      </c>
      <c r="E977" s="46">
        <f t="shared" si="76"/>
        <v>-2.6515489831262801E-3</v>
      </c>
      <c r="F977" s="8">
        <f t="shared" si="77"/>
        <v>-2.250474015704437E-3</v>
      </c>
      <c r="G977" s="8">
        <f t="shared" si="78"/>
        <v>6.6322476686841159E-3</v>
      </c>
      <c r="H977" s="9">
        <f t="shared" si="79"/>
        <v>-0.3393229758789974</v>
      </c>
    </row>
    <row r="978" spans="2:8" x14ac:dyDescent="0.25">
      <c r="B978" s="39">
        <v>41044</v>
      </c>
      <c r="C978" s="7">
        <v>12632</v>
      </c>
      <c r="D978" s="8">
        <f t="shared" si="75"/>
        <v>-4.9900160294911178E-3</v>
      </c>
      <c r="E978" s="46">
        <f t="shared" si="76"/>
        <v>-5.0025077326709836E-3</v>
      </c>
      <c r="F978" s="8">
        <f t="shared" si="77"/>
        <v>-3.0892695345678257E-3</v>
      </c>
      <c r="G978" s="8">
        <f t="shared" si="78"/>
        <v>6.6413243720366199E-3</v>
      </c>
      <c r="H978" s="9">
        <f t="shared" si="79"/>
        <v>-0.46515865835061965</v>
      </c>
    </row>
    <row r="979" spans="2:8" x14ac:dyDescent="0.25">
      <c r="B979" s="39">
        <v>41043</v>
      </c>
      <c r="C979" s="7">
        <v>12695.35</v>
      </c>
      <c r="D979" s="8">
        <f t="shared" si="75"/>
        <v>-9.7694335678517596E-3</v>
      </c>
      <c r="E979" s="46">
        <f t="shared" si="76"/>
        <v>-9.8174675834134962E-3</v>
      </c>
      <c r="F979" s="8">
        <f t="shared" si="77"/>
        <v>4.9762472516208835E-3</v>
      </c>
      <c r="G979" s="8">
        <f t="shared" si="78"/>
        <v>6.5467782834348525E-3</v>
      </c>
      <c r="H979" s="9">
        <f t="shared" si="79"/>
        <v>0.76010627459496471</v>
      </c>
    </row>
    <row r="980" spans="2:8" x14ac:dyDescent="0.25">
      <c r="B980" s="39">
        <v>41040</v>
      </c>
      <c r="C980" s="7">
        <v>12820.6</v>
      </c>
      <c r="D980" s="8">
        <f t="shared" si="75"/>
        <v>-2.6791048491486835E-3</v>
      </c>
      <c r="E980" s="46">
        <f t="shared" si="76"/>
        <v>-2.6827000733023604E-3</v>
      </c>
      <c r="F980" s="8">
        <f t="shared" si="77"/>
        <v>1.4045233018417733E-2</v>
      </c>
      <c r="G980" s="8">
        <f t="shared" si="78"/>
        <v>6.5785617814486559E-3</v>
      </c>
      <c r="H980" s="9">
        <f t="shared" si="79"/>
        <v>2.1350005495159845</v>
      </c>
    </row>
    <row r="981" spans="2:8" x14ac:dyDescent="0.25">
      <c r="B981" s="39">
        <v>41039</v>
      </c>
      <c r="C981" s="7">
        <v>12855.04</v>
      </c>
      <c r="D981" s="8">
        <f t="shared" si="75"/>
        <v>1.5566736735161957E-3</v>
      </c>
      <c r="E981" s="46">
        <f t="shared" si="76"/>
        <v>1.5554633129813979E-3</v>
      </c>
      <c r="F981" s="8">
        <f t="shared" si="77"/>
        <v>9.8842484215511534E-3</v>
      </c>
      <c r="G981" s="8">
        <f t="shared" si="78"/>
        <v>6.5843324249653798E-3</v>
      </c>
      <c r="H981" s="9">
        <f t="shared" si="79"/>
        <v>1.5011770037724248</v>
      </c>
    </row>
    <row r="982" spans="2:8" x14ac:dyDescent="0.25">
      <c r="B982" s="39">
        <v>41038</v>
      </c>
      <c r="C982" s="7">
        <v>12835.06</v>
      </c>
      <c r="D982" s="8">
        <f t="shared" si="75"/>
        <v>-7.5030408851161079E-3</v>
      </c>
      <c r="E982" s="46">
        <f t="shared" si="76"/>
        <v>-7.5313302895820495E-3</v>
      </c>
      <c r="F982" s="8">
        <f t="shared" si="77"/>
        <v>1.6498526270275076E-2</v>
      </c>
      <c r="G982" s="8">
        <f t="shared" si="78"/>
        <v>6.5251317777097976E-3</v>
      </c>
      <c r="H982" s="9">
        <f t="shared" si="79"/>
        <v>2.5284587089313555</v>
      </c>
    </row>
    <row r="983" spans="2:8" x14ac:dyDescent="0.25">
      <c r="B983" s="39">
        <v>41037</v>
      </c>
      <c r="C983" s="7">
        <v>12932.09</v>
      </c>
      <c r="D983" s="8">
        <f t="shared" si="75"/>
        <v>-5.8761443452872708E-3</v>
      </c>
      <c r="E983" s="46">
        <f t="shared" si="76"/>
        <v>-5.8934768135473223E-3</v>
      </c>
      <c r="F983" s="8">
        <f t="shared" si="77"/>
        <v>3.0007116314516056E-2</v>
      </c>
      <c r="G983" s="8">
        <f t="shared" si="78"/>
        <v>6.5403174154994165E-3</v>
      </c>
      <c r="H983" s="9">
        <f t="shared" si="79"/>
        <v>4.588021407554991</v>
      </c>
    </row>
    <row r="984" spans="2:8" x14ac:dyDescent="0.25">
      <c r="B984" s="39">
        <v>41036</v>
      </c>
      <c r="C984" s="7">
        <v>13008.53</v>
      </c>
      <c r="D984" s="8">
        <f t="shared" si="75"/>
        <v>-2.2809774609667821E-3</v>
      </c>
      <c r="E984" s="46">
        <f t="shared" si="76"/>
        <v>-2.2835828527027189E-3</v>
      </c>
      <c r="F984" s="8">
        <f t="shared" si="77"/>
        <v>3.5864097015509286E-2</v>
      </c>
      <c r="G984" s="8">
        <f t="shared" si="78"/>
        <v>6.5427738541882635E-3</v>
      </c>
      <c r="H984" s="9">
        <f t="shared" si="79"/>
        <v>5.4814819852823424</v>
      </c>
    </row>
    <row r="985" spans="2:8" x14ac:dyDescent="0.25">
      <c r="B985" s="39">
        <v>41033</v>
      </c>
      <c r="C985" s="7">
        <v>13038.27</v>
      </c>
      <c r="D985" s="8">
        <f t="shared" si="75"/>
        <v>-1.2745152230818069E-2</v>
      </c>
      <c r="E985" s="46">
        <f t="shared" si="76"/>
        <v>-1.2827068450952035E-2</v>
      </c>
      <c r="F985" s="8">
        <f t="shared" si="77"/>
        <v>5.642273286477574E-2</v>
      </c>
      <c r="G985" s="8">
        <f t="shared" si="78"/>
        <v>6.4088875370539675E-3</v>
      </c>
      <c r="H985" s="9">
        <f t="shared" si="79"/>
        <v>8.8038263331286508</v>
      </c>
    </row>
    <row r="986" spans="2:8" x14ac:dyDescent="0.25">
      <c r="B986" s="39">
        <v>41032</v>
      </c>
      <c r="C986" s="7">
        <v>13206.59</v>
      </c>
      <c r="D986" s="8">
        <f t="shared" si="75"/>
        <v>-4.6711891334182409E-3</v>
      </c>
      <c r="E986" s="46">
        <f t="shared" si="76"/>
        <v>-4.6821332319810132E-3</v>
      </c>
      <c r="F986" s="8">
        <f t="shared" si="77"/>
        <v>6.5924156402991541E-2</v>
      </c>
      <c r="G986" s="8">
        <f t="shared" si="78"/>
        <v>6.394103066943573E-3</v>
      </c>
      <c r="H986" s="9">
        <f t="shared" si="79"/>
        <v>10.310149166003944</v>
      </c>
    </row>
    <row r="987" spans="2:8" x14ac:dyDescent="0.25">
      <c r="B987" s="39">
        <v>41031</v>
      </c>
      <c r="C987" s="7">
        <v>13268.57</v>
      </c>
      <c r="D987" s="8">
        <f t="shared" si="75"/>
        <v>-8.095294036140066E-4</v>
      </c>
      <c r="E987" s="46">
        <f t="shared" si="76"/>
        <v>-8.0985724948752199E-4</v>
      </c>
      <c r="F987" s="8">
        <f t="shared" si="77"/>
        <v>6.2800385260043209E-2</v>
      </c>
      <c r="G987" s="8">
        <f t="shared" si="78"/>
        <v>6.4151077198708615E-3</v>
      </c>
      <c r="H987" s="9">
        <f t="shared" si="79"/>
        <v>9.7894514016527552</v>
      </c>
    </row>
    <row r="988" spans="2:8" x14ac:dyDescent="0.25">
      <c r="B988" s="39">
        <v>41030</v>
      </c>
      <c r="C988" s="7">
        <v>13279.32</v>
      </c>
      <c r="D988" s="8">
        <f t="shared" si="75"/>
        <v>4.9713818231629237E-3</v>
      </c>
      <c r="E988" s="46">
        <f t="shared" si="76"/>
        <v>4.959065307748008E-3</v>
      </c>
      <c r="F988" s="8">
        <f t="shared" si="77"/>
        <v>5.9572427382181221E-2</v>
      </c>
      <c r="G988" s="8">
        <f t="shared" si="78"/>
        <v>6.3981161713443551E-3</v>
      </c>
      <c r="H988" s="9">
        <f t="shared" si="79"/>
        <v>9.3109324349238918</v>
      </c>
    </row>
    <row r="989" spans="2:8" x14ac:dyDescent="0.25">
      <c r="B989" s="39">
        <v>41029</v>
      </c>
      <c r="C989" s="7">
        <v>13213.63</v>
      </c>
      <c r="D989" s="8">
        <f t="shared" si="75"/>
        <v>-1.1097411536319379E-3</v>
      </c>
      <c r="E989" s="46">
        <f t="shared" si="76"/>
        <v>-1.1103573722836206E-3</v>
      </c>
      <c r="F989" s="8">
        <f t="shared" si="77"/>
        <v>5.963750191914044E-2</v>
      </c>
      <c r="G989" s="8">
        <f t="shared" si="78"/>
        <v>6.3978622258970197E-3</v>
      </c>
      <c r="H989" s="9">
        <f t="shared" si="79"/>
        <v>9.3214733005256143</v>
      </c>
    </row>
    <row r="990" spans="2:8" x14ac:dyDescent="0.25">
      <c r="B990" s="39">
        <v>41026</v>
      </c>
      <c r="C990" s="7">
        <v>13228.31</v>
      </c>
      <c r="D990" s="8">
        <f t="shared" si="75"/>
        <v>1.7940690455309216E-3</v>
      </c>
      <c r="E990" s="46">
        <f t="shared" si="76"/>
        <v>1.7924616259215411E-3</v>
      </c>
      <c r="F990" s="8">
        <f t="shared" si="77"/>
        <v>6.3459985707608982E-2</v>
      </c>
      <c r="G990" s="8">
        <f t="shared" si="78"/>
        <v>6.420788041906573E-3</v>
      </c>
      <c r="H990" s="9">
        <f t="shared" si="79"/>
        <v>9.88351979436551</v>
      </c>
    </row>
    <row r="991" spans="2:8" x14ac:dyDescent="0.25">
      <c r="B991" s="39">
        <v>41025</v>
      </c>
      <c r="C991" s="7">
        <v>13204.62</v>
      </c>
      <c r="D991" s="8">
        <f t="shared" si="75"/>
        <v>8.7008201229574755E-3</v>
      </c>
      <c r="E991" s="46">
        <f t="shared" si="76"/>
        <v>8.6631861277495902E-3</v>
      </c>
      <c r="F991" s="8">
        <f t="shared" si="77"/>
        <v>5.744460271217499E-2</v>
      </c>
      <c r="G991" s="8">
        <f t="shared" si="78"/>
        <v>6.359922603175386E-3</v>
      </c>
      <c r="H991" s="9">
        <f t="shared" si="79"/>
        <v>9.0322801543990519</v>
      </c>
    </row>
    <row r="992" spans="2:8" x14ac:dyDescent="0.25">
      <c r="B992" s="39">
        <v>41024</v>
      </c>
      <c r="C992" s="7">
        <v>13090.72</v>
      </c>
      <c r="D992" s="8">
        <f t="shared" si="75"/>
        <v>6.857638621826867E-3</v>
      </c>
      <c r="E992" s="46">
        <f t="shared" si="76"/>
        <v>6.8342319667509038E-3</v>
      </c>
      <c r="F992" s="8">
        <f t="shared" si="77"/>
        <v>4.6107549484298578E-2</v>
      </c>
      <c r="G992" s="8">
        <f t="shared" si="78"/>
        <v>6.3486143931101207E-3</v>
      </c>
      <c r="H992" s="9">
        <f t="shared" si="79"/>
        <v>7.2626161598879158</v>
      </c>
    </row>
    <row r="993" spans="2:8" x14ac:dyDescent="0.25">
      <c r="B993" s="39">
        <v>41023</v>
      </c>
      <c r="C993" s="7">
        <v>13001.56</v>
      </c>
      <c r="D993" s="8">
        <f t="shared" si="75"/>
        <v>5.7545464320496453E-3</v>
      </c>
      <c r="E993" s="46">
        <f t="shared" si="76"/>
        <v>5.7380522770657796E-3</v>
      </c>
      <c r="F993" s="8">
        <f t="shared" si="77"/>
        <v>4.0150443742815622E-2</v>
      </c>
      <c r="G993" s="8">
        <f t="shared" si="78"/>
        <v>6.3212255145192299E-3</v>
      </c>
      <c r="H993" s="9">
        <f t="shared" si="79"/>
        <v>6.3516866548415374</v>
      </c>
    </row>
    <row r="994" spans="2:8" x14ac:dyDescent="0.25">
      <c r="B994" s="39">
        <v>41022</v>
      </c>
      <c r="C994" s="7">
        <v>12927.17</v>
      </c>
      <c r="D994" s="8">
        <f t="shared" si="75"/>
        <v>-7.8354411532197688E-3</v>
      </c>
      <c r="E994" s="46">
        <f t="shared" si="76"/>
        <v>-7.8662995205601507E-3</v>
      </c>
      <c r="F994" s="8">
        <f t="shared" si="77"/>
        <v>4.9712437542141705E-2</v>
      </c>
      <c r="G994" s="8">
        <f t="shared" si="78"/>
        <v>6.2464728185828286E-3</v>
      </c>
      <c r="H994" s="9">
        <f t="shared" si="79"/>
        <v>7.9584813679570665</v>
      </c>
    </row>
    <row r="995" spans="2:8" x14ac:dyDescent="0.25">
      <c r="B995" s="39">
        <v>41019</v>
      </c>
      <c r="C995" s="7">
        <v>13029.26</v>
      </c>
      <c r="D995" s="8">
        <f t="shared" si="75"/>
        <v>5.0261877029642577E-3</v>
      </c>
      <c r="E995" s="46">
        <f t="shared" si="76"/>
        <v>5.0135985874353436E-3</v>
      </c>
      <c r="F995" s="8">
        <f t="shared" si="77"/>
        <v>5.9309737779721601E-2</v>
      </c>
      <c r="G995" s="8">
        <f t="shared" si="78"/>
        <v>6.4299020004846266E-3</v>
      </c>
      <c r="H995" s="9">
        <f t="shared" si="79"/>
        <v>9.2240500361049644</v>
      </c>
    </row>
    <row r="996" spans="2:8" x14ac:dyDescent="0.25">
      <c r="B996" s="39">
        <v>41018</v>
      </c>
      <c r="C996" s="7">
        <v>12964.1</v>
      </c>
      <c r="D996" s="8">
        <f t="shared" si="75"/>
        <v>-5.2674991847461161E-3</v>
      </c>
      <c r="E996" s="46">
        <f t="shared" si="76"/>
        <v>-5.2814213701648568E-3</v>
      </c>
      <c r="F996" s="8">
        <f t="shared" si="77"/>
        <v>5.8920371934937134E-2</v>
      </c>
      <c r="G996" s="8">
        <f t="shared" si="78"/>
        <v>6.4349578532916811E-3</v>
      </c>
      <c r="H996" s="9">
        <f t="shared" si="79"/>
        <v>9.156294925039413</v>
      </c>
    </row>
    <row r="997" spans="2:8" x14ac:dyDescent="0.25">
      <c r="B997" s="39">
        <v>41017</v>
      </c>
      <c r="C997" s="7">
        <v>13032.75</v>
      </c>
      <c r="D997" s="8">
        <f t="shared" si="75"/>
        <v>-6.3123592318731214E-3</v>
      </c>
      <c r="E997" s="46">
        <f t="shared" si="76"/>
        <v>-6.3323664108486397E-3</v>
      </c>
      <c r="F997" s="8">
        <f t="shared" si="77"/>
        <v>7.6352574263120671E-2</v>
      </c>
      <c r="G997" s="8">
        <f t="shared" si="78"/>
        <v>6.4882635387818839E-3</v>
      </c>
      <c r="H997" s="9">
        <f t="shared" si="79"/>
        <v>11.767797933413663</v>
      </c>
    </row>
    <row r="998" spans="2:8" x14ac:dyDescent="0.25">
      <c r="B998" s="39">
        <v>41016</v>
      </c>
      <c r="C998" s="7">
        <v>13115.54</v>
      </c>
      <c r="D998" s="8">
        <f t="shared" si="75"/>
        <v>1.5023902190240968E-2</v>
      </c>
      <c r="E998" s="46">
        <f t="shared" si="76"/>
        <v>1.4912161172380776E-2</v>
      </c>
      <c r="F998" s="8">
        <f t="shared" si="77"/>
        <v>4.9989862578659248E-2</v>
      </c>
      <c r="G998" s="8">
        <f t="shared" si="78"/>
        <v>6.4399477849813088E-3</v>
      </c>
      <c r="H998" s="9">
        <f t="shared" si="79"/>
        <v>7.7624639589844655</v>
      </c>
    </row>
    <row r="999" spans="2:8" x14ac:dyDescent="0.25">
      <c r="B999" s="39">
        <v>41015</v>
      </c>
      <c r="C999" s="7">
        <v>12921.41</v>
      </c>
      <c r="D999" s="8">
        <f t="shared" si="75"/>
        <v>5.5892833934778618E-3</v>
      </c>
      <c r="E999" s="46">
        <f t="shared" si="76"/>
        <v>5.5737213093882895E-3</v>
      </c>
      <c r="F999" s="8">
        <f t="shared" si="77"/>
        <v>4.4200565732598666E-2</v>
      </c>
      <c r="G999" s="8">
        <f t="shared" si="78"/>
        <v>6.4153153022723439E-3</v>
      </c>
      <c r="H999" s="9">
        <f t="shared" si="79"/>
        <v>6.8898508724805083</v>
      </c>
    </row>
    <row r="1000" spans="2:8" x14ac:dyDescent="0.25">
      <c r="B1000" s="39">
        <v>41012</v>
      </c>
      <c r="C1000" s="7">
        <v>12849.59</v>
      </c>
      <c r="D1000" s="8">
        <f t="shared" si="75"/>
        <v>-1.054858168971351E-2</v>
      </c>
      <c r="E1000" s="46">
        <f t="shared" si="76"/>
        <v>-1.0604612355247072E-2</v>
      </c>
      <c r="F1000" s="8">
        <f t="shared" si="77"/>
        <v>6.4971369230825443E-2</v>
      </c>
      <c r="G1000" s="8">
        <f t="shared" si="78"/>
        <v>6.3743019526529554E-3</v>
      </c>
      <c r="H1000" s="9">
        <f t="shared" si="79"/>
        <v>10.192703407121254</v>
      </c>
    </row>
    <row r="1001" spans="2:8" x14ac:dyDescent="0.25">
      <c r="B1001" s="39">
        <v>41011</v>
      </c>
      <c r="C1001" s="7">
        <v>12986.58</v>
      </c>
      <c r="D1001" s="8">
        <f t="shared" si="75"/>
        <v>1.414951047957147E-2</v>
      </c>
      <c r="E1001" s="46">
        <f t="shared" si="76"/>
        <v>1.4050340532183106E-2</v>
      </c>
      <c r="F1001" s="8">
        <f t="shared" si="77"/>
        <v>5.6021258517577596E-2</v>
      </c>
      <c r="G1001" s="8">
        <f t="shared" si="78"/>
        <v>6.2079715539401564E-3</v>
      </c>
      <c r="H1001" s="9">
        <f t="shared" si="79"/>
        <v>9.0240842811242086</v>
      </c>
    </row>
    <row r="1002" spans="2:8" x14ac:dyDescent="0.25">
      <c r="B1002" s="39">
        <v>41010</v>
      </c>
      <c r="C1002" s="7">
        <v>12805.39</v>
      </c>
      <c r="D1002" s="8">
        <f t="shared" si="75"/>
        <v>7.0352699330682444E-3</v>
      </c>
      <c r="E1002" s="46">
        <f t="shared" si="76"/>
        <v>7.0106378828226606E-3</v>
      </c>
      <c r="F1002" s="8">
        <f t="shared" si="77"/>
        <v>4.9354261546604279E-2</v>
      </c>
      <c r="G1002" s="8">
        <f t="shared" si="78"/>
        <v>6.1652299590703842E-3</v>
      </c>
      <c r="H1002" s="9">
        <f t="shared" si="79"/>
        <v>8.0052588263951954</v>
      </c>
    </row>
    <row r="1003" spans="2:8" x14ac:dyDescent="0.25">
      <c r="B1003" s="39">
        <v>41009</v>
      </c>
      <c r="C1003" s="7">
        <v>12715.93</v>
      </c>
      <c r="D1003" s="8">
        <f t="shared" si="75"/>
        <v>-1.6524885939925404E-2</v>
      </c>
      <c r="E1003" s="46">
        <f t="shared" si="76"/>
        <v>-1.6662944919958466E-2</v>
      </c>
      <c r="F1003" s="8">
        <f t="shared" si="77"/>
        <v>9.4282369310232261E-2</v>
      </c>
      <c r="G1003" s="8">
        <f t="shared" si="78"/>
        <v>6.6191398605936463E-3</v>
      </c>
      <c r="H1003" s="9">
        <f t="shared" si="79"/>
        <v>14.243900460773226</v>
      </c>
    </row>
    <row r="1004" spans="2:8" x14ac:dyDescent="0.25">
      <c r="B1004" s="39">
        <v>41008</v>
      </c>
      <c r="C1004" s="7">
        <v>12929.59</v>
      </c>
      <c r="D1004" s="8">
        <f t="shared" si="75"/>
        <v>-9.9960643607188704E-3</v>
      </c>
      <c r="E1004" s="46">
        <f t="shared" si="76"/>
        <v>-1.0046360468190034E-2</v>
      </c>
      <c r="F1004" s="8">
        <f t="shared" si="77"/>
        <v>9.585480923446249E-2</v>
      </c>
      <c r="G1004" s="8">
        <f t="shared" si="78"/>
        <v>6.5857092933556795E-3</v>
      </c>
      <c r="H1004" s="9">
        <f t="shared" si="79"/>
        <v>14.554971220969378</v>
      </c>
    </row>
    <row r="1005" spans="2:8" x14ac:dyDescent="0.25">
      <c r="B1005" s="39">
        <v>41004</v>
      </c>
      <c r="C1005" s="7">
        <v>13060.14</v>
      </c>
      <c r="D1005" s="8">
        <f t="shared" si="75"/>
        <v>-1.117420983192785E-3</v>
      </c>
      <c r="E1005" s="46">
        <f t="shared" si="76"/>
        <v>-1.118045763491401E-3</v>
      </c>
      <c r="F1005" s="8">
        <f t="shared" si="77"/>
        <v>9.6768938451357644E-2</v>
      </c>
      <c r="G1005" s="8">
        <f t="shared" si="78"/>
        <v>6.5821083750806728E-3</v>
      </c>
      <c r="H1005" s="9">
        <f t="shared" si="79"/>
        <v>14.701814819354384</v>
      </c>
    </row>
    <row r="1006" spans="2:8" x14ac:dyDescent="0.25">
      <c r="B1006" s="39">
        <v>41003</v>
      </c>
      <c r="C1006" s="7">
        <v>13074.75</v>
      </c>
      <c r="D1006" s="8">
        <f t="shared" si="75"/>
        <v>-9.4548677795833758E-3</v>
      </c>
      <c r="E1006" s="46">
        <f t="shared" si="76"/>
        <v>-9.4998487928287124E-3</v>
      </c>
      <c r="F1006" s="8">
        <f t="shared" si="77"/>
        <v>0.1100953532124769</v>
      </c>
      <c r="G1006" s="8">
        <f t="shared" si="78"/>
        <v>6.467302362178606E-3</v>
      </c>
      <c r="H1006" s="9">
        <f t="shared" si="79"/>
        <v>17.023381163732953</v>
      </c>
    </row>
    <row r="1007" spans="2:8" x14ac:dyDescent="0.25">
      <c r="B1007" s="39">
        <v>41002</v>
      </c>
      <c r="C1007" s="7">
        <v>13199.55</v>
      </c>
      <c r="D1007" s="8">
        <f t="shared" si="75"/>
        <v>-4.8957781264111766E-3</v>
      </c>
      <c r="E1007" s="46">
        <f t="shared" si="76"/>
        <v>-4.9078017073849543E-3</v>
      </c>
      <c r="F1007" s="8">
        <f t="shared" si="77"/>
        <v>0.10394595773239475</v>
      </c>
      <c r="G1007" s="8">
        <f t="shared" si="78"/>
        <v>6.5855141460625672E-3</v>
      </c>
      <c r="H1007" s="9">
        <f t="shared" si="79"/>
        <v>15.784030741858372</v>
      </c>
    </row>
    <row r="1008" spans="2:8" x14ac:dyDescent="0.25">
      <c r="B1008" s="39">
        <v>41001</v>
      </c>
      <c r="C1008" s="7">
        <v>13264.49</v>
      </c>
      <c r="D1008" s="8">
        <f t="shared" si="75"/>
        <v>3.9698638514567008E-3</v>
      </c>
      <c r="E1008" s="46">
        <f t="shared" si="76"/>
        <v>3.9620047348393099E-3</v>
      </c>
      <c r="F1008" s="8">
        <f t="shared" si="77"/>
        <v>9.4440972054467498E-2</v>
      </c>
      <c r="G1008" s="8">
        <f t="shared" si="78"/>
        <v>6.6260537253414057E-3</v>
      </c>
      <c r="H1008" s="9">
        <f t="shared" si="79"/>
        <v>14.252974088223448</v>
      </c>
    </row>
    <row r="1009" spans="2:8" x14ac:dyDescent="0.25">
      <c r="B1009" s="39">
        <v>40998</v>
      </c>
      <c r="C1009" s="7">
        <v>13212.04</v>
      </c>
      <c r="D1009" s="8">
        <f t="shared" si="75"/>
        <v>5.037342668620326E-3</v>
      </c>
      <c r="E1009" s="46">
        <f t="shared" si="76"/>
        <v>5.0246977049384807E-3</v>
      </c>
      <c r="F1009" s="8">
        <f t="shared" si="77"/>
        <v>7.5958882542966857E-2</v>
      </c>
      <c r="G1009" s="8">
        <f t="shared" si="78"/>
        <v>6.8222080263225654E-3</v>
      </c>
      <c r="H1009" s="9">
        <f t="shared" si="79"/>
        <v>11.134061325877164</v>
      </c>
    </row>
    <row r="1010" spans="2:8" x14ac:dyDescent="0.25">
      <c r="B1010" s="39">
        <v>40997</v>
      </c>
      <c r="C1010" s="7">
        <v>13145.82</v>
      </c>
      <c r="D1010" s="8">
        <f t="shared" si="75"/>
        <v>1.4939575094410351E-3</v>
      </c>
      <c r="E1010" s="46">
        <f t="shared" si="76"/>
        <v>1.4928426651362498E-3</v>
      </c>
      <c r="F1010" s="8">
        <f t="shared" si="77"/>
        <v>8.9896029953666426E-2</v>
      </c>
      <c r="G1010" s="8">
        <f t="shared" si="78"/>
        <v>7.0197099651155134E-3</v>
      </c>
      <c r="H1010" s="9">
        <f t="shared" si="79"/>
        <v>12.806231368590046</v>
      </c>
    </row>
    <row r="1011" spans="2:8" x14ac:dyDescent="0.25">
      <c r="B1011" s="39">
        <v>40996</v>
      </c>
      <c r="C1011" s="7">
        <v>13126.21</v>
      </c>
      <c r="D1011" s="8">
        <f t="shared" si="75"/>
        <v>-5.419113741529813E-3</v>
      </c>
      <c r="E1011" s="46">
        <f t="shared" si="76"/>
        <v>-5.4338504022745544E-3</v>
      </c>
      <c r="F1011" s="8">
        <f t="shared" si="77"/>
        <v>7.8906478625368287E-2</v>
      </c>
      <c r="G1011" s="8">
        <f t="shared" si="78"/>
        <v>7.2669665181713866E-3</v>
      </c>
      <c r="H1011" s="9">
        <f t="shared" si="79"/>
        <v>10.858241664944924</v>
      </c>
    </row>
    <row r="1012" spans="2:8" x14ac:dyDescent="0.25">
      <c r="B1012" s="39">
        <v>40995</v>
      </c>
      <c r="C1012" s="7">
        <v>13197.73</v>
      </c>
      <c r="D1012" s="8">
        <f t="shared" si="75"/>
        <v>-3.3153018170722914E-3</v>
      </c>
      <c r="E1012" s="46">
        <f t="shared" si="76"/>
        <v>-3.3208096068341828E-3</v>
      </c>
      <c r="F1012" s="8">
        <f t="shared" si="77"/>
        <v>8.602578539591145E-2</v>
      </c>
      <c r="G1012" s="8">
        <f t="shared" si="78"/>
        <v>7.2557149313311397E-3</v>
      </c>
      <c r="H1012" s="9">
        <f t="shared" si="79"/>
        <v>11.856279665073485</v>
      </c>
    </row>
    <row r="1013" spans="2:8" x14ac:dyDescent="0.25">
      <c r="B1013" s="39">
        <v>40994</v>
      </c>
      <c r="C1013" s="7">
        <v>13241.63</v>
      </c>
      <c r="D1013" s="8">
        <f t="shared" si="75"/>
        <v>1.2300536743744317E-2</v>
      </c>
      <c r="E1013" s="46">
        <f t="shared" si="76"/>
        <v>1.2225499844441953E-2</v>
      </c>
      <c r="F1013" s="8">
        <f t="shared" si="77"/>
        <v>7.8114057192677125E-2</v>
      </c>
      <c r="G1013" s="8">
        <f t="shared" si="78"/>
        <v>7.1506324018447759E-3</v>
      </c>
      <c r="H1013" s="9">
        <f t="shared" si="79"/>
        <v>10.924076753340676</v>
      </c>
    </row>
    <row r="1014" spans="2:8" x14ac:dyDescent="0.25">
      <c r="B1014" s="39">
        <v>40991</v>
      </c>
      <c r="C1014" s="7">
        <v>13080.73</v>
      </c>
      <c r="D1014" s="8">
        <f t="shared" si="75"/>
        <v>2.6513589460177567E-3</v>
      </c>
      <c r="E1014" s="46">
        <f t="shared" si="76"/>
        <v>2.6478502943158302E-3</v>
      </c>
      <c r="F1014" s="8">
        <f t="shared" si="77"/>
        <v>8.1968629543909641E-2</v>
      </c>
      <c r="G1014" s="8">
        <f t="shared" si="78"/>
        <v>7.1758008451965356E-3</v>
      </c>
      <c r="H1014" s="9">
        <f t="shared" si="79"/>
        <v>11.422924257824024</v>
      </c>
    </row>
    <row r="1015" spans="2:8" x14ac:dyDescent="0.25">
      <c r="B1015" s="39">
        <v>40990</v>
      </c>
      <c r="C1015" s="7">
        <v>13046.14</v>
      </c>
      <c r="D1015" s="8">
        <f t="shared" si="75"/>
        <v>-5.9796016951348951E-3</v>
      </c>
      <c r="E1015" s="46">
        <f t="shared" si="76"/>
        <v>-5.9975511026588513E-3</v>
      </c>
      <c r="F1015" s="8">
        <f t="shared" si="77"/>
        <v>8.7915430733394001E-2</v>
      </c>
      <c r="G1015" s="8">
        <f t="shared" si="78"/>
        <v>7.1297223564261158E-3</v>
      </c>
      <c r="H1015" s="9">
        <f t="shared" si="79"/>
        <v>12.330835106665075</v>
      </c>
    </row>
    <row r="1016" spans="2:8" x14ac:dyDescent="0.25">
      <c r="B1016" s="39">
        <v>40989</v>
      </c>
      <c r="C1016" s="7">
        <v>13124.62</v>
      </c>
      <c r="D1016" s="8">
        <f t="shared" si="75"/>
        <v>-3.4600867565311999E-3</v>
      </c>
      <c r="E1016" s="46">
        <f t="shared" si="76"/>
        <v>-3.4660867009294067E-3</v>
      </c>
      <c r="F1016" s="8">
        <f t="shared" si="77"/>
        <v>8.9249852944658703E-2</v>
      </c>
      <c r="G1016" s="8">
        <f t="shared" si="78"/>
        <v>7.1197833536913967E-3</v>
      </c>
      <c r="H1016" s="9">
        <f t="shared" si="79"/>
        <v>12.5354731332359</v>
      </c>
    </row>
    <row r="1017" spans="2:8" x14ac:dyDescent="0.25">
      <c r="B1017" s="39">
        <v>40988</v>
      </c>
      <c r="C1017" s="7">
        <v>13170.19</v>
      </c>
      <c r="D1017" s="8">
        <f t="shared" si="75"/>
        <v>-5.2072908114051408E-3</v>
      </c>
      <c r="E1017" s="46">
        <f t="shared" si="76"/>
        <v>-5.2208960015426228E-3</v>
      </c>
      <c r="F1017" s="8">
        <f t="shared" si="77"/>
        <v>0.13600407428798528</v>
      </c>
      <c r="G1017" s="8">
        <f t="shared" si="78"/>
        <v>8.4531548544667535E-3</v>
      </c>
      <c r="H1017" s="9">
        <f t="shared" si="79"/>
        <v>16.089149746986951</v>
      </c>
    </row>
    <row r="1018" spans="2:8" x14ac:dyDescent="0.25">
      <c r="B1018" s="39">
        <v>40987</v>
      </c>
      <c r="C1018" s="7">
        <v>13239.13</v>
      </c>
      <c r="D1018" s="8">
        <f t="shared" si="75"/>
        <v>4.9196606567702972E-4</v>
      </c>
      <c r="E1018" s="46">
        <f t="shared" si="76"/>
        <v>4.918450900477842E-4</v>
      </c>
      <c r="F1018" s="8">
        <f t="shared" si="77"/>
        <v>0.1383390874289723</v>
      </c>
      <c r="G1018" s="8">
        <f t="shared" si="78"/>
        <v>8.4525301736347105E-3</v>
      </c>
      <c r="H1018" s="9">
        <f t="shared" si="79"/>
        <v>16.366589007925953</v>
      </c>
    </row>
    <row r="1019" spans="2:8" x14ac:dyDescent="0.25">
      <c r="B1019" s="39">
        <v>40984</v>
      </c>
      <c r="C1019" s="7">
        <v>13232.62</v>
      </c>
      <c r="D1019" s="8">
        <f t="shared" si="75"/>
        <v>-1.5196834470706522E-3</v>
      </c>
      <c r="E1019" s="46">
        <f t="shared" si="76"/>
        <v>-1.5208393371667563E-3</v>
      </c>
      <c r="F1019" s="8">
        <f t="shared" si="77"/>
        <v>0.16545857243015549</v>
      </c>
      <c r="G1019" s="8">
        <f t="shared" si="78"/>
        <v>8.870566712467472E-3</v>
      </c>
      <c r="H1019" s="9">
        <f t="shared" si="79"/>
        <v>18.652536843852999</v>
      </c>
    </row>
    <row r="1020" spans="2:8" x14ac:dyDescent="0.25">
      <c r="B1020" s="39">
        <v>40983</v>
      </c>
      <c r="C1020" s="7">
        <v>13252.76</v>
      </c>
      <c r="D1020" s="8">
        <f t="shared" si="75"/>
        <v>4.4459265883993737E-3</v>
      </c>
      <c r="E1020" s="46">
        <f t="shared" si="76"/>
        <v>4.4360726525729073E-3</v>
      </c>
      <c r="F1020" s="8">
        <f t="shared" si="77"/>
        <v>0.15873074530744355</v>
      </c>
      <c r="G1020" s="8">
        <f t="shared" si="78"/>
        <v>8.8815735308518436E-3</v>
      </c>
      <c r="H1020" s="9">
        <f t="shared" si="79"/>
        <v>17.871917037680536</v>
      </c>
    </row>
    <row r="1021" spans="2:8" x14ac:dyDescent="0.25">
      <c r="B1021" s="39">
        <v>40982</v>
      </c>
      <c r="C1021" s="7">
        <v>13194.1</v>
      </c>
      <c r="D1021" s="8">
        <f t="shared" si="75"/>
        <v>1.2460463450318926E-3</v>
      </c>
      <c r="E1021" s="46">
        <f t="shared" si="76"/>
        <v>1.2452706735664423E-3</v>
      </c>
      <c r="F1021" s="8">
        <f t="shared" si="77"/>
        <v>0.13672369004816351</v>
      </c>
      <c r="G1021" s="8">
        <f t="shared" si="78"/>
        <v>9.2609369984784345E-3</v>
      </c>
      <c r="H1021" s="9">
        <f t="shared" si="79"/>
        <v>14.763483443481704</v>
      </c>
    </row>
    <row r="1022" spans="2:8" x14ac:dyDescent="0.25">
      <c r="B1022" s="39">
        <v>40981</v>
      </c>
      <c r="C1022" s="7">
        <v>13177.68</v>
      </c>
      <c r="D1022" s="8">
        <f t="shared" si="75"/>
        <v>1.6819049191687307E-2</v>
      </c>
      <c r="E1022" s="46">
        <f t="shared" si="76"/>
        <v>1.6679175170498512E-2</v>
      </c>
      <c r="F1022" s="8">
        <f t="shared" si="77"/>
        <v>0.11539280472117568</v>
      </c>
      <c r="G1022" s="8">
        <f t="shared" si="78"/>
        <v>9.1268979665835651E-3</v>
      </c>
      <c r="H1022" s="9">
        <f t="shared" si="79"/>
        <v>12.643157088384784</v>
      </c>
    </row>
    <row r="1023" spans="2:8" x14ac:dyDescent="0.25">
      <c r="B1023" s="39">
        <v>40980</v>
      </c>
      <c r="C1023" s="7">
        <v>12959.71</v>
      </c>
      <c r="D1023" s="8">
        <f t="shared" si="75"/>
        <v>2.9167266418097526E-3</v>
      </c>
      <c r="E1023" s="46">
        <f t="shared" si="76"/>
        <v>2.9124812477574818E-3</v>
      </c>
      <c r="F1023" s="8">
        <f t="shared" si="77"/>
        <v>9.1158778101789073E-2</v>
      </c>
      <c r="G1023" s="8">
        <f t="shared" si="78"/>
        <v>9.4941292440469411E-3</v>
      </c>
      <c r="H1023" s="9">
        <f t="shared" si="79"/>
        <v>9.6015943914970325</v>
      </c>
    </row>
    <row r="1024" spans="2:8" x14ac:dyDescent="0.25">
      <c r="B1024" s="39">
        <v>40977</v>
      </c>
      <c r="C1024" s="7">
        <v>12922.02</v>
      </c>
      <c r="D1024" s="8">
        <f t="shared" si="75"/>
        <v>1.0908014756807471E-3</v>
      </c>
      <c r="E1024" s="46">
        <f t="shared" si="76"/>
        <v>1.0902069840267145E-3</v>
      </c>
      <c r="F1024" s="8">
        <f t="shared" si="77"/>
        <v>9.2226684459821337E-2</v>
      </c>
      <c r="G1024" s="8">
        <f t="shared" si="78"/>
        <v>9.4947315072517989E-3</v>
      </c>
      <c r="H1024" s="9">
        <f t="shared" si="79"/>
        <v>9.7134589208111137</v>
      </c>
    </row>
    <row r="1025" spans="2:8" x14ac:dyDescent="0.25">
      <c r="B1025" s="39">
        <v>40976</v>
      </c>
      <c r="C1025" s="7">
        <v>12907.94</v>
      </c>
      <c r="D1025" s="8">
        <f t="shared" si="75"/>
        <v>5.5003649512788133E-3</v>
      </c>
      <c r="E1025" s="46">
        <f t="shared" si="76"/>
        <v>5.4852931855299868E-3</v>
      </c>
      <c r="F1025" s="8">
        <f t="shared" si="77"/>
        <v>7.5349294993607013E-2</v>
      </c>
      <c r="G1025" s="8">
        <f t="shared" si="78"/>
        <v>9.5907217873799945E-3</v>
      </c>
      <c r="H1025" s="9">
        <f t="shared" si="79"/>
        <v>7.8564780278326714</v>
      </c>
    </row>
    <row r="1026" spans="2:8" x14ac:dyDescent="0.25">
      <c r="B1026" s="39">
        <v>40975</v>
      </c>
      <c r="C1026" s="7">
        <v>12837.33</v>
      </c>
      <c r="D1026" s="8">
        <f t="shared" si="75"/>
        <v>6.1273674186759219E-3</v>
      </c>
      <c r="E1026" s="46">
        <f t="shared" si="76"/>
        <v>6.1086714355035763E-3</v>
      </c>
      <c r="F1026" s="8">
        <f t="shared" si="77"/>
        <v>5.3360614414820415E-2</v>
      </c>
      <c r="G1026" s="8">
        <f t="shared" si="78"/>
        <v>9.7647257241157796E-3</v>
      </c>
      <c r="H1026" s="9">
        <f t="shared" si="79"/>
        <v>5.4646301311911509</v>
      </c>
    </row>
    <row r="1027" spans="2:8" x14ac:dyDescent="0.25">
      <c r="B1027" s="39">
        <v>40974</v>
      </c>
      <c r="C1027" s="7">
        <v>12759.15</v>
      </c>
      <c r="D1027" s="8">
        <f t="shared" si="75"/>
        <v>-1.5711099676690488E-2</v>
      </c>
      <c r="E1027" s="46">
        <f t="shared" si="76"/>
        <v>-1.5835827131767653E-2</v>
      </c>
      <c r="F1027" s="8">
        <f t="shared" si="77"/>
        <v>7.0617736553945307E-2</v>
      </c>
      <c r="G1027" s="8">
        <f t="shared" si="78"/>
        <v>9.5735468868853001E-3</v>
      </c>
      <c r="H1027" s="9">
        <f t="shared" si="79"/>
        <v>7.3763399697434808</v>
      </c>
    </row>
    <row r="1028" spans="2:8" x14ac:dyDescent="0.25">
      <c r="B1028" s="39">
        <v>40973</v>
      </c>
      <c r="C1028" s="7">
        <v>12962.81</v>
      </c>
      <c r="D1028" s="8">
        <f t="shared" si="75"/>
        <v>-1.1373469763600319E-3</v>
      </c>
      <c r="E1028" s="46">
        <f t="shared" si="76"/>
        <v>-1.1379942462592019E-3</v>
      </c>
      <c r="F1028" s="8">
        <f t="shared" si="77"/>
        <v>6.5590478069862512E-2</v>
      </c>
      <c r="G1028" s="8">
        <f t="shared" si="78"/>
        <v>9.605418860909062E-3</v>
      </c>
      <c r="H1028" s="9">
        <f t="shared" si="79"/>
        <v>6.8284870258802011</v>
      </c>
    </row>
    <row r="1029" spans="2:8" x14ac:dyDescent="0.25">
      <c r="B1029" s="39">
        <v>40970</v>
      </c>
      <c r="C1029" s="7">
        <v>12977.57</v>
      </c>
      <c r="D1029" s="8">
        <f t="shared" ref="D1029:D1092" si="80">C1029/C1030-1</f>
        <v>-2.1031871374310729E-4</v>
      </c>
      <c r="E1029" s="46">
        <f t="shared" ref="E1029:E1092" si="81">LN(1+D1029)</f>
        <v>-2.1034083382534842E-4</v>
      </c>
      <c r="F1029" s="8">
        <f t="shared" ref="F1029:F1092" si="82">SUM(E1030:E1104)</f>
        <v>8.7416408322049596E-2</v>
      </c>
      <c r="G1029" s="8">
        <f t="shared" ref="G1029:G1092" si="83">STDEVP(E1030:E1104)</f>
        <v>9.8944212718817554E-3</v>
      </c>
      <c r="H1029" s="9">
        <f t="shared" ref="H1029:H1092" si="84">F1029/G1029</f>
        <v>8.8349187809975316</v>
      </c>
    </row>
    <row r="1030" spans="2:8" x14ac:dyDescent="0.25">
      <c r="B1030" s="39">
        <v>40969</v>
      </c>
      <c r="C1030" s="7">
        <v>12980.3</v>
      </c>
      <c r="D1030" s="8">
        <f t="shared" si="80"/>
        <v>2.179574384635119E-3</v>
      </c>
      <c r="E1030" s="46">
        <f t="shared" si="81"/>
        <v>2.1772025581423089E-3</v>
      </c>
      <c r="F1030" s="8">
        <f t="shared" si="82"/>
        <v>9.4772649626708561E-2</v>
      </c>
      <c r="G1030" s="8">
        <f t="shared" si="83"/>
        <v>9.9403182878873668E-3</v>
      </c>
      <c r="H1030" s="9">
        <f t="shared" si="84"/>
        <v>9.5341665007037477</v>
      </c>
    </row>
    <row r="1031" spans="2:8" x14ac:dyDescent="0.25">
      <c r="B1031" s="39">
        <v>40968</v>
      </c>
      <c r="C1031" s="7">
        <v>12952.07</v>
      </c>
      <c r="D1031" s="8">
        <f t="shared" si="80"/>
        <v>-4.0791626682414872E-3</v>
      </c>
      <c r="E1031" s="46">
        <f t="shared" si="81"/>
        <v>-4.0875051468922362E-3</v>
      </c>
      <c r="F1031" s="8">
        <f t="shared" si="82"/>
        <v>6.6354428719921865E-2</v>
      </c>
      <c r="G1031" s="8">
        <f t="shared" si="83"/>
        <v>1.065314457584717E-2</v>
      </c>
      <c r="H1031" s="9">
        <f t="shared" si="84"/>
        <v>6.2286236939242103</v>
      </c>
    </row>
    <row r="1032" spans="2:8" x14ac:dyDescent="0.25">
      <c r="B1032" s="39">
        <v>40967</v>
      </c>
      <c r="C1032" s="7">
        <v>13005.12</v>
      </c>
      <c r="D1032" s="8">
        <f t="shared" si="80"/>
        <v>1.8187406549776686E-3</v>
      </c>
      <c r="E1032" s="46">
        <f t="shared" si="81"/>
        <v>1.817088748815292E-3</v>
      </c>
      <c r="F1032" s="8">
        <f t="shared" si="82"/>
        <v>7.2936399683829548E-2</v>
      </c>
      <c r="G1032" s="8">
        <f t="shared" si="83"/>
        <v>1.068751919134645E-2</v>
      </c>
      <c r="H1032" s="9">
        <f t="shared" si="84"/>
        <v>6.8244461954169147</v>
      </c>
    </row>
    <row r="1033" spans="2:8" x14ac:dyDescent="0.25">
      <c r="B1033" s="39">
        <v>40966</v>
      </c>
      <c r="C1033" s="7">
        <v>12981.51</v>
      </c>
      <c r="D1033" s="8">
        <f t="shared" si="80"/>
        <v>-1.1091469966384437E-4</v>
      </c>
      <c r="E1033" s="46">
        <f t="shared" si="81"/>
        <v>-1.109208511540098E-4</v>
      </c>
      <c r="F1033" s="8">
        <f t="shared" si="82"/>
        <v>8.0127951307339795E-2</v>
      </c>
      <c r="G1033" s="8">
        <f t="shared" si="83"/>
        <v>1.070960695067491E-2</v>
      </c>
      <c r="H1033" s="9">
        <f t="shared" si="84"/>
        <v>7.4818760087446723</v>
      </c>
    </row>
    <row r="1034" spans="2:8" x14ac:dyDescent="0.25">
      <c r="B1034" s="39">
        <v>40963</v>
      </c>
      <c r="C1034" s="7">
        <v>12982.95</v>
      </c>
      <c r="D1034" s="8">
        <f t="shared" si="80"/>
        <v>-1.3400396928997527E-4</v>
      </c>
      <c r="E1034" s="46">
        <f t="shared" si="81"/>
        <v>-1.3401294862405456E-4</v>
      </c>
      <c r="F1034" s="8">
        <f t="shared" si="82"/>
        <v>7.5165337691014258E-2</v>
      </c>
      <c r="G1034" s="8">
        <f t="shared" si="83"/>
        <v>1.0732138149973081E-2</v>
      </c>
      <c r="H1034" s="9">
        <f t="shared" si="84"/>
        <v>7.0037616587336595</v>
      </c>
    </row>
    <row r="1035" spans="2:8" x14ac:dyDescent="0.25">
      <c r="B1035" s="39">
        <v>40962</v>
      </c>
      <c r="C1035" s="7">
        <v>12984.69</v>
      </c>
      <c r="D1035" s="8">
        <f t="shared" si="80"/>
        <v>3.5567797926681077E-3</v>
      </c>
      <c r="E1035" s="46">
        <f t="shared" si="81"/>
        <v>3.5504694100888605E-3</v>
      </c>
      <c r="F1035" s="8">
        <f t="shared" si="82"/>
        <v>8.9071387666857751E-2</v>
      </c>
      <c r="G1035" s="8">
        <f t="shared" si="83"/>
        <v>1.0893473056930265E-2</v>
      </c>
      <c r="H1035" s="9">
        <f t="shared" si="84"/>
        <v>8.1765830971777973</v>
      </c>
    </row>
    <row r="1036" spans="2:8" x14ac:dyDescent="0.25">
      <c r="B1036" s="39">
        <v>40961</v>
      </c>
      <c r="C1036" s="7">
        <v>12938.67</v>
      </c>
      <c r="D1036" s="8">
        <f t="shared" si="80"/>
        <v>-2.0839615940224654E-3</v>
      </c>
      <c r="E1036" s="46">
        <f t="shared" si="81"/>
        <v>-2.0861360635176453E-3</v>
      </c>
      <c r="F1036" s="8">
        <f t="shared" si="82"/>
        <v>0.10631742928552528</v>
      </c>
      <c r="G1036" s="8">
        <f t="shared" si="83"/>
        <v>1.1003407533022994E-2</v>
      </c>
      <c r="H1036" s="9">
        <f t="shared" si="84"/>
        <v>9.6622277204992724</v>
      </c>
    </row>
    <row r="1037" spans="2:8" x14ac:dyDescent="0.25">
      <c r="B1037" s="39">
        <v>40960</v>
      </c>
      <c r="C1037" s="7">
        <v>12965.69</v>
      </c>
      <c r="D1037" s="8">
        <f t="shared" si="80"/>
        <v>1.2216338851278596E-3</v>
      </c>
      <c r="E1037" s="46">
        <f t="shared" si="81"/>
        <v>1.2208882976147502E-3</v>
      </c>
      <c r="F1037" s="8">
        <f t="shared" si="82"/>
        <v>7.9935312105086989E-2</v>
      </c>
      <c r="G1037" s="8">
        <f t="shared" si="83"/>
        <v>1.141796054544859E-2</v>
      </c>
      <c r="H1037" s="9">
        <f t="shared" si="84"/>
        <v>7.0008397547800847</v>
      </c>
    </row>
    <row r="1038" spans="2:8" x14ac:dyDescent="0.25">
      <c r="B1038" s="39">
        <v>40956</v>
      </c>
      <c r="C1038" s="7">
        <v>12949.87</v>
      </c>
      <c r="D1038" s="8">
        <f t="shared" si="80"/>
        <v>3.5484900899560579E-3</v>
      </c>
      <c r="E1038" s="46">
        <f t="shared" si="81"/>
        <v>3.5422090534085338E-3</v>
      </c>
      <c r="F1038" s="8">
        <f t="shared" si="82"/>
        <v>5.3560834425926088E-2</v>
      </c>
      <c r="G1038" s="8">
        <f t="shared" si="83"/>
        <v>1.1737942572180847E-2</v>
      </c>
      <c r="H1038" s="9">
        <f t="shared" si="84"/>
        <v>4.5630513266325146</v>
      </c>
    </row>
    <row r="1039" spans="2:8" x14ac:dyDescent="0.25">
      <c r="B1039" s="39">
        <v>40955</v>
      </c>
      <c r="C1039" s="7">
        <v>12904.08</v>
      </c>
      <c r="D1039" s="8">
        <f t="shared" si="80"/>
        <v>9.6338691568309542E-3</v>
      </c>
      <c r="E1039" s="46">
        <f t="shared" si="81"/>
        <v>9.5877593467466691E-3</v>
      </c>
      <c r="F1039" s="8">
        <f t="shared" si="82"/>
        <v>4.5819255133055452E-2</v>
      </c>
      <c r="G1039" s="8">
        <f t="shared" si="83"/>
        <v>1.1693410427244387E-2</v>
      </c>
      <c r="H1039" s="9">
        <f t="shared" si="84"/>
        <v>3.9183825298991919</v>
      </c>
    </row>
    <row r="1040" spans="2:8" x14ac:dyDescent="0.25">
      <c r="B1040" s="39">
        <v>40954</v>
      </c>
      <c r="C1040" s="7">
        <v>12780.95</v>
      </c>
      <c r="D1040" s="8">
        <f t="shared" si="80"/>
        <v>-7.5576862748751861E-3</v>
      </c>
      <c r="E1040" s="46">
        <f t="shared" si="81"/>
        <v>-7.5863903012615983E-3</v>
      </c>
      <c r="F1040" s="8">
        <f t="shared" si="82"/>
        <v>8.1608842193686401E-2</v>
      </c>
      <c r="G1040" s="8">
        <f t="shared" si="83"/>
        <v>1.207324731776856E-2</v>
      </c>
      <c r="H1040" s="9">
        <f t="shared" si="84"/>
        <v>6.7594773838170461</v>
      </c>
    </row>
    <row r="1041" spans="2:8" x14ac:dyDescent="0.25">
      <c r="B1041" s="39">
        <v>40953</v>
      </c>
      <c r="C1041" s="7">
        <v>12878.28</v>
      </c>
      <c r="D1041" s="8">
        <f t="shared" si="80"/>
        <v>3.2934494533187753E-4</v>
      </c>
      <c r="E1041" s="46">
        <f t="shared" si="81"/>
        <v>3.2929072319023517E-4</v>
      </c>
      <c r="F1041" s="8">
        <f t="shared" si="82"/>
        <v>9.5058386904750838E-2</v>
      </c>
      <c r="G1041" s="8">
        <f t="shared" si="83"/>
        <v>1.2160216106972842E-2</v>
      </c>
      <c r="H1041" s="9">
        <f t="shared" si="84"/>
        <v>7.8171626284045228</v>
      </c>
    </row>
    <row r="1042" spans="2:8" x14ac:dyDescent="0.25">
      <c r="B1042" s="39">
        <v>40952</v>
      </c>
      <c r="C1042" s="7">
        <v>12874.04</v>
      </c>
      <c r="D1042" s="8">
        <f t="shared" si="80"/>
        <v>5.6877346942443285E-3</v>
      </c>
      <c r="E1042" s="46">
        <f t="shared" si="81"/>
        <v>5.6716206041743491E-3</v>
      </c>
      <c r="F1042" s="8">
        <f t="shared" si="82"/>
        <v>7.1858976610318454E-2</v>
      </c>
      <c r="G1042" s="8">
        <f t="shared" si="83"/>
        <v>1.2338018266474132E-2</v>
      </c>
      <c r="H1042" s="9">
        <f t="shared" si="84"/>
        <v>5.8241911349393538</v>
      </c>
    </row>
    <row r="1043" spans="2:8" x14ac:dyDescent="0.25">
      <c r="B1043" s="39">
        <v>40949</v>
      </c>
      <c r="C1043" s="7">
        <v>12801.23</v>
      </c>
      <c r="D1043" s="8">
        <f t="shared" si="80"/>
        <v>-6.9221734523050582E-3</v>
      </c>
      <c r="E1043" s="46">
        <f t="shared" si="81"/>
        <v>-6.9462428342256062E-3</v>
      </c>
      <c r="F1043" s="8">
        <f t="shared" si="82"/>
        <v>8.7643333478893373E-2</v>
      </c>
      <c r="G1043" s="8">
        <f t="shared" si="83"/>
        <v>1.2336015307046651E-2</v>
      </c>
      <c r="H1043" s="9">
        <f t="shared" si="84"/>
        <v>7.1046712651879762</v>
      </c>
    </row>
    <row r="1044" spans="2:8" x14ac:dyDescent="0.25">
      <c r="B1044" s="39">
        <v>40948</v>
      </c>
      <c r="C1044" s="7">
        <v>12890.46</v>
      </c>
      <c r="D1044" s="8">
        <f t="shared" si="80"/>
        <v>5.0527982489834145E-4</v>
      </c>
      <c r="E1044" s="46">
        <f t="shared" si="81"/>
        <v>5.0515221403193815E-4</v>
      </c>
      <c r="F1044" s="8">
        <f t="shared" si="82"/>
        <v>0.11000885539329036</v>
      </c>
      <c r="G1044" s="8">
        <f t="shared" si="83"/>
        <v>1.2584205350279806E-2</v>
      </c>
      <c r="H1044" s="9">
        <f t="shared" si="84"/>
        <v>8.7418197916521088</v>
      </c>
    </row>
    <row r="1045" spans="2:8" x14ac:dyDescent="0.25">
      <c r="B1045" s="39">
        <v>40947</v>
      </c>
      <c r="C1045" s="7">
        <v>12883.95</v>
      </c>
      <c r="D1045" s="8">
        <f t="shared" si="80"/>
        <v>4.4649096923476961E-4</v>
      </c>
      <c r="E1045" s="46">
        <f t="shared" si="81"/>
        <v>4.4639132180198136E-4</v>
      </c>
      <c r="F1045" s="8">
        <f t="shared" si="82"/>
        <v>0.1127872655331742</v>
      </c>
      <c r="G1045" s="8">
        <f t="shared" si="83"/>
        <v>1.2585236490914871E-2</v>
      </c>
      <c r="H1045" s="9">
        <f t="shared" si="84"/>
        <v>8.9618709679864939</v>
      </c>
    </row>
    <row r="1046" spans="2:8" x14ac:dyDescent="0.25">
      <c r="B1046" s="39">
        <v>40946</v>
      </c>
      <c r="C1046" s="7">
        <v>12878.2</v>
      </c>
      <c r="D1046" s="8">
        <f t="shared" si="80"/>
        <v>2.5745165677577564E-3</v>
      </c>
      <c r="E1046" s="46">
        <f t="shared" si="81"/>
        <v>2.5712081771000561E-3</v>
      </c>
      <c r="F1046" s="8">
        <f t="shared" si="82"/>
        <v>0.10394006105771032</v>
      </c>
      <c r="G1046" s="8">
        <f t="shared" si="83"/>
        <v>1.2616104036393681E-2</v>
      </c>
      <c r="H1046" s="9">
        <f t="shared" si="84"/>
        <v>8.238681351855881</v>
      </c>
    </row>
    <row r="1047" spans="2:8" x14ac:dyDescent="0.25">
      <c r="B1047" s="39">
        <v>40945</v>
      </c>
      <c r="C1047" s="7">
        <v>12845.13</v>
      </c>
      <c r="D1047" s="8">
        <f t="shared" si="80"/>
        <v>-1.3294739714653225E-3</v>
      </c>
      <c r="E1047" s="46">
        <f t="shared" si="81"/>
        <v>-1.3303585060497804E-3</v>
      </c>
      <c r="F1047" s="8">
        <f t="shared" si="82"/>
        <v>0.12094494681260681</v>
      </c>
      <c r="G1047" s="8">
        <f t="shared" si="83"/>
        <v>1.2717645717722237E-2</v>
      </c>
      <c r="H1047" s="9">
        <f t="shared" si="84"/>
        <v>9.5100106967178792</v>
      </c>
    </row>
    <row r="1048" spans="2:8" x14ac:dyDescent="0.25">
      <c r="B1048" s="39">
        <v>40942</v>
      </c>
      <c r="C1048" s="7">
        <v>12862.23</v>
      </c>
      <c r="D1048" s="8">
        <f t="shared" si="80"/>
        <v>1.234277366885439E-2</v>
      </c>
      <c r="E1048" s="46">
        <f t="shared" si="81"/>
        <v>1.2267222675223038E-2</v>
      </c>
      <c r="F1048" s="8">
        <f t="shared" si="82"/>
        <v>8.7194780254171891E-2</v>
      </c>
      <c r="G1048" s="8">
        <f t="shared" si="83"/>
        <v>1.2928049046034517E-2</v>
      </c>
      <c r="H1048" s="9">
        <f t="shared" si="84"/>
        <v>6.7446201622291619</v>
      </c>
    </row>
    <row r="1049" spans="2:8" x14ac:dyDescent="0.25">
      <c r="B1049" s="39">
        <v>40941</v>
      </c>
      <c r="C1049" s="7">
        <v>12705.41</v>
      </c>
      <c r="D1049" s="8">
        <f t="shared" si="80"/>
        <v>-8.6895252295049463E-4</v>
      </c>
      <c r="E1049" s="46">
        <f t="shared" si="81"/>
        <v>-8.6933028104581951E-4</v>
      </c>
      <c r="F1049" s="8">
        <f t="shared" si="82"/>
        <v>0.10245373165501077</v>
      </c>
      <c r="G1049" s="8">
        <f t="shared" si="83"/>
        <v>1.3014251097451945E-2</v>
      </c>
      <c r="H1049" s="9">
        <f t="shared" si="84"/>
        <v>7.8724262262828288</v>
      </c>
    </row>
    <row r="1050" spans="2:8" x14ac:dyDescent="0.25">
      <c r="B1050" s="39">
        <v>40940</v>
      </c>
      <c r="C1050" s="7">
        <v>12716.46</v>
      </c>
      <c r="D1050" s="8">
        <f t="shared" si="80"/>
        <v>6.6136780836718589E-3</v>
      </c>
      <c r="E1050" s="46">
        <f t="shared" si="81"/>
        <v>6.5919036680314319E-3</v>
      </c>
      <c r="F1050" s="8">
        <f t="shared" si="82"/>
        <v>9.2320489728125732E-2</v>
      </c>
      <c r="G1050" s="8">
        <f t="shared" si="83"/>
        <v>1.3011896443303965E-2</v>
      </c>
      <c r="H1050" s="9">
        <f t="shared" si="84"/>
        <v>7.0950833439528838</v>
      </c>
    </row>
    <row r="1051" spans="2:8" x14ac:dyDescent="0.25">
      <c r="B1051" s="39">
        <v>40939</v>
      </c>
      <c r="C1051" s="7">
        <v>12632.91</v>
      </c>
      <c r="D1051" s="8">
        <f t="shared" si="80"/>
        <v>-1.6445756662862854E-3</v>
      </c>
      <c r="E1051" s="46">
        <f t="shared" si="81"/>
        <v>-1.6459294653342667E-3</v>
      </c>
      <c r="F1051" s="8">
        <f t="shared" si="82"/>
        <v>0.10290908435328242</v>
      </c>
      <c r="G1051" s="8">
        <f t="shared" si="83"/>
        <v>1.3037335155936818E-2</v>
      </c>
      <c r="H1051" s="9">
        <f t="shared" si="84"/>
        <v>7.893414039173539</v>
      </c>
    </row>
    <row r="1052" spans="2:8" x14ac:dyDescent="0.25">
      <c r="B1052" s="39">
        <v>40938</v>
      </c>
      <c r="C1052" s="7">
        <v>12653.72</v>
      </c>
      <c r="D1052" s="8">
        <f t="shared" si="80"/>
        <v>-5.323661225579146E-4</v>
      </c>
      <c r="E1052" s="46">
        <f t="shared" si="81"/>
        <v>-5.3250787971550985E-4</v>
      </c>
      <c r="F1052" s="8">
        <f t="shared" si="82"/>
        <v>0.10196409663390812</v>
      </c>
      <c r="G1052" s="8">
        <f t="shared" si="83"/>
        <v>1.3039626218955045E-2</v>
      </c>
      <c r="H1052" s="9">
        <f t="shared" si="84"/>
        <v>7.8195567052135342</v>
      </c>
    </row>
    <row r="1053" spans="2:8" x14ac:dyDescent="0.25">
      <c r="B1053" s="39">
        <v>40935</v>
      </c>
      <c r="C1053" s="7">
        <v>12660.46</v>
      </c>
      <c r="D1053" s="8">
        <f t="shared" si="80"/>
        <v>-5.8242760095895685E-3</v>
      </c>
      <c r="E1053" s="46">
        <f t="shared" si="81"/>
        <v>-5.8413032515343723E-3</v>
      </c>
      <c r="F1053" s="8">
        <f t="shared" si="82"/>
        <v>0.13709890431709706</v>
      </c>
      <c r="G1053" s="8">
        <f t="shared" si="83"/>
        <v>1.3398698961116956E-2</v>
      </c>
      <c r="H1053" s="9">
        <f t="shared" si="84"/>
        <v>10.232254990947874</v>
      </c>
    </row>
    <row r="1054" spans="2:8" x14ac:dyDescent="0.25">
      <c r="B1054" s="39">
        <v>40934</v>
      </c>
      <c r="C1054" s="7">
        <v>12734.63</v>
      </c>
      <c r="D1054" s="8">
        <f t="shared" si="80"/>
        <v>-1.750417027254092E-3</v>
      </c>
      <c r="E1054" s="46">
        <f t="shared" si="81"/>
        <v>-1.7519507972247798E-3</v>
      </c>
      <c r="F1054" s="8">
        <f t="shared" si="82"/>
        <v>0.13703230059303981</v>
      </c>
      <c r="G1054" s="8">
        <f t="shared" si="83"/>
        <v>1.3398938410620656E-2</v>
      </c>
      <c r="H1054" s="9">
        <f t="shared" si="84"/>
        <v>10.227101311580123</v>
      </c>
    </row>
    <row r="1055" spans="2:8" x14ac:dyDescent="0.25">
      <c r="B1055" s="39">
        <v>40933</v>
      </c>
      <c r="C1055" s="7">
        <v>12756.96</v>
      </c>
      <c r="D1055" s="8">
        <f t="shared" si="80"/>
        <v>6.4067214957694851E-3</v>
      </c>
      <c r="E1055" s="46">
        <f t="shared" si="81"/>
        <v>6.3862856934944956E-3</v>
      </c>
      <c r="F1055" s="8">
        <f t="shared" si="82"/>
        <v>0.14726949272483209</v>
      </c>
      <c r="G1055" s="8">
        <f t="shared" si="83"/>
        <v>1.3496476395545869E-2</v>
      </c>
      <c r="H1055" s="9">
        <f t="shared" si="84"/>
        <v>10.911699350908673</v>
      </c>
    </row>
    <row r="1056" spans="2:8" x14ac:dyDescent="0.25">
      <c r="B1056" s="39">
        <v>40932</v>
      </c>
      <c r="C1056" s="7">
        <v>12675.75</v>
      </c>
      <c r="D1056" s="8">
        <f t="shared" si="80"/>
        <v>-2.6021298594204323E-3</v>
      </c>
      <c r="E1056" s="46">
        <f t="shared" si="81"/>
        <v>-2.6055212838851823E-3</v>
      </c>
      <c r="F1056" s="8">
        <f t="shared" si="82"/>
        <v>0.16194395002798773</v>
      </c>
      <c r="G1056" s="8">
        <f t="shared" si="83"/>
        <v>1.3535132350769962E-2</v>
      </c>
      <c r="H1056" s="9">
        <f t="shared" si="84"/>
        <v>11.964711229349401</v>
      </c>
    </row>
    <row r="1057" spans="2:8" x14ac:dyDescent="0.25">
      <c r="B1057" s="39">
        <v>40931</v>
      </c>
      <c r="C1057" s="7">
        <v>12708.82</v>
      </c>
      <c r="D1057" s="8">
        <f t="shared" si="80"/>
        <v>-9.1663207677694647E-4</v>
      </c>
      <c r="E1057" s="46">
        <f t="shared" si="81"/>
        <v>-9.1705244085813343E-4</v>
      </c>
      <c r="F1057" s="8">
        <f t="shared" si="82"/>
        <v>0.17715587209943959</v>
      </c>
      <c r="G1057" s="8">
        <f t="shared" si="83"/>
        <v>1.3601328248761712E-2</v>
      </c>
      <c r="H1057" s="9">
        <f t="shared" si="84"/>
        <v>13.024894985206181</v>
      </c>
    </row>
    <row r="1058" spans="2:8" x14ac:dyDescent="0.25">
      <c r="B1058" s="39">
        <v>40928</v>
      </c>
      <c r="C1058" s="7">
        <v>12720.48</v>
      </c>
      <c r="D1058" s="8">
        <f t="shared" si="80"/>
        <v>7.6441819457888638E-3</v>
      </c>
      <c r="E1058" s="46">
        <f t="shared" si="81"/>
        <v>7.6151132306936523E-3</v>
      </c>
      <c r="F1058" s="8">
        <f t="shared" si="82"/>
        <v>0.14560862043777978</v>
      </c>
      <c r="G1058" s="8">
        <f t="shared" si="83"/>
        <v>1.3916528061170915E-2</v>
      </c>
      <c r="H1058" s="9">
        <f t="shared" si="84"/>
        <v>10.462999089841126</v>
      </c>
    </row>
    <row r="1059" spans="2:8" x14ac:dyDescent="0.25">
      <c r="B1059" s="39">
        <v>40927</v>
      </c>
      <c r="C1059" s="7">
        <v>12623.98</v>
      </c>
      <c r="D1059" s="8">
        <f t="shared" si="80"/>
        <v>3.5797900460690091E-3</v>
      </c>
      <c r="E1059" s="46">
        <f t="shared" si="81"/>
        <v>3.5733978482905106E-3</v>
      </c>
      <c r="F1059" s="8">
        <f t="shared" si="82"/>
        <v>0.12022839708303189</v>
      </c>
      <c r="G1059" s="8">
        <f t="shared" si="83"/>
        <v>1.4178838692783101E-2</v>
      </c>
      <c r="H1059" s="9">
        <f t="shared" si="84"/>
        <v>8.4794248448730176</v>
      </c>
    </row>
    <row r="1060" spans="2:8" x14ac:dyDescent="0.25">
      <c r="B1060" s="39">
        <v>40926</v>
      </c>
      <c r="C1060" s="7">
        <v>12578.95</v>
      </c>
      <c r="D1060" s="8">
        <f t="shared" si="80"/>
        <v>7.7615331431406531E-3</v>
      </c>
      <c r="E1060" s="46">
        <f t="shared" si="81"/>
        <v>7.7315673983144213E-3</v>
      </c>
      <c r="F1060" s="8">
        <f t="shared" si="82"/>
        <v>0.12540752330880522</v>
      </c>
      <c r="G1060" s="8">
        <f t="shared" si="83"/>
        <v>1.4221067228409347E-2</v>
      </c>
      <c r="H1060" s="9">
        <f t="shared" si="84"/>
        <v>8.818432631995389</v>
      </c>
    </row>
    <row r="1061" spans="2:8" x14ac:dyDescent="0.25">
      <c r="B1061" s="39">
        <v>40925</v>
      </c>
      <c r="C1061" s="7">
        <v>12482.07</v>
      </c>
      <c r="D1061" s="8">
        <f t="shared" si="80"/>
        <v>4.8309217633790702E-3</v>
      </c>
      <c r="E1061" s="46">
        <f t="shared" si="81"/>
        <v>4.819290306234794E-3</v>
      </c>
      <c r="F1061" s="8">
        <f t="shared" si="82"/>
        <v>0.10439174164433063</v>
      </c>
      <c r="G1061" s="8">
        <f t="shared" si="83"/>
        <v>1.436263643668729E-2</v>
      </c>
      <c r="H1061" s="9">
        <f t="shared" si="84"/>
        <v>7.2682854644762109</v>
      </c>
    </row>
    <row r="1062" spans="2:8" x14ac:dyDescent="0.25">
      <c r="B1062" s="39">
        <v>40921</v>
      </c>
      <c r="C1062" s="7">
        <v>12422.06</v>
      </c>
      <c r="D1062" s="8">
        <f t="shared" si="80"/>
        <v>-3.9259018107581367E-3</v>
      </c>
      <c r="E1062" s="46">
        <f t="shared" si="81"/>
        <v>-3.9336283924358544E-3</v>
      </c>
      <c r="F1062" s="8">
        <f t="shared" si="82"/>
        <v>0.12153293523685837</v>
      </c>
      <c r="G1062" s="8">
        <f t="shared" si="83"/>
        <v>1.4412370074412177E-2</v>
      </c>
      <c r="H1062" s="9">
        <f t="shared" si="84"/>
        <v>8.4325433366874751</v>
      </c>
    </row>
    <row r="1063" spans="2:8" x14ac:dyDescent="0.25">
      <c r="B1063" s="39">
        <v>40920</v>
      </c>
      <c r="C1063" s="7">
        <v>12471.02</v>
      </c>
      <c r="D1063" s="8">
        <f t="shared" si="80"/>
        <v>1.7326066613383428E-3</v>
      </c>
      <c r="E1063" s="46">
        <f t="shared" si="81"/>
        <v>1.7311074298860185E-3</v>
      </c>
      <c r="F1063" s="8">
        <f t="shared" si="82"/>
        <v>0.14477454474506263</v>
      </c>
      <c r="G1063" s="8">
        <f t="shared" si="83"/>
        <v>1.4659170130833461E-2</v>
      </c>
      <c r="H1063" s="9">
        <f t="shared" si="84"/>
        <v>9.8760396020338241</v>
      </c>
    </row>
    <row r="1064" spans="2:8" x14ac:dyDescent="0.25">
      <c r="B1064" s="39">
        <v>40919</v>
      </c>
      <c r="C1064" s="7">
        <v>12449.45</v>
      </c>
      <c r="D1064" s="8">
        <f t="shared" si="80"/>
        <v>-1.0447367175205891E-3</v>
      </c>
      <c r="E1064" s="46">
        <f t="shared" si="81"/>
        <v>-1.0452828353244052E-3</v>
      </c>
      <c r="F1064" s="8">
        <f t="shared" si="82"/>
        <v>0.14932129195979238</v>
      </c>
      <c r="G1064" s="8">
        <f t="shared" si="83"/>
        <v>1.4656140350005628E-2</v>
      </c>
      <c r="H1064" s="9">
        <f t="shared" si="84"/>
        <v>10.188309363435854</v>
      </c>
    </row>
    <row r="1065" spans="2:8" x14ac:dyDescent="0.25">
      <c r="B1065" s="39">
        <v>40918</v>
      </c>
      <c r="C1065" s="7">
        <v>12462.47</v>
      </c>
      <c r="D1065" s="8">
        <f t="shared" si="80"/>
        <v>5.6307387661596042E-3</v>
      </c>
      <c r="E1065" s="46">
        <f t="shared" si="81"/>
        <v>5.614945414390087E-3</v>
      </c>
      <c r="F1065" s="8">
        <f t="shared" si="82"/>
        <v>0.10792633672259516</v>
      </c>
      <c r="G1065" s="8">
        <f t="shared" si="83"/>
        <v>1.5275622682561519E-2</v>
      </c>
      <c r="H1065" s="9">
        <f t="shared" si="84"/>
        <v>7.0652659446611414</v>
      </c>
    </row>
    <row r="1066" spans="2:8" x14ac:dyDescent="0.25">
      <c r="B1066" s="39">
        <v>40917</v>
      </c>
      <c r="C1066" s="7">
        <v>12392.69</v>
      </c>
      <c r="D1066" s="8">
        <f t="shared" si="80"/>
        <v>2.6513116589752528E-3</v>
      </c>
      <c r="E1066" s="46">
        <f t="shared" si="81"/>
        <v>2.6478031323156023E-3</v>
      </c>
      <c r="F1066" s="8">
        <f t="shared" si="82"/>
        <v>8.0086263380787864E-2</v>
      </c>
      <c r="G1066" s="8">
        <f t="shared" si="83"/>
        <v>1.5577025263035643E-2</v>
      </c>
      <c r="H1066" s="9">
        <f t="shared" si="84"/>
        <v>5.1413066377206791</v>
      </c>
    </row>
    <row r="1067" spans="2:8" x14ac:dyDescent="0.25">
      <c r="B1067" s="39">
        <v>40914</v>
      </c>
      <c r="C1067" s="7">
        <v>12359.92</v>
      </c>
      <c r="D1067" s="8">
        <f t="shared" si="80"/>
        <v>-4.49269876044045E-3</v>
      </c>
      <c r="E1067" s="46">
        <f t="shared" si="81"/>
        <v>-4.502821261125502E-3</v>
      </c>
      <c r="F1067" s="8">
        <f t="shared" si="82"/>
        <v>8.5259852810574369E-2</v>
      </c>
      <c r="G1067" s="8">
        <f t="shared" si="83"/>
        <v>1.5563653153749872E-2</v>
      </c>
      <c r="H1067" s="9">
        <f t="shared" si="84"/>
        <v>5.4781388385047665</v>
      </c>
    </row>
    <row r="1068" spans="2:8" x14ac:dyDescent="0.25">
      <c r="B1068" s="39">
        <v>40913</v>
      </c>
      <c r="C1068" s="7">
        <v>12415.7</v>
      </c>
      <c r="D1068" s="8">
        <f t="shared" si="80"/>
        <v>-2.1902947395879835E-4</v>
      </c>
      <c r="E1068" s="46">
        <f t="shared" si="81"/>
        <v>-2.1905346441717196E-4</v>
      </c>
      <c r="F1068" s="8">
        <f t="shared" si="82"/>
        <v>7.6043696319471457E-2</v>
      </c>
      <c r="G1068" s="8">
        <f t="shared" si="83"/>
        <v>1.561018640970752E-2</v>
      </c>
      <c r="H1068" s="9">
        <f t="shared" si="84"/>
        <v>4.8714150057927625</v>
      </c>
    </row>
    <row r="1069" spans="2:8" x14ac:dyDescent="0.25">
      <c r="B1069" s="39">
        <v>40912</v>
      </c>
      <c r="C1069" s="7">
        <v>12418.42</v>
      </c>
      <c r="D1069" s="8">
        <f t="shared" si="80"/>
        <v>1.697132781281363E-3</v>
      </c>
      <c r="E1069" s="46">
        <f t="shared" si="81"/>
        <v>1.6956942787659233E-3</v>
      </c>
      <c r="F1069" s="8">
        <f t="shared" si="82"/>
        <v>8.0965505628328133E-2</v>
      </c>
      <c r="G1069" s="8">
        <f t="shared" si="83"/>
        <v>1.5623254617919259E-2</v>
      </c>
      <c r="H1069" s="9">
        <f t="shared" si="84"/>
        <v>5.1823712541600573</v>
      </c>
    </row>
    <row r="1070" spans="2:8" x14ac:dyDescent="0.25">
      <c r="B1070" s="39">
        <v>40911</v>
      </c>
      <c r="C1070" s="7">
        <v>12397.38</v>
      </c>
      <c r="D1070" s="8">
        <f t="shared" si="80"/>
        <v>1.4718159763488003E-2</v>
      </c>
      <c r="E1070" s="46">
        <f t="shared" si="81"/>
        <v>1.4610898825015243E-2</v>
      </c>
      <c r="F1070" s="8">
        <f t="shared" si="82"/>
        <v>8.2796841406431745E-2</v>
      </c>
      <c r="G1070" s="8">
        <f t="shared" si="83"/>
        <v>1.5645798737705024E-2</v>
      </c>
      <c r="H1070" s="9">
        <f t="shared" si="84"/>
        <v>5.2919536288613056</v>
      </c>
    </row>
    <row r="1071" spans="2:8" x14ac:dyDescent="0.25">
      <c r="B1071" s="39">
        <v>40907</v>
      </c>
      <c r="C1071" s="7">
        <v>12217.56</v>
      </c>
      <c r="D1071" s="8">
        <f t="shared" si="80"/>
        <v>-5.6547386514572695E-3</v>
      </c>
      <c r="E1071" s="46">
        <f t="shared" si="81"/>
        <v>-5.670787214949337E-3</v>
      </c>
      <c r="F1071" s="8">
        <f t="shared" si="82"/>
        <v>0.10107305183805254</v>
      </c>
      <c r="G1071" s="8">
        <f t="shared" si="83"/>
        <v>1.5680671454973861E-2</v>
      </c>
      <c r="H1071" s="9">
        <f t="shared" si="84"/>
        <v>6.4457094282140881</v>
      </c>
    </row>
    <row r="1072" spans="2:8" x14ac:dyDescent="0.25">
      <c r="B1072" s="39">
        <v>40906</v>
      </c>
      <c r="C1072" s="7">
        <v>12287.04</v>
      </c>
      <c r="D1072" s="8">
        <f t="shared" si="80"/>
        <v>1.1161667658321273E-2</v>
      </c>
      <c r="E1072" s="46">
        <f t="shared" si="81"/>
        <v>1.1099835917334907E-2</v>
      </c>
      <c r="F1072" s="8">
        <f t="shared" si="82"/>
        <v>9.4008955646129169E-2</v>
      </c>
      <c r="G1072" s="8">
        <f t="shared" si="83"/>
        <v>1.5642981177029593E-2</v>
      </c>
      <c r="H1072" s="9">
        <f t="shared" si="84"/>
        <v>6.009657275824984</v>
      </c>
    </row>
    <row r="1073" spans="2:8" x14ac:dyDescent="0.25">
      <c r="B1073" s="39">
        <v>40905</v>
      </c>
      <c r="C1073" s="7">
        <v>12151.41</v>
      </c>
      <c r="D1073" s="8">
        <f t="shared" si="80"/>
        <v>-1.1385242467263579E-2</v>
      </c>
      <c r="E1073" s="46">
        <f t="shared" si="81"/>
        <v>-1.1450550512080637E-2</v>
      </c>
      <c r="F1073" s="8">
        <f t="shared" si="82"/>
        <v>0.11171620075497342</v>
      </c>
      <c r="G1073" s="8">
        <f t="shared" si="83"/>
        <v>1.5582971311811619E-2</v>
      </c>
      <c r="H1073" s="9">
        <f t="shared" si="84"/>
        <v>7.1691206073320881</v>
      </c>
    </row>
    <row r="1074" spans="2:8" x14ac:dyDescent="0.25">
      <c r="B1074" s="39">
        <v>40904</v>
      </c>
      <c r="C1074" s="7">
        <v>12291.35</v>
      </c>
      <c r="D1074" s="8">
        <f t="shared" si="80"/>
        <v>-2.1555230193592845E-4</v>
      </c>
      <c r="E1074" s="46">
        <f t="shared" si="81"/>
        <v>-2.1557553667229064E-4</v>
      </c>
      <c r="F1074" s="8">
        <f t="shared" si="82"/>
        <v>8.4679477988706231E-2</v>
      </c>
      <c r="G1074" s="8">
        <f t="shared" si="83"/>
        <v>1.592717364119238E-2</v>
      </c>
      <c r="H1074" s="9">
        <f t="shared" si="84"/>
        <v>5.3166669678102876</v>
      </c>
    </row>
    <row r="1075" spans="2:8" x14ac:dyDescent="0.25">
      <c r="B1075" s="39">
        <v>40900</v>
      </c>
      <c r="C1075" s="7">
        <v>12294</v>
      </c>
      <c r="D1075" s="8">
        <f t="shared" si="80"/>
        <v>1.0218042425213625E-2</v>
      </c>
      <c r="E1075" s="46">
        <f t="shared" si="81"/>
        <v>1.0166191142979696E-2</v>
      </c>
      <c r="F1075" s="8">
        <f t="shared" si="82"/>
        <v>6.4029131999460032E-2</v>
      </c>
      <c r="G1075" s="8">
        <f t="shared" si="83"/>
        <v>1.5947048085687147E-2</v>
      </c>
      <c r="H1075" s="9">
        <f t="shared" si="84"/>
        <v>4.0151087308081612</v>
      </c>
    </row>
    <row r="1076" spans="2:8" x14ac:dyDescent="0.25">
      <c r="B1076" s="39">
        <v>40899</v>
      </c>
      <c r="C1076" s="7">
        <v>12169.65</v>
      </c>
      <c r="D1076" s="8">
        <f t="shared" si="80"/>
        <v>5.1132581307493652E-3</v>
      </c>
      <c r="E1076" s="46">
        <f t="shared" si="81"/>
        <v>5.1002298189352551E-3</v>
      </c>
      <c r="F1076" s="8">
        <f t="shared" si="82"/>
        <v>8.3365521622844524E-2</v>
      </c>
      <c r="G1076" s="8">
        <f t="shared" si="83"/>
        <v>1.6168389180301269E-2</v>
      </c>
      <c r="H1076" s="9">
        <f t="shared" si="84"/>
        <v>5.1560808373175959</v>
      </c>
    </row>
    <row r="1077" spans="2:8" x14ac:dyDescent="0.25">
      <c r="B1077" s="39">
        <v>40898</v>
      </c>
      <c r="C1077" s="7">
        <v>12107.74</v>
      </c>
      <c r="D1077" s="8">
        <f t="shared" si="80"/>
        <v>3.4369996315142259E-4</v>
      </c>
      <c r="E1077" s="46">
        <f t="shared" si="81"/>
        <v>3.4364091184932021E-4</v>
      </c>
      <c r="F1077" s="8">
        <f t="shared" si="82"/>
        <v>7.3999300740444196E-2</v>
      </c>
      <c r="G1077" s="8">
        <f t="shared" si="83"/>
        <v>1.6209956485299021E-2</v>
      </c>
      <c r="H1077" s="9">
        <f t="shared" si="84"/>
        <v>4.5650523989718872</v>
      </c>
    </row>
    <row r="1078" spans="2:8" x14ac:dyDescent="0.25">
      <c r="B1078" s="39">
        <v>40897</v>
      </c>
      <c r="C1078" s="7">
        <v>12103.58</v>
      </c>
      <c r="D1078" s="8">
        <f t="shared" si="80"/>
        <v>2.8668412902655538E-2</v>
      </c>
      <c r="E1078" s="46">
        <f t="shared" si="81"/>
        <v>2.826516284366954E-2</v>
      </c>
      <c r="F1078" s="8">
        <f t="shared" si="82"/>
        <v>2.3448365204675144E-2</v>
      </c>
      <c r="G1078" s="8">
        <f t="shared" si="83"/>
        <v>1.6112363315351791E-2</v>
      </c>
      <c r="H1078" s="9">
        <f t="shared" si="84"/>
        <v>1.4553026608041815</v>
      </c>
    </row>
    <row r="1079" spans="2:8" x14ac:dyDescent="0.25">
      <c r="B1079" s="39">
        <v>40896</v>
      </c>
      <c r="C1079" s="7">
        <v>11766.26</v>
      </c>
      <c r="D1079" s="8">
        <f t="shared" si="80"/>
        <v>-8.4381180797191702E-3</v>
      </c>
      <c r="E1079" s="46">
        <f t="shared" si="81"/>
        <v>-8.4739205439598141E-3</v>
      </c>
      <c r="F1079" s="8">
        <f t="shared" si="82"/>
        <v>2.1539236580560544E-2</v>
      </c>
      <c r="G1079" s="8">
        <f t="shared" si="83"/>
        <v>1.6127725366651753E-2</v>
      </c>
      <c r="H1079" s="9">
        <f t="shared" si="84"/>
        <v>1.3355408832232778</v>
      </c>
    </row>
    <row r="1080" spans="2:8" x14ac:dyDescent="0.25">
      <c r="B1080" s="39">
        <v>40893</v>
      </c>
      <c r="C1080" s="7">
        <v>11866.39</v>
      </c>
      <c r="D1080" s="8">
        <f t="shared" si="80"/>
        <v>-2.0389575703039231E-4</v>
      </c>
      <c r="E1080" s="46">
        <f t="shared" si="81"/>
        <v>-2.0391654659624402E-4</v>
      </c>
      <c r="F1080" s="8">
        <f t="shared" si="82"/>
        <v>2.6367412882578548E-2</v>
      </c>
      <c r="G1080" s="8">
        <f t="shared" si="83"/>
        <v>1.6135270924555183E-2</v>
      </c>
      <c r="H1080" s="9">
        <f t="shared" si="84"/>
        <v>1.6341475148366897</v>
      </c>
    </row>
    <row r="1081" spans="2:8" x14ac:dyDescent="0.25">
      <c r="B1081" s="39">
        <v>40892</v>
      </c>
      <c r="C1081" s="7">
        <v>11868.81</v>
      </c>
      <c r="D1081" s="8">
        <f t="shared" si="80"/>
        <v>3.8338966192694723E-3</v>
      </c>
      <c r="E1081" s="46">
        <f t="shared" si="81"/>
        <v>3.8265659682905351E-3</v>
      </c>
      <c r="F1081" s="8">
        <f t="shared" si="82"/>
        <v>2.4333117256213555E-2</v>
      </c>
      <c r="G1081" s="8">
        <f t="shared" si="83"/>
        <v>1.6131115857146577E-2</v>
      </c>
      <c r="H1081" s="9">
        <f t="shared" si="84"/>
        <v>1.5084584024875898</v>
      </c>
    </row>
    <row r="1082" spans="2:8" x14ac:dyDescent="0.25">
      <c r="B1082" s="39">
        <v>40891</v>
      </c>
      <c r="C1082" s="7">
        <v>11823.48</v>
      </c>
      <c r="D1082" s="8">
        <f t="shared" si="80"/>
        <v>-1.099629107297917E-2</v>
      </c>
      <c r="E1082" s="46">
        <f t="shared" si="81"/>
        <v>-1.1057197187467125E-2</v>
      </c>
      <c r="F1082" s="8">
        <f t="shared" si="82"/>
        <v>5.7710934711963022E-2</v>
      </c>
      <c r="G1082" s="8">
        <f t="shared" si="83"/>
        <v>1.6270793139475725E-2</v>
      </c>
      <c r="H1082" s="9">
        <f t="shared" si="84"/>
        <v>3.5469035969701093</v>
      </c>
    </row>
    <row r="1083" spans="2:8" x14ac:dyDescent="0.25">
      <c r="B1083" s="39">
        <v>40890</v>
      </c>
      <c r="C1083" s="7">
        <v>11954.94</v>
      </c>
      <c r="D1083" s="8">
        <f t="shared" si="80"/>
        <v>-5.5276469692772112E-3</v>
      </c>
      <c r="E1083" s="46">
        <f t="shared" si="81"/>
        <v>-5.5429809430879292E-3</v>
      </c>
      <c r="F1083" s="8">
        <f t="shared" si="82"/>
        <v>7.5264208742143027E-2</v>
      </c>
      <c r="G1083" s="8">
        <f t="shared" si="83"/>
        <v>1.630452032124554E-2</v>
      </c>
      <c r="H1083" s="9">
        <f t="shared" si="84"/>
        <v>4.6161559652920481</v>
      </c>
    </row>
    <row r="1084" spans="2:8" x14ac:dyDescent="0.25">
      <c r="B1084" s="39">
        <v>40889</v>
      </c>
      <c r="C1084" s="7">
        <v>12021.39</v>
      </c>
      <c r="D1084" s="8">
        <f t="shared" si="80"/>
        <v>-1.3367245938612715E-2</v>
      </c>
      <c r="E1084" s="46">
        <f t="shared" si="81"/>
        <v>-1.345739180656215E-2</v>
      </c>
      <c r="F1084" s="8">
        <f t="shared" si="82"/>
        <v>7.3511163170544208E-2</v>
      </c>
      <c r="G1084" s="8">
        <f t="shared" si="83"/>
        <v>1.6326476327610265E-2</v>
      </c>
      <c r="H1084" s="9">
        <f t="shared" si="84"/>
        <v>4.5025737149556857</v>
      </c>
    </row>
    <row r="1085" spans="2:8" x14ac:dyDescent="0.25">
      <c r="B1085" s="39">
        <v>40886</v>
      </c>
      <c r="C1085" s="7">
        <v>12184.26</v>
      </c>
      <c r="D1085" s="8">
        <f t="shared" si="80"/>
        <v>1.5549647015677959E-2</v>
      </c>
      <c r="E1085" s="46">
        <f t="shared" si="81"/>
        <v>1.5429990075835818E-2</v>
      </c>
      <c r="F1085" s="8">
        <f t="shared" si="82"/>
        <v>7.087834224508241E-2</v>
      </c>
      <c r="G1085" s="8">
        <f t="shared" si="83"/>
        <v>1.6298175288339465E-2</v>
      </c>
      <c r="H1085" s="9">
        <f t="shared" si="84"/>
        <v>4.3488513892590381</v>
      </c>
    </row>
    <row r="1086" spans="2:8" x14ac:dyDescent="0.25">
      <c r="B1086" s="39">
        <v>40885</v>
      </c>
      <c r="C1086" s="7">
        <v>11997.7</v>
      </c>
      <c r="D1086" s="8">
        <f t="shared" si="80"/>
        <v>-1.6289272955805734E-2</v>
      </c>
      <c r="E1086" s="46">
        <f t="shared" si="81"/>
        <v>-1.6423401730572707E-2</v>
      </c>
      <c r="F1086" s="8">
        <f t="shared" si="82"/>
        <v>0.11654480687696847</v>
      </c>
      <c r="G1086" s="8">
        <f t="shared" si="83"/>
        <v>1.6489834470571372E-2</v>
      </c>
      <c r="H1086" s="9">
        <f t="shared" si="84"/>
        <v>7.0676759724277689</v>
      </c>
    </row>
    <row r="1087" spans="2:8" x14ac:dyDescent="0.25">
      <c r="B1087" s="39">
        <v>40884</v>
      </c>
      <c r="C1087" s="7">
        <v>12196.37</v>
      </c>
      <c r="D1087" s="8">
        <f t="shared" si="80"/>
        <v>3.8057205972283903E-3</v>
      </c>
      <c r="E1087" s="46">
        <f t="shared" si="81"/>
        <v>3.798497163708967E-3</v>
      </c>
      <c r="F1087" s="8">
        <f t="shared" si="82"/>
        <v>0.1161608098768781</v>
      </c>
      <c r="G1087" s="8">
        <f t="shared" si="83"/>
        <v>1.6489196357667147E-2</v>
      </c>
      <c r="H1087" s="9">
        <f t="shared" si="84"/>
        <v>7.0446616898261176</v>
      </c>
    </row>
    <row r="1088" spans="2:8" x14ac:dyDescent="0.25">
      <c r="B1088" s="39">
        <v>40883</v>
      </c>
      <c r="C1088" s="7">
        <v>12150.13</v>
      </c>
      <c r="D1088" s="8">
        <f t="shared" si="80"/>
        <v>4.3230893474284215E-3</v>
      </c>
      <c r="E1088" s="46">
        <f t="shared" si="81"/>
        <v>4.3137716412076582E-3</v>
      </c>
      <c r="F1088" s="8">
        <f t="shared" si="82"/>
        <v>9.5987555403394903E-2</v>
      </c>
      <c r="G1088" s="8">
        <f t="shared" si="83"/>
        <v>1.6606021912486359E-2</v>
      </c>
      <c r="H1088" s="9">
        <f t="shared" si="84"/>
        <v>5.7802859654918421</v>
      </c>
    </row>
    <row r="1089" spans="2:8" x14ac:dyDescent="0.25">
      <c r="B1089" s="39">
        <v>40882</v>
      </c>
      <c r="C1089" s="7">
        <v>12097.83</v>
      </c>
      <c r="D1089" s="8">
        <f t="shared" si="80"/>
        <v>6.5236092922953404E-3</v>
      </c>
      <c r="E1089" s="46">
        <f t="shared" si="81"/>
        <v>6.5024226455483438E-3</v>
      </c>
      <c r="F1089" s="8">
        <f t="shared" si="82"/>
        <v>5.2015106418448094E-2</v>
      </c>
      <c r="G1089" s="8">
        <f t="shared" si="83"/>
        <v>1.7177695815763259E-2</v>
      </c>
      <c r="H1089" s="9">
        <f t="shared" si="84"/>
        <v>3.0280607466989831</v>
      </c>
    </row>
    <row r="1090" spans="2:8" x14ac:dyDescent="0.25">
      <c r="B1090" s="39">
        <v>40879</v>
      </c>
      <c r="C1090" s="7">
        <v>12019.42</v>
      </c>
      <c r="D1090" s="8">
        <f t="shared" si="80"/>
        <v>-5.0748625419427817E-5</v>
      </c>
      <c r="E1090" s="46">
        <f t="shared" si="81"/>
        <v>-5.0749913174486851E-5</v>
      </c>
      <c r="F1090" s="8">
        <f t="shared" si="82"/>
        <v>5.2441029349512752E-2</v>
      </c>
      <c r="G1090" s="8">
        <f t="shared" si="83"/>
        <v>1.7177519219857461E-2</v>
      </c>
      <c r="H1090" s="9">
        <f t="shared" si="84"/>
        <v>3.052887246307963</v>
      </c>
    </row>
    <row r="1091" spans="2:8" x14ac:dyDescent="0.25">
      <c r="B1091" s="39">
        <v>40878</v>
      </c>
      <c r="C1091" s="7">
        <v>12020.03</v>
      </c>
      <c r="D1091" s="8">
        <f t="shared" si="80"/>
        <v>-2.1293941064347566E-3</v>
      </c>
      <c r="E1091" s="46">
        <f t="shared" si="81"/>
        <v>-2.1316644896647039E-3</v>
      </c>
      <c r="F1091" s="8">
        <f t="shared" si="82"/>
        <v>4.7847117203392631E-2</v>
      </c>
      <c r="G1091" s="8">
        <f t="shared" si="83"/>
        <v>1.7195685406335471E-2</v>
      </c>
      <c r="H1091" s="9">
        <f t="shared" si="84"/>
        <v>2.7825071273846484</v>
      </c>
    </row>
    <row r="1092" spans="2:8" x14ac:dyDescent="0.25">
      <c r="B1092" s="39">
        <v>40877</v>
      </c>
      <c r="C1092" s="7">
        <v>12045.68</v>
      </c>
      <c r="D1092" s="8">
        <f t="shared" si="80"/>
        <v>4.2407899872183519E-2</v>
      </c>
      <c r="E1092" s="46">
        <f t="shared" si="81"/>
        <v>4.1533325341783917E-2</v>
      </c>
      <c r="F1092" s="8">
        <f t="shared" si="82"/>
        <v>2.5115396343086578E-2</v>
      </c>
      <c r="G1092" s="8">
        <f t="shared" si="83"/>
        <v>1.666432002474692E-2</v>
      </c>
      <c r="H1092" s="9">
        <f t="shared" si="84"/>
        <v>1.5071359830937958</v>
      </c>
    </row>
    <row r="1093" spans="2:8" x14ac:dyDescent="0.25">
      <c r="B1093" s="39">
        <v>40876</v>
      </c>
      <c r="C1093" s="7">
        <v>11555.63</v>
      </c>
      <c r="D1093" s="8">
        <f t="shared" ref="D1093:D1156" si="85">C1093/C1094-1</f>
        <v>2.8308575623903209E-3</v>
      </c>
      <c r="E1093" s="46">
        <f t="shared" ref="E1093:E1156" si="86">LN(1+D1093)</f>
        <v>2.8268582310348044E-3</v>
      </c>
      <c r="F1093" s="8">
        <f t="shared" ref="F1093:F1156" si="87">SUM(E1094:E1168)</f>
        <v>3.3506588026964906E-2</v>
      </c>
      <c r="G1093" s="8">
        <f t="shared" ref="G1093:G1156" si="88">STDEVP(E1094:E1168)</f>
        <v>1.6708784867263564E-2</v>
      </c>
      <c r="H1093" s="9">
        <f t="shared" ref="H1093:H1156" si="89">F1093/G1093</f>
        <v>2.0053276341245008</v>
      </c>
    </row>
    <row r="1094" spans="2:8" x14ac:dyDescent="0.25">
      <c r="B1094" s="39">
        <v>40875</v>
      </c>
      <c r="C1094" s="7">
        <v>11523.01</v>
      </c>
      <c r="D1094" s="8">
        <f t="shared" si="85"/>
        <v>2.592910473673804E-2</v>
      </c>
      <c r="E1094" s="46">
        <f t="shared" si="86"/>
        <v>2.5598645664016425E-2</v>
      </c>
      <c r="F1094" s="8">
        <f t="shared" si="87"/>
        <v>4.6641701584976422E-2</v>
      </c>
      <c r="G1094" s="8">
        <f t="shared" si="88"/>
        <v>1.7037111870150442E-2</v>
      </c>
      <c r="H1094" s="9">
        <f t="shared" si="89"/>
        <v>2.7376530682230333</v>
      </c>
    </row>
    <row r="1095" spans="2:8" x14ac:dyDescent="0.25">
      <c r="B1095" s="39">
        <v>40872</v>
      </c>
      <c r="C1095" s="7">
        <v>11231.78</v>
      </c>
      <c r="D1095" s="8">
        <f t="shared" si="85"/>
        <v>-2.2891304058164641E-3</v>
      </c>
      <c r="E1095" s="46">
        <f t="shared" si="86"/>
        <v>-2.2917544701390115E-3</v>
      </c>
      <c r="F1095" s="8">
        <f t="shared" si="87"/>
        <v>1.5806330444521621E-3</v>
      </c>
      <c r="G1095" s="8">
        <f t="shared" si="88"/>
        <v>1.7901861705758734E-2</v>
      </c>
      <c r="H1095" s="9">
        <f t="shared" si="89"/>
        <v>8.8294338903517414E-2</v>
      </c>
    </row>
    <row r="1096" spans="2:8" x14ac:dyDescent="0.25">
      <c r="B1096" s="39">
        <v>40870</v>
      </c>
      <c r="C1096" s="7">
        <v>11257.55</v>
      </c>
      <c r="D1096" s="8">
        <f t="shared" si="85"/>
        <v>-2.0547742593346685E-2</v>
      </c>
      <c r="E1096" s="46">
        <f t="shared" si="86"/>
        <v>-2.0761784585713604E-2</v>
      </c>
      <c r="F1096" s="8">
        <f t="shared" si="87"/>
        <v>6.1343043738755515E-2</v>
      </c>
      <c r="G1096" s="8">
        <f t="shared" si="88"/>
        <v>1.8285005321080593E-2</v>
      </c>
      <c r="H1096" s="9">
        <f t="shared" si="89"/>
        <v>3.3548277761797398</v>
      </c>
    </row>
    <row r="1097" spans="2:8" x14ac:dyDescent="0.25">
      <c r="B1097" s="39">
        <v>40869</v>
      </c>
      <c r="C1097" s="7">
        <v>11493.72</v>
      </c>
      <c r="D1097" s="8">
        <f t="shared" si="85"/>
        <v>-4.6409077092414153E-3</v>
      </c>
      <c r="E1097" s="46">
        <f t="shared" si="86"/>
        <v>-4.6517101564892364E-3</v>
      </c>
      <c r="F1097" s="8">
        <f t="shared" si="87"/>
        <v>8.9336326011833847E-3</v>
      </c>
      <c r="G1097" s="8">
        <f t="shared" si="88"/>
        <v>1.9445324516020331E-2</v>
      </c>
      <c r="H1097" s="9">
        <f t="shared" si="89"/>
        <v>0.4594231684754489</v>
      </c>
    </row>
    <row r="1098" spans="2:8" x14ac:dyDescent="0.25">
      <c r="B1098" s="39">
        <v>40868</v>
      </c>
      <c r="C1098" s="7">
        <v>11547.31</v>
      </c>
      <c r="D1098" s="8">
        <f t="shared" si="85"/>
        <v>-2.1095848140411877E-2</v>
      </c>
      <c r="E1098" s="46">
        <f t="shared" si="86"/>
        <v>-2.1321545371629121E-2</v>
      </c>
      <c r="F1098" s="8">
        <f t="shared" si="87"/>
        <v>3.5593304016093667E-2</v>
      </c>
      <c r="G1098" s="8">
        <f t="shared" si="88"/>
        <v>1.9293214026685618E-2</v>
      </c>
      <c r="H1098" s="9">
        <f t="shared" si="89"/>
        <v>1.8448613054757181</v>
      </c>
    </row>
    <row r="1099" spans="2:8" x14ac:dyDescent="0.25">
      <c r="B1099" s="39">
        <v>40865</v>
      </c>
      <c r="C1099" s="7">
        <v>11796.16</v>
      </c>
      <c r="D1099" s="8">
        <f t="shared" si="85"/>
        <v>2.1604437447804159E-3</v>
      </c>
      <c r="E1099" s="46">
        <f t="shared" si="86"/>
        <v>2.1581133420589638E-3</v>
      </c>
      <c r="F1099" s="8">
        <f t="shared" si="87"/>
        <v>-1.0623254257483818E-2</v>
      </c>
      <c r="G1099" s="8">
        <f t="shared" si="88"/>
        <v>1.9956280295022381E-2</v>
      </c>
      <c r="H1099" s="9">
        <f t="shared" si="89"/>
        <v>-0.53232637046762343</v>
      </c>
    </row>
    <row r="1100" spans="2:8" x14ac:dyDescent="0.25">
      <c r="B1100" s="39">
        <v>40864</v>
      </c>
      <c r="C1100" s="7">
        <v>11770.73</v>
      </c>
      <c r="D1100" s="8">
        <f t="shared" si="85"/>
        <v>-1.1327452062434573E-2</v>
      </c>
      <c r="E1100" s="46">
        <f t="shared" si="86"/>
        <v>-1.1392096280684339E-2</v>
      </c>
      <c r="F1100" s="8">
        <f t="shared" si="87"/>
        <v>3.2786211217670988E-3</v>
      </c>
      <c r="G1100" s="8">
        <f t="shared" si="88"/>
        <v>1.9915442839987842E-2</v>
      </c>
      <c r="H1100" s="9">
        <f t="shared" si="89"/>
        <v>0.16462707598869042</v>
      </c>
    </row>
    <row r="1101" spans="2:8" x14ac:dyDescent="0.25">
      <c r="B1101" s="39">
        <v>40863</v>
      </c>
      <c r="C1101" s="7">
        <v>11905.59</v>
      </c>
      <c r="D1101" s="8">
        <f t="shared" si="85"/>
        <v>-1.575458657954254E-2</v>
      </c>
      <c r="E1101" s="46">
        <f t="shared" si="86"/>
        <v>-1.5880009143283035E-2</v>
      </c>
      <c r="F1101" s="8">
        <f t="shared" si="87"/>
        <v>-2.9989312015379563E-3</v>
      </c>
      <c r="G1101" s="8">
        <f t="shared" si="88"/>
        <v>1.9995223100683506E-2</v>
      </c>
      <c r="H1101" s="9">
        <f t="shared" si="89"/>
        <v>-0.14998238261394756</v>
      </c>
    </row>
    <row r="1102" spans="2:8" x14ac:dyDescent="0.25">
      <c r="B1102" s="39">
        <v>40862</v>
      </c>
      <c r="C1102" s="7">
        <v>12096.16</v>
      </c>
      <c r="D1102" s="8">
        <f t="shared" si="85"/>
        <v>1.4223055257978068E-3</v>
      </c>
      <c r="E1102" s="46">
        <f t="shared" si="86"/>
        <v>1.4212950073572749E-3</v>
      </c>
      <c r="F1102" s="8">
        <f t="shared" si="87"/>
        <v>-5.3058844941607213E-3</v>
      </c>
      <c r="G1102" s="8">
        <f t="shared" si="88"/>
        <v>1.9994725929137588E-2</v>
      </c>
      <c r="H1102" s="9">
        <f t="shared" si="89"/>
        <v>-0.26536420218837053</v>
      </c>
    </row>
    <row r="1103" spans="2:8" x14ac:dyDescent="0.25">
      <c r="B1103" s="39">
        <v>40861</v>
      </c>
      <c r="C1103" s="7">
        <v>12078.98</v>
      </c>
      <c r="D1103" s="8">
        <f t="shared" si="85"/>
        <v>-6.1462865568289171E-3</v>
      </c>
      <c r="E1103" s="46">
        <f t="shared" si="86"/>
        <v>-6.1652527303420034E-3</v>
      </c>
      <c r="F1103" s="8">
        <f t="shared" si="87"/>
        <v>-7.0862593859947458E-3</v>
      </c>
      <c r="G1103" s="8">
        <f t="shared" si="88"/>
        <v>2.0003002561901066E-2</v>
      </c>
      <c r="H1103" s="9">
        <f t="shared" si="89"/>
        <v>-0.35425978495306831</v>
      </c>
    </row>
    <row r="1104" spans="2:8" x14ac:dyDescent="0.25">
      <c r="B1104" s="39">
        <v>40858</v>
      </c>
      <c r="C1104" s="7">
        <v>12153.68</v>
      </c>
      <c r="D1104" s="8">
        <f t="shared" si="85"/>
        <v>2.185089866224299E-2</v>
      </c>
      <c r="E1104" s="46">
        <f t="shared" si="86"/>
        <v>2.1615589418361739E-2</v>
      </c>
      <c r="F1104" s="8">
        <f t="shared" si="87"/>
        <v>-3.3790142796781775E-2</v>
      </c>
      <c r="G1104" s="8">
        <f t="shared" si="88"/>
        <v>1.9850478172577492E-2</v>
      </c>
      <c r="H1104" s="9">
        <f t="shared" si="89"/>
        <v>-1.7022331907077826</v>
      </c>
    </row>
    <row r="1105" spans="2:8" x14ac:dyDescent="0.25">
      <c r="B1105" s="39">
        <v>40857</v>
      </c>
      <c r="C1105" s="7">
        <v>11893.79</v>
      </c>
      <c r="D1105" s="8">
        <f t="shared" si="85"/>
        <v>9.5790318938897556E-3</v>
      </c>
      <c r="E1105" s="46">
        <f t="shared" si="86"/>
        <v>9.5334438628012705E-3</v>
      </c>
      <c r="F1105" s="8">
        <f t="shared" si="87"/>
        <v>-5.9349667595885593E-2</v>
      </c>
      <c r="G1105" s="8">
        <f t="shared" si="88"/>
        <v>1.9895499838587627E-2</v>
      </c>
      <c r="H1105" s="9">
        <f t="shared" si="89"/>
        <v>-2.9830699443286166</v>
      </c>
    </row>
    <row r="1106" spans="2:8" x14ac:dyDescent="0.25">
      <c r="B1106" s="39">
        <v>40856</v>
      </c>
      <c r="C1106" s="7">
        <v>11780.94</v>
      </c>
      <c r="D1106" s="8">
        <f t="shared" si="85"/>
        <v>-3.1983093101334514E-2</v>
      </c>
      <c r="E1106" s="46">
        <f t="shared" si="86"/>
        <v>-3.2505726053678928E-2</v>
      </c>
      <c r="F1106" s="8">
        <f t="shared" si="87"/>
        <v>-3.4136524700050935E-2</v>
      </c>
      <c r="G1106" s="8">
        <f t="shared" si="88"/>
        <v>1.9567083183374474E-2</v>
      </c>
      <c r="H1106" s="9">
        <f t="shared" si="89"/>
        <v>-1.7445893381316868</v>
      </c>
    </row>
    <row r="1107" spans="2:8" x14ac:dyDescent="0.25">
      <c r="B1107" s="39">
        <v>40855</v>
      </c>
      <c r="C1107" s="7">
        <v>12170.18</v>
      </c>
      <c r="D1107" s="8">
        <f t="shared" si="85"/>
        <v>8.4344307732846513E-3</v>
      </c>
      <c r="E1107" s="46">
        <f t="shared" si="86"/>
        <v>8.3990597127229973E-3</v>
      </c>
      <c r="F1107" s="8">
        <f t="shared" si="87"/>
        <v>-4.9527789828939066E-2</v>
      </c>
      <c r="G1107" s="8">
        <f t="shared" si="88"/>
        <v>1.9553851530847807E-2</v>
      </c>
      <c r="H1107" s="9">
        <f t="shared" si="89"/>
        <v>-2.532891780977518</v>
      </c>
    </row>
    <row r="1108" spans="2:8" x14ac:dyDescent="0.25">
      <c r="B1108" s="39">
        <v>40854</v>
      </c>
      <c r="C1108" s="7">
        <v>12068.39</v>
      </c>
      <c r="D1108" s="8">
        <f t="shared" si="85"/>
        <v>7.1057577082658252E-3</v>
      </c>
      <c r="E1108" s="46">
        <f t="shared" si="86"/>
        <v>7.0806307723562225E-3</v>
      </c>
      <c r="F1108" s="8">
        <f t="shared" si="87"/>
        <v>-6.0013189065935765E-2</v>
      </c>
      <c r="G1108" s="8">
        <f t="shared" si="88"/>
        <v>1.9535480859534413E-2</v>
      </c>
      <c r="H1108" s="9">
        <f t="shared" si="89"/>
        <v>-3.0720098213833293</v>
      </c>
    </row>
    <row r="1109" spans="2:8" x14ac:dyDescent="0.25">
      <c r="B1109" s="39">
        <v>40851</v>
      </c>
      <c r="C1109" s="7">
        <v>11983.24</v>
      </c>
      <c r="D1109" s="8">
        <f t="shared" si="85"/>
        <v>-5.083660800350609E-3</v>
      </c>
      <c r="E1109" s="46">
        <f t="shared" si="86"/>
        <v>-5.0966265649495914E-3</v>
      </c>
      <c r="F1109" s="8">
        <f t="shared" si="87"/>
        <v>-4.2859326705892396E-2</v>
      </c>
      <c r="G1109" s="8">
        <f t="shared" si="88"/>
        <v>1.9584196375882382E-2</v>
      </c>
      <c r="H1109" s="9">
        <f t="shared" si="89"/>
        <v>-2.1884649174919915</v>
      </c>
    </row>
    <row r="1110" spans="2:8" x14ac:dyDescent="0.25">
      <c r="B1110" s="39">
        <v>40850</v>
      </c>
      <c r="C1110" s="7">
        <v>12044.47</v>
      </c>
      <c r="D1110" s="8">
        <f t="shared" si="85"/>
        <v>1.76097748909263E-2</v>
      </c>
      <c r="E1110" s="46">
        <f t="shared" si="86"/>
        <v>1.7456519385932359E-2</v>
      </c>
      <c r="F1110" s="8">
        <f t="shared" si="87"/>
        <v>-6.1548788460702643E-2</v>
      </c>
      <c r="G1110" s="8">
        <f t="shared" si="88"/>
        <v>1.9471801286816078E-2</v>
      </c>
      <c r="H1110" s="9">
        <f t="shared" si="89"/>
        <v>-3.1609190929026147</v>
      </c>
    </row>
    <row r="1111" spans="2:8" x14ac:dyDescent="0.25">
      <c r="B1111" s="39">
        <v>40849</v>
      </c>
      <c r="C1111" s="7">
        <v>11836.04</v>
      </c>
      <c r="D1111" s="8">
        <f t="shared" si="85"/>
        <v>1.527539981266024E-2</v>
      </c>
      <c r="E1111" s="46">
        <f t="shared" si="86"/>
        <v>1.515990555514988E-2</v>
      </c>
      <c r="F1111" s="8">
        <f t="shared" si="87"/>
        <v>-6.0509773214115131E-2</v>
      </c>
      <c r="G1111" s="8">
        <f t="shared" si="88"/>
        <v>1.9483532069570243E-2</v>
      </c>
      <c r="H1111" s="9">
        <f t="shared" si="89"/>
        <v>-3.1056880753475116</v>
      </c>
    </row>
    <row r="1112" spans="2:8" x14ac:dyDescent="0.25">
      <c r="B1112" s="39">
        <v>40848</v>
      </c>
      <c r="C1112" s="7">
        <v>11657.96</v>
      </c>
      <c r="D1112" s="8">
        <f t="shared" si="85"/>
        <v>-2.4847323423401679E-2</v>
      </c>
      <c r="E1112" s="46">
        <f t="shared" si="86"/>
        <v>-2.5161228882823555E-2</v>
      </c>
      <c r="F1112" s="8">
        <f t="shared" si="87"/>
        <v>-4.2955290711829922E-2</v>
      </c>
      <c r="G1112" s="8">
        <f t="shared" si="88"/>
        <v>1.9294072942495653E-2</v>
      </c>
      <c r="H1112" s="9">
        <f t="shared" si="89"/>
        <v>-2.2263464453490207</v>
      </c>
    </row>
    <row r="1113" spans="2:8" x14ac:dyDescent="0.25">
      <c r="B1113" s="39">
        <v>40847</v>
      </c>
      <c r="C1113" s="7">
        <v>11955.01</v>
      </c>
      <c r="D1113" s="8">
        <f t="shared" si="85"/>
        <v>-2.2573584899489907E-2</v>
      </c>
      <c r="E1113" s="46">
        <f t="shared" si="86"/>
        <v>-2.2832268625752359E-2</v>
      </c>
      <c r="F1113" s="8">
        <f t="shared" si="87"/>
        <v>-1.6702843248359318E-2</v>
      </c>
      <c r="G1113" s="8">
        <f t="shared" si="88"/>
        <v>1.9124455976457632E-2</v>
      </c>
      <c r="H1113" s="9">
        <f t="shared" si="89"/>
        <v>-0.87337612473372628</v>
      </c>
    </row>
    <row r="1114" spans="2:8" x14ac:dyDescent="0.25">
      <c r="B1114" s="39">
        <v>40844</v>
      </c>
      <c r="C1114" s="7">
        <v>12231.11</v>
      </c>
      <c r="D1114" s="8">
        <f t="shared" si="85"/>
        <v>1.8478852935033263E-3</v>
      </c>
      <c r="E1114" s="46">
        <f t="shared" si="86"/>
        <v>1.8461800538759998E-3</v>
      </c>
      <c r="F1114" s="8">
        <f t="shared" si="87"/>
        <v>-2.2920693000779105E-2</v>
      </c>
      <c r="G1114" s="8">
        <f t="shared" si="88"/>
        <v>1.9128784372906951E-2</v>
      </c>
      <c r="H1114" s="9">
        <f t="shared" si="89"/>
        <v>-1.1982305071744561</v>
      </c>
    </row>
    <row r="1115" spans="2:8" x14ac:dyDescent="0.25">
      <c r="B1115" s="39">
        <v>40843</v>
      </c>
      <c r="C1115" s="7">
        <v>12208.55</v>
      </c>
      <c r="D1115" s="8">
        <f t="shared" si="85"/>
        <v>2.8604672323962133E-2</v>
      </c>
      <c r="E1115" s="46">
        <f t="shared" si="86"/>
        <v>2.820319675936938E-2</v>
      </c>
      <c r="F1115" s="8">
        <f t="shared" si="87"/>
        <v>-4.7536659902504684E-2</v>
      </c>
      <c r="G1115" s="8">
        <f t="shared" si="88"/>
        <v>1.8845902213454217E-2</v>
      </c>
      <c r="H1115" s="9">
        <f t="shared" si="89"/>
        <v>-2.5223870613404724</v>
      </c>
    </row>
    <row r="1116" spans="2:8" x14ac:dyDescent="0.25">
      <c r="B1116" s="39">
        <v>40842</v>
      </c>
      <c r="C1116" s="7">
        <v>11869.04</v>
      </c>
      <c r="D1116" s="8">
        <f t="shared" si="85"/>
        <v>1.3874201093056815E-2</v>
      </c>
      <c r="E1116" s="46">
        <f t="shared" si="86"/>
        <v>1.3778835434254672E-2</v>
      </c>
      <c r="F1116" s="8">
        <f t="shared" si="87"/>
        <v>-6.6034844414251309E-2</v>
      </c>
      <c r="G1116" s="8">
        <f t="shared" si="88"/>
        <v>1.8776583523986631E-2</v>
      </c>
      <c r="H1116" s="9">
        <f t="shared" si="89"/>
        <v>-3.5168721897619655</v>
      </c>
    </row>
    <row r="1117" spans="2:8" x14ac:dyDescent="0.25">
      <c r="B1117" s="39">
        <v>40841</v>
      </c>
      <c r="C1117" s="7">
        <v>11706.62</v>
      </c>
      <c r="D1117" s="8">
        <f t="shared" si="85"/>
        <v>-1.7375071556755994E-2</v>
      </c>
      <c r="E1117" s="46">
        <f t="shared" si="86"/>
        <v>-1.7527789690258068E-2</v>
      </c>
      <c r="F1117" s="8">
        <f t="shared" si="87"/>
        <v>-6.0543939769671283E-2</v>
      </c>
      <c r="G1117" s="8">
        <f t="shared" si="88"/>
        <v>1.8722156907955107E-2</v>
      </c>
      <c r="H1117" s="9">
        <f t="shared" si="89"/>
        <v>-3.2338122187164213</v>
      </c>
    </row>
    <row r="1118" spans="2:8" x14ac:dyDescent="0.25">
      <c r="B1118" s="39">
        <v>40840</v>
      </c>
      <c r="C1118" s="7">
        <v>11913.62</v>
      </c>
      <c r="D1118" s="8">
        <f t="shared" si="85"/>
        <v>8.8772854797147804E-3</v>
      </c>
      <c r="E1118" s="46">
        <f t="shared" si="86"/>
        <v>8.8381140343493456E-3</v>
      </c>
      <c r="F1118" s="8">
        <f t="shared" si="87"/>
        <v>-7.4291293354357427E-2</v>
      </c>
      <c r="G1118" s="8">
        <f t="shared" si="88"/>
        <v>1.8694102558375475E-2</v>
      </c>
      <c r="H1118" s="9">
        <f t="shared" si="89"/>
        <v>-3.9740497369355059</v>
      </c>
    </row>
    <row r="1119" spans="2:8" x14ac:dyDescent="0.25">
      <c r="B1119" s="39">
        <v>40837</v>
      </c>
      <c r="C1119" s="7">
        <v>11808.79</v>
      </c>
      <c r="D1119" s="8">
        <f t="shared" si="85"/>
        <v>2.3134213266931214E-2</v>
      </c>
      <c r="E1119" s="46">
        <f t="shared" si="86"/>
        <v>2.2870674128428928E-2</v>
      </c>
      <c r="F1119" s="8">
        <f t="shared" si="87"/>
        <v>-8.9786268691359597E-2</v>
      </c>
      <c r="G1119" s="8">
        <f t="shared" si="88"/>
        <v>1.8514010950966917E-2</v>
      </c>
      <c r="H1119" s="9">
        <f t="shared" si="89"/>
        <v>-4.849638953393316</v>
      </c>
    </row>
    <row r="1120" spans="2:8" x14ac:dyDescent="0.25">
      <c r="B1120" s="39">
        <v>40836</v>
      </c>
      <c r="C1120" s="7">
        <v>11541.78</v>
      </c>
      <c r="D1120" s="8">
        <f t="shared" si="85"/>
        <v>3.2300067277319933E-3</v>
      </c>
      <c r="E1120" s="46">
        <f t="shared" si="86"/>
        <v>3.2248014616858018E-3</v>
      </c>
      <c r="F1120" s="8">
        <f t="shared" si="87"/>
        <v>-8.8553986640266785E-2</v>
      </c>
      <c r="G1120" s="8">
        <f t="shared" si="88"/>
        <v>1.8518474223513572E-2</v>
      </c>
      <c r="H1120" s="9">
        <f t="shared" si="89"/>
        <v>-4.7819267166096546</v>
      </c>
    </row>
    <row r="1121" spans="2:8" x14ac:dyDescent="0.25">
      <c r="B1121" s="39">
        <v>40835</v>
      </c>
      <c r="C1121" s="7">
        <v>11504.62</v>
      </c>
      <c r="D1121" s="8">
        <f t="shared" si="85"/>
        <v>-6.2563433689928338E-3</v>
      </c>
      <c r="E1121" s="46">
        <f t="shared" si="86"/>
        <v>-6.2759962983638196E-3</v>
      </c>
      <c r="F1121" s="8">
        <f t="shared" si="87"/>
        <v>-8.3303727690431512E-2</v>
      </c>
      <c r="G1121" s="8">
        <f t="shared" si="88"/>
        <v>1.8509001848996433E-2</v>
      </c>
      <c r="H1121" s="9">
        <f t="shared" si="89"/>
        <v>-4.5007142130113449</v>
      </c>
    </row>
    <row r="1122" spans="2:8" x14ac:dyDescent="0.25">
      <c r="B1122" s="39">
        <v>40834</v>
      </c>
      <c r="C1122" s="7">
        <v>11577.05</v>
      </c>
      <c r="D1122" s="8">
        <f t="shared" si="85"/>
        <v>1.5798017022023325E-2</v>
      </c>
      <c r="E1122" s="46">
        <f t="shared" si="86"/>
        <v>1.5674527248846725E-2</v>
      </c>
      <c r="F1122" s="8">
        <f t="shared" si="87"/>
        <v>-8.5502093175220756E-2</v>
      </c>
      <c r="G1122" s="8">
        <f t="shared" si="88"/>
        <v>1.84841208902277E-2</v>
      </c>
      <c r="H1122" s="9">
        <f t="shared" si="89"/>
        <v>-4.6257051489218801</v>
      </c>
    </row>
    <row r="1123" spans="2:8" x14ac:dyDescent="0.25">
      <c r="B1123" s="39">
        <v>40833</v>
      </c>
      <c r="C1123" s="7">
        <v>11397</v>
      </c>
      <c r="D1123" s="8">
        <f t="shared" si="85"/>
        <v>-2.1253829064218355E-2</v>
      </c>
      <c r="E1123" s="46">
        <f t="shared" si="86"/>
        <v>-2.1482943883211963E-2</v>
      </c>
      <c r="F1123" s="8">
        <f t="shared" si="87"/>
        <v>-5.1624640861485944E-2</v>
      </c>
      <c r="G1123" s="8">
        <f t="shared" si="88"/>
        <v>1.8395199156759485E-2</v>
      </c>
      <c r="H1123" s="9">
        <f t="shared" si="89"/>
        <v>-2.8064192413223208</v>
      </c>
    </row>
    <row r="1124" spans="2:8" x14ac:dyDescent="0.25">
      <c r="B1124" s="39">
        <v>40830</v>
      </c>
      <c r="C1124" s="7">
        <v>11644.49</v>
      </c>
      <c r="D1124" s="8">
        <f t="shared" si="85"/>
        <v>1.4493650098056143E-2</v>
      </c>
      <c r="E1124" s="46">
        <f t="shared" si="86"/>
        <v>1.4389621119793085E-2</v>
      </c>
      <c r="F1124" s="8">
        <f t="shared" si="87"/>
        <v>-6.006498694601408E-2</v>
      </c>
      <c r="G1124" s="8">
        <f t="shared" si="88"/>
        <v>1.8328307707745087E-2</v>
      </c>
      <c r="H1124" s="9">
        <f t="shared" si="89"/>
        <v>-3.2771703696698693</v>
      </c>
    </row>
    <row r="1125" spans="2:8" x14ac:dyDescent="0.25">
      <c r="B1125" s="39">
        <v>40829</v>
      </c>
      <c r="C1125" s="7">
        <v>11478.13</v>
      </c>
      <c r="D1125" s="8">
        <f t="shared" si="85"/>
        <v>-3.5350751160055927E-3</v>
      </c>
      <c r="E1125" s="46">
        <f t="shared" si="86"/>
        <v>-3.5413382588536067E-3</v>
      </c>
      <c r="F1125" s="8">
        <f t="shared" si="87"/>
        <v>-4.4545253342895781E-2</v>
      </c>
      <c r="G1125" s="8">
        <f t="shared" si="88"/>
        <v>1.8383725632470531E-2</v>
      </c>
      <c r="H1125" s="9">
        <f t="shared" si="89"/>
        <v>-2.4230808397301722</v>
      </c>
    </row>
    <row r="1126" spans="2:8" x14ac:dyDescent="0.25">
      <c r="B1126" s="39">
        <v>40828</v>
      </c>
      <c r="C1126" s="7">
        <v>11518.85</v>
      </c>
      <c r="D1126" s="8">
        <f t="shared" si="85"/>
        <v>8.9827702495555162E-3</v>
      </c>
      <c r="E1126" s="46">
        <f t="shared" si="86"/>
        <v>8.9426651598224147E-3</v>
      </c>
      <c r="F1126" s="8">
        <f t="shared" si="87"/>
        <v>-4.4397909819704338E-2</v>
      </c>
      <c r="G1126" s="8">
        <f t="shared" si="88"/>
        <v>1.8384752502524151E-2</v>
      </c>
      <c r="H1126" s="9">
        <f t="shared" si="89"/>
        <v>-2.4149310584196706</v>
      </c>
    </row>
    <row r="1127" spans="2:8" x14ac:dyDescent="0.25">
      <c r="B1127" s="39">
        <v>40827</v>
      </c>
      <c r="C1127" s="7">
        <v>11416.3</v>
      </c>
      <c r="D1127" s="8">
        <f t="shared" si="85"/>
        <v>-1.4764046398291208E-3</v>
      </c>
      <c r="E1127" s="46">
        <f t="shared" si="86"/>
        <v>-1.4774955990898024E-3</v>
      </c>
      <c r="F1127" s="8">
        <f t="shared" si="87"/>
        <v>-5.2545005601525099E-2</v>
      </c>
      <c r="G1127" s="8">
        <f t="shared" si="88"/>
        <v>1.8413709892313099E-2</v>
      </c>
      <c r="H1127" s="9">
        <f t="shared" si="89"/>
        <v>-2.8535806151404772</v>
      </c>
    </row>
    <row r="1128" spans="2:8" x14ac:dyDescent="0.25">
      <c r="B1128" s="39">
        <v>40826</v>
      </c>
      <c r="C1128" s="7">
        <v>11433.18</v>
      </c>
      <c r="D1128" s="8">
        <f t="shared" si="85"/>
        <v>2.9726779499816169E-2</v>
      </c>
      <c r="E1128" s="46">
        <f t="shared" si="86"/>
        <v>2.9293504431654602E-2</v>
      </c>
      <c r="F1128" s="8">
        <f t="shared" si="87"/>
        <v>-8.6778157083781976E-2</v>
      </c>
      <c r="G1128" s="8">
        <f t="shared" si="88"/>
        <v>1.8085924975033835E-2</v>
      </c>
      <c r="H1128" s="9">
        <f t="shared" si="89"/>
        <v>-4.7981044488226203</v>
      </c>
    </row>
    <row r="1129" spans="2:8" x14ac:dyDescent="0.25">
      <c r="B1129" s="39">
        <v>40823</v>
      </c>
      <c r="C1129" s="7">
        <v>11103.12</v>
      </c>
      <c r="D1129" s="8">
        <f t="shared" si="85"/>
        <v>-1.8169019529222785E-3</v>
      </c>
      <c r="E1129" s="46">
        <f t="shared" si="86"/>
        <v>-1.8185545212820338E-3</v>
      </c>
      <c r="F1129" s="8">
        <f t="shared" si="87"/>
        <v>-9.1572059412622114E-2</v>
      </c>
      <c r="G1129" s="8">
        <f t="shared" si="88"/>
        <v>1.8096617988513083E-2</v>
      </c>
      <c r="H1129" s="9">
        <f t="shared" si="89"/>
        <v>-5.0601753029625716</v>
      </c>
    </row>
    <row r="1130" spans="2:8" x14ac:dyDescent="0.25">
      <c r="B1130" s="39">
        <v>40822</v>
      </c>
      <c r="C1130" s="7">
        <v>11123.33</v>
      </c>
      <c r="D1130" s="8">
        <f t="shared" si="85"/>
        <v>1.6762416647242429E-2</v>
      </c>
      <c r="E1130" s="46">
        <f t="shared" si="86"/>
        <v>1.6623477825286767E-2</v>
      </c>
      <c r="F1130" s="8">
        <f t="shared" si="87"/>
        <v>-9.9161422366072144E-2</v>
      </c>
      <c r="G1130" s="8">
        <f t="shared" si="88"/>
        <v>1.8017600026972998E-2</v>
      </c>
      <c r="H1130" s="9">
        <f t="shared" si="89"/>
        <v>-5.5035866162876248</v>
      </c>
    </row>
    <row r="1131" spans="2:8" x14ac:dyDescent="0.25">
      <c r="B1131" s="39">
        <v>40821</v>
      </c>
      <c r="C1131" s="7">
        <v>10939.95</v>
      </c>
      <c r="D1131" s="8">
        <f t="shared" si="85"/>
        <v>1.2142059505713565E-2</v>
      </c>
      <c r="E1131" s="46">
        <f t="shared" si="86"/>
        <v>1.206893601927045E-2</v>
      </c>
      <c r="F1131" s="8">
        <f t="shared" si="87"/>
        <v>-0.10491762655155283</v>
      </c>
      <c r="G1131" s="8">
        <f t="shared" si="88"/>
        <v>1.7972598301906065E-2</v>
      </c>
      <c r="H1131" s="9">
        <f t="shared" si="89"/>
        <v>-5.8376437724324983</v>
      </c>
    </row>
    <row r="1132" spans="2:8" x14ac:dyDescent="0.25">
      <c r="B1132" s="39">
        <v>40820</v>
      </c>
      <c r="C1132" s="7">
        <v>10808.71</v>
      </c>
      <c r="D1132" s="8">
        <f t="shared" si="85"/>
        <v>1.4397529867765435E-2</v>
      </c>
      <c r="E1132" s="46">
        <f t="shared" si="86"/>
        <v>1.4294869630593709E-2</v>
      </c>
      <c r="F1132" s="8">
        <f t="shared" si="87"/>
        <v>-0.1156374097985856</v>
      </c>
      <c r="G1132" s="8">
        <f t="shared" si="88"/>
        <v>1.7889656469555738E-2</v>
      </c>
      <c r="H1132" s="9">
        <f t="shared" si="89"/>
        <v>-6.4639256765704269</v>
      </c>
    </row>
    <row r="1133" spans="2:8" x14ac:dyDescent="0.25">
      <c r="B1133" s="39">
        <v>40819</v>
      </c>
      <c r="C1133" s="7">
        <v>10655.3</v>
      </c>
      <c r="D1133" s="8">
        <f t="shared" si="85"/>
        <v>-2.364803571395846E-2</v>
      </c>
      <c r="E1133" s="46">
        <f t="shared" si="86"/>
        <v>-2.3932138430966112E-2</v>
      </c>
      <c r="F1133" s="8">
        <f t="shared" si="87"/>
        <v>-8.6319402653292299E-2</v>
      </c>
      <c r="G1133" s="8">
        <f t="shared" si="88"/>
        <v>1.7715602261072803E-2</v>
      </c>
      <c r="H1133" s="9">
        <f t="shared" si="89"/>
        <v>-4.872507374076994</v>
      </c>
    </row>
    <row r="1134" spans="2:8" x14ac:dyDescent="0.25">
      <c r="B1134" s="39">
        <v>40816</v>
      </c>
      <c r="C1134" s="7">
        <v>10913.38</v>
      </c>
      <c r="D1134" s="8">
        <f t="shared" si="85"/>
        <v>-2.1570775633451E-2</v>
      </c>
      <c r="E1134" s="46">
        <f t="shared" si="86"/>
        <v>-2.1806825506457395E-2</v>
      </c>
      <c r="F1134" s="8">
        <f t="shared" si="87"/>
        <v>-7.9432735892549441E-2</v>
      </c>
      <c r="G1134" s="8">
        <f t="shared" si="88"/>
        <v>1.7625922382927976E-2</v>
      </c>
      <c r="H1134" s="9">
        <f t="shared" si="89"/>
        <v>-4.5065860479157669</v>
      </c>
    </row>
    <row r="1135" spans="2:8" x14ac:dyDescent="0.25">
      <c r="B1135" s="39">
        <v>40815</v>
      </c>
      <c r="C1135" s="7">
        <v>11153.98</v>
      </c>
      <c r="D1135" s="8">
        <f t="shared" si="85"/>
        <v>1.2994396461687874E-2</v>
      </c>
      <c r="E1135" s="46">
        <f t="shared" si="86"/>
        <v>1.2910693624087763E-2</v>
      </c>
      <c r="F1135" s="8">
        <f t="shared" si="87"/>
        <v>-8.2094091799575164E-2</v>
      </c>
      <c r="G1135" s="8">
        <f t="shared" si="88"/>
        <v>1.7600422973742477E-2</v>
      </c>
      <c r="H1135" s="9">
        <f t="shared" si="89"/>
        <v>-4.6643249382159047</v>
      </c>
    </row>
    <row r="1136" spans="2:8" x14ac:dyDescent="0.25">
      <c r="B1136" s="39">
        <v>40814</v>
      </c>
      <c r="C1136" s="7">
        <v>11010.9</v>
      </c>
      <c r="D1136" s="8">
        <f t="shared" si="85"/>
        <v>-1.6066033461743734E-2</v>
      </c>
      <c r="E1136" s="46">
        <f t="shared" si="86"/>
        <v>-1.6196491358239778E-2</v>
      </c>
      <c r="F1136" s="8">
        <f t="shared" si="87"/>
        <v>-6.5808915620437433E-2</v>
      </c>
      <c r="G1136" s="8">
        <f t="shared" si="88"/>
        <v>1.7513009723144495E-2</v>
      </c>
      <c r="H1136" s="9">
        <f t="shared" si="89"/>
        <v>-3.7577159300875049</v>
      </c>
    </row>
    <row r="1137" spans="2:8" x14ac:dyDescent="0.25">
      <c r="B1137" s="39">
        <v>40813</v>
      </c>
      <c r="C1137" s="7">
        <v>11190.69</v>
      </c>
      <c r="D1137" s="8">
        <f t="shared" si="85"/>
        <v>1.3295170348048613E-2</v>
      </c>
      <c r="E1137" s="46">
        <f t="shared" si="86"/>
        <v>1.3207565200091869E-2</v>
      </c>
      <c r="F1137" s="8">
        <f t="shared" si="87"/>
        <v>-9.3342034504195315E-2</v>
      </c>
      <c r="G1137" s="8">
        <f t="shared" si="88"/>
        <v>1.750248336664658E-2</v>
      </c>
      <c r="H1137" s="9">
        <f t="shared" si="89"/>
        <v>-5.3330737443848433</v>
      </c>
    </row>
    <row r="1138" spans="2:8" x14ac:dyDescent="0.25">
      <c r="B1138" s="39">
        <v>40812</v>
      </c>
      <c r="C1138" s="7">
        <v>11043.86</v>
      </c>
      <c r="D1138" s="8">
        <f t="shared" si="85"/>
        <v>2.5287147170119706E-2</v>
      </c>
      <c r="E1138" s="46">
        <f t="shared" si="86"/>
        <v>2.4972716938090271E-2</v>
      </c>
      <c r="F1138" s="8">
        <f t="shared" si="87"/>
        <v>-0.11207478877937005</v>
      </c>
      <c r="G1138" s="8">
        <f t="shared" si="88"/>
        <v>1.7258529435647887E-2</v>
      </c>
      <c r="H1138" s="9">
        <f t="shared" si="89"/>
        <v>-6.4938782413220562</v>
      </c>
    </row>
    <row r="1139" spans="2:8" x14ac:dyDescent="0.25">
      <c r="B1139" s="39">
        <v>40809</v>
      </c>
      <c r="C1139" s="7">
        <v>10771.48</v>
      </c>
      <c r="D1139" s="8">
        <f t="shared" si="85"/>
        <v>3.5076016668793564E-3</v>
      </c>
      <c r="E1139" s="46">
        <f t="shared" si="86"/>
        <v>3.5014643794053601E-3</v>
      </c>
      <c r="F1139" s="8">
        <f t="shared" si="87"/>
        <v>-0.11738970528771435</v>
      </c>
      <c r="G1139" s="8">
        <f t="shared" si="88"/>
        <v>1.7248779705065168E-2</v>
      </c>
      <c r="H1139" s="9">
        <f t="shared" si="89"/>
        <v>-6.8056817522715782</v>
      </c>
    </row>
    <row r="1140" spans="2:8" x14ac:dyDescent="0.25">
      <c r="B1140" s="39">
        <v>40808</v>
      </c>
      <c r="C1140" s="7">
        <v>10733.83</v>
      </c>
      <c r="D1140" s="8">
        <f t="shared" si="85"/>
        <v>-3.5147471783863904E-2</v>
      </c>
      <c r="E1140" s="46">
        <f t="shared" si="86"/>
        <v>-3.5780009822807123E-2</v>
      </c>
      <c r="F1140" s="8">
        <f t="shared" si="87"/>
        <v>-8.3194910175380318E-2</v>
      </c>
      <c r="G1140" s="8">
        <f t="shared" si="88"/>
        <v>1.6784034701933272E-2</v>
      </c>
      <c r="H1140" s="9">
        <f t="shared" si="89"/>
        <v>-4.9567884988820659</v>
      </c>
    </row>
    <row r="1141" spans="2:8" x14ac:dyDescent="0.25">
      <c r="B1141" s="39">
        <v>40807</v>
      </c>
      <c r="C1141" s="7">
        <v>11124.84</v>
      </c>
      <c r="D1141" s="8">
        <f t="shared" si="85"/>
        <v>-2.4877592986380481E-2</v>
      </c>
      <c r="E1141" s="46">
        <f t="shared" si="86"/>
        <v>-2.5192270209491698E-2</v>
      </c>
      <c r="F1141" s="8">
        <f t="shared" si="87"/>
        <v>-6.3060151977501852E-2</v>
      </c>
      <c r="G1141" s="8">
        <f t="shared" si="88"/>
        <v>1.6556158432279693E-2</v>
      </c>
      <c r="H1141" s="9">
        <f t="shared" si="89"/>
        <v>-3.8088637672464465</v>
      </c>
    </row>
    <row r="1142" spans="2:8" x14ac:dyDescent="0.25">
      <c r="B1142" s="39">
        <v>40806</v>
      </c>
      <c r="C1142" s="7">
        <v>11408.66</v>
      </c>
      <c r="D1142" s="8">
        <f t="shared" si="85"/>
        <v>6.7099318393726293E-4</v>
      </c>
      <c r="E1142" s="46">
        <f t="shared" si="86"/>
        <v>6.7076816866100267E-4</v>
      </c>
      <c r="F1142" s="8">
        <f t="shared" si="87"/>
        <v>-7.1705614670588932E-2</v>
      </c>
      <c r="G1142" s="8">
        <f t="shared" si="88"/>
        <v>1.6575318857998057E-2</v>
      </c>
      <c r="H1142" s="9">
        <f t="shared" si="89"/>
        <v>-4.3260473771211325</v>
      </c>
    </row>
    <row r="1143" spans="2:8" x14ac:dyDescent="0.25">
      <c r="B1143" s="39">
        <v>40805</v>
      </c>
      <c r="C1143" s="7">
        <v>11401.01</v>
      </c>
      <c r="D1143" s="8">
        <f t="shared" si="85"/>
        <v>-9.3908380245527612E-3</v>
      </c>
      <c r="E1143" s="46">
        <f t="shared" si="86"/>
        <v>-9.4352099555200849E-3</v>
      </c>
      <c r="F1143" s="8">
        <f t="shared" si="87"/>
        <v>-6.5660156965402811E-2</v>
      </c>
      <c r="G1143" s="8">
        <f t="shared" si="88"/>
        <v>1.6548566663506025E-2</v>
      </c>
      <c r="H1143" s="9">
        <f t="shared" si="89"/>
        <v>-3.967724716014279</v>
      </c>
    </row>
    <row r="1144" spans="2:8" x14ac:dyDescent="0.25">
      <c r="B1144" s="39">
        <v>40802</v>
      </c>
      <c r="C1144" s="7">
        <v>11509.09</v>
      </c>
      <c r="D1144" s="8">
        <f t="shared" si="85"/>
        <v>6.63944764273805E-3</v>
      </c>
      <c r="E1144" s="46">
        <f t="shared" si="86"/>
        <v>6.6175035876225663E-3</v>
      </c>
      <c r="F1144" s="8">
        <f t="shared" si="87"/>
        <v>-9.4776661683549354E-2</v>
      </c>
      <c r="G1144" s="8">
        <f t="shared" si="88"/>
        <v>1.6708982934357231E-2</v>
      </c>
      <c r="H1144" s="9">
        <f t="shared" si="89"/>
        <v>-5.6721981257559566</v>
      </c>
    </row>
    <row r="1145" spans="2:8" x14ac:dyDescent="0.25">
      <c r="B1145" s="39">
        <v>40801</v>
      </c>
      <c r="C1145" s="7">
        <v>11433.18</v>
      </c>
      <c r="D1145" s="8">
        <f t="shared" si="85"/>
        <v>1.6578152049529171E-2</v>
      </c>
      <c r="E1145" s="46">
        <f t="shared" si="86"/>
        <v>1.6442234603118857E-2</v>
      </c>
      <c r="F1145" s="8">
        <f t="shared" si="87"/>
        <v>-0.10096666916027373</v>
      </c>
      <c r="G1145" s="8">
        <f t="shared" si="88"/>
        <v>1.6636451551044724E-2</v>
      </c>
      <c r="H1145" s="9">
        <f t="shared" si="89"/>
        <v>-6.0690026866897169</v>
      </c>
    </row>
    <row r="1146" spans="2:8" x14ac:dyDescent="0.25">
      <c r="B1146" s="39">
        <v>40800</v>
      </c>
      <c r="C1146" s="7">
        <v>11246.73</v>
      </c>
      <c r="D1146" s="8">
        <f t="shared" si="85"/>
        <v>1.268520644525184E-2</v>
      </c>
      <c r="E1146" s="46">
        <f t="shared" si="86"/>
        <v>1.2605423216671456E-2</v>
      </c>
      <c r="F1146" s="8">
        <f t="shared" si="87"/>
        <v>-0.11044703197340762</v>
      </c>
      <c r="G1146" s="8">
        <f t="shared" si="88"/>
        <v>1.6565832149048984E-2</v>
      </c>
      <c r="H1146" s="9">
        <f t="shared" si="89"/>
        <v>-6.6671587023020873</v>
      </c>
    </row>
    <row r="1147" spans="2:8" x14ac:dyDescent="0.25">
      <c r="B1147" s="39">
        <v>40799</v>
      </c>
      <c r="C1147" s="7">
        <v>11105.85</v>
      </c>
      <c r="D1147" s="8">
        <f t="shared" si="85"/>
        <v>4.0438942891858343E-3</v>
      </c>
      <c r="E1147" s="46">
        <f t="shared" si="86"/>
        <v>4.0357397254115095E-3</v>
      </c>
      <c r="F1147" s="8">
        <f t="shared" si="87"/>
        <v>-0.11382947790550625</v>
      </c>
      <c r="G1147" s="8">
        <f t="shared" si="88"/>
        <v>1.6555375561237134E-2</v>
      </c>
      <c r="H1147" s="9">
        <f t="shared" si="89"/>
        <v>-6.8756808013481345</v>
      </c>
    </row>
    <row r="1148" spans="2:8" x14ac:dyDescent="0.25">
      <c r="B1148" s="39">
        <v>40798</v>
      </c>
      <c r="C1148" s="7">
        <v>11061.12</v>
      </c>
      <c r="D1148" s="8">
        <f t="shared" si="85"/>
        <v>6.276308595331459E-3</v>
      </c>
      <c r="E1148" s="46">
        <f t="shared" si="86"/>
        <v>6.2566945967636465E-3</v>
      </c>
      <c r="F1148" s="8">
        <f t="shared" si="87"/>
        <v>-0.11697920851025366</v>
      </c>
      <c r="G1148" s="8">
        <f t="shared" si="88"/>
        <v>1.6539588209388941E-2</v>
      </c>
      <c r="H1148" s="9">
        <f t="shared" si="89"/>
        <v>-7.0726796235379483</v>
      </c>
    </row>
    <row r="1149" spans="2:8" x14ac:dyDescent="0.25">
      <c r="B1149" s="39">
        <v>40795</v>
      </c>
      <c r="C1149" s="7">
        <v>10992.13</v>
      </c>
      <c r="D1149" s="8">
        <f t="shared" si="85"/>
        <v>-2.6884304888272759E-2</v>
      </c>
      <c r="E1149" s="46">
        <f t="shared" si="86"/>
        <v>-2.725229830293948E-2</v>
      </c>
      <c r="F1149" s="8">
        <f t="shared" si="87"/>
        <v>-9.1752178641177864E-2</v>
      </c>
      <c r="G1149" s="8">
        <f t="shared" si="88"/>
        <v>1.6267952660433977E-2</v>
      </c>
      <c r="H1149" s="9">
        <f t="shared" si="89"/>
        <v>-5.6400568993744669</v>
      </c>
    </row>
    <row r="1150" spans="2:8" x14ac:dyDescent="0.25">
      <c r="B1150" s="39">
        <v>40794</v>
      </c>
      <c r="C1150" s="7">
        <v>11295.81</v>
      </c>
      <c r="D1150" s="8">
        <f t="shared" si="85"/>
        <v>-1.0429387657842626E-2</v>
      </c>
      <c r="E1150" s="46">
        <f t="shared" si="86"/>
        <v>-1.0484154846266525E-2</v>
      </c>
      <c r="F1150" s="8">
        <f t="shared" si="87"/>
        <v>-9.1775365386412483E-2</v>
      </c>
      <c r="G1150" s="8">
        <f t="shared" si="88"/>
        <v>1.6268128869208028E-2</v>
      </c>
      <c r="H1150" s="9">
        <f t="shared" si="89"/>
        <v>-5.6414210954600295</v>
      </c>
    </row>
    <row r="1151" spans="2:8" x14ac:dyDescent="0.25">
      <c r="B1151" s="39">
        <v>40793</v>
      </c>
      <c r="C1151" s="7">
        <v>11414.86</v>
      </c>
      <c r="D1151" s="8">
        <f t="shared" si="85"/>
        <v>2.4737640605783318E-2</v>
      </c>
      <c r="E1151" s="46">
        <f t="shared" si="86"/>
        <v>2.4436619442319733E-2</v>
      </c>
      <c r="F1151" s="8">
        <f t="shared" si="87"/>
        <v>-0.12363955116887494</v>
      </c>
      <c r="G1151" s="8">
        <f t="shared" si="88"/>
        <v>1.6006415947322716E-2</v>
      </c>
      <c r="H1151" s="9">
        <f t="shared" si="89"/>
        <v>-7.7243744993116517</v>
      </c>
    </row>
    <row r="1152" spans="2:8" x14ac:dyDescent="0.25">
      <c r="B1152" s="39">
        <v>40792</v>
      </c>
      <c r="C1152" s="7">
        <v>11139.3</v>
      </c>
      <c r="D1152" s="8">
        <f t="shared" si="85"/>
        <v>-8.9819986370422988E-3</v>
      </c>
      <c r="E1152" s="46">
        <f t="shared" si="86"/>
        <v>-9.0225799705509965E-3</v>
      </c>
      <c r="F1152" s="8">
        <f t="shared" si="87"/>
        <v>-0.11102951627694257</v>
      </c>
      <c r="G1152" s="8">
        <f t="shared" si="88"/>
        <v>1.5994299003542881E-2</v>
      </c>
      <c r="H1152" s="9">
        <f t="shared" si="89"/>
        <v>-6.9418182223771447</v>
      </c>
    </row>
    <row r="1153" spans="2:8" x14ac:dyDescent="0.25">
      <c r="B1153" s="39">
        <v>40788</v>
      </c>
      <c r="C1153" s="7">
        <v>11240.26</v>
      </c>
      <c r="D1153" s="8">
        <f t="shared" si="85"/>
        <v>-2.2039279353586405E-2</v>
      </c>
      <c r="E1153" s="46">
        <f t="shared" si="86"/>
        <v>-2.2285772692099526E-2</v>
      </c>
      <c r="F1153" s="8">
        <f t="shared" si="87"/>
        <v>-8.2305959966114575E-2</v>
      </c>
      <c r="G1153" s="8">
        <f t="shared" si="88"/>
        <v>1.5834625858286044E-2</v>
      </c>
      <c r="H1153" s="9">
        <f t="shared" si="89"/>
        <v>-5.197846839118399</v>
      </c>
    </row>
    <row r="1154" spans="2:8" x14ac:dyDescent="0.25">
      <c r="B1154" s="39">
        <v>40787</v>
      </c>
      <c r="C1154" s="7">
        <v>11493.57</v>
      </c>
      <c r="D1154" s="8">
        <f t="shared" si="85"/>
        <v>-1.0329331391919716E-2</v>
      </c>
      <c r="E1154" s="46">
        <f t="shared" si="86"/>
        <v>-1.0383049168074417E-2</v>
      </c>
      <c r="F1154" s="8">
        <f t="shared" si="87"/>
        <v>-7.7419978933721365E-2</v>
      </c>
      <c r="G1154" s="8">
        <f t="shared" si="88"/>
        <v>1.580631469827122E-2</v>
      </c>
      <c r="H1154" s="9">
        <f t="shared" si="89"/>
        <v>-4.8980410938034149</v>
      </c>
    </row>
    <row r="1155" spans="2:8" x14ac:dyDescent="0.25">
      <c r="B1155" s="39">
        <v>40786</v>
      </c>
      <c r="C1155" s="7">
        <v>11613.53</v>
      </c>
      <c r="D1155" s="8">
        <f t="shared" si="85"/>
        <v>4.6349681443258461E-3</v>
      </c>
      <c r="E1155" s="46">
        <f t="shared" si="86"/>
        <v>4.6242597554217654E-3</v>
      </c>
      <c r="F1155" s="8">
        <f t="shared" si="87"/>
        <v>-8.5812917495792757E-2</v>
      </c>
      <c r="G1155" s="8">
        <f t="shared" si="88"/>
        <v>1.5795577976808167E-2</v>
      </c>
      <c r="H1155" s="9">
        <f t="shared" si="89"/>
        <v>-5.4327177911303686</v>
      </c>
    </row>
    <row r="1156" spans="2:8" x14ac:dyDescent="0.25">
      <c r="B1156" s="39">
        <v>40785</v>
      </c>
      <c r="C1156" s="7">
        <v>11559.95</v>
      </c>
      <c r="D1156" s="8">
        <f t="shared" si="85"/>
        <v>1.7938774183765549E-3</v>
      </c>
      <c r="E1156" s="46">
        <f t="shared" si="86"/>
        <v>1.7922703419255429E-3</v>
      </c>
      <c r="F1156" s="8">
        <f t="shared" si="87"/>
        <v>-9.5526414373590968E-2</v>
      </c>
      <c r="G1156" s="8">
        <f t="shared" si="88"/>
        <v>1.581078493293963E-2</v>
      </c>
      <c r="H1156" s="9">
        <f t="shared" si="89"/>
        <v>-6.0418514816791049</v>
      </c>
    </row>
    <row r="1157" spans="2:8" x14ac:dyDescent="0.25">
      <c r="B1157" s="39">
        <v>40784</v>
      </c>
      <c r="C1157" s="7">
        <v>11539.25</v>
      </c>
      <c r="D1157" s="8">
        <f t="shared" ref="D1157:D1220" si="90">C1157/C1158-1</f>
        <v>2.257158909446022E-2</v>
      </c>
      <c r="E1157" s="46">
        <f t="shared" ref="E1157:E1220" si="91">LN(1+D1157)</f>
        <v>2.232062026828233E-2</v>
      </c>
      <c r="F1157" s="8">
        <f t="shared" ref="F1157:F1220" si="92">SUM(E1158:E1232)</f>
        <v>-0.11264366429133635</v>
      </c>
      <c r="G1157" s="8">
        <f t="shared" ref="G1157:G1220" si="93">STDEVP(E1158:E1232)</f>
        <v>1.559056267177633E-2</v>
      </c>
      <c r="H1157" s="9">
        <f t="shared" ref="H1157:H1220" si="94">F1157/G1157</f>
        <v>-7.2251185966017584</v>
      </c>
    </row>
    <row r="1158" spans="2:8" x14ac:dyDescent="0.25">
      <c r="B1158" s="39">
        <v>40781</v>
      </c>
      <c r="C1158" s="7">
        <v>11284.54</v>
      </c>
      <c r="D1158" s="8">
        <f t="shared" si="90"/>
        <v>1.2082706267904086E-2</v>
      </c>
      <c r="E1158" s="46">
        <f t="shared" si="91"/>
        <v>1.2010293087092113E-2</v>
      </c>
      <c r="F1158" s="8">
        <f t="shared" si="92"/>
        <v>-0.13492013640674169</v>
      </c>
      <c r="G1158" s="8">
        <f t="shared" si="93"/>
        <v>1.5542431948468027E-2</v>
      </c>
      <c r="H1158" s="9">
        <f t="shared" si="94"/>
        <v>-8.6807609551760265</v>
      </c>
    </row>
    <row r="1159" spans="2:8" x14ac:dyDescent="0.25">
      <c r="B1159" s="39">
        <v>40780</v>
      </c>
      <c r="C1159" s="7">
        <v>11149.82</v>
      </c>
      <c r="D1159" s="8">
        <f t="shared" si="90"/>
        <v>-1.5095342959937974E-2</v>
      </c>
      <c r="E1159" s="46">
        <f t="shared" si="91"/>
        <v>-1.5210437378160958E-2</v>
      </c>
      <c r="F1159" s="8">
        <f t="shared" si="92"/>
        <v>-0.11376117443118015</v>
      </c>
      <c r="G1159" s="8">
        <f t="shared" si="93"/>
        <v>1.5488371853508652E-2</v>
      </c>
      <c r="H1159" s="9">
        <f t="shared" si="94"/>
        <v>-7.3449408050859342</v>
      </c>
    </row>
    <row r="1160" spans="2:8" x14ac:dyDescent="0.25">
      <c r="B1160" s="39">
        <v>40779</v>
      </c>
      <c r="C1160" s="7">
        <v>11320.71</v>
      </c>
      <c r="D1160" s="8">
        <f t="shared" si="90"/>
        <v>1.2879403333345252E-2</v>
      </c>
      <c r="E1160" s="46">
        <f t="shared" si="91"/>
        <v>1.2797169150373995E-2</v>
      </c>
      <c r="F1160" s="8">
        <f t="shared" si="92"/>
        <v>-0.1229300776998235</v>
      </c>
      <c r="G1160" s="8">
        <f t="shared" si="93"/>
        <v>1.5410898951160592E-2</v>
      </c>
      <c r="H1160" s="9">
        <f t="shared" si="94"/>
        <v>-7.9768271850595491</v>
      </c>
    </row>
    <row r="1161" spans="2:8" x14ac:dyDescent="0.25">
      <c r="B1161" s="39">
        <v>40778</v>
      </c>
      <c r="C1161" s="7">
        <v>11176.76</v>
      </c>
      <c r="D1161" s="8">
        <f t="shared" si="90"/>
        <v>2.9674839815194476E-2</v>
      </c>
      <c r="E1161" s="46">
        <f t="shared" si="91"/>
        <v>2.9243062901313396E-2</v>
      </c>
      <c r="F1161" s="8">
        <f t="shared" si="92"/>
        <v>-0.14784611527824687</v>
      </c>
      <c r="G1161" s="8">
        <f t="shared" si="93"/>
        <v>1.5004797592407198E-2</v>
      </c>
      <c r="H1161" s="9">
        <f t="shared" si="94"/>
        <v>-9.8532562247331281</v>
      </c>
    </row>
    <row r="1162" spans="2:8" x14ac:dyDescent="0.25">
      <c r="B1162" s="39">
        <v>40777</v>
      </c>
      <c r="C1162" s="7">
        <v>10854.65</v>
      </c>
      <c r="D1162" s="8">
        <f t="shared" si="90"/>
        <v>3.4203362098053081E-3</v>
      </c>
      <c r="E1162" s="46">
        <f t="shared" si="91"/>
        <v>3.4145001636185471E-3</v>
      </c>
      <c r="F1162" s="8">
        <f t="shared" si="92"/>
        <v>-0.16227790541329132</v>
      </c>
      <c r="G1162" s="8">
        <f t="shared" si="93"/>
        <v>1.5027016963839592E-2</v>
      </c>
      <c r="H1162" s="9">
        <f t="shared" si="94"/>
        <v>-10.799076476974127</v>
      </c>
    </row>
    <row r="1163" spans="2:8" x14ac:dyDescent="0.25">
      <c r="B1163" s="39">
        <v>40774</v>
      </c>
      <c r="C1163" s="7">
        <v>10817.65</v>
      </c>
      <c r="D1163" s="8">
        <f t="shared" si="90"/>
        <v>-1.573438344473177E-2</v>
      </c>
      <c r="E1163" s="46">
        <f t="shared" si="91"/>
        <v>-1.5859482832275541E-2</v>
      </c>
      <c r="F1163" s="8">
        <f t="shared" si="92"/>
        <v>-0.15299317535022697</v>
      </c>
      <c r="G1163" s="8">
        <f t="shared" si="93"/>
        <v>1.4951734131629884E-2</v>
      </c>
      <c r="H1163" s="9">
        <f t="shared" si="94"/>
        <v>-10.23247029430353</v>
      </c>
    </row>
    <row r="1164" spans="2:8" x14ac:dyDescent="0.25">
      <c r="B1164" s="39">
        <v>40773</v>
      </c>
      <c r="C1164" s="7">
        <v>10990.58</v>
      </c>
      <c r="D1164" s="8">
        <f t="shared" si="90"/>
        <v>-3.677671138392713E-2</v>
      </c>
      <c r="E1164" s="46">
        <f t="shared" si="91"/>
        <v>-3.7470026339398464E-2</v>
      </c>
      <c r="F1164" s="8">
        <f t="shared" si="92"/>
        <v>-0.11551143706382265</v>
      </c>
      <c r="G1164" s="8">
        <f t="shared" si="93"/>
        <v>1.4374403503990335E-2</v>
      </c>
      <c r="H1164" s="9">
        <f t="shared" si="94"/>
        <v>-8.0359116836922428</v>
      </c>
    </row>
    <row r="1165" spans="2:8" x14ac:dyDescent="0.25">
      <c r="B1165" s="39">
        <v>40772</v>
      </c>
      <c r="C1165" s="7">
        <v>11410.21</v>
      </c>
      <c r="D1165" s="8">
        <f t="shared" si="90"/>
        <v>3.7524340408889856E-4</v>
      </c>
      <c r="E1165" s="46">
        <f t="shared" si="91"/>
        <v>3.7517301789016317E-4</v>
      </c>
      <c r="F1165" s="8">
        <f t="shared" si="92"/>
        <v>-0.11613487399220772</v>
      </c>
      <c r="G1165" s="8">
        <f t="shared" si="93"/>
        <v>1.4373473729592053E-2</v>
      </c>
      <c r="H1165" s="9">
        <f t="shared" si="94"/>
        <v>-8.0798056320310163</v>
      </c>
    </row>
    <row r="1166" spans="2:8" x14ac:dyDescent="0.25">
      <c r="B1166" s="39">
        <v>40771</v>
      </c>
      <c r="C1166" s="7">
        <v>11405.93</v>
      </c>
      <c r="D1166" s="8">
        <f t="shared" si="90"/>
        <v>-6.7030105635335069E-3</v>
      </c>
      <c r="E1166" s="46">
        <f t="shared" si="91"/>
        <v>-6.7255766357848211E-3</v>
      </c>
      <c r="F1166" s="8">
        <f t="shared" si="92"/>
        <v>-0.10571567643537133</v>
      </c>
      <c r="G1166" s="8">
        <f t="shared" si="93"/>
        <v>1.4373116361879703E-2</v>
      </c>
      <c r="H1166" s="9">
        <f t="shared" si="94"/>
        <v>-7.3550977932489188</v>
      </c>
    </row>
    <row r="1167" spans="2:8" x14ac:dyDescent="0.25">
      <c r="B1167" s="39">
        <v>40770</v>
      </c>
      <c r="C1167" s="7">
        <v>11482.9</v>
      </c>
      <c r="D1167" s="8">
        <f t="shared" si="90"/>
        <v>1.8979467602329159E-2</v>
      </c>
      <c r="E1167" s="46">
        <f t="shared" si="91"/>
        <v>1.8801604481477878E-2</v>
      </c>
      <c r="F1167" s="8">
        <f t="shared" si="92"/>
        <v>-0.11883256123416547</v>
      </c>
      <c r="G1167" s="8">
        <f t="shared" si="93"/>
        <v>1.420494261789765E-2</v>
      </c>
      <c r="H1167" s="9">
        <f t="shared" si="94"/>
        <v>-8.3655784068033672</v>
      </c>
    </row>
    <row r="1168" spans="2:8" x14ac:dyDescent="0.25">
      <c r="B1168" s="39">
        <v>40767</v>
      </c>
      <c r="C1168" s="7">
        <v>11269.02</v>
      </c>
      <c r="D1168" s="8">
        <f t="shared" si="90"/>
        <v>1.1281208186795677E-2</v>
      </c>
      <c r="E1168" s="46">
        <f t="shared" si="91"/>
        <v>1.121804991491312E-2</v>
      </c>
      <c r="F1168" s="8">
        <f t="shared" si="92"/>
        <v>-0.12248996827579101</v>
      </c>
      <c r="G1168" s="8">
        <f t="shared" si="93"/>
        <v>1.4167135720319527E-2</v>
      </c>
      <c r="H1168" s="9">
        <f t="shared" si="94"/>
        <v>-8.6460644334836907</v>
      </c>
    </row>
    <row r="1169" spans="2:8" x14ac:dyDescent="0.25">
      <c r="B1169" s="39">
        <v>40766</v>
      </c>
      <c r="C1169" s="7">
        <v>11143.31</v>
      </c>
      <c r="D1169" s="8">
        <f t="shared" si="90"/>
        <v>3.9493691196032632E-2</v>
      </c>
      <c r="E1169" s="46">
        <f t="shared" si="91"/>
        <v>3.8733759222027965E-2</v>
      </c>
      <c r="F1169" s="8">
        <f t="shared" si="92"/>
        <v>-0.1520121888983709</v>
      </c>
      <c r="G1169" s="8">
        <f t="shared" si="93"/>
        <v>1.3431096382221537E-2</v>
      </c>
      <c r="H1169" s="9">
        <f t="shared" si="94"/>
        <v>-11.317928527382639</v>
      </c>
    </row>
    <row r="1170" spans="2:8" x14ac:dyDescent="0.25">
      <c r="B1170" s="39">
        <v>40765</v>
      </c>
      <c r="C1170" s="7">
        <v>10719.94</v>
      </c>
      <c r="D1170" s="8">
        <f t="shared" si="90"/>
        <v>-4.6249167020321558E-2</v>
      </c>
      <c r="E1170" s="46">
        <f t="shared" si="91"/>
        <v>-4.7352823010663278E-2</v>
      </c>
      <c r="F1170" s="8">
        <f t="shared" si="92"/>
        <v>-0.10674934790587179</v>
      </c>
      <c r="G1170" s="8">
        <f t="shared" si="93"/>
        <v>1.2354658065595783E-2</v>
      </c>
      <c r="H1170" s="9">
        <f t="shared" si="94"/>
        <v>-8.6404129793877846</v>
      </c>
    </row>
    <row r="1171" spans="2:8" x14ac:dyDescent="0.25">
      <c r="B1171" s="39">
        <v>40764</v>
      </c>
      <c r="C1171" s="7">
        <v>11239.77</v>
      </c>
      <c r="D1171" s="8">
        <f t="shared" si="90"/>
        <v>3.9771134659592811E-2</v>
      </c>
      <c r="E1171" s="46">
        <f t="shared" si="91"/>
        <v>3.9000626108589745E-2</v>
      </c>
      <c r="F1171" s="8">
        <f t="shared" si="92"/>
        <v>-0.14154716432977063</v>
      </c>
      <c r="G1171" s="8">
        <f t="shared" si="93"/>
        <v>1.1447987079850485E-2</v>
      </c>
      <c r="H1171" s="9">
        <f t="shared" si="94"/>
        <v>-12.364371425515207</v>
      </c>
    </row>
    <row r="1172" spans="2:8" x14ac:dyDescent="0.25">
      <c r="B1172" s="39">
        <v>40763</v>
      </c>
      <c r="C1172" s="7">
        <v>10809.85</v>
      </c>
      <c r="D1172" s="8">
        <f t="shared" si="90"/>
        <v>-5.5463663680981767E-2</v>
      </c>
      <c r="E1172" s="46">
        <f t="shared" si="91"/>
        <v>-5.7061121294061372E-2</v>
      </c>
      <c r="F1172" s="8">
        <f t="shared" si="92"/>
        <v>-6.9373473153758858E-2</v>
      </c>
      <c r="G1172" s="8">
        <f t="shared" si="93"/>
        <v>9.66410616525442E-3</v>
      </c>
      <c r="H1172" s="9">
        <f t="shared" si="94"/>
        <v>-7.1784676169203188</v>
      </c>
    </row>
    <row r="1173" spans="2:8" x14ac:dyDescent="0.25">
      <c r="B1173" s="39">
        <v>40760</v>
      </c>
      <c r="C1173" s="7">
        <v>11444.61</v>
      </c>
      <c r="D1173" s="8">
        <f t="shared" si="90"/>
        <v>5.3523992241524265E-3</v>
      </c>
      <c r="E1173" s="46">
        <f t="shared" si="91"/>
        <v>5.3381260432811438E-3</v>
      </c>
      <c r="F1173" s="8">
        <f t="shared" si="92"/>
        <v>-6.9385520351203503E-2</v>
      </c>
      <c r="G1173" s="8">
        <f t="shared" si="93"/>
        <v>9.6640021629801343E-3</v>
      </c>
      <c r="H1173" s="9">
        <f t="shared" si="94"/>
        <v>-7.1797914757302541</v>
      </c>
    </row>
    <row r="1174" spans="2:8" x14ac:dyDescent="0.25">
      <c r="B1174" s="39">
        <v>40759</v>
      </c>
      <c r="C1174" s="7">
        <v>11383.68</v>
      </c>
      <c r="D1174" s="8">
        <f t="shared" si="90"/>
        <v>-4.3101970001109602E-2</v>
      </c>
      <c r="E1174" s="46">
        <f t="shared" si="91"/>
        <v>-4.4058444931518531E-2</v>
      </c>
      <c r="F1174" s="8">
        <f t="shared" si="92"/>
        <v>-3.6755110002888558E-2</v>
      </c>
      <c r="G1174" s="8">
        <f t="shared" si="93"/>
        <v>8.3587100847615139E-3</v>
      </c>
      <c r="H1174" s="9">
        <f t="shared" si="94"/>
        <v>-4.3972227329544031</v>
      </c>
    </row>
    <row r="1175" spans="2:8" x14ac:dyDescent="0.25">
      <c r="B1175" s="39">
        <v>40758</v>
      </c>
      <c r="C1175" s="7">
        <v>11896.44</v>
      </c>
      <c r="D1175" s="8">
        <f t="shared" si="90"/>
        <v>2.5129312306284568E-3</v>
      </c>
      <c r="E1175" s="46">
        <f t="shared" si="91"/>
        <v>2.5097790985665613E-3</v>
      </c>
      <c r="F1175" s="8">
        <f t="shared" si="92"/>
        <v>-3.4661799312937926E-2</v>
      </c>
      <c r="G1175" s="8">
        <f t="shared" si="93"/>
        <v>8.3721644507571292E-3</v>
      </c>
      <c r="H1175" s="9">
        <f t="shared" si="94"/>
        <v>-4.1401240404210311</v>
      </c>
    </row>
    <row r="1176" spans="2:8" x14ac:dyDescent="0.25">
      <c r="B1176" s="39">
        <v>40757</v>
      </c>
      <c r="C1176" s="7">
        <v>11866.62</v>
      </c>
      <c r="D1176" s="8">
        <f t="shared" si="90"/>
        <v>-2.1913885772829711E-2</v>
      </c>
      <c r="E1176" s="46">
        <f t="shared" si="91"/>
        <v>-2.215756146658808E-2</v>
      </c>
      <c r="F1176" s="8">
        <f t="shared" si="92"/>
        <v>-1.1350962000109158E-2</v>
      </c>
      <c r="G1176" s="8">
        <f t="shared" si="93"/>
        <v>7.984701300388081E-3</v>
      </c>
      <c r="H1176" s="9">
        <f t="shared" si="94"/>
        <v>-1.4215888075309049</v>
      </c>
    </row>
    <row r="1177" spans="2:8" x14ac:dyDescent="0.25">
      <c r="B1177" s="39">
        <v>40756</v>
      </c>
      <c r="C1177" s="7">
        <v>12132.49</v>
      </c>
      <c r="D1177" s="8">
        <f t="shared" si="90"/>
        <v>-8.8526620572437764E-4</v>
      </c>
      <c r="E1177" s="46">
        <f t="shared" si="91"/>
        <v>-8.8565828526546695E-4</v>
      </c>
      <c r="F1177" s="8">
        <f t="shared" si="92"/>
        <v>-9.8612580580167333E-3</v>
      </c>
      <c r="G1177" s="8">
        <f t="shared" si="93"/>
        <v>7.9847028140563221E-3</v>
      </c>
      <c r="H1177" s="9">
        <f t="shared" si="94"/>
        <v>-1.235018796273408</v>
      </c>
    </row>
    <row r="1178" spans="2:8" x14ac:dyDescent="0.25">
      <c r="B1178" s="39">
        <v>40753</v>
      </c>
      <c r="C1178" s="7">
        <v>12143.24</v>
      </c>
      <c r="D1178" s="8">
        <f t="shared" si="90"/>
        <v>-7.9141445624263396E-3</v>
      </c>
      <c r="E1178" s="46">
        <f t="shared" si="91"/>
        <v>-7.9456276221760228E-3</v>
      </c>
      <c r="F1178" s="8">
        <f t="shared" si="92"/>
        <v>-1.1453660008397478E-2</v>
      </c>
      <c r="G1178" s="8">
        <f t="shared" si="93"/>
        <v>8.0075375974406511E-3</v>
      </c>
      <c r="H1178" s="9">
        <f t="shared" si="94"/>
        <v>-1.4303598164881883</v>
      </c>
    </row>
    <row r="1179" spans="2:8" x14ac:dyDescent="0.25">
      <c r="B1179" s="39">
        <v>40752</v>
      </c>
      <c r="C1179" s="7">
        <v>12240.11</v>
      </c>
      <c r="D1179" s="8">
        <f t="shared" si="90"/>
        <v>-5.0753705532591287E-3</v>
      </c>
      <c r="E1179" s="46">
        <f t="shared" si="91"/>
        <v>-5.0882939924252971E-3</v>
      </c>
      <c r="F1179" s="8">
        <f t="shared" si="92"/>
        <v>-6.2797480561796876E-3</v>
      </c>
      <c r="G1179" s="8">
        <f t="shared" si="93"/>
        <v>7.9869805063458345E-3</v>
      </c>
      <c r="H1179" s="9">
        <f t="shared" si="94"/>
        <v>-0.78624807600197444</v>
      </c>
    </row>
    <row r="1180" spans="2:8" x14ac:dyDescent="0.25">
      <c r="B1180" s="39">
        <v>40751</v>
      </c>
      <c r="C1180" s="7">
        <v>12302.55</v>
      </c>
      <c r="D1180" s="8">
        <f t="shared" si="90"/>
        <v>-1.5898346571956545E-2</v>
      </c>
      <c r="E1180" s="46">
        <f t="shared" si="91"/>
        <v>-1.6026080936302541E-2</v>
      </c>
      <c r="F1180" s="8">
        <f t="shared" si="92"/>
        <v>7.3711364189846746E-3</v>
      </c>
      <c r="G1180" s="8">
        <f t="shared" si="93"/>
        <v>7.7743140860618131E-3</v>
      </c>
      <c r="H1180" s="9">
        <f t="shared" si="94"/>
        <v>0.94813977636947089</v>
      </c>
    </row>
    <row r="1181" spans="2:8" x14ac:dyDescent="0.25">
      <c r="B1181" s="39">
        <v>40750</v>
      </c>
      <c r="C1181" s="7">
        <v>12501.3</v>
      </c>
      <c r="D1181" s="8">
        <f t="shared" si="90"/>
        <v>-7.2660567943586551E-3</v>
      </c>
      <c r="E1181" s="46">
        <f t="shared" si="91"/>
        <v>-7.2925831578442533E-3</v>
      </c>
      <c r="F1181" s="8">
        <f t="shared" si="92"/>
        <v>1.3273814923095262E-2</v>
      </c>
      <c r="G1181" s="8">
        <f t="shared" si="93"/>
        <v>7.7288396905625225E-3</v>
      </c>
      <c r="H1181" s="9">
        <f t="shared" si="94"/>
        <v>1.7174395452015339</v>
      </c>
    </row>
    <row r="1182" spans="2:8" x14ac:dyDescent="0.25">
      <c r="B1182" s="39">
        <v>40749</v>
      </c>
      <c r="C1182" s="7">
        <v>12592.8</v>
      </c>
      <c r="D1182" s="8">
        <f t="shared" si="90"/>
        <v>-6.9678168243284544E-3</v>
      </c>
      <c r="E1182" s="46">
        <f t="shared" si="91"/>
        <v>-6.9922054161651532E-3</v>
      </c>
      <c r="F1182" s="8">
        <f t="shared" si="92"/>
        <v>2.2913011387477051E-2</v>
      </c>
      <c r="G1182" s="8">
        <f t="shared" si="93"/>
        <v>7.6885950355045137E-3</v>
      </c>
      <c r="H1182" s="9">
        <f t="shared" si="94"/>
        <v>2.9801298262776217</v>
      </c>
    </row>
    <row r="1183" spans="2:8" x14ac:dyDescent="0.25">
      <c r="B1183" s="39">
        <v>40746</v>
      </c>
      <c r="C1183" s="7">
        <v>12681.16</v>
      </c>
      <c r="D1183" s="8">
        <f t="shared" si="90"/>
        <v>-3.3989788131630894E-3</v>
      </c>
      <c r="E1183" s="46">
        <f t="shared" si="91"/>
        <v>-3.4047684646404874E-3</v>
      </c>
      <c r="F1183" s="8">
        <f t="shared" si="92"/>
        <v>2.5823303976376714E-2</v>
      </c>
      <c r="G1183" s="8">
        <f t="shared" si="93"/>
        <v>7.6771070249386803E-3</v>
      </c>
      <c r="H1183" s="9">
        <f t="shared" si="94"/>
        <v>3.3636764333870901</v>
      </c>
    </row>
    <row r="1184" spans="2:8" x14ac:dyDescent="0.25">
      <c r="B1184" s="39">
        <v>40745</v>
      </c>
      <c r="C1184" s="7">
        <v>12724.41</v>
      </c>
      <c r="D1184" s="8">
        <f t="shared" si="90"/>
        <v>1.2130217285997169E-2</v>
      </c>
      <c r="E1184" s="46">
        <f t="shared" si="91"/>
        <v>1.2057235795093791E-2</v>
      </c>
      <c r="F1184" s="8">
        <f t="shared" si="92"/>
        <v>1.5647671448643544E-2</v>
      </c>
      <c r="G1184" s="8">
        <f t="shared" si="93"/>
        <v>7.5578991746099106E-3</v>
      </c>
      <c r="H1184" s="9">
        <f t="shared" si="94"/>
        <v>2.0703731403576411</v>
      </c>
    </row>
    <row r="1185" spans="2:8" x14ac:dyDescent="0.25">
      <c r="B1185" s="39">
        <v>40744</v>
      </c>
      <c r="C1185" s="7">
        <v>12571.91</v>
      </c>
      <c r="D1185" s="8">
        <f t="shared" si="90"/>
        <v>-1.232182607714738E-3</v>
      </c>
      <c r="E1185" s="46">
        <f t="shared" si="91"/>
        <v>-1.2329423688779032E-3</v>
      </c>
      <c r="F1185" s="8">
        <f t="shared" si="92"/>
        <v>2.1495860232256074E-2</v>
      </c>
      <c r="G1185" s="8">
        <f t="shared" si="93"/>
        <v>7.5727776050182691E-3</v>
      </c>
      <c r="H1185" s="9">
        <f t="shared" si="94"/>
        <v>2.8385701196363358</v>
      </c>
    </row>
    <row r="1186" spans="2:8" x14ac:dyDescent="0.25">
      <c r="B1186" s="39">
        <v>40743</v>
      </c>
      <c r="C1186" s="7">
        <v>12587.42</v>
      </c>
      <c r="D1186" s="8">
        <f t="shared" si="90"/>
        <v>1.6330834644041836E-2</v>
      </c>
      <c r="E1186" s="46">
        <f t="shared" si="91"/>
        <v>1.6198920801737401E-2</v>
      </c>
      <c r="F1186" s="8">
        <f t="shared" si="92"/>
        <v>2.7935271445698566E-3</v>
      </c>
      <c r="G1186" s="8">
        <f t="shared" si="93"/>
        <v>7.3493228681940567E-3</v>
      </c>
      <c r="H1186" s="9">
        <f t="shared" si="94"/>
        <v>0.38010673835810233</v>
      </c>
    </row>
    <row r="1187" spans="2:8" x14ac:dyDescent="0.25">
      <c r="B1187" s="39">
        <v>40742</v>
      </c>
      <c r="C1187" s="7">
        <v>12385.16</v>
      </c>
      <c r="D1187" s="8">
        <f t="shared" si="90"/>
        <v>-7.5778883036732303E-3</v>
      </c>
      <c r="E1187" s="46">
        <f t="shared" si="91"/>
        <v>-7.6067463805383501E-3</v>
      </c>
      <c r="F1187" s="8">
        <f t="shared" si="92"/>
        <v>1.6214427515254488E-2</v>
      </c>
      <c r="G1187" s="8">
        <f t="shared" si="93"/>
        <v>7.3243715615004829E-3</v>
      </c>
      <c r="H1187" s="9">
        <f t="shared" si="94"/>
        <v>2.2137636490867449</v>
      </c>
    </row>
    <row r="1188" spans="2:8" x14ac:dyDescent="0.25">
      <c r="B1188" s="39">
        <v>40739</v>
      </c>
      <c r="C1188" s="7">
        <v>12479.73</v>
      </c>
      <c r="D1188" s="8">
        <f t="shared" si="90"/>
        <v>3.4260343230585466E-3</v>
      </c>
      <c r="E1188" s="46">
        <f t="shared" si="91"/>
        <v>3.42017883771829E-3</v>
      </c>
      <c r="F1188" s="8">
        <f t="shared" si="92"/>
        <v>1.9423383106580552E-2</v>
      </c>
      <c r="G1188" s="8">
        <f t="shared" si="93"/>
        <v>7.352282553323642E-3</v>
      </c>
      <c r="H1188" s="9">
        <f t="shared" si="94"/>
        <v>2.6418167372797852</v>
      </c>
    </row>
    <row r="1189" spans="2:8" x14ac:dyDescent="0.25">
      <c r="B1189" s="39">
        <v>40738</v>
      </c>
      <c r="C1189" s="7">
        <v>12437.12</v>
      </c>
      <c r="D1189" s="8">
        <f t="shared" si="90"/>
        <v>-4.3621278602197222E-3</v>
      </c>
      <c r="E1189" s="46">
        <f t="shared" si="91"/>
        <v>-4.3716696985437696E-3</v>
      </c>
      <c r="F1189" s="8">
        <f t="shared" si="92"/>
        <v>2.1934984869027365E-2</v>
      </c>
      <c r="G1189" s="8">
        <f t="shared" si="93"/>
        <v>7.3368183409141885E-3</v>
      </c>
      <c r="H1189" s="9">
        <f t="shared" si="94"/>
        <v>2.989713503836624</v>
      </c>
    </row>
    <row r="1190" spans="2:8" x14ac:dyDescent="0.25">
      <c r="B1190" s="39">
        <v>40737</v>
      </c>
      <c r="C1190" s="7">
        <v>12491.61</v>
      </c>
      <c r="D1190" s="8">
        <f t="shared" si="90"/>
        <v>3.5936716671167712E-3</v>
      </c>
      <c r="E1190" s="46">
        <f t="shared" si="91"/>
        <v>3.5872298576437381E-3</v>
      </c>
      <c r="F1190" s="8">
        <f t="shared" si="92"/>
        <v>2.2450068363790706E-2</v>
      </c>
      <c r="G1190" s="8">
        <f t="shared" si="93"/>
        <v>7.3401395832141903E-3</v>
      </c>
      <c r="H1190" s="9">
        <f t="shared" si="94"/>
        <v>3.0585342566414786</v>
      </c>
    </row>
    <row r="1191" spans="2:8" x14ac:dyDescent="0.25">
      <c r="B1191" s="39">
        <v>40736</v>
      </c>
      <c r="C1191" s="7">
        <v>12446.88</v>
      </c>
      <c r="D1191" s="8">
        <f t="shared" si="90"/>
        <v>-4.7082304474098668E-3</v>
      </c>
      <c r="E1191" s="46">
        <f t="shared" si="91"/>
        <v>-4.7193490774919654E-3</v>
      </c>
      <c r="F1191" s="8">
        <f t="shared" si="92"/>
        <v>3.4139925427326294E-2</v>
      </c>
      <c r="G1191" s="8">
        <f t="shared" si="93"/>
        <v>7.3560125272684376E-3</v>
      </c>
      <c r="H1191" s="9">
        <f t="shared" si="94"/>
        <v>4.6410912570867691</v>
      </c>
    </row>
    <row r="1192" spans="2:8" x14ac:dyDescent="0.25">
      <c r="B1192" s="39">
        <v>40735</v>
      </c>
      <c r="C1192" s="7">
        <v>12505.76</v>
      </c>
      <c r="D1192" s="8">
        <f t="shared" si="90"/>
        <v>-1.1964731536200812E-2</v>
      </c>
      <c r="E1192" s="46">
        <f t="shared" si="91"/>
        <v>-1.2036885045678078E-2</v>
      </c>
      <c r="F1192" s="8">
        <f t="shared" si="92"/>
        <v>5.176827731248463E-2</v>
      </c>
      <c r="G1192" s="8">
        <f t="shared" si="93"/>
        <v>7.2337216381589279E-3</v>
      </c>
      <c r="H1192" s="9">
        <f t="shared" si="94"/>
        <v>7.1565205162719394</v>
      </c>
    </row>
    <row r="1193" spans="2:8" x14ac:dyDescent="0.25">
      <c r="B1193" s="39">
        <v>40732</v>
      </c>
      <c r="C1193" s="7">
        <v>12657.2</v>
      </c>
      <c r="D1193" s="8">
        <f t="shared" si="90"/>
        <v>-4.8972089289742726E-3</v>
      </c>
      <c r="E1193" s="46">
        <f t="shared" si="91"/>
        <v>-4.9092395503367581E-3</v>
      </c>
      <c r="F1193" s="8">
        <f t="shared" si="92"/>
        <v>5.5189270407270064E-2</v>
      </c>
      <c r="G1193" s="8">
        <f t="shared" si="93"/>
        <v>7.2090130803953972E-3</v>
      </c>
      <c r="H1193" s="9">
        <f t="shared" si="94"/>
        <v>7.6555930460654764</v>
      </c>
    </row>
    <row r="1194" spans="2:8" x14ac:dyDescent="0.25">
      <c r="B1194" s="39">
        <v>40731</v>
      </c>
      <c r="C1194" s="7">
        <v>12719.49</v>
      </c>
      <c r="D1194" s="8">
        <f t="shared" si="90"/>
        <v>7.4029662553996012E-3</v>
      </c>
      <c r="E1194" s="46">
        <f t="shared" si="91"/>
        <v>7.3756987914267739E-3</v>
      </c>
      <c r="F1194" s="8">
        <f t="shared" si="92"/>
        <v>6.2713167401788283E-2</v>
      </c>
      <c r="G1194" s="8">
        <f t="shared" si="93"/>
        <v>7.3516523591983969E-3</v>
      </c>
      <c r="H1194" s="9">
        <f t="shared" si="94"/>
        <v>8.5304859829670114</v>
      </c>
    </row>
    <row r="1195" spans="2:8" x14ac:dyDescent="0.25">
      <c r="B1195" s="39">
        <v>40730</v>
      </c>
      <c r="C1195" s="7">
        <v>12626.02</v>
      </c>
      <c r="D1195" s="8">
        <f t="shared" si="90"/>
        <v>4.4670310830581261E-3</v>
      </c>
      <c r="E1195" s="46">
        <f t="shared" si="91"/>
        <v>4.4570835127786083E-3</v>
      </c>
      <c r="F1195" s="8">
        <f t="shared" si="92"/>
        <v>6.535886070098948E-2</v>
      </c>
      <c r="G1195" s="8">
        <f t="shared" si="93"/>
        <v>7.3752517863171548E-3</v>
      </c>
      <c r="H1195" s="9">
        <f t="shared" si="94"/>
        <v>8.8619158497403028</v>
      </c>
    </row>
    <row r="1196" spans="2:8" x14ac:dyDescent="0.25">
      <c r="B1196" s="39">
        <v>40729</v>
      </c>
      <c r="C1196" s="7">
        <v>12569.87</v>
      </c>
      <c r="D1196" s="8">
        <f t="shared" si="90"/>
        <v>-1.0252114597977258E-3</v>
      </c>
      <c r="E1196" s="46">
        <f t="shared" si="91"/>
        <v>-1.0257373485285362E-3</v>
      </c>
      <c r="F1196" s="8">
        <f t="shared" si="92"/>
        <v>8.0177424764868027E-2</v>
      </c>
      <c r="G1196" s="8">
        <f t="shared" si="93"/>
        <v>7.5188741767743582E-3</v>
      </c>
      <c r="H1196" s="9">
        <f t="shared" si="94"/>
        <v>10.663488027573912</v>
      </c>
    </row>
    <row r="1197" spans="2:8" x14ac:dyDescent="0.25">
      <c r="B1197" s="39">
        <v>40725</v>
      </c>
      <c r="C1197" s="7">
        <v>12582.77</v>
      </c>
      <c r="D1197" s="8">
        <f t="shared" si="90"/>
        <v>1.3567374504001029E-2</v>
      </c>
      <c r="E1197" s="46">
        <f t="shared" si="91"/>
        <v>1.3476161764057464E-2</v>
      </c>
      <c r="F1197" s="8">
        <f t="shared" si="92"/>
        <v>4.606710906959674E-2</v>
      </c>
      <c r="G1197" s="8">
        <f t="shared" si="93"/>
        <v>7.7816776977835019E-3</v>
      </c>
      <c r="H1197" s="9">
        <f t="shared" si="94"/>
        <v>5.9199456542280453</v>
      </c>
    </row>
    <row r="1198" spans="2:8" x14ac:dyDescent="0.25">
      <c r="B1198" s="39">
        <v>40724</v>
      </c>
      <c r="C1198" s="7">
        <v>12414.34</v>
      </c>
      <c r="D1198" s="8">
        <f t="shared" si="90"/>
        <v>1.2471638684589559E-2</v>
      </c>
      <c r="E1198" s="46">
        <f t="shared" si="91"/>
        <v>1.2394508430522829E-2</v>
      </c>
      <c r="F1198" s="8">
        <f t="shared" si="92"/>
        <v>2.2121260342053601E-2</v>
      </c>
      <c r="G1198" s="8">
        <f t="shared" si="93"/>
        <v>7.7830317596585038E-3</v>
      </c>
      <c r="H1198" s="9">
        <f t="shared" si="94"/>
        <v>2.8422420754742257</v>
      </c>
    </row>
    <row r="1199" spans="2:8" x14ac:dyDescent="0.25">
      <c r="B1199" s="39">
        <v>40723</v>
      </c>
      <c r="C1199" s="7">
        <v>12261.42</v>
      </c>
      <c r="D1199" s="8">
        <f t="shared" si="90"/>
        <v>5.9670071188946405E-3</v>
      </c>
      <c r="E1199" s="46">
        <f t="shared" si="91"/>
        <v>5.9492750352649823E-3</v>
      </c>
      <c r="F1199" s="8">
        <f t="shared" si="92"/>
        <v>1.1908650957413631E-2</v>
      </c>
      <c r="G1199" s="8">
        <f t="shared" si="93"/>
        <v>7.7722452255344614E-3</v>
      </c>
      <c r="H1199" s="9">
        <f t="shared" si="94"/>
        <v>1.5322021644774761</v>
      </c>
    </row>
    <row r="1200" spans="2:8" x14ac:dyDescent="0.25">
      <c r="B1200" s="39">
        <v>40722</v>
      </c>
      <c r="C1200" s="7">
        <v>12188.69</v>
      </c>
      <c r="D1200" s="8">
        <f t="shared" si="90"/>
        <v>1.2050423628893858E-2</v>
      </c>
      <c r="E1200" s="46">
        <f t="shared" si="91"/>
        <v>1.1978395344264682E-2</v>
      </c>
      <c r="F1200" s="8">
        <f t="shared" si="92"/>
        <v>4.9067505577231919E-3</v>
      </c>
      <c r="G1200" s="8">
        <f t="shared" si="93"/>
        <v>7.6711043089441764E-3</v>
      </c>
      <c r="H1200" s="9">
        <f t="shared" si="94"/>
        <v>0.639640703621007</v>
      </c>
    </row>
    <row r="1201" spans="2:8" x14ac:dyDescent="0.25">
      <c r="B1201" s="39">
        <v>40721</v>
      </c>
      <c r="C1201" s="7">
        <v>12043.56</v>
      </c>
      <c r="D1201" s="8">
        <f t="shared" si="90"/>
        <v>9.131448278866916E-3</v>
      </c>
      <c r="E1201" s="46">
        <f t="shared" si="91"/>
        <v>9.0900086830138799E-3</v>
      </c>
      <c r="F1201" s="8">
        <f t="shared" si="92"/>
        <v>-2.3068258802803738E-2</v>
      </c>
      <c r="G1201" s="8">
        <f t="shared" si="93"/>
        <v>7.8999399548713399E-3</v>
      </c>
      <c r="H1201" s="9">
        <f t="shared" si="94"/>
        <v>-2.9200549541619183</v>
      </c>
    </row>
    <row r="1202" spans="2:8" x14ac:dyDescent="0.25">
      <c r="B1202" s="39">
        <v>40718</v>
      </c>
      <c r="C1202" s="7">
        <v>11934.58</v>
      </c>
      <c r="D1202" s="8">
        <f t="shared" si="90"/>
        <v>-9.5784232365144772E-3</v>
      </c>
      <c r="E1202" s="46">
        <f t="shared" si="91"/>
        <v>-9.6245913809105636E-3</v>
      </c>
      <c r="F1202" s="8">
        <f t="shared" si="92"/>
        <v>-1.3549286219189693E-2</v>
      </c>
      <c r="G1202" s="8">
        <f t="shared" si="93"/>
        <v>7.8253474711370875E-3</v>
      </c>
      <c r="H1202" s="9">
        <f t="shared" si="94"/>
        <v>-1.7314612889925602</v>
      </c>
    </row>
    <row r="1203" spans="2:8" x14ac:dyDescent="0.25">
      <c r="B1203" s="39">
        <v>40717</v>
      </c>
      <c r="C1203" s="7">
        <v>12050</v>
      </c>
      <c r="D1203" s="8">
        <f t="shared" si="90"/>
        <v>-4.927467057318613E-3</v>
      </c>
      <c r="E1203" s="46">
        <f t="shared" si="91"/>
        <v>-4.9396470506022612E-3</v>
      </c>
      <c r="F1203" s="8">
        <f t="shared" si="92"/>
        <v>1.6231609740648655E-3</v>
      </c>
      <c r="G1203" s="8">
        <f t="shared" si="93"/>
        <v>7.8955071281645878E-3</v>
      </c>
      <c r="H1203" s="9">
        <f t="shared" si="94"/>
        <v>0.20558033166416634</v>
      </c>
    </row>
    <row r="1204" spans="2:8" x14ac:dyDescent="0.25">
      <c r="B1204" s="39">
        <v>40716</v>
      </c>
      <c r="C1204" s="7">
        <v>12109.67</v>
      </c>
      <c r="D1204" s="8">
        <f t="shared" si="90"/>
        <v>-6.5906426655926165E-3</v>
      </c>
      <c r="E1204" s="46">
        <f t="shared" si="91"/>
        <v>-6.6124568501221316E-3</v>
      </c>
      <c r="F1204" s="8">
        <f t="shared" si="92"/>
        <v>1.6527171988085076E-3</v>
      </c>
      <c r="G1204" s="8">
        <f t="shared" si="93"/>
        <v>7.8951767258230356E-3</v>
      </c>
      <c r="H1204" s="9">
        <f t="shared" si="94"/>
        <v>0.20933251480019524</v>
      </c>
    </row>
    <row r="1205" spans="2:8" x14ac:dyDescent="0.25">
      <c r="B1205" s="39">
        <v>40715</v>
      </c>
      <c r="C1205" s="7">
        <v>12190.01</v>
      </c>
      <c r="D1205" s="8">
        <f t="shared" si="90"/>
        <v>9.0750456525374723E-3</v>
      </c>
      <c r="E1205" s="46">
        <f t="shared" si="91"/>
        <v>9.0341148718367532E-3</v>
      </c>
      <c r="F1205" s="8">
        <f t="shared" si="92"/>
        <v>-1.4612451840233251E-2</v>
      </c>
      <c r="G1205" s="8">
        <f t="shared" si="93"/>
        <v>7.8679929792274412E-3</v>
      </c>
      <c r="H1205" s="9">
        <f t="shared" si="94"/>
        <v>-1.8572019419453079</v>
      </c>
    </row>
    <row r="1206" spans="2:8" x14ac:dyDescent="0.25">
      <c r="B1206" s="39">
        <v>40714</v>
      </c>
      <c r="C1206" s="7">
        <v>12080.38</v>
      </c>
      <c r="D1206" s="8">
        <f t="shared" si="90"/>
        <v>6.3326991193197735E-3</v>
      </c>
      <c r="E1206" s="46">
        <f t="shared" si="91"/>
        <v>6.3127318337897319E-3</v>
      </c>
      <c r="F1206" s="8">
        <f t="shared" si="92"/>
        <v>-5.1879626945633868E-3</v>
      </c>
      <c r="G1206" s="8">
        <f t="shared" si="93"/>
        <v>8.0442079968664516E-3</v>
      </c>
      <c r="H1206" s="9">
        <f t="shared" si="94"/>
        <v>-0.64493144590297902</v>
      </c>
    </row>
    <row r="1207" spans="2:8" x14ac:dyDescent="0.25">
      <c r="B1207" s="39">
        <v>40711</v>
      </c>
      <c r="C1207" s="7">
        <v>12004.36</v>
      </c>
      <c r="D1207" s="8">
        <f t="shared" si="90"/>
        <v>3.5814846273718448E-3</v>
      </c>
      <c r="E1207" s="46">
        <f t="shared" si="91"/>
        <v>3.575086383560913E-3</v>
      </c>
      <c r="F1207" s="8">
        <f t="shared" si="92"/>
        <v>-8.0351679674967244E-3</v>
      </c>
      <c r="G1207" s="8">
        <f t="shared" si="93"/>
        <v>8.0336316024520928E-3</v>
      </c>
      <c r="H1207" s="9">
        <f t="shared" si="94"/>
        <v>-1.0001912416601431</v>
      </c>
    </row>
    <row r="1208" spans="2:8" x14ac:dyDescent="0.25">
      <c r="B1208" s="39">
        <v>40710</v>
      </c>
      <c r="C1208" s="7">
        <v>11961.52</v>
      </c>
      <c r="D1208" s="8">
        <f t="shared" si="90"/>
        <v>5.4003985788335651E-3</v>
      </c>
      <c r="E1208" s="46">
        <f t="shared" si="91"/>
        <v>5.385868714327233E-3</v>
      </c>
      <c r="F1208" s="8">
        <f t="shared" si="92"/>
        <v>-2.7283678772108817E-2</v>
      </c>
      <c r="G1208" s="8">
        <f t="shared" si="93"/>
        <v>8.1605094194213343E-3</v>
      </c>
      <c r="H1208" s="9">
        <f t="shared" si="94"/>
        <v>-3.34337936148642</v>
      </c>
    </row>
    <row r="1209" spans="2:8" x14ac:dyDescent="0.25">
      <c r="B1209" s="39">
        <v>40709</v>
      </c>
      <c r="C1209" s="7">
        <v>11897.27</v>
      </c>
      <c r="D1209" s="8">
        <f t="shared" si="90"/>
        <v>-1.4809404684124283E-2</v>
      </c>
      <c r="E1209" s="46">
        <f t="shared" si="91"/>
        <v>-1.4920158745714576E-2</v>
      </c>
      <c r="F1209" s="8">
        <f t="shared" si="92"/>
        <v>-4.4896995921278899E-3</v>
      </c>
      <c r="G1209" s="8">
        <f t="shared" si="93"/>
        <v>8.0362395985524929E-3</v>
      </c>
      <c r="H1209" s="9">
        <f t="shared" si="94"/>
        <v>-0.55868164918036856</v>
      </c>
    </row>
    <row r="1210" spans="2:8" x14ac:dyDescent="0.25">
      <c r="B1210" s="39">
        <v>40708</v>
      </c>
      <c r="C1210" s="7">
        <v>12076.11</v>
      </c>
      <c r="D1210" s="8">
        <f t="shared" si="90"/>
        <v>1.0302042086611118E-2</v>
      </c>
      <c r="E1210" s="46">
        <f t="shared" si="91"/>
        <v>1.0249337717062063E-2</v>
      </c>
      <c r="F1210" s="8">
        <f t="shared" si="92"/>
        <v>-9.6189692619911941E-3</v>
      </c>
      <c r="G1210" s="8">
        <f t="shared" si="93"/>
        <v>7.9697656126196913E-3</v>
      </c>
      <c r="H1210" s="9">
        <f t="shared" si="94"/>
        <v>-1.2069325159023596</v>
      </c>
    </row>
    <row r="1211" spans="2:8" x14ac:dyDescent="0.25">
      <c r="B1211" s="39">
        <v>40707</v>
      </c>
      <c r="C1211" s="7">
        <v>11952.97</v>
      </c>
      <c r="D1211" s="8">
        <f t="shared" si="90"/>
        <v>8.8688753512977669E-5</v>
      </c>
      <c r="E1211" s="46">
        <f t="shared" si="91"/>
        <v>8.8684820897995257E-5</v>
      </c>
      <c r="F1211" s="8">
        <f t="shared" si="92"/>
        <v>-1.2791926255867404E-2</v>
      </c>
      <c r="G1211" s="8">
        <f t="shared" si="93"/>
        <v>7.9769200793381109E-3</v>
      </c>
      <c r="H1211" s="9">
        <f t="shared" si="94"/>
        <v>-1.6036172017068548</v>
      </c>
    </row>
    <row r="1212" spans="2:8" x14ac:dyDescent="0.25">
      <c r="B1212" s="39">
        <v>40704</v>
      </c>
      <c r="C1212" s="7">
        <v>11951.91</v>
      </c>
      <c r="D1212" s="8">
        <f t="shared" si="90"/>
        <v>-1.4223431174923973E-2</v>
      </c>
      <c r="E1212" s="46">
        <f t="shared" si="91"/>
        <v>-1.4325553683666063E-2</v>
      </c>
      <c r="F1212" s="8">
        <f t="shared" si="92"/>
        <v>-7.2671113233909474E-3</v>
      </c>
      <c r="G1212" s="8">
        <f t="shared" si="93"/>
        <v>7.8706655318527708E-3</v>
      </c>
      <c r="H1212" s="9">
        <f t="shared" si="94"/>
        <v>-0.92331598820719474</v>
      </c>
    </row>
    <row r="1213" spans="2:8" x14ac:dyDescent="0.25">
      <c r="B1213" s="39">
        <v>40703</v>
      </c>
      <c r="C1213" s="7">
        <v>12124.36</v>
      </c>
      <c r="D1213" s="8">
        <f t="shared" si="90"/>
        <v>6.2594717875597006E-3</v>
      </c>
      <c r="E1213" s="46">
        <f t="shared" si="91"/>
        <v>6.2399626629155453E-3</v>
      </c>
      <c r="F1213" s="8">
        <f t="shared" si="92"/>
        <v>-2.8013889102591578E-2</v>
      </c>
      <c r="G1213" s="8">
        <f t="shared" si="93"/>
        <v>8.0065008448108512E-3</v>
      </c>
      <c r="H1213" s="9">
        <f t="shared" si="94"/>
        <v>-3.4988929178403638</v>
      </c>
    </row>
    <row r="1214" spans="2:8" x14ac:dyDescent="0.25">
      <c r="B1214" s="39">
        <v>40702</v>
      </c>
      <c r="C1214" s="7">
        <v>12048.94</v>
      </c>
      <c r="D1214" s="8">
        <f t="shared" si="90"/>
        <v>-1.8118088181322545E-3</v>
      </c>
      <c r="E1214" s="46">
        <f t="shared" si="91"/>
        <v>-1.813452128938972E-3</v>
      </c>
      <c r="F1214" s="8">
        <f t="shared" si="92"/>
        <v>-2.0282831290356688E-2</v>
      </c>
      <c r="G1214" s="8">
        <f t="shared" si="93"/>
        <v>8.0370078137844692E-3</v>
      </c>
      <c r="H1214" s="9">
        <f t="shared" si="94"/>
        <v>-2.5236794289995719</v>
      </c>
    </row>
    <row r="1215" spans="2:8" x14ac:dyDescent="0.25">
      <c r="B1215" s="39">
        <v>40701</v>
      </c>
      <c r="C1215" s="7">
        <v>12070.81</v>
      </c>
      <c r="D1215" s="8">
        <f t="shared" si="90"/>
        <v>-1.58395892128671E-3</v>
      </c>
      <c r="E1215" s="46">
        <f t="shared" si="91"/>
        <v>-1.5852147104730477E-3</v>
      </c>
      <c r="F1215" s="8">
        <f t="shared" si="92"/>
        <v>-1.6261654843244711E-2</v>
      </c>
      <c r="G1215" s="8">
        <f t="shared" si="93"/>
        <v>8.0414695642928996E-3</v>
      </c>
      <c r="H1215" s="9">
        <f t="shared" si="94"/>
        <v>-2.0222242605322385</v>
      </c>
    </row>
    <row r="1216" spans="2:8" x14ac:dyDescent="0.25">
      <c r="B1216" s="39">
        <v>40700</v>
      </c>
      <c r="C1216" s="7">
        <v>12089.96</v>
      </c>
      <c r="D1216" s="8">
        <f t="shared" si="90"/>
        <v>-5.0447443310406292E-3</v>
      </c>
      <c r="E1216" s="46">
        <f t="shared" si="91"/>
        <v>-5.0575120116132877E-3</v>
      </c>
      <c r="F1216" s="8">
        <f t="shared" si="92"/>
        <v>-6.1843095792902553E-3</v>
      </c>
      <c r="G1216" s="8">
        <f t="shared" si="93"/>
        <v>8.0436548059138885E-3</v>
      </c>
      <c r="H1216" s="9">
        <f t="shared" si="94"/>
        <v>-0.76884323463799098</v>
      </c>
    </row>
    <row r="1217" spans="2:8" x14ac:dyDescent="0.25">
      <c r="B1217" s="39">
        <v>40697</v>
      </c>
      <c r="C1217" s="7">
        <v>12151.26</v>
      </c>
      <c r="D1217" s="8">
        <f t="shared" si="90"/>
        <v>-7.9429810059149508E-3</v>
      </c>
      <c r="E1217" s="46">
        <f t="shared" si="91"/>
        <v>-7.9746945244260955E-3</v>
      </c>
      <c r="F1217" s="8">
        <f t="shared" si="92"/>
        <v>-1.6021709412625024E-3</v>
      </c>
      <c r="G1217" s="8">
        <f t="shared" si="93"/>
        <v>8.0007650441528341E-3</v>
      </c>
      <c r="H1217" s="9">
        <f t="shared" si="94"/>
        <v>-0.20025221743430777</v>
      </c>
    </row>
    <row r="1218" spans="2:8" x14ac:dyDescent="0.25">
      <c r="B1218" s="39">
        <v>40696</v>
      </c>
      <c r="C1218" s="7">
        <v>12248.55</v>
      </c>
      <c r="D1218" s="8">
        <f t="shared" si="90"/>
        <v>-3.3840135262901416E-3</v>
      </c>
      <c r="E1218" s="46">
        <f t="shared" si="91"/>
        <v>-3.3897522503339543E-3</v>
      </c>
      <c r="F1218" s="8">
        <f t="shared" si="92"/>
        <v>1.3744027827719198E-3</v>
      </c>
      <c r="G1218" s="8">
        <f t="shared" si="93"/>
        <v>7.9913348343808588E-3</v>
      </c>
      <c r="H1218" s="9">
        <f t="shared" si="94"/>
        <v>0.17198663443044229</v>
      </c>
    </row>
    <row r="1219" spans="2:8" x14ac:dyDescent="0.25">
      <c r="B1219" s="39">
        <v>40695</v>
      </c>
      <c r="C1219" s="7">
        <v>12290.14</v>
      </c>
      <c r="D1219" s="8">
        <f t="shared" si="90"/>
        <v>-2.2247786160309868E-2</v>
      </c>
      <c r="E1219" s="46">
        <f t="shared" si="91"/>
        <v>-2.2499001130523957E-2</v>
      </c>
      <c r="F1219" s="8">
        <f t="shared" si="92"/>
        <v>2.746242197046183E-2</v>
      </c>
      <c r="G1219" s="8">
        <f t="shared" si="93"/>
        <v>7.5597643904051709E-3</v>
      </c>
      <c r="H1219" s="9">
        <f t="shared" si="94"/>
        <v>3.6327087131600355</v>
      </c>
    </row>
    <row r="1220" spans="2:8" x14ac:dyDescent="0.25">
      <c r="B1220" s="39">
        <v>40694</v>
      </c>
      <c r="C1220" s="7">
        <v>12569.79</v>
      </c>
      <c r="D1220" s="8">
        <f t="shared" si="90"/>
        <v>1.0304961266977442E-2</v>
      </c>
      <c r="E1220" s="46">
        <f t="shared" si="91"/>
        <v>1.0252227126394486E-2</v>
      </c>
      <c r="F1220" s="8">
        <f t="shared" si="92"/>
        <v>1.6343798776600735E-2</v>
      </c>
      <c r="G1220" s="8">
        <f t="shared" si="93"/>
        <v>7.4729641616856392E-3</v>
      </c>
      <c r="H1220" s="9">
        <f t="shared" si="94"/>
        <v>2.1870570262328335</v>
      </c>
    </row>
    <row r="1221" spans="2:8" x14ac:dyDescent="0.25">
      <c r="B1221" s="39">
        <v>40690</v>
      </c>
      <c r="C1221" s="7">
        <v>12441.58</v>
      </c>
      <c r="D1221" s="8">
        <f t="shared" ref="D1221:D1284" si="95">C1221/C1222-1</f>
        <v>3.1299484953348777E-3</v>
      </c>
      <c r="E1221" s="46">
        <f t="shared" ref="E1221:E1284" si="96">LN(1+D1221)</f>
        <v>3.1250604035375977E-3</v>
      </c>
      <c r="F1221" s="8">
        <f t="shared" ref="F1221:F1284" si="97">SUM(E1222:E1296)</f>
        <v>1.3769548584659747E-2</v>
      </c>
      <c r="G1221" s="8">
        <f t="shared" ref="G1221:G1284" si="98">STDEVP(E1222:E1296)</f>
        <v>7.4654408059516642E-3</v>
      </c>
      <c r="H1221" s="9">
        <f t="shared" ref="H1221:H1284" si="99">F1221/G1221</f>
        <v>1.8444387870147287</v>
      </c>
    </row>
    <row r="1222" spans="2:8" x14ac:dyDescent="0.25">
      <c r="B1222" s="39">
        <v>40689</v>
      </c>
      <c r="C1222" s="7">
        <v>12402.76</v>
      </c>
      <c r="D1222" s="8">
        <f t="shared" si="95"/>
        <v>6.5350723618085027E-4</v>
      </c>
      <c r="E1222" s="46">
        <f t="shared" si="96"/>
        <v>6.5329379331288998E-4</v>
      </c>
      <c r="F1222" s="8">
        <f t="shared" si="97"/>
        <v>1.8979821088159876E-2</v>
      </c>
      <c r="G1222" s="8">
        <f t="shared" si="98"/>
        <v>7.4936773264193393E-3</v>
      </c>
      <c r="H1222" s="9">
        <f t="shared" si="99"/>
        <v>2.5327780022293669</v>
      </c>
    </row>
    <row r="1223" spans="2:8" x14ac:dyDescent="0.25">
      <c r="B1223" s="39">
        <v>40688</v>
      </c>
      <c r="C1223" s="7">
        <v>12394.66</v>
      </c>
      <c r="D1223" s="8">
        <f t="shared" si="95"/>
        <v>3.1117956072290731E-3</v>
      </c>
      <c r="E1223" s="46">
        <f t="shared" si="96"/>
        <v>3.1069639920162429E-3</v>
      </c>
      <c r="F1223" s="8">
        <f t="shared" si="97"/>
        <v>2.1602288967356265E-2</v>
      </c>
      <c r="G1223" s="8">
        <f t="shared" si="98"/>
        <v>7.5130057465007411E-3</v>
      </c>
      <c r="H1223" s="9">
        <f t="shared" si="99"/>
        <v>2.8753191061270984</v>
      </c>
    </row>
    <row r="1224" spans="2:8" x14ac:dyDescent="0.25">
      <c r="B1224" s="39">
        <v>40687</v>
      </c>
      <c r="C1224" s="7">
        <v>12356.21</v>
      </c>
      <c r="D1224" s="8">
        <f t="shared" si="95"/>
        <v>-2.0232189615597695E-3</v>
      </c>
      <c r="E1224" s="46">
        <f t="shared" si="96"/>
        <v>-2.025268433863706E-3</v>
      </c>
      <c r="F1224" s="8">
        <f t="shared" si="97"/>
        <v>2.6102469043178568E-2</v>
      </c>
      <c r="G1224" s="8">
        <f t="shared" si="98"/>
        <v>7.5122612897471431E-3</v>
      </c>
      <c r="H1224" s="9">
        <f t="shared" si="99"/>
        <v>3.4746487158006132</v>
      </c>
    </row>
    <row r="1225" spans="2:8" x14ac:dyDescent="0.25">
      <c r="B1225" s="39">
        <v>40686</v>
      </c>
      <c r="C1225" s="7">
        <v>12381.26</v>
      </c>
      <c r="D1225" s="8">
        <f t="shared" si="95"/>
        <v>-1.0452332313515722E-2</v>
      </c>
      <c r="E1225" s="46">
        <f t="shared" si="96"/>
        <v>-1.0507341591501167E-2</v>
      </c>
      <c r="F1225" s="8">
        <f t="shared" si="97"/>
        <v>3.8293332970157024E-2</v>
      </c>
      <c r="G1225" s="8">
        <f t="shared" si="98"/>
        <v>7.406769912640933E-3</v>
      </c>
      <c r="H1225" s="9">
        <f t="shared" si="99"/>
        <v>5.1700448943071438</v>
      </c>
    </row>
    <row r="1226" spans="2:8" x14ac:dyDescent="0.25">
      <c r="B1226" s="39">
        <v>40683</v>
      </c>
      <c r="C1226" s="7">
        <v>12512.04</v>
      </c>
      <c r="D1226" s="8">
        <f t="shared" si="95"/>
        <v>-7.400050137560843E-3</v>
      </c>
      <c r="E1226" s="46">
        <f t="shared" si="96"/>
        <v>-7.4275663401426927E-3</v>
      </c>
      <c r="F1226" s="8">
        <f t="shared" si="97"/>
        <v>4.587121824001307E-2</v>
      </c>
      <c r="G1226" s="8">
        <f t="shared" si="98"/>
        <v>7.3492566852699122E-3</v>
      </c>
      <c r="H1226" s="9">
        <f t="shared" si="99"/>
        <v>6.2416132956619386</v>
      </c>
    </row>
    <row r="1227" spans="2:8" x14ac:dyDescent="0.25">
      <c r="B1227" s="39">
        <v>40682</v>
      </c>
      <c r="C1227" s="7">
        <v>12605.32</v>
      </c>
      <c r="D1227" s="8">
        <f t="shared" si="95"/>
        <v>3.5938975396849759E-3</v>
      </c>
      <c r="E1227" s="46">
        <f t="shared" si="96"/>
        <v>3.5874549213813479E-3</v>
      </c>
      <c r="F1227" s="8">
        <f t="shared" si="97"/>
        <v>5.4671473339150678E-2</v>
      </c>
      <c r="G1227" s="8">
        <f t="shared" si="98"/>
        <v>7.4651690872254818E-3</v>
      </c>
      <c r="H1227" s="9">
        <f t="shared" si="99"/>
        <v>7.3235411951626643</v>
      </c>
    </row>
    <row r="1228" spans="2:8" x14ac:dyDescent="0.25">
      <c r="B1228" s="39">
        <v>40681</v>
      </c>
      <c r="C1228" s="7">
        <v>12560.18</v>
      </c>
      <c r="D1228" s="8">
        <f t="shared" si="95"/>
        <v>6.4585506884045074E-3</v>
      </c>
      <c r="E1228" s="46">
        <f t="shared" si="96"/>
        <v>6.4377836187284442E-3</v>
      </c>
      <c r="F1228" s="8">
        <f t="shared" si="97"/>
        <v>5.3987716769348867E-2</v>
      </c>
      <c r="G1228" s="8">
        <f t="shared" si="98"/>
        <v>7.4586063050751236E-3</v>
      </c>
      <c r="H1228" s="9">
        <f t="shared" si="99"/>
        <v>7.2383116310366917</v>
      </c>
    </row>
    <row r="1229" spans="2:8" x14ac:dyDescent="0.25">
      <c r="B1229" s="39">
        <v>40680</v>
      </c>
      <c r="C1229" s="7">
        <v>12479.58</v>
      </c>
      <c r="D1229" s="8">
        <f t="shared" si="95"/>
        <v>-5.4819869034783419E-3</v>
      </c>
      <c r="E1229" s="46">
        <f t="shared" si="96"/>
        <v>-5.4970681356812301E-3</v>
      </c>
      <c r="F1229" s="8">
        <f t="shared" si="97"/>
        <v>4.5531986207666894E-2</v>
      </c>
      <c r="G1229" s="8">
        <f t="shared" si="98"/>
        <v>7.6140165411881398E-3</v>
      </c>
      <c r="H1229" s="9">
        <f t="shared" si="99"/>
        <v>5.9800219714996565</v>
      </c>
    </row>
    <row r="1230" spans="2:8" x14ac:dyDescent="0.25">
      <c r="B1230" s="39">
        <v>40679</v>
      </c>
      <c r="C1230" s="7">
        <v>12548.37</v>
      </c>
      <c r="D1230" s="8">
        <f t="shared" si="95"/>
        <v>-3.7615862493300956E-3</v>
      </c>
      <c r="E1230" s="46">
        <f t="shared" si="96"/>
        <v>-3.7686788066496266E-3</v>
      </c>
      <c r="F1230" s="8">
        <f t="shared" si="97"/>
        <v>4.966687570133374E-2</v>
      </c>
      <c r="G1230" s="8">
        <f t="shared" si="98"/>
        <v>7.5970838894163437E-3</v>
      </c>
      <c r="H1230" s="9">
        <f t="shared" si="99"/>
        <v>6.5376237019740824</v>
      </c>
    </row>
    <row r="1231" spans="2:8" x14ac:dyDescent="0.25">
      <c r="B1231" s="39">
        <v>40676</v>
      </c>
      <c r="C1231" s="7">
        <v>12595.75</v>
      </c>
      <c r="D1231" s="8">
        <f t="shared" si="95"/>
        <v>-7.8899362944946372E-3</v>
      </c>
      <c r="E1231" s="46">
        <f t="shared" si="96"/>
        <v>-7.9212265358726518E-3</v>
      </c>
      <c r="F1231" s="8">
        <f t="shared" si="97"/>
        <v>5.8276674428653169E-2</v>
      </c>
      <c r="G1231" s="8">
        <f t="shared" si="98"/>
        <v>7.5312796112114271E-3</v>
      </c>
      <c r="H1231" s="9">
        <f t="shared" si="99"/>
        <v>7.7379512429600537</v>
      </c>
    </row>
    <row r="1232" spans="2:8" x14ac:dyDescent="0.25">
      <c r="B1232" s="39">
        <v>40675</v>
      </c>
      <c r="C1232" s="7">
        <v>12695.92</v>
      </c>
      <c r="D1232" s="8">
        <f t="shared" si="95"/>
        <v>5.2169313928787098E-3</v>
      </c>
      <c r="E1232" s="46">
        <f t="shared" si="96"/>
        <v>5.2033703505369993E-3</v>
      </c>
      <c r="F1232" s="8">
        <f t="shared" si="97"/>
        <v>5.2795314235059856E-2</v>
      </c>
      <c r="G1232" s="8">
        <f t="shared" si="98"/>
        <v>7.5145484081484311E-3</v>
      </c>
      <c r="H1232" s="9">
        <f t="shared" si="99"/>
        <v>7.0257467737929593</v>
      </c>
    </row>
    <row r="1233" spans="2:8" x14ac:dyDescent="0.25">
      <c r="B1233" s="39">
        <v>40674</v>
      </c>
      <c r="C1233" s="7">
        <v>12630.03</v>
      </c>
      <c r="D1233" s="8">
        <f t="shared" si="95"/>
        <v>-1.021366168352611E-2</v>
      </c>
      <c r="E1233" s="46">
        <f t="shared" si="96"/>
        <v>-1.0266179028313234E-2</v>
      </c>
      <c r="F1233" s="8">
        <f t="shared" si="97"/>
        <v>7.217428143954506E-2</v>
      </c>
      <c r="G1233" s="8">
        <f t="shared" si="98"/>
        <v>7.4659144447885867E-3</v>
      </c>
      <c r="H1233" s="9">
        <f t="shared" si="99"/>
        <v>9.667172316704578</v>
      </c>
    </row>
    <row r="1234" spans="2:8" x14ac:dyDescent="0.25">
      <c r="B1234" s="39">
        <v>40673</v>
      </c>
      <c r="C1234" s="7">
        <v>12760.36</v>
      </c>
      <c r="D1234" s="8">
        <f t="shared" si="95"/>
        <v>5.9662522034453769E-3</v>
      </c>
      <c r="E1234" s="46">
        <f t="shared" si="96"/>
        <v>5.9485245974005389E-3</v>
      </c>
      <c r="F1234" s="8">
        <f t="shared" si="97"/>
        <v>7.0365095529833943E-2</v>
      </c>
      <c r="G1234" s="8">
        <f t="shared" si="98"/>
        <v>7.4526760028433619E-3</v>
      </c>
      <c r="H1234" s="9">
        <f t="shared" si="99"/>
        <v>9.4415878944674496</v>
      </c>
    </row>
    <row r="1235" spans="2:8" x14ac:dyDescent="0.25">
      <c r="B1235" s="39">
        <v>40672</v>
      </c>
      <c r="C1235" s="7">
        <v>12684.68</v>
      </c>
      <c r="D1235" s="8">
        <f t="shared" si="95"/>
        <v>3.6348560062158253E-3</v>
      </c>
      <c r="E1235" s="46">
        <f t="shared" si="96"/>
        <v>3.6282658817307135E-3</v>
      </c>
      <c r="F1235" s="8">
        <f t="shared" si="97"/>
        <v>6.6526241815495699E-2</v>
      </c>
      <c r="G1235" s="8">
        <f t="shared" si="98"/>
        <v>7.4472055147592657E-3</v>
      </c>
      <c r="H1235" s="9">
        <f t="shared" si="99"/>
        <v>8.9330476624621777</v>
      </c>
    </row>
    <row r="1236" spans="2:8" x14ac:dyDescent="0.25">
      <c r="B1236" s="39">
        <v>40669</v>
      </c>
      <c r="C1236" s="7">
        <v>12638.74</v>
      </c>
      <c r="D1236" s="8">
        <f t="shared" si="95"/>
        <v>4.3364004141710488E-3</v>
      </c>
      <c r="E1236" s="46">
        <f t="shared" si="96"/>
        <v>4.3270253228900636E-3</v>
      </c>
      <c r="F1236" s="8">
        <f t="shared" si="97"/>
        <v>6.1130891792739145E-2</v>
      </c>
      <c r="G1236" s="8">
        <f t="shared" si="98"/>
        <v>7.4396835209258891E-3</v>
      </c>
      <c r="H1236" s="9">
        <f t="shared" si="99"/>
        <v>8.2168672391498774</v>
      </c>
    </row>
    <row r="1237" spans="2:8" x14ac:dyDescent="0.25">
      <c r="B1237" s="39">
        <v>40668</v>
      </c>
      <c r="C1237" s="7">
        <v>12584.17</v>
      </c>
      <c r="D1237" s="8">
        <f t="shared" si="95"/>
        <v>-1.095682190075431E-2</v>
      </c>
      <c r="E1237" s="46">
        <f t="shared" si="96"/>
        <v>-1.1017289971425917E-2</v>
      </c>
      <c r="F1237" s="8">
        <f t="shared" si="97"/>
        <v>7.642749722216792E-2</v>
      </c>
      <c r="G1237" s="8">
        <f t="shared" si="98"/>
        <v>7.3212412372064507E-3</v>
      </c>
      <c r="H1237" s="9">
        <f t="shared" si="99"/>
        <v>10.439144776949076</v>
      </c>
    </row>
    <row r="1238" spans="2:8" x14ac:dyDescent="0.25">
      <c r="B1238" s="39">
        <v>40667</v>
      </c>
      <c r="C1238" s="7">
        <v>12723.58</v>
      </c>
      <c r="D1238" s="8">
        <f t="shared" si="95"/>
        <v>-6.5531863726828732E-3</v>
      </c>
      <c r="E1238" s="46">
        <f t="shared" si="96"/>
        <v>-6.5747527692111814E-3</v>
      </c>
      <c r="F1238" s="8">
        <f t="shared" si="97"/>
        <v>8.772009024041659E-2</v>
      </c>
      <c r="G1238" s="8">
        <f t="shared" si="98"/>
        <v>7.2795222168981592E-3</v>
      </c>
      <c r="H1238" s="9">
        <f t="shared" si="99"/>
        <v>12.050253797809626</v>
      </c>
    </row>
    <row r="1239" spans="2:8" x14ac:dyDescent="0.25">
      <c r="B1239" s="39">
        <v>40666</v>
      </c>
      <c r="C1239" s="7">
        <v>12807.51</v>
      </c>
      <c r="D1239" s="8">
        <f t="shared" si="95"/>
        <v>1.1712015590914504E-5</v>
      </c>
      <c r="E1239" s="46">
        <f t="shared" si="96"/>
        <v>1.1711947005795415E-5</v>
      </c>
      <c r="F1239" s="8">
        <f t="shared" si="97"/>
        <v>8.5703893504422576E-2</v>
      </c>
      <c r="G1239" s="8">
        <f t="shared" si="98"/>
        <v>7.2874670420503143E-3</v>
      </c>
      <c r="H1239" s="9">
        <f t="shared" si="99"/>
        <v>11.760450237358461</v>
      </c>
    </row>
    <row r="1240" spans="2:8" x14ac:dyDescent="0.25">
      <c r="B1240" s="39">
        <v>40665</v>
      </c>
      <c r="C1240" s="7">
        <v>12807.36</v>
      </c>
      <c r="D1240" s="8">
        <f t="shared" si="95"/>
        <v>-2.4823309556043505E-4</v>
      </c>
      <c r="E1240" s="46">
        <f t="shared" si="96"/>
        <v>-2.4826391049493068E-4</v>
      </c>
      <c r="F1240" s="8">
        <f t="shared" si="97"/>
        <v>9.3085739433667894E-2</v>
      </c>
      <c r="G1240" s="8">
        <f t="shared" si="98"/>
        <v>7.3178022646150894E-3</v>
      </c>
      <c r="H1240" s="9">
        <f t="shared" si="99"/>
        <v>12.720450220933119</v>
      </c>
    </row>
    <row r="1241" spans="2:8" x14ac:dyDescent="0.25">
      <c r="B1241" s="39">
        <v>40662</v>
      </c>
      <c r="C1241" s="7">
        <v>12810.54</v>
      </c>
      <c r="D1241" s="8">
        <f t="shared" si="95"/>
        <v>3.7004507451439128E-3</v>
      </c>
      <c r="E1241" s="46">
        <f t="shared" si="96"/>
        <v>3.6936209210515661E-3</v>
      </c>
      <c r="F1241" s="8">
        <f t="shared" si="97"/>
        <v>9.2346302527326007E-2</v>
      </c>
      <c r="G1241" s="8">
        <f t="shared" si="98"/>
        <v>7.3149890138208898E-3</v>
      </c>
      <c r="H1241" s="9">
        <f t="shared" si="99"/>
        <v>12.624257172888099</v>
      </c>
    </row>
    <row r="1242" spans="2:8" x14ac:dyDescent="0.25">
      <c r="B1242" s="39">
        <v>40661</v>
      </c>
      <c r="C1242" s="7">
        <v>12763.31</v>
      </c>
      <c r="D1242" s="8">
        <f t="shared" si="95"/>
        <v>5.7009083631183177E-3</v>
      </c>
      <c r="E1242" s="46">
        <f t="shared" si="96"/>
        <v>5.684719682683765E-3</v>
      </c>
      <c r="F1242" s="8">
        <f t="shared" si="97"/>
        <v>8.3460682384687485E-2</v>
      </c>
      <c r="G1242" s="8">
        <f t="shared" si="98"/>
        <v>7.313857411297372E-3</v>
      </c>
      <c r="H1242" s="9">
        <f t="shared" si="99"/>
        <v>11.411308382327729</v>
      </c>
    </row>
    <row r="1243" spans="2:8" x14ac:dyDescent="0.25">
      <c r="B1243" s="39">
        <v>40660</v>
      </c>
      <c r="C1243" s="7">
        <v>12690.96</v>
      </c>
      <c r="D1243" s="8">
        <f t="shared" si="95"/>
        <v>7.5892967018831303E-3</v>
      </c>
      <c r="E1243" s="46">
        <f t="shared" si="96"/>
        <v>7.5606428732875857E-3</v>
      </c>
      <c r="F1243" s="8">
        <f t="shared" si="97"/>
        <v>7.3970385270487715E-2</v>
      </c>
      <c r="G1243" s="8">
        <f t="shared" si="98"/>
        <v>7.2832405001424707E-3</v>
      </c>
      <c r="H1243" s="9">
        <f t="shared" si="99"/>
        <v>10.15624642204809</v>
      </c>
    </row>
    <row r="1244" spans="2:8" x14ac:dyDescent="0.25">
      <c r="B1244" s="39">
        <v>40659</v>
      </c>
      <c r="C1244" s="7">
        <v>12595.37</v>
      </c>
      <c r="D1244" s="8">
        <f t="shared" si="95"/>
        <v>9.2540953919431068E-3</v>
      </c>
      <c r="E1244" s="46">
        <f t="shared" si="96"/>
        <v>9.2115385994480693E-3</v>
      </c>
      <c r="F1244" s="8">
        <f t="shared" si="97"/>
        <v>6.2574406728439738E-2</v>
      </c>
      <c r="G1244" s="8">
        <f t="shared" si="98"/>
        <v>7.2287262456959527E-3</v>
      </c>
      <c r="H1244" s="9">
        <f t="shared" si="99"/>
        <v>8.6563530837396279</v>
      </c>
    </row>
    <row r="1245" spans="2:8" x14ac:dyDescent="0.25">
      <c r="B1245" s="39">
        <v>40658</v>
      </c>
      <c r="C1245" s="7">
        <v>12479.88</v>
      </c>
      <c r="D1245" s="8">
        <f t="shared" si="95"/>
        <v>-2.0877995264669824E-3</v>
      </c>
      <c r="E1245" s="46">
        <f t="shared" si="96"/>
        <v>-2.0899820181641995E-3</v>
      </c>
      <c r="F1245" s="8">
        <f t="shared" si="97"/>
        <v>6.7373018163630269E-2</v>
      </c>
      <c r="G1245" s="8">
        <f t="shared" si="98"/>
        <v>7.2237946208371998E-3</v>
      </c>
      <c r="H1245" s="9">
        <f t="shared" si="99"/>
        <v>9.3265412016686167</v>
      </c>
    </row>
    <row r="1246" spans="2:8" x14ac:dyDescent="0.25">
      <c r="B1246" s="39">
        <v>40654</v>
      </c>
      <c r="C1246" s="7">
        <v>12505.99</v>
      </c>
      <c r="D1246" s="8">
        <f t="shared" si="95"/>
        <v>4.2116538751229005E-3</v>
      </c>
      <c r="E1246" s="46">
        <f t="shared" si="96"/>
        <v>4.2028096846909698E-3</v>
      </c>
      <c r="F1246" s="8">
        <f t="shared" si="97"/>
        <v>6.4919208258319455E-2</v>
      </c>
      <c r="G1246" s="8">
        <f t="shared" si="98"/>
        <v>7.214304597235017E-3</v>
      </c>
      <c r="H1246" s="9">
        <f t="shared" si="99"/>
        <v>8.998678581328635</v>
      </c>
    </row>
    <row r="1247" spans="2:8" x14ac:dyDescent="0.25">
      <c r="B1247" s="39">
        <v>40653</v>
      </c>
      <c r="C1247" s="7">
        <v>12453.54</v>
      </c>
      <c r="D1247" s="8">
        <f t="shared" si="95"/>
        <v>1.5227342205555772E-2</v>
      </c>
      <c r="E1247" s="46">
        <f t="shared" si="96"/>
        <v>1.5112569881950371E-2</v>
      </c>
      <c r="F1247" s="8">
        <f t="shared" si="97"/>
        <v>5.7827926845232365E-2</v>
      </c>
      <c r="G1247" s="8">
        <f t="shared" si="98"/>
        <v>7.0720307361002051E-3</v>
      </c>
      <c r="H1247" s="9">
        <f t="shared" si="99"/>
        <v>8.1769903162384932</v>
      </c>
    </row>
    <row r="1248" spans="2:8" x14ac:dyDescent="0.25">
      <c r="B1248" s="39">
        <v>40652</v>
      </c>
      <c r="C1248" s="7">
        <v>12266.75</v>
      </c>
      <c r="D1248" s="8">
        <f t="shared" si="95"/>
        <v>5.3402876182531145E-3</v>
      </c>
      <c r="E1248" s="46">
        <f t="shared" si="96"/>
        <v>5.3260788458364874E-3</v>
      </c>
      <c r="F1248" s="8">
        <f t="shared" si="97"/>
        <v>5.3175795047484944E-2</v>
      </c>
      <c r="G1248" s="8">
        <f t="shared" si="98"/>
        <v>7.0521806363718145E-3</v>
      </c>
      <c r="H1248" s="9">
        <f t="shared" si="99"/>
        <v>7.5403336626446187</v>
      </c>
    </row>
    <row r="1249" spans="2:8" x14ac:dyDescent="0.25">
      <c r="B1249" s="39">
        <v>40651</v>
      </c>
      <c r="C1249" s="7">
        <v>12201.59</v>
      </c>
      <c r="D1249" s="8">
        <f t="shared" si="95"/>
        <v>-1.1362982637096786E-2</v>
      </c>
      <c r="E1249" s="46">
        <f t="shared" si="96"/>
        <v>-1.142803458320364E-2</v>
      </c>
      <c r="F1249" s="8">
        <f t="shared" si="97"/>
        <v>6.3250347317108699E-2</v>
      </c>
      <c r="G1249" s="8">
        <f t="shared" si="98"/>
        <v>6.91432002227476E-3</v>
      </c>
      <c r="H1249" s="9">
        <f t="shared" si="99"/>
        <v>9.1477321144154686</v>
      </c>
    </row>
    <row r="1250" spans="2:8" x14ac:dyDescent="0.25">
      <c r="B1250" s="39">
        <v>40648</v>
      </c>
      <c r="C1250" s="7">
        <v>12341.83</v>
      </c>
      <c r="D1250" s="8">
        <f t="shared" si="95"/>
        <v>4.6137002804198524E-3</v>
      </c>
      <c r="E1250" s="46">
        <f t="shared" si="96"/>
        <v>4.6030897885172084E-3</v>
      </c>
      <c r="F1250" s="8">
        <f t="shared" si="97"/>
        <v>5.949696475887762E-2</v>
      </c>
      <c r="G1250" s="8">
        <f t="shared" si="98"/>
        <v>6.9004957031227341E-3</v>
      </c>
      <c r="H1250" s="9">
        <f t="shared" si="99"/>
        <v>8.6221290931248618</v>
      </c>
    </row>
    <row r="1251" spans="2:8" x14ac:dyDescent="0.25">
      <c r="B1251" s="39">
        <v>40647</v>
      </c>
      <c r="C1251" s="7">
        <v>12285.15</v>
      </c>
      <c r="D1251" s="8">
        <f t="shared" si="95"/>
        <v>1.1539411245546916E-3</v>
      </c>
      <c r="E1251" s="46">
        <f t="shared" si="96"/>
        <v>1.153275846240708E-3</v>
      </c>
      <c r="F1251" s="8">
        <f t="shared" si="97"/>
        <v>6.0117100062929196E-2</v>
      </c>
      <c r="G1251" s="8">
        <f t="shared" si="98"/>
        <v>6.9012935866631514E-3</v>
      </c>
      <c r="H1251" s="9">
        <f t="shared" si="99"/>
        <v>8.7109900930901354</v>
      </c>
    </row>
    <row r="1252" spans="2:8" x14ac:dyDescent="0.25">
      <c r="B1252" s="39">
        <v>40646</v>
      </c>
      <c r="C1252" s="7">
        <v>12270.99</v>
      </c>
      <c r="D1252" s="8">
        <f t="shared" si="95"/>
        <v>6.0422812914340263E-4</v>
      </c>
      <c r="E1252" s="46">
        <f t="shared" si="96"/>
        <v>6.0404565682694959E-4</v>
      </c>
      <c r="F1252" s="8">
        <f t="shared" si="97"/>
        <v>5.7916756508966639E-2</v>
      </c>
      <c r="G1252" s="8">
        <f t="shared" si="98"/>
        <v>6.9067456404678694E-3</v>
      </c>
      <c r="H1252" s="9">
        <f t="shared" si="99"/>
        <v>8.3855348848554527</v>
      </c>
    </row>
    <row r="1253" spans="2:8" x14ac:dyDescent="0.25">
      <c r="B1253" s="39">
        <v>40645</v>
      </c>
      <c r="C1253" s="7">
        <v>12263.58</v>
      </c>
      <c r="D1253" s="8">
        <f t="shared" si="95"/>
        <v>-9.4926868431021161E-3</v>
      </c>
      <c r="E1253" s="46">
        <f t="shared" si="96"/>
        <v>-9.5380295725567641E-3</v>
      </c>
      <c r="F1253" s="8">
        <f t="shared" si="97"/>
        <v>6.8665179356339548E-2</v>
      </c>
      <c r="G1253" s="8">
        <f t="shared" si="98"/>
        <v>6.8020442470954345E-3</v>
      </c>
      <c r="H1253" s="9">
        <f t="shared" si="99"/>
        <v>10.094785752924279</v>
      </c>
    </row>
    <row r="1254" spans="2:8" x14ac:dyDescent="0.25">
      <c r="B1254" s="39">
        <v>40644</v>
      </c>
      <c r="C1254" s="7">
        <v>12381.11</v>
      </c>
      <c r="D1254" s="8">
        <f t="shared" si="95"/>
        <v>8.5621625114606914E-5</v>
      </c>
      <c r="E1254" s="46">
        <f t="shared" si="96"/>
        <v>8.5617959792482352E-5</v>
      </c>
      <c r="F1254" s="8">
        <f t="shared" si="97"/>
        <v>7.0859941639608029E-2</v>
      </c>
      <c r="G1254" s="8">
        <f t="shared" si="98"/>
        <v>6.8031318827935306E-3</v>
      </c>
      <c r="H1254" s="9">
        <f t="shared" si="99"/>
        <v>10.41578244555671</v>
      </c>
    </row>
    <row r="1255" spans="2:8" x14ac:dyDescent="0.25">
      <c r="B1255" s="39">
        <v>40641</v>
      </c>
      <c r="C1255" s="7">
        <v>12380.05</v>
      </c>
      <c r="D1255" s="8">
        <f t="shared" si="95"/>
        <v>-2.3723779139996903E-3</v>
      </c>
      <c r="E1255" s="46">
        <f t="shared" si="96"/>
        <v>-2.3751964611381715E-3</v>
      </c>
      <c r="F1255" s="8">
        <f t="shared" si="97"/>
        <v>7.8018016844628793E-2</v>
      </c>
      <c r="G1255" s="8">
        <f t="shared" si="98"/>
        <v>6.8060958611215082E-3</v>
      </c>
      <c r="H1255" s="9">
        <f t="shared" si="99"/>
        <v>11.462961797275213</v>
      </c>
    </row>
    <row r="1256" spans="2:8" x14ac:dyDescent="0.25">
      <c r="B1256" s="39">
        <v>40640</v>
      </c>
      <c r="C1256" s="7">
        <v>12409.49</v>
      </c>
      <c r="D1256" s="8">
        <f t="shared" si="95"/>
        <v>-1.3889391836160447E-3</v>
      </c>
      <c r="E1256" s="46">
        <f t="shared" si="96"/>
        <v>-1.3899046537336724E-3</v>
      </c>
      <c r="F1256" s="8">
        <f t="shared" si="97"/>
        <v>7.8208097583984004E-2</v>
      </c>
      <c r="G1256" s="8">
        <f t="shared" si="98"/>
        <v>6.805225802555658E-3</v>
      </c>
      <c r="H1256" s="9">
        <f t="shared" si="99"/>
        <v>11.492358939010291</v>
      </c>
    </row>
    <row r="1257" spans="2:8" x14ac:dyDescent="0.25">
      <c r="B1257" s="39">
        <v>40639</v>
      </c>
      <c r="C1257" s="7">
        <v>12426.75</v>
      </c>
      <c r="D1257" s="8">
        <f t="shared" si="95"/>
        <v>2.6504974221188693E-3</v>
      </c>
      <c r="E1257" s="46">
        <f t="shared" si="96"/>
        <v>2.6469910482166438E-3</v>
      </c>
      <c r="F1257" s="8">
        <f t="shared" si="97"/>
        <v>7.4922600236009454E-2</v>
      </c>
      <c r="G1257" s="8">
        <f t="shared" si="98"/>
        <v>6.8053328456334113E-3</v>
      </c>
      <c r="H1257" s="9">
        <f t="shared" si="99"/>
        <v>11.009395416137941</v>
      </c>
    </row>
    <row r="1258" spans="2:8" x14ac:dyDescent="0.25">
      <c r="B1258" s="39">
        <v>40638</v>
      </c>
      <c r="C1258" s="7">
        <v>12393.9</v>
      </c>
      <c r="D1258" s="8">
        <f t="shared" si="95"/>
        <v>-4.9435364269290183E-4</v>
      </c>
      <c r="E1258" s="46">
        <f t="shared" si="96"/>
        <v>-4.944758757408187E-4</v>
      </c>
      <c r="F1258" s="8">
        <f t="shared" si="97"/>
        <v>7.9056972937434897E-2</v>
      </c>
      <c r="G1258" s="8">
        <f t="shared" si="98"/>
        <v>6.8097556086809631E-3</v>
      </c>
      <c r="H1258" s="9">
        <f t="shared" si="99"/>
        <v>11.609370068531444</v>
      </c>
    </row>
    <row r="1259" spans="2:8" x14ac:dyDescent="0.25">
      <c r="B1259" s="39">
        <v>40637</v>
      </c>
      <c r="C1259" s="7">
        <v>12400.03</v>
      </c>
      <c r="D1259" s="8">
        <f t="shared" si="95"/>
        <v>1.8833745935920021E-3</v>
      </c>
      <c r="E1259" s="46">
        <f t="shared" si="96"/>
        <v>1.881603267360613E-3</v>
      </c>
      <c r="F1259" s="8">
        <f t="shared" si="97"/>
        <v>7.5512336960563475E-2</v>
      </c>
      <c r="G1259" s="8">
        <f t="shared" si="98"/>
        <v>6.8161458625903767E-3</v>
      </c>
      <c r="H1259" s="9">
        <f t="shared" si="99"/>
        <v>11.078450855197238</v>
      </c>
    </row>
    <row r="1260" spans="2:8" x14ac:dyDescent="0.25">
      <c r="B1260" s="39">
        <v>40634</v>
      </c>
      <c r="C1260" s="7">
        <v>12376.72</v>
      </c>
      <c r="D1260" s="8">
        <f t="shared" si="95"/>
        <v>4.625913067900056E-3</v>
      </c>
      <c r="E1260" s="46">
        <f t="shared" si="96"/>
        <v>4.6152464147346285E-3</v>
      </c>
      <c r="F1260" s="8">
        <f t="shared" si="97"/>
        <v>7.5086556662740306E-2</v>
      </c>
      <c r="G1260" s="8">
        <f t="shared" si="98"/>
        <v>6.8133148260751631E-3</v>
      </c>
      <c r="H1260" s="9">
        <f t="shared" si="99"/>
        <v>11.020561735291809</v>
      </c>
    </row>
    <row r="1261" spans="2:8" x14ac:dyDescent="0.25">
      <c r="B1261" s="39">
        <v>40633</v>
      </c>
      <c r="C1261" s="7">
        <v>12319.73</v>
      </c>
      <c r="D1261" s="8">
        <f t="shared" si="95"/>
        <v>-2.5002813626210374E-3</v>
      </c>
      <c r="E1261" s="46">
        <f t="shared" si="96"/>
        <v>-2.5034122859488254E-3</v>
      </c>
      <c r="F1261" s="8">
        <f t="shared" si="97"/>
        <v>7.918724551198511E-2</v>
      </c>
      <c r="G1261" s="8">
        <f t="shared" si="98"/>
        <v>6.8014151339424516E-3</v>
      </c>
      <c r="H1261" s="9">
        <f t="shared" si="99"/>
        <v>11.642760212768264</v>
      </c>
    </row>
    <row r="1262" spans="2:8" x14ac:dyDescent="0.25">
      <c r="B1262" s="39">
        <v>40632</v>
      </c>
      <c r="C1262" s="7">
        <v>12350.61</v>
      </c>
      <c r="D1262" s="8">
        <f t="shared" si="95"/>
        <v>5.8310889884445327E-3</v>
      </c>
      <c r="E1262" s="46">
        <f t="shared" si="96"/>
        <v>5.8141539901462955E-3</v>
      </c>
      <c r="F1262" s="8">
        <f t="shared" si="97"/>
        <v>7.6907715783235076E-2</v>
      </c>
      <c r="G1262" s="8">
        <f t="shared" si="98"/>
        <v>6.7851574061117302E-3</v>
      </c>
      <c r="H1262" s="9">
        <f t="shared" si="99"/>
        <v>11.334698840436694</v>
      </c>
    </row>
    <row r="1263" spans="2:8" x14ac:dyDescent="0.25">
      <c r="B1263" s="39">
        <v>40631</v>
      </c>
      <c r="C1263" s="7">
        <v>12279.01</v>
      </c>
      <c r="D1263" s="8">
        <f t="shared" si="95"/>
        <v>6.6511557746100625E-3</v>
      </c>
      <c r="E1263" s="46">
        <f t="shared" si="96"/>
        <v>6.6291344290443375E-3</v>
      </c>
      <c r="F1263" s="8">
        <f t="shared" si="97"/>
        <v>7.0065764315361018E-2</v>
      </c>
      <c r="G1263" s="8">
        <f t="shared" si="98"/>
        <v>6.7551311364661935E-3</v>
      </c>
      <c r="H1263" s="9">
        <f t="shared" si="99"/>
        <v>10.372228591851506</v>
      </c>
    </row>
    <row r="1264" spans="2:8" x14ac:dyDescent="0.25">
      <c r="B1264" s="39">
        <v>40630</v>
      </c>
      <c r="C1264" s="7">
        <v>12197.88</v>
      </c>
      <c r="D1264" s="8">
        <f t="shared" si="95"/>
        <v>-1.8583390818284196E-3</v>
      </c>
      <c r="E1264" s="46">
        <f t="shared" si="96"/>
        <v>-1.860067936096936E-3</v>
      </c>
      <c r="F1264" s="8">
        <f t="shared" si="97"/>
        <v>7.3097767186597482E-2</v>
      </c>
      <c r="G1264" s="8">
        <f t="shared" si="98"/>
        <v>6.7473557282161324E-3</v>
      </c>
      <c r="H1264" s="9">
        <f t="shared" si="99"/>
        <v>10.833542817509503</v>
      </c>
    </row>
    <row r="1265" spans="2:8" x14ac:dyDescent="0.25">
      <c r="B1265" s="39">
        <v>40627</v>
      </c>
      <c r="C1265" s="7">
        <v>12220.59</v>
      </c>
      <c r="D1265" s="8">
        <f t="shared" si="95"/>
        <v>4.1107393579260521E-3</v>
      </c>
      <c r="E1265" s="46">
        <f t="shared" si="96"/>
        <v>4.1023133524070617E-3</v>
      </c>
      <c r="F1265" s="8">
        <f t="shared" si="97"/>
        <v>6.8728744328112462E-2</v>
      </c>
      <c r="G1265" s="8">
        <f t="shared" si="98"/>
        <v>6.7389561690494766E-3</v>
      </c>
      <c r="H1265" s="9">
        <f t="shared" si="99"/>
        <v>10.198722562370751</v>
      </c>
    </row>
    <row r="1266" spans="2:8" x14ac:dyDescent="0.25">
      <c r="B1266" s="39">
        <v>40626</v>
      </c>
      <c r="C1266" s="7">
        <v>12170.56</v>
      </c>
      <c r="D1266" s="8">
        <f t="shared" si="95"/>
        <v>6.9948585224912652E-3</v>
      </c>
      <c r="E1266" s="46">
        <f t="shared" si="96"/>
        <v>6.9705079860436173E-3</v>
      </c>
      <c r="F1266" s="8">
        <f t="shared" si="97"/>
        <v>6.0008345373613249E-2</v>
      </c>
      <c r="G1266" s="8">
        <f t="shared" si="98"/>
        <v>6.7086585072774303E-3</v>
      </c>
      <c r="H1266" s="9">
        <f t="shared" si="99"/>
        <v>8.9449098219140666</v>
      </c>
    </row>
    <row r="1267" spans="2:8" x14ac:dyDescent="0.25">
      <c r="B1267" s="39">
        <v>40625</v>
      </c>
      <c r="C1267" s="7">
        <v>12086.02</v>
      </c>
      <c r="D1267" s="8">
        <f t="shared" si="95"/>
        <v>5.6071282666994016E-3</v>
      </c>
      <c r="E1267" s="46">
        <f t="shared" si="96"/>
        <v>5.5914668394802785E-3</v>
      </c>
      <c r="F1267" s="8">
        <f t="shared" si="97"/>
        <v>5.6147407225584305E-2</v>
      </c>
      <c r="G1267" s="8">
        <f t="shared" si="98"/>
        <v>6.6864711699877915E-3</v>
      </c>
      <c r="H1267" s="9">
        <f t="shared" si="99"/>
        <v>8.3971658290552114</v>
      </c>
    </row>
    <row r="1268" spans="2:8" x14ac:dyDescent="0.25">
      <c r="B1268" s="39">
        <v>40624</v>
      </c>
      <c r="C1268" s="7">
        <v>12018.63</v>
      </c>
      <c r="D1268" s="8">
        <f t="shared" si="95"/>
        <v>-1.4871395659713516E-3</v>
      </c>
      <c r="E1268" s="46">
        <f t="shared" si="96"/>
        <v>-1.4882464555513234E-3</v>
      </c>
      <c r="F1268" s="8">
        <f t="shared" si="97"/>
        <v>6.7064417871690096E-2</v>
      </c>
      <c r="G1268" s="8">
        <f t="shared" si="98"/>
        <v>6.7546717057442281E-3</v>
      </c>
      <c r="H1268" s="9">
        <f t="shared" si="99"/>
        <v>9.9285976866437444</v>
      </c>
    </row>
    <row r="1269" spans="2:8" x14ac:dyDescent="0.25">
      <c r="B1269" s="39">
        <v>40623</v>
      </c>
      <c r="C1269" s="7">
        <v>12036.53</v>
      </c>
      <c r="D1269" s="8">
        <f t="shared" si="95"/>
        <v>1.5011148102798577E-2</v>
      </c>
      <c r="E1269" s="46">
        <f t="shared" si="96"/>
        <v>1.4899595785944993E-2</v>
      </c>
      <c r="F1269" s="8">
        <f t="shared" si="97"/>
        <v>7.4604200748799726E-2</v>
      </c>
      <c r="G1269" s="8">
        <f t="shared" si="98"/>
        <v>7.0135155148670315E-3</v>
      </c>
      <c r="H1269" s="9">
        <f t="shared" si="99"/>
        <v>10.637204778496043</v>
      </c>
    </row>
    <row r="1270" spans="2:8" x14ac:dyDescent="0.25">
      <c r="B1270" s="39">
        <v>40620</v>
      </c>
      <c r="C1270" s="7">
        <v>11858.52</v>
      </c>
      <c r="D1270" s="8">
        <f t="shared" si="95"/>
        <v>7.1280613592490383E-3</v>
      </c>
      <c r="E1270" s="46">
        <f t="shared" si="96"/>
        <v>7.1027768119798149E-3</v>
      </c>
      <c r="F1270" s="8">
        <f t="shared" si="97"/>
        <v>6.3288077818183172E-2</v>
      </c>
      <c r="G1270" s="8">
        <f t="shared" si="98"/>
        <v>7.0022027494940318E-3</v>
      </c>
      <c r="H1270" s="9">
        <f t="shared" si="99"/>
        <v>9.0383098122596159</v>
      </c>
    </row>
    <row r="1271" spans="2:8" x14ac:dyDescent="0.25">
      <c r="B1271" s="39">
        <v>40619</v>
      </c>
      <c r="C1271" s="7">
        <v>11774.59</v>
      </c>
      <c r="D1271" s="8">
        <f t="shared" si="95"/>
        <v>1.3888386591236035E-2</v>
      </c>
      <c r="E1271" s="46">
        <f t="shared" si="96"/>
        <v>1.3792826715350009E-2</v>
      </c>
      <c r="F1271" s="8">
        <f t="shared" si="97"/>
        <v>4.5926865294477572E-2</v>
      </c>
      <c r="G1271" s="8">
        <f t="shared" si="98"/>
        <v>6.8557381745637603E-3</v>
      </c>
      <c r="H1271" s="9">
        <f t="shared" si="99"/>
        <v>6.6990401507566268</v>
      </c>
    </row>
    <row r="1272" spans="2:8" x14ac:dyDescent="0.25">
      <c r="B1272" s="39">
        <v>40618</v>
      </c>
      <c r="C1272" s="7">
        <v>11613.3</v>
      </c>
      <c r="D1272" s="8">
        <f t="shared" si="95"/>
        <v>-2.0422726482908327E-2</v>
      </c>
      <c r="E1272" s="46">
        <f t="shared" si="96"/>
        <v>-2.0634153931213858E-2</v>
      </c>
      <c r="F1272" s="8">
        <f t="shared" si="97"/>
        <v>5.8007728376073264E-2</v>
      </c>
      <c r="G1272" s="8">
        <f t="shared" si="98"/>
        <v>6.4866373673435019E-3</v>
      </c>
      <c r="H1272" s="9">
        <f t="shared" si="99"/>
        <v>8.9426501114597379</v>
      </c>
    </row>
    <row r="1273" spans="2:8" x14ac:dyDescent="0.25">
      <c r="B1273" s="39">
        <v>40617</v>
      </c>
      <c r="C1273" s="7">
        <v>11855.42</v>
      </c>
      <c r="D1273" s="8">
        <f t="shared" si="95"/>
        <v>-1.1484879714770746E-2</v>
      </c>
      <c r="E1273" s="46">
        <f t="shared" si="96"/>
        <v>-1.1551340297020287E-2</v>
      </c>
      <c r="F1273" s="8">
        <f t="shared" si="97"/>
        <v>8.3140304843121821E-2</v>
      </c>
      <c r="G1273" s="8">
        <f t="shared" si="98"/>
        <v>6.4904570856646297E-3</v>
      </c>
      <c r="H1273" s="9">
        <f t="shared" si="99"/>
        <v>12.809622457369374</v>
      </c>
    </row>
    <row r="1274" spans="2:8" x14ac:dyDescent="0.25">
      <c r="B1274" s="39">
        <v>40616</v>
      </c>
      <c r="C1274" s="7">
        <v>11993.16</v>
      </c>
      <c r="D1274" s="8">
        <f t="shared" si="95"/>
        <v>-4.2542592408090218E-3</v>
      </c>
      <c r="E1274" s="46">
        <f t="shared" si="96"/>
        <v>-4.263334349374987E-3</v>
      </c>
      <c r="F1274" s="8">
        <f t="shared" si="97"/>
        <v>7.4600374487800047E-2</v>
      </c>
      <c r="G1274" s="8">
        <f t="shared" si="98"/>
        <v>6.6564868759868296E-3</v>
      </c>
      <c r="H1274" s="9">
        <f t="shared" si="99"/>
        <v>11.2071691686075</v>
      </c>
    </row>
    <row r="1275" spans="2:8" x14ac:dyDescent="0.25">
      <c r="B1275" s="39">
        <v>40613</v>
      </c>
      <c r="C1275" s="7">
        <v>12044.4</v>
      </c>
      <c r="D1275" s="8">
        <f t="shared" si="95"/>
        <v>4.9888982620209799E-3</v>
      </c>
      <c r="E1275" s="46">
        <f t="shared" si="96"/>
        <v>4.9764949445742215E-3</v>
      </c>
      <c r="F1275" s="8">
        <f t="shared" si="97"/>
        <v>6.739263431684793E-2</v>
      </c>
      <c r="G1275" s="8">
        <f t="shared" si="98"/>
        <v>6.6503335765339755E-3</v>
      </c>
      <c r="H1275" s="9">
        <f t="shared" si="99"/>
        <v>10.13372239772244</v>
      </c>
    </row>
    <row r="1276" spans="2:8" x14ac:dyDescent="0.25">
      <c r="B1276" s="39">
        <v>40612</v>
      </c>
      <c r="C1276" s="7">
        <v>11984.61</v>
      </c>
      <c r="D1276" s="8">
        <f t="shared" si="95"/>
        <v>-1.8707796307077085E-2</v>
      </c>
      <c r="E1276" s="46">
        <f t="shared" si="96"/>
        <v>-1.8885000677513038E-2</v>
      </c>
      <c r="F1276" s="8">
        <f t="shared" si="97"/>
        <v>8.8271847794040514E-2</v>
      </c>
      <c r="G1276" s="8">
        <f t="shared" si="98"/>
        <v>6.2407462434851783E-3</v>
      </c>
      <c r="H1276" s="9">
        <f t="shared" si="99"/>
        <v>14.144437916569514</v>
      </c>
    </row>
    <row r="1277" spans="2:8" x14ac:dyDescent="0.25">
      <c r="B1277" s="39">
        <v>40611</v>
      </c>
      <c r="C1277" s="7">
        <v>12213.09</v>
      </c>
      <c r="D1277" s="8">
        <f t="shared" si="95"/>
        <v>-1.0561321982771599E-4</v>
      </c>
      <c r="E1277" s="46">
        <f t="shared" si="96"/>
        <v>-1.0561879729652359E-4</v>
      </c>
      <c r="F1277" s="8">
        <f t="shared" si="97"/>
        <v>0.10400256618707461</v>
      </c>
      <c r="G1277" s="8">
        <f t="shared" si="98"/>
        <v>6.4547893456366381E-3</v>
      </c>
      <c r="H1277" s="9">
        <f t="shared" si="99"/>
        <v>16.112464809928944</v>
      </c>
    </row>
    <row r="1278" spans="2:8" x14ac:dyDescent="0.25">
      <c r="B1278" s="39">
        <v>40610</v>
      </c>
      <c r="C1278" s="7">
        <v>12214.38</v>
      </c>
      <c r="D1278" s="8">
        <f t="shared" si="95"/>
        <v>1.028533427956746E-2</v>
      </c>
      <c r="E1278" s="46">
        <f t="shared" si="96"/>
        <v>1.0232800142652302E-2</v>
      </c>
      <c r="F1278" s="8">
        <f t="shared" si="97"/>
        <v>9.2351788358302739E-2</v>
      </c>
      <c r="G1278" s="8">
        <f t="shared" si="98"/>
        <v>6.379786607723514E-3</v>
      </c>
      <c r="H1278" s="9">
        <f t="shared" si="99"/>
        <v>14.475686106256214</v>
      </c>
    </row>
    <row r="1279" spans="2:8" x14ac:dyDescent="0.25">
      <c r="B1279" s="39">
        <v>40609</v>
      </c>
      <c r="C1279" s="7">
        <v>12090.03</v>
      </c>
      <c r="D1279" s="8">
        <f t="shared" si="95"/>
        <v>-6.5612808014540169E-3</v>
      </c>
      <c r="E1279" s="46">
        <f t="shared" si="96"/>
        <v>-6.582900625378493E-3</v>
      </c>
      <c r="F1279" s="8">
        <f t="shared" si="97"/>
        <v>8.287439094772299E-2</v>
      </c>
      <c r="G1279" s="8">
        <f t="shared" si="98"/>
        <v>6.6225542784978473E-3</v>
      </c>
      <c r="H1279" s="9">
        <f t="shared" si="99"/>
        <v>12.513961752914598</v>
      </c>
    </row>
    <row r="1280" spans="2:8" x14ac:dyDescent="0.25">
      <c r="B1280" s="39">
        <v>40606</v>
      </c>
      <c r="C1280" s="7">
        <v>12169.88</v>
      </c>
      <c r="D1280" s="8">
        <f t="shared" si="95"/>
        <v>-7.2049729976669807E-3</v>
      </c>
      <c r="E1280" s="46">
        <f t="shared" si="96"/>
        <v>-7.2310541672050005E-3</v>
      </c>
      <c r="F1280" s="8">
        <f t="shared" si="97"/>
        <v>9.0944042054834154E-2</v>
      </c>
      <c r="G1280" s="8">
        <f t="shared" si="98"/>
        <v>6.5514170818514487E-3</v>
      </c>
      <c r="H1280" s="9">
        <f t="shared" si="99"/>
        <v>13.881583315274611</v>
      </c>
    </row>
    <row r="1281" spans="2:8" x14ac:dyDescent="0.25">
      <c r="B1281" s="39">
        <v>40605</v>
      </c>
      <c r="C1281" s="7">
        <v>12258.2</v>
      </c>
      <c r="D1281" s="8">
        <f t="shared" si="95"/>
        <v>1.5861703185600318E-2</v>
      </c>
      <c r="E1281" s="46">
        <f t="shared" si="96"/>
        <v>1.573722097945959E-2</v>
      </c>
      <c r="F1281" s="8">
        <f t="shared" si="97"/>
        <v>6.7151848818216162E-2</v>
      </c>
      <c r="G1281" s="8">
        <f t="shared" si="98"/>
        <v>6.4150396488698632E-3</v>
      </c>
      <c r="H1281" s="9">
        <f t="shared" si="99"/>
        <v>10.467877440172376</v>
      </c>
    </row>
    <row r="1282" spans="2:8" x14ac:dyDescent="0.25">
      <c r="B1282" s="39">
        <v>40604</v>
      </c>
      <c r="C1282" s="7">
        <v>12066.8</v>
      </c>
      <c r="D1282" s="8">
        <f t="shared" si="95"/>
        <v>7.2814608036808615E-4</v>
      </c>
      <c r="E1282" s="46">
        <f t="shared" si="96"/>
        <v>7.2788111062755865E-4</v>
      </c>
      <c r="F1282" s="8">
        <f t="shared" si="97"/>
        <v>5.9892182755509435E-2</v>
      </c>
      <c r="G1282" s="8">
        <f t="shared" si="98"/>
        <v>6.4713591849884355E-3</v>
      </c>
      <c r="H1282" s="9">
        <f t="shared" si="99"/>
        <v>9.2549619088430291</v>
      </c>
    </row>
    <row r="1283" spans="2:8" x14ac:dyDescent="0.25">
      <c r="B1283" s="39">
        <v>40603</v>
      </c>
      <c r="C1283" s="7">
        <v>12058.02</v>
      </c>
      <c r="D1283" s="8">
        <f t="shared" si="95"/>
        <v>-1.3766998136809483E-2</v>
      </c>
      <c r="E1283" s="46">
        <f t="shared" si="96"/>
        <v>-1.3862642090284868E-2</v>
      </c>
      <c r="F1283" s="8">
        <f t="shared" si="97"/>
        <v>7.4661281495065401E-2</v>
      </c>
      <c r="G1283" s="8">
        <f t="shared" si="98"/>
        <v>6.2429043456767091E-3</v>
      </c>
      <c r="H1283" s="9">
        <f t="shared" si="99"/>
        <v>11.959382582366377</v>
      </c>
    </row>
    <row r="1284" spans="2:8" x14ac:dyDescent="0.25">
      <c r="B1284" s="39">
        <v>40602</v>
      </c>
      <c r="C1284" s="7">
        <v>12226.34</v>
      </c>
      <c r="D1284" s="8">
        <f t="shared" si="95"/>
        <v>7.9049004777234089E-3</v>
      </c>
      <c r="E1284" s="46">
        <f t="shared" si="96"/>
        <v>7.8738204342663869E-3</v>
      </c>
      <c r="F1284" s="8">
        <f t="shared" si="97"/>
        <v>6.1505644899298641E-2</v>
      </c>
      <c r="G1284" s="8">
        <f t="shared" si="98"/>
        <v>6.2319868084956213E-3</v>
      </c>
      <c r="H1284" s="9">
        <f t="shared" si="99"/>
        <v>9.8693477360145252</v>
      </c>
    </row>
    <row r="1285" spans="2:8" x14ac:dyDescent="0.25">
      <c r="B1285" s="39">
        <v>40599</v>
      </c>
      <c r="C1285" s="7">
        <v>12130.45</v>
      </c>
      <c r="D1285" s="8">
        <f t="shared" ref="D1285:D1348" si="100">C1285/C1286-1</f>
        <v>5.1331979947799589E-3</v>
      </c>
      <c r="E1285" s="46">
        <f t="shared" ref="E1285:E1348" si="101">LN(1+D1285)</f>
        <v>5.1200680471987477E-3</v>
      </c>
      <c r="F1285" s="8">
        <f t="shared" ref="F1285:F1348" si="102">SUM(E1286:E1360)</f>
        <v>5.3126186598347065E-2</v>
      </c>
      <c r="G1285" s="8">
        <f t="shared" ref="G1285:G1348" si="103">STDEVP(E1286:E1360)</f>
        <v>6.2290078025384367E-3</v>
      </c>
      <c r="H1285" s="9">
        <f t="shared" ref="H1285:H1348" si="104">F1285/G1285</f>
        <v>8.5288360975719364</v>
      </c>
    </row>
    <row r="1286" spans="2:8" x14ac:dyDescent="0.25">
      <c r="B1286" s="39">
        <v>40598</v>
      </c>
      <c r="C1286" s="7">
        <v>12068.5</v>
      </c>
      <c r="D1286" s="8">
        <f t="shared" si="100"/>
        <v>-3.0795206917687556E-3</v>
      </c>
      <c r="E1286" s="46">
        <f t="shared" si="101"/>
        <v>-3.0842721729782154E-3</v>
      </c>
      <c r="F1286" s="8">
        <f t="shared" si="102"/>
        <v>5.7018189250069011E-2</v>
      </c>
      <c r="G1286" s="8">
        <f t="shared" si="103"/>
        <v>6.2133880143773927E-3</v>
      </c>
      <c r="H1286" s="9">
        <f t="shared" si="104"/>
        <v>9.1766664367543882</v>
      </c>
    </row>
    <row r="1287" spans="2:8" x14ac:dyDescent="0.25">
      <c r="B1287" s="39">
        <v>40597</v>
      </c>
      <c r="C1287" s="7">
        <v>12105.78</v>
      </c>
      <c r="D1287" s="8">
        <f t="shared" si="100"/>
        <v>-8.7621256076620968E-3</v>
      </c>
      <c r="E1287" s="46">
        <f t="shared" si="101"/>
        <v>-8.8007387511895956E-3</v>
      </c>
      <c r="F1287" s="8">
        <f t="shared" si="102"/>
        <v>8.5220003725327606E-2</v>
      </c>
      <c r="G1287" s="8">
        <f t="shared" si="103"/>
        <v>6.4714017350670635E-3</v>
      </c>
      <c r="H1287" s="9">
        <f t="shared" si="104"/>
        <v>13.168708606597496</v>
      </c>
    </row>
    <row r="1288" spans="2:8" x14ac:dyDescent="0.25">
      <c r="B1288" s="39">
        <v>40596</v>
      </c>
      <c r="C1288" s="7">
        <v>12212.79</v>
      </c>
      <c r="D1288" s="8">
        <f t="shared" si="100"/>
        <v>-1.4402098254816864E-2</v>
      </c>
      <c r="E1288" s="46">
        <f t="shared" si="101"/>
        <v>-1.4506815116285095E-2</v>
      </c>
      <c r="F1288" s="8">
        <f t="shared" si="102"/>
        <v>0.10208445043021638</v>
      </c>
      <c r="G1288" s="8">
        <f t="shared" si="103"/>
        <v>6.211732583505815E-3</v>
      </c>
      <c r="H1288" s="9">
        <f t="shared" si="104"/>
        <v>16.434134769626763</v>
      </c>
    </row>
    <row r="1289" spans="2:8" x14ac:dyDescent="0.25">
      <c r="B1289" s="39">
        <v>40592</v>
      </c>
      <c r="C1289" s="7">
        <v>12391.25</v>
      </c>
      <c r="D1289" s="8">
        <f t="shared" si="100"/>
        <v>5.9351493001378319E-3</v>
      </c>
      <c r="E1289" s="46">
        <f t="shared" si="101"/>
        <v>5.9176056832959236E-3</v>
      </c>
      <c r="F1289" s="8">
        <f t="shared" si="102"/>
        <v>0.10191230251611511</v>
      </c>
      <c r="G1289" s="8">
        <f t="shared" si="103"/>
        <v>6.2100800740968283E-3</v>
      </c>
      <c r="H1289" s="9">
        <f t="shared" si="104"/>
        <v>16.41078718794731</v>
      </c>
    </row>
    <row r="1290" spans="2:8" x14ac:dyDescent="0.25">
      <c r="B1290" s="39">
        <v>40591</v>
      </c>
      <c r="C1290" s="7">
        <v>12318.14</v>
      </c>
      <c r="D1290" s="8">
        <f t="shared" si="100"/>
        <v>2.4389311020274196E-3</v>
      </c>
      <c r="E1290" s="46">
        <f t="shared" si="101"/>
        <v>2.4359617366389347E-3</v>
      </c>
      <c r="F1290" s="8">
        <f t="shared" si="102"/>
        <v>0.10002752270998799</v>
      </c>
      <c r="G1290" s="8">
        <f t="shared" si="103"/>
        <v>6.2094839393754151E-3</v>
      </c>
      <c r="H1290" s="9">
        <f t="shared" si="104"/>
        <v>16.108830248468173</v>
      </c>
    </row>
    <row r="1291" spans="2:8" x14ac:dyDescent="0.25">
      <c r="B1291" s="39">
        <v>40590</v>
      </c>
      <c r="C1291" s="7">
        <v>12288.17</v>
      </c>
      <c r="D1291" s="8">
        <f t="shared" si="100"/>
        <v>5.0324537239994083E-3</v>
      </c>
      <c r="E1291" s="46">
        <f t="shared" si="101"/>
        <v>5.0198332523411614E-3</v>
      </c>
      <c r="F1291" s="8">
        <f t="shared" si="102"/>
        <v>9.5416101675388609E-2</v>
      </c>
      <c r="G1291" s="8">
        <f t="shared" si="103"/>
        <v>6.195494981966569E-3</v>
      </c>
      <c r="H1291" s="9">
        <f t="shared" si="104"/>
        <v>15.400884344692296</v>
      </c>
    </row>
    <row r="1292" spans="2:8" x14ac:dyDescent="0.25">
      <c r="B1292" s="39">
        <v>40589</v>
      </c>
      <c r="C1292" s="7">
        <v>12226.64</v>
      </c>
      <c r="D1292" s="8">
        <f t="shared" si="100"/>
        <v>-3.3868076708952755E-3</v>
      </c>
      <c r="E1292" s="46">
        <f t="shared" si="101"/>
        <v>-3.3925558863983369E-3</v>
      </c>
      <c r="F1292" s="8">
        <f t="shared" si="102"/>
        <v>9.7699855965467985E-2</v>
      </c>
      <c r="G1292" s="8">
        <f t="shared" si="103"/>
        <v>6.1780811141206116E-3</v>
      </c>
      <c r="H1292" s="9">
        <f t="shared" si="104"/>
        <v>15.813948402549356</v>
      </c>
    </row>
    <row r="1293" spans="2:8" x14ac:dyDescent="0.25">
      <c r="B1293" s="39">
        <v>40588</v>
      </c>
      <c r="C1293" s="7">
        <v>12268.19</v>
      </c>
      <c r="D1293" s="8">
        <f t="shared" si="100"/>
        <v>-4.1309317980708915E-4</v>
      </c>
      <c r="E1293" s="46">
        <f t="shared" si="101"/>
        <v>-4.1317852629953596E-4</v>
      </c>
      <c r="F1293" s="8">
        <f t="shared" si="102"/>
        <v>9.4239643970857712E-2</v>
      </c>
      <c r="G1293" s="8">
        <f t="shared" si="103"/>
        <v>6.2035895609423852E-3</v>
      </c>
      <c r="H1293" s="9">
        <f t="shared" si="104"/>
        <v>15.191147487285054</v>
      </c>
    </row>
    <row r="1294" spans="2:8" x14ac:dyDescent="0.25">
      <c r="B1294" s="39">
        <v>40585</v>
      </c>
      <c r="C1294" s="7">
        <v>12273.26</v>
      </c>
      <c r="D1294" s="8">
        <f t="shared" si="100"/>
        <v>3.5954662944455151E-3</v>
      </c>
      <c r="E1294" s="46">
        <f t="shared" si="101"/>
        <v>3.5890180571659484E-3</v>
      </c>
      <c r="F1294" s="8">
        <f t="shared" si="102"/>
        <v>9.1135099702703726E-2</v>
      </c>
      <c r="G1294" s="8">
        <f t="shared" si="103"/>
        <v>6.1982430954343904E-3</v>
      </c>
      <c r="H1294" s="9">
        <f t="shared" si="104"/>
        <v>14.703376150224505</v>
      </c>
    </row>
    <row r="1295" spans="2:8" x14ac:dyDescent="0.25">
      <c r="B1295" s="39">
        <v>40584</v>
      </c>
      <c r="C1295" s="7">
        <v>12229.29</v>
      </c>
      <c r="D1295" s="8">
        <f t="shared" si="100"/>
        <v>-8.660208547625059E-4</v>
      </c>
      <c r="E1295" s="46">
        <f t="shared" si="101"/>
        <v>-8.6639606746660637E-4</v>
      </c>
      <c r="F1295" s="8">
        <f t="shared" si="102"/>
        <v>9.4826142291524626E-2</v>
      </c>
      <c r="G1295" s="8">
        <f t="shared" si="103"/>
        <v>6.1961734620594932E-3</v>
      </c>
      <c r="H1295" s="9">
        <f t="shared" si="104"/>
        <v>15.3039844465565</v>
      </c>
    </row>
    <row r="1296" spans="2:8" x14ac:dyDescent="0.25">
      <c r="B1296" s="39">
        <v>40583</v>
      </c>
      <c r="C1296" s="7">
        <v>12239.89</v>
      </c>
      <c r="D1296" s="8">
        <f t="shared" si="100"/>
        <v>5.5096193539694305E-4</v>
      </c>
      <c r="E1296" s="46">
        <f t="shared" si="101"/>
        <v>5.5081021159661598E-4</v>
      </c>
      <c r="F1296" s="8">
        <f t="shared" si="102"/>
        <v>9.3017652642113133E-2</v>
      </c>
      <c r="G1296" s="8">
        <f t="shared" si="103"/>
        <v>6.2024192029581423E-3</v>
      </c>
      <c r="H1296" s="9">
        <f t="shared" si="104"/>
        <v>14.996995462310881</v>
      </c>
    </row>
    <row r="1297" spans="2:8" x14ac:dyDescent="0.25">
      <c r="B1297" s="39">
        <v>40582</v>
      </c>
      <c r="C1297" s="7">
        <v>12233.15</v>
      </c>
      <c r="D1297" s="8">
        <f t="shared" si="100"/>
        <v>5.8807906505953245E-3</v>
      </c>
      <c r="E1297" s="46">
        <f t="shared" si="101"/>
        <v>5.8635662968130157E-3</v>
      </c>
      <c r="F1297" s="8">
        <f t="shared" si="102"/>
        <v>9.0623044922589061E-2</v>
      </c>
      <c r="G1297" s="8">
        <f t="shared" si="103"/>
        <v>6.1846755352015538E-3</v>
      </c>
      <c r="H1297" s="9">
        <f t="shared" si="104"/>
        <v>14.652837389251291</v>
      </c>
    </row>
    <row r="1298" spans="2:8" x14ac:dyDescent="0.25">
      <c r="B1298" s="39">
        <v>40581</v>
      </c>
      <c r="C1298" s="7">
        <v>12161.63</v>
      </c>
      <c r="D1298" s="8">
        <f t="shared" si="100"/>
        <v>5.7458764570401666E-3</v>
      </c>
      <c r="E1298" s="46">
        <f t="shared" si="101"/>
        <v>5.7294318712126412E-3</v>
      </c>
      <c r="F1298" s="8">
        <f t="shared" si="102"/>
        <v>9.660673661357301E-2</v>
      </c>
      <c r="G1298" s="8">
        <f t="shared" si="103"/>
        <v>6.2803387001951795E-3</v>
      </c>
      <c r="H1298" s="9">
        <f t="shared" si="104"/>
        <v>15.382408692475563</v>
      </c>
    </row>
    <row r="1299" spans="2:8" x14ac:dyDescent="0.25">
      <c r="B1299" s="39">
        <v>40578</v>
      </c>
      <c r="C1299" s="7">
        <v>12092.15</v>
      </c>
      <c r="D1299" s="8">
        <f t="shared" si="100"/>
        <v>2.4779767638900552E-3</v>
      </c>
      <c r="E1299" s="46">
        <f t="shared" si="101"/>
        <v>2.474911641958585E-3</v>
      </c>
      <c r="F1299" s="8">
        <f t="shared" si="102"/>
        <v>7.9208151663253068E-2</v>
      </c>
      <c r="G1299" s="8">
        <f t="shared" si="103"/>
        <v>6.5478501698290397E-3</v>
      </c>
      <c r="H1299" s="9">
        <f t="shared" si="104"/>
        <v>12.096817979773832</v>
      </c>
    </row>
    <row r="1300" spans="2:8" x14ac:dyDescent="0.25">
      <c r="B1300" s="39">
        <v>40577</v>
      </c>
      <c r="C1300" s="7">
        <v>12062.26</v>
      </c>
      <c r="D1300" s="8">
        <f t="shared" si="100"/>
        <v>1.6849402547922665E-3</v>
      </c>
      <c r="E1300" s="46">
        <f t="shared" si="101"/>
        <v>1.6835223354772729E-3</v>
      </c>
      <c r="F1300" s="8">
        <f t="shared" si="102"/>
        <v>8.4811727010434823E-2</v>
      </c>
      <c r="G1300" s="8">
        <f t="shared" si="103"/>
        <v>6.5864391462302253E-3</v>
      </c>
      <c r="H1300" s="9">
        <f t="shared" si="104"/>
        <v>12.876719138743907</v>
      </c>
    </row>
    <row r="1301" spans="2:8" x14ac:dyDescent="0.25">
      <c r="B1301" s="39">
        <v>40576</v>
      </c>
      <c r="C1301" s="7">
        <v>12041.97</v>
      </c>
      <c r="D1301" s="8">
        <f t="shared" si="100"/>
        <v>1.5033022816979269E-4</v>
      </c>
      <c r="E1301" s="46">
        <f t="shared" si="101"/>
        <v>1.5031892971336075E-4</v>
      </c>
      <c r="F1301" s="8">
        <f t="shared" si="102"/>
        <v>8.1791929391890006E-2</v>
      </c>
      <c r="G1301" s="8">
        <f t="shared" si="103"/>
        <v>6.6015230399464999E-3</v>
      </c>
      <c r="H1301" s="9">
        <f t="shared" si="104"/>
        <v>12.389857446070939</v>
      </c>
    </row>
    <row r="1302" spans="2:8" x14ac:dyDescent="0.25">
      <c r="B1302" s="39">
        <v>40575</v>
      </c>
      <c r="C1302" s="7">
        <v>12040.16</v>
      </c>
      <c r="D1302" s="8">
        <f t="shared" si="100"/>
        <v>1.2464755510669834E-2</v>
      </c>
      <c r="E1302" s="46">
        <f t="shared" si="101"/>
        <v>1.2387710020518956E-2</v>
      </c>
      <c r="F1302" s="8">
        <f t="shared" si="102"/>
        <v>6.9268126016527362E-2</v>
      </c>
      <c r="G1302" s="8">
        <f t="shared" si="103"/>
        <v>6.4707503577873197E-3</v>
      </c>
      <c r="H1302" s="9">
        <f t="shared" si="104"/>
        <v>10.704805808674973</v>
      </c>
    </row>
    <row r="1303" spans="2:8" x14ac:dyDescent="0.25">
      <c r="B1303" s="39">
        <v>40574</v>
      </c>
      <c r="C1303" s="7">
        <v>11891.93</v>
      </c>
      <c r="D1303" s="8">
        <f t="shared" si="100"/>
        <v>5.7706132598085436E-3</v>
      </c>
      <c r="E1303" s="46">
        <f t="shared" si="101"/>
        <v>5.754027048926651E-3</v>
      </c>
      <c r="F1303" s="8">
        <f t="shared" si="102"/>
        <v>7.0357891052797633E-2</v>
      </c>
      <c r="G1303" s="8">
        <f t="shared" si="103"/>
        <v>6.4827932593548325E-3</v>
      </c>
      <c r="H1303" s="9">
        <f t="shared" si="104"/>
        <v>10.853020949151732</v>
      </c>
    </row>
    <row r="1304" spans="2:8" x14ac:dyDescent="0.25">
      <c r="B1304" s="39">
        <v>40571</v>
      </c>
      <c r="C1304" s="7">
        <v>11823.7</v>
      </c>
      <c r="D1304" s="8">
        <f t="shared" si="100"/>
        <v>-1.3855909550010259E-2</v>
      </c>
      <c r="E1304" s="46">
        <f t="shared" si="101"/>
        <v>-1.3952798697363209E-2</v>
      </c>
      <c r="F1304" s="8">
        <f t="shared" si="102"/>
        <v>8.522395918180245E-2</v>
      </c>
      <c r="G1304" s="8">
        <f t="shared" si="103"/>
        <v>6.2474640875171197E-3</v>
      </c>
      <c r="H1304" s="9">
        <f t="shared" si="104"/>
        <v>13.641368399713736</v>
      </c>
    </row>
    <row r="1305" spans="2:8" x14ac:dyDescent="0.25">
      <c r="B1305" s="39">
        <v>40570</v>
      </c>
      <c r="C1305" s="7">
        <v>11989.83</v>
      </c>
      <c r="D1305" s="8">
        <f t="shared" si="100"/>
        <v>3.6627775033704069E-4</v>
      </c>
      <c r="E1305" s="46">
        <f t="shared" si="101"/>
        <v>3.6621068701721293E-4</v>
      </c>
      <c r="F1305" s="8">
        <f t="shared" si="102"/>
        <v>8.520838950829665E-2</v>
      </c>
      <c r="G1305" s="8">
        <f t="shared" si="103"/>
        <v>6.2474899324746749E-3</v>
      </c>
      <c r="H1305" s="9">
        <f t="shared" si="104"/>
        <v>13.638819818721181</v>
      </c>
    </row>
    <row r="1306" spans="2:8" x14ac:dyDescent="0.25">
      <c r="B1306" s="39">
        <v>40569</v>
      </c>
      <c r="C1306" s="7">
        <v>11985.44</v>
      </c>
      <c r="D1306" s="8">
        <f t="shared" si="100"/>
        <v>6.8880931169990056E-4</v>
      </c>
      <c r="E1306" s="46">
        <f t="shared" si="101"/>
        <v>6.8857219144680267E-4</v>
      </c>
      <c r="F1306" s="8">
        <f t="shared" si="102"/>
        <v>8.9794240090387764E-2</v>
      </c>
      <c r="G1306" s="8">
        <f t="shared" si="103"/>
        <v>6.2652264756599485E-3</v>
      </c>
      <c r="H1306" s="9">
        <f t="shared" si="104"/>
        <v>14.332161884208547</v>
      </c>
    </row>
    <row r="1307" spans="2:8" x14ac:dyDescent="0.25">
      <c r="B1307" s="39">
        <v>40568</v>
      </c>
      <c r="C1307" s="7">
        <v>11977.19</v>
      </c>
      <c r="D1307" s="8">
        <f t="shared" si="100"/>
        <v>-2.7795120746010316E-4</v>
      </c>
      <c r="E1307" s="46">
        <f t="shared" si="101"/>
        <v>-2.7798984305634037E-4</v>
      </c>
      <c r="F1307" s="8">
        <f t="shared" si="102"/>
        <v>8.8331966684443972E-2</v>
      </c>
      <c r="G1307" s="8">
        <f t="shared" si="103"/>
        <v>6.272058535057249E-3</v>
      </c>
      <c r="H1307" s="9">
        <f t="shared" si="104"/>
        <v>14.083409169528375</v>
      </c>
    </row>
    <row r="1308" spans="2:8" x14ac:dyDescent="0.25">
      <c r="B1308" s="39">
        <v>40567</v>
      </c>
      <c r="C1308" s="7">
        <v>11980.52</v>
      </c>
      <c r="D1308" s="8">
        <f t="shared" si="100"/>
        <v>9.154436043612435E-3</v>
      </c>
      <c r="E1308" s="46">
        <f t="shared" si="101"/>
        <v>9.1127881761719869E-3</v>
      </c>
      <c r="F1308" s="8">
        <f t="shared" si="102"/>
        <v>8.1312061055413082E-2</v>
      </c>
      <c r="G1308" s="8">
        <f t="shared" si="103"/>
        <v>6.2049653091568718E-3</v>
      </c>
      <c r="H1308" s="9">
        <f t="shared" si="104"/>
        <v>13.104353852779514</v>
      </c>
    </row>
    <row r="1309" spans="2:8" x14ac:dyDescent="0.25">
      <c r="B1309" s="39">
        <v>40564</v>
      </c>
      <c r="C1309" s="7">
        <v>11871.84</v>
      </c>
      <c r="D1309" s="8">
        <f t="shared" si="100"/>
        <v>4.1479175829752801E-3</v>
      </c>
      <c r="E1309" s="46">
        <f t="shared" si="101"/>
        <v>4.1393386876894282E-3</v>
      </c>
      <c r="F1309" s="8">
        <f t="shared" si="102"/>
        <v>9.500598342693975E-2</v>
      </c>
      <c r="G1309" s="8">
        <f t="shared" si="103"/>
        <v>6.4872362068962176E-3</v>
      </c>
      <c r="H1309" s="9">
        <f t="shared" si="104"/>
        <v>14.645063074155402</v>
      </c>
    </row>
    <row r="1310" spans="2:8" x14ac:dyDescent="0.25">
      <c r="B1310" s="39">
        <v>40563</v>
      </c>
      <c r="C1310" s="7">
        <v>11822.8</v>
      </c>
      <c r="D1310" s="8">
        <f t="shared" si="100"/>
        <v>-2.1056566054633574E-4</v>
      </c>
      <c r="E1310" s="46">
        <f t="shared" si="101"/>
        <v>-2.1058783260754084E-4</v>
      </c>
      <c r="F1310" s="8">
        <f t="shared" si="102"/>
        <v>8.794994536690913E-2</v>
      </c>
      <c r="G1310" s="8">
        <f t="shared" si="103"/>
        <v>6.5587494860511785E-3</v>
      </c>
      <c r="H1310" s="9">
        <f t="shared" si="104"/>
        <v>13.409560092812919</v>
      </c>
    </row>
    <row r="1311" spans="2:8" x14ac:dyDescent="0.25">
      <c r="B1311" s="39">
        <v>40562</v>
      </c>
      <c r="C1311" s="7">
        <v>11825.29</v>
      </c>
      <c r="D1311" s="8">
        <f t="shared" si="100"/>
        <v>-1.0677542441963617E-3</v>
      </c>
      <c r="E1311" s="46">
        <f t="shared" si="101"/>
        <v>-1.0683246998664893E-3</v>
      </c>
      <c r="F1311" s="8">
        <f t="shared" si="102"/>
        <v>9.2869743043916625E-2</v>
      </c>
      <c r="G1311" s="8">
        <f t="shared" si="103"/>
        <v>6.5606105957847181E-3</v>
      </c>
      <c r="H1311" s="9">
        <f t="shared" si="104"/>
        <v>14.15565543603315</v>
      </c>
    </row>
    <row r="1312" spans="2:8" x14ac:dyDescent="0.25">
      <c r="B1312" s="39">
        <v>40561</v>
      </c>
      <c r="C1312" s="7">
        <v>11837.93</v>
      </c>
      <c r="D1312" s="8">
        <f t="shared" si="100"/>
        <v>4.2884848032387346E-3</v>
      </c>
      <c r="E1312" s="46">
        <f t="shared" si="101"/>
        <v>4.2793154580028558E-3</v>
      </c>
      <c r="F1312" s="8">
        <f t="shared" si="102"/>
        <v>8.4221990799495647E-2</v>
      </c>
      <c r="G1312" s="8">
        <f t="shared" si="103"/>
        <v>6.5821078952966999E-3</v>
      </c>
      <c r="H1312" s="9">
        <f t="shared" si="104"/>
        <v>12.795595596309987</v>
      </c>
    </row>
    <row r="1313" spans="2:8" x14ac:dyDescent="0.25">
      <c r="B1313" s="39">
        <v>40557</v>
      </c>
      <c r="C1313" s="7">
        <v>11787.38</v>
      </c>
      <c r="D1313" s="8">
        <f t="shared" si="100"/>
        <v>4.7289867796349583E-3</v>
      </c>
      <c r="E1313" s="46">
        <f t="shared" si="101"/>
        <v>4.7178402490374999E-3</v>
      </c>
      <c r="F1313" s="8">
        <f t="shared" si="102"/>
        <v>7.7396598263950719E-2</v>
      </c>
      <c r="G1313" s="8">
        <f t="shared" si="103"/>
        <v>6.5789591105886247E-3</v>
      </c>
      <c r="H1313" s="9">
        <f t="shared" si="104"/>
        <v>11.764261939154382</v>
      </c>
    </row>
    <row r="1314" spans="2:8" x14ac:dyDescent="0.25">
      <c r="B1314" s="39">
        <v>40556</v>
      </c>
      <c r="C1314" s="7">
        <v>11731.9</v>
      </c>
      <c r="D1314" s="8">
        <f t="shared" si="100"/>
        <v>-2.0024771510042116E-3</v>
      </c>
      <c r="E1314" s="46">
        <f t="shared" si="101"/>
        <v>-2.0044847889882115E-3</v>
      </c>
      <c r="F1314" s="8">
        <f t="shared" si="102"/>
        <v>8.3655784171589406E-2</v>
      </c>
      <c r="G1314" s="8">
        <f t="shared" si="103"/>
        <v>6.5796114255908707E-3</v>
      </c>
      <c r="H1314" s="9">
        <f t="shared" si="104"/>
        <v>12.714395845052026</v>
      </c>
    </row>
    <row r="1315" spans="2:8" x14ac:dyDescent="0.25">
      <c r="B1315" s="39">
        <v>40555</v>
      </c>
      <c r="C1315" s="7">
        <v>11755.44</v>
      </c>
      <c r="D1315" s="8">
        <f t="shared" si="100"/>
        <v>7.1590866252910779E-3</v>
      </c>
      <c r="E1315" s="46">
        <f t="shared" si="101"/>
        <v>7.1335820187503948E-3</v>
      </c>
      <c r="F1315" s="8">
        <f t="shared" si="102"/>
        <v>7.2072274865895028E-2</v>
      </c>
      <c r="G1315" s="8">
        <f t="shared" si="103"/>
        <v>6.5724800471564327E-3</v>
      </c>
      <c r="H1315" s="9">
        <f t="shared" si="104"/>
        <v>10.965765487120333</v>
      </c>
    </row>
    <row r="1316" spans="2:8" x14ac:dyDescent="0.25">
      <c r="B1316" s="39">
        <v>40554</v>
      </c>
      <c r="C1316" s="7">
        <v>11671.88</v>
      </c>
      <c r="D1316" s="8">
        <f t="shared" si="100"/>
        <v>2.9585519164421203E-3</v>
      </c>
      <c r="E1316" s="46">
        <f t="shared" si="101"/>
        <v>2.9541840147096639E-3</v>
      </c>
      <c r="F1316" s="8">
        <f t="shared" si="102"/>
        <v>8.7502936279713839E-2</v>
      </c>
      <c r="G1316" s="8">
        <f t="shared" si="103"/>
        <v>6.8665916228572215E-3</v>
      </c>
      <c r="H1316" s="9">
        <f t="shared" si="104"/>
        <v>12.74328532782374</v>
      </c>
    </row>
    <row r="1317" spans="2:8" x14ac:dyDescent="0.25">
      <c r="B1317" s="39">
        <v>40553</v>
      </c>
      <c r="C1317" s="7">
        <v>11637.45</v>
      </c>
      <c r="D1317" s="8">
        <f t="shared" si="100"/>
        <v>-3.1957830396512898E-3</v>
      </c>
      <c r="E1317" s="46">
        <f t="shared" si="101"/>
        <v>-3.2009004599547614E-3</v>
      </c>
      <c r="F1317" s="8">
        <f t="shared" si="102"/>
        <v>8.3518405391674322E-2</v>
      </c>
      <c r="G1317" s="8">
        <f t="shared" si="103"/>
        <v>6.915419064457389E-3</v>
      </c>
      <c r="H1317" s="9">
        <f t="shared" si="104"/>
        <v>12.077128603952145</v>
      </c>
    </row>
    <row r="1318" spans="2:8" x14ac:dyDescent="0.25">
      <c r="B1318" s="39">
        <v>40550</v>
      </c>
      <c r="C1318" s="7">
        <v>11674.76</v>
      </c>
      <c r="D1318" s="8">
        <f t="shared" si="100"/>
        <v>-1.9277936551223007E-3</v>
      </c>
      <c r="E1318" s="46">
        <f t="shared" si="101"/>
        <v>-1.9296542409121958E-3</v>
      </c>
      <c r="F1318" s="8">
        <f t="shared" si="102"/>
        <v>8.3427625780033696E-2</v>
      </c>
      <c r="G1318" s="8">
        <f t="shared" si="103"/>
        <v>6.9159595341541117E-3</v>
      </c>
      <c r="H1318" s="9">
        <f t="shared" si="104"/>
        <v>12.063058693161903</v>
      </c>
    </row>
    <row r="1319" spans="2:8" x14ac:dyDescent="0.25">
      <c r="B1319" s="39">
        <v>40549</v>
      </c>
      <c r="C1319" s="7">
        <v>11697.31</v>
      </c>
      <c r="D1319" s="8">
        <f t="shared" si="100"/>
        <v>-2.1820557899971949E-3</v>
      </c>
      <c r="E1319" s="46">
        <f t="shared" si="101"/>
        <v>-2.1844399425999111E-3</v>
      </c>
      <c r="F1319" s="8">
        <f t="shared" si="102"/>
        <v>8.6300898707878479E-2</v>
      </c>
      <c r="G1319" s="8">
        <f t="shared" si="103"/>
        <v>6.9055413325947645E-3</v>
      </c>
      <c r="H1319" s="9">
        <f t="shared" si="104"/>
        <v>12.497340114457156</v>
      </c>
    </row>
    <row r="1320" spans="2:8" x14ac:dyDescent="0.25">
      <c r="B1320" s="39">
        <v>40548</v>
      </c>
      <c r="C1320" s="7">
        <v>11722.89</v>
      </c>
      <c r="D1320" s="8">
        <f t="shared" si="100"/>
        <v>2.7123010679845905E-3</v>
      </c>
      <c r="E1320" s="46">
        <f t="shared" si="101"/>
        <v>2.7086294170263398E-3</v>
      </c>
      <c r="F1320" s="8">
        <f t="shared" si="102"/>
        <v>9.7240418292933478E-2</v>
      </c>
      <c r="G1320" s="8">
        <f t="shared" si="103"/>
        <v>7.050911520884569E-3</v>
      </c>
      <c r="H1320" s="9">
        <f t="shared" si="104"/>
        <v>13.791184019954093</v>
      </c>
    </row>
    <row r="1321" spans="2:8" x14ac:dyDescent="0.25">
      <c r="B1321" s="39">
        <v>40547</v>
      </c>
      <c r="C1321" s="7">
        <v>11691.18</v>
      </c>
      <c r="D1321" s="8">
        <f t="shared" si="100"/>
        <v>1.7505301715827759E-3</v>
      </c>
      <c r="E1321" s="46">
        <f t="shared" si="101"/>
        <v>1.7489997793801544E-3</v>
      </c>
      <c r="F1321" s="8">
        <f t="shared" si="102"/>
        <v>9.6719565298446095E-2</v>
      </c>
      <c r="G1321" s="8">
        <f t="shared" si="103"/>
        <v>7.0507189563661123E-3</v>
      </c>
      <c r="H1321" s="9">
        <f t="shared" si="104"/>
        <v>13.717688351642176</v>
      </c>
    </row>
    <row r="1322" spans="2:8" x14ac:dyDescent="0.25">
      <c r="B1322" s="39">
        <v>40546</v>
      </c>
      <c r="C1322" s="7">
        <v>11670.75</v>
      </c>
      <c r="D1322" s="8">
        <f t="shared" si="100"/>
        <v>8.0535451923600121E-3</v>
      </c>
      <c r="E1322" s="46">
        <f t="shared" si="101"/>
        <v>8.021288468863276E-3</v>
      </c>
      <c r="F1322" s="8">
        <f t="shared" si="102"/>
        <v>9.0786378436945744E-2</v>
      </c>
      <c r="G1322" s="8">
        <f t="shared" si="103"/>
        <v>7.0079006576902331E-3</v>
      </c>
      <c r="H1322" s="9">
        <f t="shared" si="104"/>
        <v>12.954860930758178</v>
      </c>
    </row>
    <row r="1323" spans="2:8" x14ac:dyDescent="0.25">
      <c r="B1323" s="39">
        <v>40543</v>
      </c>
      <c r="C1323" s="7">
        <v>11577.51</v>
      </c>
      <c r="D1323" s="8">
        <f t="shared" si="100"/>
        <v>6.7417420142779072E-4</v>
      </c>
      <c r="E1323" s="46">
        <f t="shared" si="101"/>
        <v>6.739470480890688E-4</v>
      </c>
      <c r="F1323" s="8">
        <f t="shared" si="102"/>
        <v>9.4495538823993516E-2</v>
      </c>
      <c r="G1323" s="8">
        <f t="shared" si="103"/>
        <v>7.0170217743515239E-3</v>
      </c>
      <c r="H1323" s="9">
        <f t="shared" si="104"/>
        <v>13.466616160347641</v>
      </c>
    </row>
    <row r="1324" spans="2:8" x14ac:dyDescent="0.25">
      <c r="B1324" s="39">
        <v>40542</v>
      </c>
      <c r="C1324" s="7">
        <v>11569.71</v>
      </c>
      <c r="D1324" s="8">
        <f t="shared" si="100"/>
        <v>-1.3525667694974652E-3</v>
      </c>
      <c r="E1324" s="46">
        <f t="shared" si="101"/>
        <v>-1.353482313579893E-3</v>
      </c>
      <c r="F1324" s="8">
        <f t="shared" si="102"/>
        <v>9.4174651411275415E-2</v>
      </c>
      <c r="G1324" s="8">
        <f t="shared" si="103"/>
        <v>7.0187115801746023E-3</v>
      </c>
      <c r="H1324" s="9">
        <f t="shared" si="104"/>
        <v>13.417655125947299</v>
      </c>
    </row>
    <row r="1325" spans="2:8" x14ac:dyDescent="0.25">
      <c r="B1325" s="39">
        <v>40541</v>
      </c>
      <c r="C1325" s="7">
        <v>11585.38</v>
      </c>
      <c r="D1325" s="8">
        <f t="shared" si="100"/>
        <v>8.500683337449022E-4</v>
      </c>
      <c r="E1325" s="46">
        <f t="shared" si="101"/>
        <v>8.4970723028613792E-4</v>
      </c>
      <c r="F1325" s="8">
        <f t="shared" si="102"/>
        <v>0.10107100921770794</v>
      </c>
      <c r="G1325" s="8">
        <f t="shared" si="103"/>
        <v>7.0578559732702387E-3</v>
      </c>
      <c r="H1325" s="9">
        <f t="shared" si="104"/>
        <v>14.320355870180354</v>
      </c>
    </row>
    <row r="1326" spans="2:8" x14ac:dyDescent="0.25">
      <c r="B1326" s="39">
        <v>40540</v>
      </c>
      <c r="C1326" s="7">
        <v>11575.54</v>
      </c>
      <c r="D1326" s="8">
        <f t="shared" si="100"/>
        <v>1.7749845738177505E-3</v>
      </c>
      <c r="E1326" s="46">
        <f t="shared" si="101"/>
        <v>1.7734111502922902E-3</v>
      </c>
      <c r="F1326" s="8">
        <f t="shared" si="102"/>
        <v>0.10385072186721807</v>
      </c>
      <c r="G1326" s="8">
        <f t="shared" si="103"/>
        <v>7.067286880938343E-3</v>
      </c>
      <c r="H1326" s="9">
        <f t="shared" si="104"/>
        <v>14.694567182113531</v>
      </c>
    </row>
    <row r="1327" spans="2:8" x14ac:dyDescent="0.25">
      <c r="B1327" s="39">
        <v>40539</v>
      </c>
      <c r="C1327" s="7">
        <v>11555.03</v>
      </c>
      <c r="D1327" s="8">
        <f t="shared" si="100"/>
        <v>-1.5950244913158773E-3</v>
      </c>
      <c r="E1327" s="46">
        <f t="shared" si="101"/>
        <v>-1.5962978971356078E-3</v>
      </c>
      <c r="F1327" s="8">
        <f t="shared" si="102"/>
        <v>0.10816115091167736</v>
      </c>
      <c r="G1327" s="8">
        <f t="shared" si="103"/>
        <v>7.0603345546451863E-3</v>
      </c>
      <c r="H1327" s="9">
        <f t="shared" si="104"/>
        <v>15.319550380302474</v>
      </c>
    </row>
    <row r="1328" spans="2:8" x14ac:dyDescent="0.25">
      <c r="B1328" s="39">
        <v>40535</v>
      </c>
      <c r="C1328" s="7">
        <v>11573.49</v>
      </c>
      <c r="D1328" s="8">
        <f t="shared" si="100"/>
        <v>1.2111260963936221E-3</v>
      </c>
      <c r="E1328" s="46">
        <f t="shared" si="101"/>
        <v>1.2103932748161509E-3</v>
      </c>
      <c r="F1328" s="8">
        <f t="shared" si="102"/>
        <v>0.11142014662890221</v>
      </c>
      <c r="G1328" s="8">
        <f t="shared" si="103"/>
        <v>7.0687982581381977E-3</v>
      </c>
      <c r="H1328" s="9">
        <f t="shared" si="104"/>
        <v>15.762247352387787</v>
      </c>
    </row>
    <row r="1329" spans="2:8" x14ac:dyDescent="0.25">
      <c r="B1329" s="39">
        <v>40534</v>
      </c>
      <c r="C1329" s="7">
        <v>11559.49</v>
      </c>
      <c r="D1329" s="8">
        <f t="shared" si="100"/>
        <v>2.2829822875951589E-3</v>
      </c>
      <c r="E1329" s="46">
        <f t="shared" si="101"/>
        <v>2.2803802430609562E-3</v>
      </c>
      <c r="F1329" s="8">
        <f t="shared" si="102"/>
        <v>9.8822491716129487E-2</v>
      </c>
      <c r="G1329" s="8">
        <f t="shared" si="103"/>
        <v>7.1964374269843714E-3</v>
      </c>
      <c r="H1329" s="9">
        <f t="shared" si="104"/>
        <v>13.732140759756529</v>
      </c>
    </row>
    <row r="1330" spans="2:8" x14ac:dyDescent="0.25">
      <c r="B1330" s="39">
        <v>40533</v>
      </c>
      <c r="C1330" s="7">
        <v>11533.16</v>
      </c>
      <c r="D1330" s="8">
        <f t="shared" si="100"/>
        <v>4.7943349657131318E-3</v>
      </c>
      <c r="E1330" s="46">
        <f t="shared" si="101"/>
        <v>4.7828787438825874E-3</v>
      </c>
      <c r="F1330" s="8">
        <f t="shared" si="102"/>
        <v>0.10635003570806707</v>
      </c>
      <c r="G1330" s="8">
        <f t="shared" si="103"/>
        <v>7.2958722109409723E-3</v>
      </c>
      <c r="H1330" s="9">
        <f t="shared" si="104"/>
        <v>14.576740468203838</v>
      </c>
    </row>
    <row r="1331" spans="2:8" x14ac:dyDescent="0.25">
      <c r="B1331" s="39">
        <v>40532</v>
      </c>
      <c r="C1331" s="7">
        <v>11478.13</v>
      </c>
      <c r="D1331" s="8">
        <f t="shared" si="100"/>
        <v>-1.1991044134526119E-3</v>
      </c>
      <c r="E1331" s="46">
        <f t="shared" si="101"/>
        <v>-1.1998239143784608E-3</v>
      </c>
      <c r="F1331" s="8">
        <f t="shared" si="102"/>
        <v>0.1124678935638235</v>
      </c>
      <c r="G1331" s="8">
        <f t="shared" si="103"/>
        <v>7.3003466001132665E-3</v>
      </c>
      <c r="H1331" s="9">
        <f t="shared" si="104"/>
        <v>15.405829301594878</v>
      </c>
    </row>
    <row r="1332" spans="2:8" x14ac:dyDescent="0.25">
      <c r="B1332" s="39">
        <v>40529</v>
      </c>
      <c r="C1332" s="7">
        <v>11491.91</v>
      </c>
      <c r="D1332" s="8">
        <f t="shared" si="100"/>
        <v>-6.3830249798901839E-4</v>
      </c>
      <c r="E1332" s="46">
        <f t="shared" si="101"/>
        <v>-6.3850629975788795E-4</v>
      </c>
      <c r="F1332" s="8">
        <f t="shared" si="102"/>
        <v>0.13822580518711186</v>
      </c>
      <c r="G1332" s="8">
        <f t="shared" si="103"/>
        <v>7.7816951205199689E-3</v>
      </c>
      <c r="H1332" s="9">
        <f t="shared" si="104"/>
        <v>17.762942783843695</v>
      </c>
    </row>
    <row r="1333" spans="2:8" x14ac:dyDescent="0.25">
      <c r="B1333" s="39">
        <v>40528</v>
      </c>
      <c r="C1333" s="7">
        <v>11499.25</v>
      </c>
      <c r="D1333" s="8">
        <f t="shared" si="100"/>
        <v>3.6465292948617556E-3</v>
      </c>
      <c r="E1333" s="46">
        <f t="shared" si="101"/>
        <v>3.6398968256846037E-3</v>
      </c>
      <c r="F1333" s="8">
        <f t="shared" si="102"/>
        <v>0.1350842990890917</v>
      </c>
      <c r="G1333" s="8">
        <f t="shared" si="103"/>
        <v>7.7803650617234935E-3</v>
      </c>
      <c r="H1333" s="9">
        <f t="shared" si="104"/>
        <v>17.362205759940014</v>
      </c>
    </row>
    <row r="1334" spans="2:8" x14ac:dyDescent="0.25">
      <c r="B1334" s="39">
        <v>40527</v>
      </c>
      <c r="C1334" s="7">
        <v>11457.47</v>
      </c>
      <c r="D1334" s="8">
        <f t="shared" si="100"/>
        <v>-1.6616506368645201E-3</v>
      </c>
      <c r="E1334" s="46">
        <f t="shared" si="101"/>
        <v>-1.6630327095108004E-3</v>
      </c>
      <c r="F1334" s="8">
        <f t="shared" si="102"/>
        <v>0.12276720888875213</v>
      </c>
      <c r="G1334" s="8">
        <f t="shared" si="103"/>
        <v>7.9792068106789901E-3</v>
      </c>
      <c r="H1334" s="9">
        <f t="shared" si="104"/>
        <v>15.38589133000618</v>
      </c>
    </row>
    <row r="1335" spans="2:8" x14ac:dyDescent="0.25">
      <c r="B1335" s="39">
        <v>40526</v>
      </c>
      <c r="C1335" s="7">
        <v>11476.54</v>
      </c>
      <c r="D1335" s="8">
        <f t="shared" si="100"/>
        <v>4.1982541982543697E-3</v>
      </c>
      <c r="E1335" s="46">
        <f t="shared" si="101"/>
        <v>4.1894661169114382E-3</v>
      </c>
      <c r="F1335" s="8">
        <f t="shared" si="102"/>
        <v>0.13495040035795197</v>
      </c>
      <c r="G1335" s="8">
        <f t="shared" si="103"/>
        <v>8.1516694267919423E-3</v>
      </c>
      <c r="H1335" s="9">
        <f t="shared" si="104"/>
        <v>16.554940257318698</v>
      </c>
    </row>
    <row r="1336" spans="2:8" x14ac:dyDescent="0.25">
      <c r="B1336" s="39">
        <v>40525</v>
      </c>
      <c r="C1336" s="7">
        <v>11428.56</v>
      </c>
      <c r="D1336" s="8">
        <f t="shared" si="100"/>
        <v>1.5985528889637113E-3</v>
      </c>
      <c r="E1336" s="46">
        <f t="shared" si="101"/>
        <v>1.597276563295987E-3</v>
      </c>
      <c r="F1336" s="8">
        <f t="shared" si="102"/>
        <v>0.12594508018625353</v>
      </c>
      <c r="G1336" s="8">
        <f t="shared" si="103"/>
        <v>8.2197991584629249E-3</v>
      </c>
      <c r="H1336" s="9">
        <f t="shared" si="104"/>
        <v>15.322160281323082</v>
      </c>
    </row>
    <row r="1337" spans="2:8" x14ac:dyDescent="0.25">
      <c r="B1337" s="39">
        <v>40522</v>
      </c>
      <c r="C1337" s="7">
        <v>11410.32</v>
      </c>
      <c r="D1337" s="8">
        <f t="shared" si="100"/>
        <v>3.5408784122510362E-3</v>
      </c>
      <c r="E1337" s="46">
        <f t="shared" si="101"/>
        <v>3.5346242613962697E-3</v>
      </c>
      <c r="F1337" s="8">
        <f t="shared" si="102"/>
        <v>0.12436165081707985</v>
      </c>
      <c r="G1337" s="8">
        <f t="shared" si="103"/>
        <v>8.2170396388403944E-3</v>
      </c>
      <c r="H1337" s="9">
        <f t="shared" si="104"/>
        <v>15.134605196407453</v>
      </c>
    </row>
    <row r="1338" spans="2:8" x14ac:dyDescent="0.25">
      <c r="B1338" s="39">
        <v>40521</v>
      </c>
      <c r="C1338" s="7">
        <v>11370.06</v>
      </c>
      <c r="D1338" s="8">
        <f t="shared" si="100"/>
        <v>-2.1279439489008123E-4</v>
      </c>
      <c r="E1338" s="46">
        <f t="shared" si="101"/>
        <v>-2.1281703882972214E-4</v>
      </c>
      <c r="F1338" s="8">
        <f t="shared" si="102"/>
        <v>0.11132065744274261</v>
      </c>
      <c r="G1338" s="8">
        <f t="shared" si="103"/>
        <v>8.3909309378528904E-3</v>
      </c>
      <c r="H1338" s="9">
        <f t="shared" si="104"/>
        <v>13.266782704712362</v>
      </c>
    </row>
    <row r="1339" spans="2:8" x14ac:dyDescent="0.25">
      <c r="B1339" s="39">
        <v>40520</v>
      </c>
      <c r="C1339" s="7">
        <v>11372.48</v>
      </c>
      <c r="D1339" s="8">
        <f t="shared" si="100"/>
        <v>1.172621919226291E-3</v>
      </c>
      <c r="E1339" s="46">
        <f t="shared" si="101"/>
        <v>1.171934935139518E-3</v>
      </c>
      <c r="F1339" s="8">
        <f t="shared" si="102"/>
        <v>0.10630234320156375</v>
      </c>
      <c r="G1339" s="8">
        <f t="shared" si="103"/>
        <v>8.4131339336681373E-3</v>
      </c>
      <c r="H1339" s="9">
        <f t="shared" si="104"/>
        <v>12.635284786820906</v>
      </c>
    </row>
    <row r="1340" spans="2:8" x14ac:dyDescent="0.25">
      <c r="B1340" s="39">
        <v>40519</v>
      </c>
      <c r="C1340" s="7">
        <v>11359.16</v>
      </c>
      <c r="D1340" s="8">
        <f t="shared" si="100"/>
        <v>-2.666739422594322E-4</v>
      </c>
      <c r="E1340" s="46">
        <f t="shared" si="101"/>
        <v>-2.6670950607794193E-4</v>
      </c>
      <c r="F1340" s="8">
        <f t="shared" si="102"/>
        <v>0.10094634051280715</v>
      </c>
      <c r="G1340" s="8">
        <f t="shared" si="103"/>
        <v>8.449777732118996E-3</v>
      </c>
      <c r="H1340" s="9">
        <f t="shared" si="104"/>
        <v>11.946626729492955</v>
      </c>
    </row>
    <row r="1341" spans="2:8" x14ac:dyDescent="0.25">
      <c r="B1341" s="39">
        <v>40518</v>
      </c>
      <c r="C1341" s="7">
        <v>11362.19</v>
      </c>
      <c r="D1341" s="8">
        <f t="shared" si="100"/>
        <v>-1.7483608019265295E-3</v>
      </c>
      <c r="E1341" s="46">
        <f t="shared" si="101"/>
        <v>-1.749890968455602E-3</v>
      </c>
      <c r="F1341" s="8">
        <f t="shared" si="102"/>
        <v>8.8742145707013664E-2</v>
      </c>
      <c r="G1341" s="8">
        <f t="shared" si="103"/>
        <v>8.6235543899533234E-3</v>
      </c>
      <c r="H1341" s="9">
        <f t="shared" si="104"/>
        <v>10.290669217602511</v>
      </c>
    </row>
    <row r="1342" spans="2:8" x14ac:dyDescent="0.25">
      <c r="B1342" s="39">
        <v>40515</v>
      </c>
      <c r="C1342" s="7">
        <v>11382.09</v>
      </c>
      <c r="D1342" s="8">
        <f t="shared" si="100"/>
        <v>1.7320269203453531E-3</v>
      </c>
      <c r="E1342" s="46">
        <f t="shared" si="101"/>
        <v>1.7305286914513366E-3</v>
      </c>
      <c r="F1342" s="8">
        <f t="shared" si="102"/>
        <v>8.7942390676645527E-2</v>
      </c>
      <c r="G1342" s="8">
        <f t="shared" si="103"/>
        <v>8.6233655005836986E-3</v>
      </c>
      <c r="H1342" s="9">
        <f t="shared" si="104"/>
        <v>10.198151831868065</v>
      </c>
    </row>
    <row r="1343" spans="2:8" x14ac:dyDescent="0.25">
      <c r="B1343" s="39">
        <v>40514</v>
      </c>
      <c r="C1343" s="7">
        <v>11362.41</v>
      </c>
      <c r="D1343" s="8">
        <f t="shared" si="100"/>
        <v>9.473355022930452E-3</v>
      </c>
      <c r="E1343" s="46">
        <f t="shared" si="101"/>
        <v>9.4287641905544534E-3</v>
      </c>
      <c r="F1343" s="8">
        <f t="shared" si="102"/>
        <v>8.854275266136799E-2</v>
      </c>
      <c r="G1343" s="8">
        <f t="shared" si="103"/>
        <v>8.6313007798995683E-3</v>
      </c>
      <c r="H1343" s="9">
        <f t="shared" si="104"/>
        <v>10.258332425115448</v>
      </c>
    </row>
    <row r="1344" spans="2:8" x14ac:dyDescent="0.25">
      <c r="B1344" s="39">
        <v>40513</v>
      </c>
      <c r="C1344" s="7">
        <v>11255.78</v>
      </c>
      <c r="D1344" s="8">
        <f t="shared" si="100"/>
        <v>2.2693035266154293E-2</v>
      </c>
      <c r="E1344" s="46">
        <f t="shared" si="101"/>
        <v>2.2439378663054621E-2</v>
      </c>
      <c r="F1344" s="8">
        <f t="shared" si="102"/>
        <v>6.5992722103238283E-2</v>
      </c>
      <c r="G1344" s="8">
        <f t="shared" si="103"/>
        <v>8.2707530850851998E-3</v>
      </c>
      <c r="H1344" s="9">
        <f t="shared" si="104"/>
        <v>7.979046336450808</v>
      </c>
    </row>
    <row r="1345" spans="2:8" x14ac:dyDescent="0.25">
      <c r="B1345" s="39">
        <v>40512</v>
      </c>
      <c r="C1345" s="7">
        <v>11006.02</v>
      </c>
      <c r="D1345" s="8">
        <f t="shared" si="100"/>
        <v>-4.2044824288463012E-3</v>
      </c>
      <c r="E1345" s="46">
        <f t="shared" si="101"/>
        <v>-4.2133461186367321E-3</v>
      </c>
      <c r="F1345" s="8">
        <f t="shared" si="102"/>
        <v>6.8576826864736803E-2</v>
      </c>
      <c r="G1345" s="8">
        <f t="shared" si="103"/>
        <v>8.2548307707033444E-3</v>
      </c>
      <c r="H1345" s="9">
        <f t="shared" si="104"/>
        <v>8.307478223311147</v>
      </c>
    </row>
    <row r="1346" spans="2:8" x14ac:dyDescent="0.25">
      <c r="B1346" s="39">
        <v>40511</v>
      </c>
      <c r="C1346" s="7">
        <v>11052.49</v>
      </c>
      <c r="D1346" s="8">
        <f t="shared" si="100"/>
        <v>-3.5620266858997773E-3</v>
      </c>
      <c r="E1346" s="46">
        <f t="shared" si="101"/>
        <v>-3.5683858083555881E-3</v>
      </c>
      <c r="F1346" s="8">
        <f t="shared" si="102"/>
        <v>6.6455973131806859E-2</v>
      </c>
      <c r="G1346" s="8">
        <f t="shared" si="103"/>
        <v>8.2737495429753578E-3</v>
      </c>
      <c r="H1346" s="9">
        <f t="shared" si="104"/>
        <v>8.032147067858709</v>
      </c>
    </row>
    <row r="1347" spans="2:8" x14ac:dyDescent="0.25">
      <c r="B1347" s="39">
        <v>40508</v>
      </c>
      <c r="C1347" s="7">
        <v>11092</v>
      </c>
      <c r="D1347" s="8">
        <f t="shared" si="100"/>
        <v>-8.5168155262048684E-3</v>
      </c>
      <c r="E1347" s="46">
        <f t="shared" si="101"/>
        <v>-8.5532908496181864E-3</v>
      </c>
      <c r="F1347" s="8">
        <f t="shared" si="102"/>
        <v>4.9757578352784458E-2</v>
      </c>
      <c r="G1347" s="8">
        <f t="shared" si="103"/>
        <v>8.7365005214056265E-3</v>
      </c>
      <c r="H1347" s="9">
        <f t="shared" si="104"/>
        <v>5.695367181730437</v>
      </c>
    </row>
    <row r="1348" spans="2:8" x14ac:dyDescent="0.25">
      <c r="B1348" s="39">
        <v>40506</v>
      </c>
      <c r="C1348" s="7">
        <v>11187.28</v>
      </c>
      <c r="D1348" s="8">
        <f t="shared" si="100"/>
        <v>1.3673880089196011E-2</v>
      </c>
      <c r="E1348" s="46">
        <f t="shared" si="101"/>
        <v>1.3581236170028295E-2</v>
      </c>
      <c r="F1348" s="8">
        <f t="shared" si="102"/>
        <v>3.1069270219439407E-2</v>
      </c>
      <c r="G1348" s="8">
        <f t="shared" si="103"/>
        <v>8.6303770002827181E-3</v>
      </c>
      <c r="H1348" s="9">
        <f t="shared" si="104"/>
        <v>3.5999899214624835</v>
      </c>
    </row>
    <row r="1349" spans="2:8" x14ac:dyDescent="0.25">
      <c r="B1349" s="39">
        <v>40505</v>
      </c>
      <c r="C1349" s="7">
        <v>11036.37</v>
      </c>
      <c r="D1349" s="8">
        <f t="shared" ref="D1349:D1412" si="105">C1349/C1350-1</f>
        <v>-1.272165158723193E-2</v>
      </c>
      <c r="E1349" s="46">
        <f t="shared" ref="E1349:E1412" si="106">LN(1+D1349)</f>
        <v>-1.2803264704696778E-2</v>
      </c>
      <c r="F1349" s="8">
        <f t="shared" ref="F1349:F1412" si="107">SUM(E1350:E1424)</f>
        <v>4.81053385384533E-2</v>
      </c>
      <c r="G1349" s="8">
        <f t="shared" ref="G1349:G1412" si="108">STDEVP(E1350:E1424)</f>
        <v>8.5027558326923394E-3</v>
      </c>
      <c r="H1349" s="9">
        <f t="shared" ref="H1349:H1412" si="109">F1349/G1349</f>
        <v>5.6576173049086691</v>
      </c>
    </row>
    <row r="1350" spans="2:8" x14ac:dyDescent="0.25">
      <c r="B1350" s="39">
        <v>40504</v>
      </c>
      <c r="C1350" s="7">
        <v>11178.58</v>
      </c>
      <c r="D1350" s="8">
        <f t="shared" si="105"/>
        <v>-2.2287578490746141E-3</v>
      </c>
      <c r="E1350" s="46">
        <f t="shared" si="106"/>
        <v>-2.2312452263778906E-3</v>
      </c>
      <c r="F1350" s="8">
        <f t="shared" si="107"/>
        <v>4.832800678756316E-2</v>
      </c>
      <c r="G1350" s="8">
        <f t="shared" si="108"/>
        <v>8.5017910901723295E-3</v>
      </c>
      <c r="H1350" s="9">
        <f t="shared" si="109"/>
        <v>5.6844500499933552</v>
      </c>
    </row>
    <row r="1351" spans="2:8" x14ac:dyDescent="0.25">
      <c r="B1351" s="39">
        <v>40501</v>
      </c>
      <c r="C1351" s="7">
        <v>11203.55</v>
      </c>
      <c r="D1351" s="8">
        <f t="shared" si="105"/>
        <v>1.9962025644764125E-3</v>
      </c>
      <c r="E1351" s="46">
        <f t="shared" si="106"/>
        <v>1.9942127996795708E-3</v>
      </c>
      <c r="F1351" s="8">
        <f t="shared" si="107"/>
        <v>4.5823384670682962E-2</v>
      </c>
      <c r="G1351" s="8">
        <f t="shared" si="108"/>
        <v>8.5013424003891822E-3</v>
      </c>
      <c r="H1351" s="9">
        <f t="shared" si="109"/>
        <v>5.3901351707214165</v>
      </c>
    </row>
    <row r="1352" spans="2:8" x14ac:dyDescent="0.25">
      <c r="B1352" s="39">
        <v>40500</v>
      </c>
      <c r="C1352" s="7">
        <v>11181.23</v>
      </c>
      <c r="D1352" s="8">
        <f t="shared" si="105"/>
        <v>1.5747809750833008E-2</v>
      </c>
      <c r="E1352" s="46">
        <f t="shared" si="106"/>
        <v>1.562509959573757E-2</v>
      </c>
      <c r="F1352" s="8">
        <f t="shared" si="107"/>
        <v>3.4331179509038752E-2</v>
      </c>
      <c r="G1352" s="8">
        <f t="shared" si="108"/>
        <v>8.331211044920208E-3</v>
      </c>
      <c r="H1352" s="9">
        <f t="shared" si="109"/>
        <v>4.1207910019242053</v>
      </c>
    </row>
    <row r="1353" spans="2:8" x14ac:dyDescent="0.25">
      <c r="B1353" s="39">
        <v>40499</v>
      </c>
      <c r="C1353" s="7">
        <v>11007.88</v>
      </c>
      <c r="D1353" s="8">
        <f t="shared" si="105"/>
        <v>-1.4169728307706908E-3</v>
      </c>
      <c r="E1353" s="46">
        <f t="shared" si="106"/>
        <v>-1.4179776861195856E-3</v>
      </c>
      <c r="F1353" s="8">
        <f t="shared" si="107"/>
        <v>3.2182879852190149E-2</v>
      </c>
      <c r="G1353" s="8">
        <f t="shared" si="108"/>
        <v>8.3412978305982127E-3</v>
      </c>
      <c r="H1353" s="9">
        <f t="shared" si="109"/>
        <v>3.8582580919403631</v>
      </c>
    </row>
    <row r="1354" spans="2:8" x14ac:dyDescent="0.25">
      <c r="B1354" s="39">
        <v>40498</v>
      </c>
      <c r="C1354" s="7">
        <v>11023.5</v>
      </c>
      <c r="D1354" s="8">
        <f t="shared" si="105"/>
        <v>-1.5932019100211803E-2</v>
      </c>
      <c r="E1354" s="46">
        <f t="shared" si="106"/>
        <v>-1.6060298035958223E-2</v>
      </c>
      <c r="F1354" s="8">
        <f t="shared" si="107"/>
        <v>6.7963480606499913E-2</v>
      </c>
      <c r="G1354" s="8">
        <f t="shared" si="108"/>
        <v>8.4075153572379328E-3</v>
      </c>
      <c r="H1354" s="9">
        <f t="shared" si="109"/>
        <v>8.0836582175245084</v>
      </c>
    </row>
    <row r="1355" spans="2:8" x14ac:dyDescent="0.25">
      <c r="B1355" s="39">
        <v>40497</v>
      </c>
      <c r="C1355" s="7">
        <v>11201.97</v>
      </c>
      <c r="D1355" s="8">
        <f t="shared" si="105"/>
        <v>8.3894866063038975E-4</v>
      </c>
      <c r="E1355" s="46">
        <f t="shared" si="106"/>
        <v>8.385969399061432E-4</v>
      </c>
      <c r="F1355" s="8">
        <f t="shared" si="107"/>
        <v>6.7008321857651917E-2</v>
      </c>
      <c r="G1355" s="8">
        <f t="shared" si="108"/>
        <v>8.4083314671672942E-3</v>
      </c>
      <c r="H1355" s="9">
        <f t="shared" si="109"/>
        <v>7.9692769153196261</v>
      </c>
    </row>
    <row r="1356" spans="2:8" x14ac:dyDescent="0.25">
      <c r="B1356" s="39">
        <v>40494</v>
      </c>
      <c r="C1356" s="7">
        <v>11192.58</v>
      </c>
      <c r="D1356" s="8">
        <f t="shared" si="105"/>
        <v>-8.0226178975636442E-3</v>
      </c>
      <c r="E1356" s="46">
        <f t="shared" si="106"/>
        <v>-8.054972257158401E-3</v>
      </c>
      <c r="F1356" s="8">
        <f t="shared" si="107"/>
        <v>7.2132698992047009E-2</v>
      </c>
      <c r="G1356" s="8">
        <f t="shared" si="108"/>
        <v>8.35599732737498E-3</v>
      </c>
      <c r="H1356" s="9">
        <f t="shared" si="109"/>
        <v>8.6324463934106301</v>
      </c>
    </row>
    <row r="1357" spans="2:8" x14ac:dyDescent="0.25">
      <c r="B1357" s="39">
        <v>40493</v>
      </c>
      <c r="C1357" s="7">
        <v>11283.1</v>
      </c>
      <c r="D1357" s="8">
        <f t="shared" si="105"/>
        <v>-6.5104992145841312E-3</v>
      </c>
      <c r="E1357" s="46">
        <f t="shared" si="106"/>
        <v>-6.5317849520791799E-3</v>
      </c>
      <c r="F1357" s="8">
        <f t="shared" si="107"/>
        <v>7.4879461952538209E-2</v>
      </c>
      <c r="G1357" s="8">
        <f t="shared" si="108"/>
        <v>8.3290495065322951E-3</v>
      </c>
      <c r="H1357" s="9">
        <f t="shared" si="109"/>
        <v>8.9901569073171981</v>
      </c>
    </row>
    <row r="1358" spans="2:8" x14ac:dyDescent="0.25">
      <c r="B1358" s="39">
        <v>40492</v>
      </c>
      <c r="C1358" s="7">
        <v>11357.04</v>
      </c>
      <c r="D1358" s="8">
        <f t="shared" si="105"/>
        <v>9.0686760526148547E-4</v>
      </c>
      <c r="E1358" s="46">
        <f t="shared" si="106"/>
        <v>9.064566492710984E-4</v>
      </c>
      <c r="F1358" s="8">
        <f t="shared" si="107"/>
        <v>7.5137125470131058E-2</v>
      </c>
      <c r="G1358" s="8">
        <f t="shared" si="108"/>
        <v>8.3290640164461315E-3</v>
      </c>
      <c r="H1358" s="9">
        <f t="shared" si="109"/>
        <v>9.0210767166357755</v>
      </c>
    </row>
    <row r="1359" spans="2:8" x14ac:dyDescent="0.25">
      <c r="B1359" s="39">
        <v>40491</v>
      </c>
      <c r="C1359" s="7">
        <v>11346.75</v>
      </c>
      <c r="D1359" s="8">
        <f t="shared" si="105"/>
        <v>-5.267891896441057E-3</v>
      </c>
      <c r="E1359" s="46">
        <f t="shared" si="106"/>
        <v>-5.2818161615003556E-3</v>
      </c>
      <c r="F1359" s="8">
        <f t="shared" si="107"/>
        <v>9.0042859291229016E-2</v>
      </c>
      <c r="G1359" s="8">
        <f t="shared" si="108"/>
        <v>8.3545531524394125E-3</v>
      </c>
      <c r="H1359" s="9">
        <f t="shared" si="109"/>
        <v>10.777699016127244</v>
      </c>
    </row>
    <row r="1360" spans="2:8" x14ac:dyDescent="0.25">
      <c r="B1360" s="39">
        <v>40490</v>
      </c>
      <c r="C1360" s="7">
        <v>11406.84</v>
      </c>
      <c r="D1360" s="8">
        <f t="shared" si="105"/>
        <v>-3.2540842077301013E-3</v>
      </c>
      <c r="E1360" s="46">
        <f t="shared" si="106"/>
        <v>-3.259390253752856E-3</v>
      </c>
      <c r="F1360" s="8">
        <f t="shared" si="107"/>
        <v>0.10316596228713136</v>
      </c>
      <c r="G1360" s="8">
        <f t="shared" si="108"/>
        <v>8.3966298204561432E-3</v>
      </c>
      <c r="H1360" s="9">
        <f t="shared" si="109"/>
        <v>12.286591703232537</v>
      </c>
    </row>
    <row r="1361" spans="2:8" x14ac:dyDescent="0.25">
      <c r="B1361" s="39">
        <v>40487</v>
      </c>
      <c r="C1361" s="7">
        <v>11444.08</v>
      </c>
      <c r="D1361" s="8">
        <f t="shared" si="105"/>
        <v>8.0805678085571486E-4</v>
      </c>
      <c r="E1361" s="46">
        <f t="shared" si="106"/>
        <v>8.0773047874376262E-4</v>
      </c>
      <c r="F1361" s="8">
        <f t="shared" si="107"/>
        <v>0.1220988012179465</v>
      </c>
      <c r="G1361" s="8">
        <f t="shared" si="108"/>
        <v>8.6563477476337258E-3</v>
      </c>
      <c r="H1361" s="9">
        <f t="shared" si="109"/>
        <v>14.105117397960713</v>
      </c>
    </row>
    <row r="1362" spans="2:8" x14ac:dyDescent="0.25">
      <c r="B1362" s="39">
        <v>40486</v>
      </c>
      <c r="C1362" s="7">
        <v>11434.84</v>
      </c>
      <c r="D1362" s="8">
        <f t="shared" si="105"/>
        <v>1.9590499619710267E-2</v>
      </c>
      <c r="E1362" s="46">
        <f t="shared" si="106"/>
        <v>1.9401075724069006E-2</v>
      </c>
      <c r="F1362" s="8">
        <f t="shared" si="107"/>
        <v>9.1943089635893177E-2</v>
      </c>
      <c r="G1362" s="8">
        <f t="shared" si="108"/>
        <v>8.5207576487422131E-3</v>
      </c>
      <c r="H1362" s="9">
        <f t="shared" si="109"/>
        <v>10.79048289203077</v>
      </c>
    </row>
    <row r="1363" spans="2:8" x14ac:dyDescent="0.25">
      <c r="B1363" s="39">
        <v>40485</v>
      </c>
      <c r="C1363" s="7">
        <v>11215.13</v>
      </c>
      <c r="D1363" s="8">
        <f t="shared" si="105"/>
        <v>2.3604129873657786E-3</v>
      </c>
      <c r="E1363" s="46">
        <f t="shared" si="106"/>
        <v>2.3576315886036448E-3</v>
      </c>
      <c r="F1363" s="8">
        <f t="shared" si="107"/>
        <v>9.6996064462981424E-2</v>
      </c>
      <c r="G1363" s="8">
        <f t="shared" si="108"/>
        <v>8.5493684614261611E-3</v>
      </c>
      <c r="H1363" s="9">
        <f t="shared" si="109"/>
        <v>11.345406962001617</v>
      </c>
    </row>
    <row r="1364" spans="2:8" x14ac:dyDescent="0.25">
      <c r="B1364" s="39">
        <v>40484</v>
      </c>
      <c r="C1364" s="7">
        <v>11188.72</v>
      </c>
      <c r="D1364" s="8">
        <f t="shared" si="105"/>
        <v>5.7619945670053241E-3</v>
      </c>
      <c r="E1364" s="46">
        <f t="shared" si="106"/>
        <v>5.7454577691946323E-3</v>
      </c>
      <c r="F1364" s="8">
        <f t="shared" si="107"/>
        <v>9.6833188728949471E-2</v>
      </c>
      <c r="G1364" s="8">
        <f t="shared" si="108"/>
        <v>8.5482578757850262E-3</v>
      </c>
      <c r="H1364" s="9">
        <f t="shared" si="109"/>
        <v>11.327827276157931</v>
      </c>
    </row>
    <row r="1365" spans="2:8" x14ac:dyDescent="0.25">
      <c r="B1365" s="39">
        <v>40483</v>
      </c>
      <c r="C1365" s="7">
        <v>11124.62</v>
      </c>
      <c r="D1365" s="8">
        <f t="shared" si="105"/>
        <v>5.5133385918426647E-4</v>
      </c>
      <c r="E1365" s="46">
        <f t="shared" si="106"/>
        <v>5.5118193051184095E-4</v>
      </c>
      <c r="F1365" s="8">
        <f t="shared" si="107"/>
        <v>7.0723855938345723E-2</v>
      </c>
      <c r="G1365" s="8">
        <f t="shared" si="108"/>
        <v>9.0860328189742556E-3</v>
      </c>
      <c r="H1365" s="9">
        <f t="shared" si="109"/>
        <v>7.783799304648551</v>
      </c>
    </row>
    <row r="1366" spans="2:8" x14ac:dyDescent="0.25">
      <c r="B1366" s="39">
        <v>40480</v>
      </c>
      <c r="C1366" s="7">
        <v>11118.49</v>
      </c>
      <c r="D1366" s="8">
        <f t="shared" si="105"/>
        <v>4.0849562936662309E-4</v>
      </c>
      <c r="E1366" s="46">
        <f t="shared" si="106"/>
        <v>4.0841221774176698E-4</v>
      </c>
      <c r="F1366" s="8">
        <f t="shared" si="107"/>
        <v>6.9600400818927294E-2</v>
      </c>
      <c r="G1366" s="8">
        <f t="shared" si="108"/>
        <v>9.0878276746187859E-3</v>
      </c>
      <c r="H1366" s="9">
        <f t="shared" si="109"/>
        <v>7.6586400304786668</v>
      </c>
    </row>
    <row r="1367" spans="2:8" x14ac:dyDescent="0.25">
      <c r="B1367" s="39">
        <v>40479</v>
      </c>
      <c r="C1367" s="7">
        <v>11113.95</v>
      </c>
      <c r="D1367" s="8">
        <f t="shared" si="105"/>
        <v>-1.1081871029670065E-3</v>
      </c>
      <c r="E1367" s="46">
        <f t="shared" si="106"/>
        <v>-1.1088015963189523E-3</v>
      </c>
      <c r="F1367" s="8">
        <f t="shared" si="107"/>
        <v>7.1066177470340178E-2</v>
      </c>
      <c r="G1367" s="8">
        <f t="shared" si="108"/>
        <v>9.0850020984499149E-3</v>
      </c>
      <c r="H1367" s="9">
        <f t="shared" si="109"/>
        <v>7.8223622515690456</v>
      </c>
    </row>
    <row r="1368" spans="2:8" x14ac:dyDescent="0.25">
      <c r="B1368" s="39">
        <v>40478</v>
      </c>
      <c r="C1368" s="7">
        <v>11126.28</v>
      </c>
      <c r="D1368" s="8">
        <f t="shared" si="105"/>
        <v>-3.8658986199868739E-3</v>
      </c>
      <c r="E1368" s="46">
        <f t="shared" si="106"/>
        <v>-3.8733905209097962E-3</v>
      </c>
      <c r="F1368" s="8">
        <f t="shared" si="107"/>
        <v>8.9201720622764616E-2</v>
      </c>
      <c r="G1368" s="8">
        <f t="shared" si="108"/>
        <v>9.1941623796812054E-3</v>
      </c>
      <c r="H1368" s="9">
        <f t="shared" si="109"/>
        <v>9.7019953465143782</v>
      </c>
    </row>
    <row r="1369" spans="2:8" x14ac:dyDescent="0.25">
      <c r="B1369" s="39">
        <v>40477</v>
      </c>
      <c r="C1369" s="7">
        <v>11169.46</v>
      </c>
      <c r="D1369" s="8">
        <f t="shared" si="105"/>
        <v>4.8459116539256719E-4</v>
      </c>
      <c r="E1369" s="46">
        <f t="shared" si="106"/>
        <v>4.8447378901195275E-4</v>
      </c>
      <c r="F1369" s="8">
        <f t="shared" si="107"/>
        <v>9.0504229963600635E-2</v>
      </c>
      <c r="G1369" s="8">
        <f t="shared" si="108"/>
        <v>9.1940446797020171E-3</v>
      </c>
      <c r="H1369" s="9">
        <f t="shared" si="109"/>
        <v>9.843788356109437</v>
      </c>
    </row>
    <row r="1370" spans="2:8" x14ac:dyDescent="0.25">
      <c r="B1370" s="39">
        <v>40476</v>
      </c>
      <c r="C1370" s="7">
        <v>11164.05</v>
      </c>
      <c r="D1370" s="8">
        <f t="shared" si="105"/>
        <v>2.8286395941274911E-3</v>
      </c>
      <c r="E1370" s="46">
        <f t="shared" si="106"/>
        <v>2.8246465213542979E-3</v>
      </c>
      <c r="F1370" s="8">
        <f t="shared" si="107"/>
        <v>9.3485760144773278E-2</v>
      </c>
      <c r="G1370" s="8">
        <f t="shared" si="108"/>
        <v>9.2073905738161727E-3</v>
      </c>
      <c r="H1370" s="9">
        <f t="shared" si="109"/>
        <v>10.153339254514364</v>
      </c>
    </row>
    <row r="1371" spans="2:8" x14ac:dyDescent="0.25">
      <c r="B1371" s="39">
        <v>40473</v>
      </c>
      <c r="C1371" s="7">
        <v>11132.56</v>
      </c>
      <c r="D1371" s="8">
        <f t="shared" si="105"/>
        <v>-1.2568888904838094E-3</v>
      </c>
      <c r="E1371" s="46">
        <f t="shared" si="106"/>
        <v>-1.2576794378148543E-3</v>
      </c>
      <c r="F1371" s="8">
        <f t="shared" si="107"/>
        <v>0.10672040302658636</v>
      </c>
      <c r="G1371" s="8">
        <f t="shared" si="108"/>
        <v>9.2842089759737328E-3</v>
      </c>
      <c r="H1371" s="9">
        <f t="shared" si="109"/>
        <v>11.494829909878614</v>
      </c>
    </row>
    <row r="1372" spans="2:8" x14ac:dyDescent="0.25">
      <c r="B1372" s="39">
        <v>40472</v>
      </c>
      <c r="C1372" s="7">
        <v>11146.57</v>
      </c>
      <c r="D1372" s="8">
        <f t="shared" si="105"/>
        <v>3.4749823775181987E-3</v>
      </c>
      <c r="E1372" s="46">
        <f t="shared" si="106"/>
        <v>3.4689585772889344E-3</v>
      </c>
      <c r="F1372" s="8">
        <f t="shared" si="107"/>
        <v>0.13105015683557258</v>
      </c>
      <c r="G1372" s="8">
        <f t="shared" si="108"/>
        <v>9.7627475441523521E-3</v>
      </c>
      <c r="H1372" s="9">
        <f t="shared" si="109"/>
        <v>13.423491311528222</v>
      </c>
    </row>
    <row r="1373" spans="2:8" x14ac:dyDescent="0.25">
      <c r="B1373" s="39">
        <v>40471</v>
      </c>
      <c r="C1373" s="7">
        <v>11107.97</v>
      </c>
      <c r="D1373" s="8">
        <f t="shared" si="105"/>
        <v>1.1781990814874632E-2</v>
      </c>
      <c r="E1373" s="46">
        <f t="shared" si="106"/>
        <v>1.1713123562196582E-2</v>
      </c>
      <c r="F1373" s="8">
        <f t="shared" si="107"/>
        <v>0.12521864630902804</v>
      </c>
      <c r="G1373" s="8">
        <f t="shared" si="108"/>
        <v>9.7061251237034133E-3</v>
      </c>
      <c r="H1373" s="9">
        <f t="shared" si="109"/>
        <v>12.90099238502814</v>
      </c>
    </row>
    <row r="1374" spans="2:8" x14ac:dyDescent="0.25">
      <c r="B1374" s="39">
        <v>40470</v>
      </c>
      <c r="C1374" s="7">
        <v>10978.62</v>
      </c>
      <c r="D1374" s="8">
        <f t="shared" si="105"/>
        <v>-1.481286719210595E-2</v>
      </c>
      <c r="E1374" s="46">
        <f t="shared" si="106"/>
        <v>-1.4923673308361371E-2</v>
      </c>
      <c r="F1374" s="8">
        <f t="shared" si="107"/>
        <v>0.13539953547744626</v>
      </c>
      <c r="G1374" s="8">
        <f t="shared" si="108"/>
        <v>9.5429311924843611E-3</v>
      </c>
      <c r="H1374" s="9">
        <f t="shared" si="109"/>
        <v>14.188463978874923</v>
      </c>
    </row>
    <row r="1375" spans="2:8" x14ac:dyDescent="0.25">
      <c r="B1375" s="39">
        <v>40469</v>
      </c>
      <c r="C1375" s="7">
        <v>11143.69</v>
      </c>
      <c r="D1375" s="8">
        <f t="shared" si="105"/>
        <v>7.3137131896321428E-3</v>
      </c>
      <c r="E1375" s="46">
        <f t="shared" si="106"/>
        <v>7.2870976826590319E-3</v>
      </c>
      <c r="F1375" s="8">
        <f t="shared" si="107"/>
        <v>0.12385847565719026</v>
      </c>
      <c r="G1375" s="8">
        <f t="shared" si="108"/>
        <v>9.5463461852213667E-3</v>
      </c>
      <c r="H1375" s="9">
        <f t="shared" si="109"/>
        <v>12.974437890062557</v>
      </c>
    </row>
    <row r="1376" spans="2:8" x14ac:dyDescent="0.25">
      <c r="B1376" s="39">
        <v>40466</v>
      </c>
      <c r="C1376" s="7">
        <v>11062.78</v>
      </c>
      <c r="D1376" s="8">
        <f t="shared" si="105"/>
        <v>-2.8653656698726104E-3</v>
      </c>
      <c r="E1376" s="46">
        <f t="shared" si="106"/>
        <v>-2.8694786888314749E-3</v>
      </c>
      <c r="F1376" s="8">
        <f t="shared" si="107"/>
        <v>0.11692555131678611</v>
      </c>
      <c r="G1376" s="8">
        <f t="shared" si="108"/>
        <v>9.6229347161598238E-3</v>
      </c>
      <c r="H1376" s="9">
        <f t="shared" si="109"/>
        <v>12.150716467028783</v>
      </c>
    </row>
    <row r="1377" spans="2:8" x14ac:dyDescent="0.25">
      <c r="B1377" s="39">
        <v>40465</v>
      </c>
      <c r="C1377" s="7">
        <v>11094.57</v>
      </c>
      <c r="D1377" s="8">
        <f t="shared" si="105"/>
        <v>-1.3608409456311588E-4</v>
      </c>
      <c r="E1377" s="46">
        <f t="shared" si="106"/>
        <v>-1.3609335484363985E-4</v>
      </c>
      <c r="F1377" s="8">
        <f t="shared" si="107"/>
        <v>9.0249861889035388E-2</v>
      </c>
      <c r="G1377" s="8">
        <f t="shared" si="108"/>
        <v>1.0157168837166912E-2</v>
      </c>
      <c r="H1377" s="9">
        <f t="shared" si="109"/>
        <v>8.8853363900770148</v>
      </c>
    </row>
    <row r="1378" spans="2:8" x14ac:dyDescent="0.25">
      <c r="B1378" s="39">
        <v>40464</v>
      </c>
      <c r="C1378" s="7">
        <v>11096.08</v>
      </c>
      <c r="D1378" s="8">
        <f t="shared" si="105"/>
        <v>6.8672643461218374E-3</v>
      </c>
      <c r="E1378" s="46">
        <f t="shared" si="106"/>
        <v>6.8437920851969307E-3</v>
      </c>
      <c r="F1378" s="8">
        <f t="shared" si="107"/>
        <v>8.2884433471133862E-2</v>
      </c>
      <c r="G1378" s="8">
        <f t="shared" si="108"/>
        <v>1.0137746824056834E-2</v>
      </c>
      <c r="H1378" s="9">
        <f t="shared" si="109"/>
        <v>8.1758239685419465</v>
      </c>
    </row>
    <row r="1379" spans="2:8" x14ac:dyDescent="0.25">
      <c r="B1379" s="39">
        <v>40463</v>
      </c>
      <c r="C1379" s="7">
        <v>11020.4</v>
      </c>
      <c r="D1379" s="8">
        <f t="shared" si="105"/>
        <v>9.1368658915169654E-4</v>
      </c>
      <c r="E1379" s="46">
        <f t="shared" si="106"/>
        <v>9.1326943164157575E-4</v>
      </c>
      <c r="F1379" s="8">
        <f t="shared" si="107"/>
        <v>8.1085301761219183E-2</v>
      </c>
      <c r="G1379" s="8">
        <f t="shared" si="108"/>
        <v>1.0140300696663683E-2</v>
      </c>
      <c r="H1379" s="9">
        <f t="shared" si="109"/>
        <v>7.9963409554410463</v>
      </c>
    </row>
    <row r="1380" spans="2:8" x14ac:dyDescent="0.25">
      <c r="B1380" s="39">
        <v>40462</v>
      </c>
      <c r="C1380" s="7">
        <v>11010.34</v>
      </c>
      <c r="D1380" s="8">
        <f t="shared" si="105"/>
        <v>3.5070249525737118E-4</v>
      </c>
      <c r="E1380" s="46">
        <f t="shared" si="106"/>
        <v>3.5064101351139578E-4</v>
      </c>
      <c r="F1380" s="8">
        <f t="shared" si="107"/>
        <v>6.6491762807279933E-2</v>
      </c>
      <c r="G1380" s="8">
        <f t="shared" si="108"/>
        <v>1.0291342757159932E-2</v>
      </c>
      <c r="H1380" s="9">
        <f t="shared" si="109"/>
        <v>6.4609414316727554</v>
      </c>
    </row>
    <row r="1381" spans="2:8" x14ac:dyDescent="0.25">
      <c r="B1381" s="39">
        <v>40459</v>
      </c>
      <c r="C1381" s="7">
        <v>11006.48</v>
      </c>
      <c r="D1381" s="8">
        <f t="shared" si="105"/>
        <v>5.2883570289479209E-3</v>
      </c>
      <c r="E1381" s="46">
        <f t="shared" si="106"/>
        <v>5.2744227735379125E-3</v>
      </c>
      <c r="F1381" s="8">
        <f t="shared" si="107"/>
        <v>6.1695196448927549E-2</v>
      </c>
      <c r="G1381" s="8">
        <f t="shared" si="108"/>
        <v>1.0278772357833359E-2</v>
      </c>
      <c r="H1381" s="9">
        <f t="shared" si="109"/>
        <v>6.0021950385845644</v>
      </c>
    </row>
    <row r="1382" spans="2:8" x14ac:dyDescent="0.25">
      <c r="B1382" s="39">
        <v>40458</v>
      </c>
      <c r="C1382" s="7">
        <v>10948.58</v>
      </c>
      <c r="D1382" s="8">
        <f t="shared" si="105"/>
        <v>-1.738749868932743E-3</v>
      </c>
      <c r="E1382" s="46">
        <f t="shared" si="106"/>
        <v>-1.7402632490001165E-3</v>
      </c>
      <c r="F1382" s="8">
        <f t="shared" si="107"/>
        <v>4.9074632010742608E-2</v>
      </c>
      <c r="G1382" s="8">
        <f t="shared" si="108"/>
        <v>1.0421664389105073E-2</v>
      </c>
      <c r="H1382" s="9">
        <f t="shared" si="109"/>
        <v>4.7089054280087721</v>
      </c>
    </row>
    <row r="1383" spans="2:8" x14ac:dyDescent="0.25">
      <c r="B1383" s="39">
        <v>40457</v>
      </c>
      <c r="C1383" s="7">
        <v>10967.65</v>
      </c>
      <c r="D1383" s="8">
        <f t="shared" si="105"/>
        <v>2.0950741544780715E-3</v>
      </c>
      <c r="E1383" s="46">
        <f t="shared" si="106"/>
        <v>2.0928825471411179E-3</v>
      </c>
      <c r="F1383" s="8">
        <f t="shared" si="107"/>
        <v>4.6193927635225979E-2</v>
      </c>
      <c r="G1383" s="8">
        <f t="shared" si="108"/>
        <v>1.0421600236198097E-2</v>
      </c>
      <c r="H1383" s="9">
        <f t="shared" si="109"/>
        <v>4.4325177120858346</v>
      </c>
    </row>
    <row r="1384" spans="2:8" x14ac:dyDescent="0.25">
      <c r="B1384" s="39">
        <v>40456</v>
      </c>
      <c r="C1384" s="7">
        <v>10944.72</v>
      </c>
      <c r="D1384" s="8">
        <f t="shared" si="105"/>
        <v>1.799322312619811E-2</v>
      </c>
      <c r="E1384" s="46">
        <f t="shared" si="106"/>
        <v>1.7833261059216093E-2</v>
      </c>
      <c r="F1384" s="8">
        <f t="shared" si="107"/>
        <v>2.9937889774523666E-2</v>
      </c>
      <c r="G1384" s="8">
        <f t="shared" si="108"/>
        <v>1.0228519052354867E-2</v>
      </c>
      <c r="H1384" s="9">
        <f t="shared" si="109"/>
        <v>2.926903652550874</v>
      </c>
    </row>
    <row r="1385" spans="2:8" x14ac:dyDescent="0.25">
      <c r="B1385" s="39">
        <v>40455</v>
      </c>
      <c r="C1385" s="7">
        <v>10751.27</v>
      </c>
      <c r="D1385" s="8">
        <f t="shared" si="105"/>
        <v>-7.2402878016709638E-3</v>
      </c>
      <c r="E1385" s="46">
        <f t="shared" si="106"/>
        <v>-7.2666258926381904E-3</v>
      </c>
      <c r="F1385" s="8">
        <f t="shared" si="107"/>
        <v>3.9575504940699176E-2</v>
      </c>
      <c r="G1385" s="8">
        <f t="shared" si="108"/>
        <v>1.0191879323355779E-2</v>
      </c>
      <c r="H1385" s="9">
        <f t="shared" si="109"/>
        <v>3.883042929090387</v>
      </c>
    </row>
    <row r="1386" spans="2:8" x14ac:dyDescent="0.25">
      <c r="B1386" s="39">
        <v>40452</v>
      </c>
      <c r="C1386" s="7">
        <v>10829.68</v>
      </c>
      <c r="D1386" s="8">
        <f t="shared" si="105"/>
        <v>3.8588994303883073E-3</v>
      </c>
      <c r="E1386" s="46">
        <f t="shared" si="106"/>
        <v>3.8514729771410156E-3</v>
      </c>
      <c r="F1386" s="8">
        <f t="shared" si="107"/>
        <v>3.6174685202171659E-2</v>
      </c>
      <c r="G1386" s="8">
        <f t="shared" si="108"/>
        <v>1.0184553265571121E-2</v>
      </c>
      <c r="H1386" s="9">
        <f t="shared" si="109"/>
        <v>3.5519167369333879</v>
      </c>
    </row>
    <row r="1387" spans="2:8" x14ac:dyDescent="0.25">
      <c r="B1387" s="39">
        <v>40451</v>
      </c>
      <c r="C1387" s="7">
        <v>10788.05</v>
      </c>
      <c r="D1387" s="8">
        <f t="shared" si="105"/>
        <v>-4.3589090452670343E-3</v>
      </c>
      <c r="E1387" s="46">
        <f t="shared" si="106"/>
        <v>-4.3684367864180989E-3</v>
      </c>
      <c r="F1387" s="8">
        <f t="shared" si="107"/>
        <v>6.1313292881942975E-2</v>
      </c>
      <c r="G1387" s="8">
        <f t="shared" si="108"/>
        <v>1.0430100664241385E-2</v>
      </c>
      <c r="H1387" s="9">
        <f t="shared" si="109"/>
        <v>5.8784948348724768</v>
      </c>
    </row>
    <row r="1388" spans="2:8" x14ac:dyDescent="0.25">
      <c r="B1388" s="39">
        <v>40450</v>
      </c>
      <c r="C1388" s="7">
        <v>10835.28</v>
      </c>
      <c r="D1388" s="8">
        <f t="shared" si="105"/>
        <v>-2.1053329575783097E-3</v>
      </c>
      <c r="E1388" s="46">
        <f t="shared" si="106"/>
        <v>-2.1075522865074497E-3</v>
      </c>
      <c r="F1388" s="8">
        <f t="shared" si="107"/>
        <v>6.1442603217078694E-2</v>
      </c>
      <c r="G1388" s="8">
        <f t="shared" si="108"/>
        <v>1.0429627674059186E-2</v>
      </c>
      <c r="H1388" s="9">
        <f t="shared" si="109"/>
        <v>5.8911597937383879</v>
      </c>
    </row>
    <row r="1389" spans="2:8" x14ac:dyDescent="0.25">
      <c r="B1389" s="39">
        <v>40449</v>
      </c>
      <c r="C1389" s="7">
        <v>10858.14</v>
      </c>
      <c r="D1389" s="8">
        <f t="shared" si="105"/>
        <v>4.2637652098955758E-3</v>
      </c>
      <c r="E1389" s="46">
        <f t="shared" si="106"/>
        <v>4.2547011186504736E-3</v>
      </c>
      <c r="F1389" s="8">
        <f t="shared" si="107"/>
        <v>6.0969377983493389E-2</v>
      </c>
      <c r="G1389" s="8">
        <f t="shared" si="108"/>
        <v>1.0427690357186168E-2</v>
      </c>
      <c r="H1389" s="9">
        <f t="shared" si="109"/>
        <v>5.8468726913699332</v>
      </c>
    </row>
    <row r="1390" spans="2:8" x14ac:dyDescent="0.25">
      <c r="B1390" s="39">
        <v>40448</v>
      </c>
      <c r="C1390" s="7">
        <v>10812.04</v>
      </c>
      <c r="D1390" s="8">
        <f t="shared" si="105"/>
        <v>-4.440041030325137E-3</v>
      </c>
      <c r="E1390" s="46">
        <f t="shared" si="106"/>
        <v>-4.4499272869439801E-3</v>
      </c>
      <c r="F1390" s="8">
        <f t="shared" si="107"/>
        <v>9.2651258592309826E-2</v>
      </c>
      <c r="G1390" s="8">
        <f t="shared" si="108"/>
        <v>1.0839519475126267E-2</v>
      </c>
      <c r="H1390" s="9">
        <f t="shared" si="109"/>
        <v>8.5475429796421452</v>
      </c>
    </row>
    <row r="1391" spans="2:8" x14ac:dyDescent="0.25">
      <c r="B1391" s="39">
        <v>40445</v>
      </c>
      <c r="C1391" s="7">
        <v>10860.26</v>
      </c>
      <c r="D1391" s="8">
        <f t="shared" si="105"/>
        <v>1.8554887164452305E-2</v>
      </c>
      <c r="E1391" s="46">
        <f t="shared" si="106"/>
        <v>1.838484542852848E-2</v>
      </c>
      <c r="F1391" s="8">
        <f t="shared" si="107"/>
        <v>7.0160401264794101E-2</v>
      </c>
      <c r="G1391" s="8">
        <f t="shared" si="108"/>
        <v>1.0670719517757131E-2</v>
      </c>
      <c r="H1391" s="9">
        <f t="shared" si="109"/>
        <v>6.575039400861419</v>
      </c>
    </row>
    <row r="1392" spans="2:8" x14ac:dyDescent="0.25">
      <c r="B1392" s="39">
        <v>40444</v>
      </c>
      <c r="C1392" s="7">
        <v>10662.42</v>
      </c>
      <c r="D1392" s="8">
        <f t="shared" si="105"/>
        <v>-7.1596778563985941E-3</v>
      </c>
      <c r="E1392" s="46">
        <f t="shared" si="106"/>
        <v>-7.1854313479942878E-3</v>
      </c>
      <c r="F1392" s="8">
        <f t="shared" si="107"/>
        <v>8.9847216543681246E-2</v>
      </c>
      <c r="G1392" s="8">
        <f t="shared" si="108"/>
        <v>1.0709791634862164E-2</v>
      </c>
      <c r="H1392" s="9">
        <f t="shared" si="109"/>
        <v>8.3892590637537268</v>
      </c>
    </row>
    <row r="1393" spans="2:8" x14ac:dyDescent="0.25">
      <c r="B1393" s="39">
        <v>40443</v>
      </c>
      <c r="C1393" s="7">
        <v>10739.31</v>
      </c>
      <c r="D1393" s="8">
        <f t="shared" si="105"/>
        <v>-2.0183941500024893E-3</v>
      </c>
      <c r="E1393" s="46">
        <f t="shared" si="106"/>
        <v>-2.020433852552809E-3</v>
      </c>
      <c r="F1393" s="8">
        <f t="shared" si="107"/>
        <v>8.0172427957676512E-2</v>
      </c>
      <c r="G1393" s="8">
        <f t="shared" si="108"/>
        <v>1.0805616375741714E-2</v>
      </c>
      <c r="H1393" s="9">
        <f t="shared" si="109"/>
        <v>7.419514553344797</v>
      </c>
    </row>
    <row r="1394" spans="2:8" x14ac:dyDescent="0.25">
      <c r="B1394" s="39">
        <v>40442</v>
      </c>
      <c r="C1394" s="7">
        <v>10761.03</v>
      </c>
      <c r="D1394" s="8">
        <f t="shared" si="105"/>
        <v>6.890702851691799E-4</v>
      </c>
      <c r="E1394" s="46">
        <f t="shared" si="106"/>
        <v>6.8883298524485533E-4</v>
      </c>
      <c r="F1394" s="8">
        <f t="shared" si="107"/>
        <v>4.7449747168250733E-2</v>
      </c>
      <c r="G1394" s="8">
        <f t="shared" si="108"/>
        <v>1.1453369618519055E-2</v>
      </c>
      <c r="H1394" s="9">
        <f t="shared" si="109"/>
        <v>4.1428635195295556</v>
      </c>
    </row>
    <row r="1395" spans="2:8" x14ac:dyDescent="0.25">
      <c r="B1395" s="39">
        <v>40441</v>
      </c>
      <c r="C1395" s="7">
        <v>10753.62</v>
      </c>
      <c r="D1395" s="8">
        <f t="shared" si="105"/>
        <v>1.374171014861636E-2</v>
      </c>
      <c r="E1395" s="46">
        <f t="shared" si="106"/>
        <v>1.3648149002081344E-2</v>
      </c>
      <c r="F1395" s="8">
        <f t="shared" si="107"/>
        <v>3.4361466543451902E-2</v>
      </c>
      <c r="G1395" s="8">
        <f t="shared" si="108"/>
        <v>1.1352999052296782E-2</v>
      </c>
      <c r="H1395" s="9">
        <f t="shared" si="109"/>
        <v>3.0266422453810002</v>
      </c>
    </row>
    <row r="1396" spans="2:8" x14ac:dyDescent="0.25">
      <c r="B1396" s="39">
        <v>40438</v>
      </c>
      <c r="C1396" s="7">
        <v>10607.85</v>
      </c>
      <c r="D1396" s="8">
        <f t="shared" si="105"/>
        <v>1.2289012659949528E-3</v>
      </c>
      <c r="E1396" s="46">
        <f t="shared" si="106"/>
        <v>1.2281467848927656E-3</v>
      </c>
      <c r="F1396" s="8">
        <f t="shared" si="107"/>
        <v>5.5381933483876919E-2</v>
      </c>
      <c r="G1396" s="8">
        <f t="shared" si="108"/>
        <v>1.1624763158573789E-2</v>
      </c>
      <c r="H1396" s="9">
        <f t="shared" si="109"/>
        <v>4.7641343508173097</v>
      </c>
    </row>
    <row r="1397" spans="2:8" x14ac:dyDescent="0.25">
      <c r="B1397" s="39">
        <v>40437</v>
      </c>
      <c r="C1397" s="7">
        <v>10594.83</v>
      </c>
      <c r="D1397" s="8">
        <f t="shared" si="105"/>
        <v>2.090283209729149E-3</v>
      </c>
      <c r="E1397" s="46">
        <f t="shared" si="106"/>
        <v>2.0881016073629405E-3</v>
      </c>
      <c r="F1397" s="8">
        <f t="shared" si="107"/>
        <v>4.2122448896335811E-2</v>
      </c>
      <c r="G1397" s="8">
        <f t="shared" si="108"/>
        <v>1.1703453405484347E-2</v>
      </c>
      <c r="H1397" s="9">
        <f t="shared" si="109"/>
        <v>3.5991469728581857</v>
      </c>
    </row>
    <row r="1398" spans="2:8" x14ac:dyDescent="0.25">
      <c r="B1398" s="39">
        <v>40436</v>
      </c>
      <c r="C1398" s="7">
        <v>10572.73</v>
      </c>
      <c r="D1398" s="8">
        <f t="shared" si="105"/>
        <v>4.3927273003632195E-3</v>
      </c>
      <c r="E1398" s="46">
        <f t="shared" si="106"/>
        <v>4.3831074351368465E-3</v>
      </c>
      <c r="F1398" s="8">
        <f t="shared" si="107"/>
        <v>2.5740542893420343E-2</v>
      </c>
      <c r="G1398" s="8">
        <f t="shared" si="108"/>
        <v>1.1782695876802989E-2</v>
      </c>
      <c r="H1398" s="9">
        <f t="shared" si="109"/>
        <v>2.1846055573832355</v>
      </c>
    </row>
    <row r="1399" spans="2:8" x14ac:dyDescent="0.25">
      <c r="B1399" s="39">
        <v>40435</v>
      </c>
      <c r="C1399" s="7">
        <v>10526.49</v>
      </c>
      <c r="D1399" s="8">
        <f t="shared" si="105"/>
        <v>-1.6729687513336033E-3</v>
      </c>
      <c r="E1399" s="46">
        <f t="shared" si="106"/>
        <v>-1.6743697262979963E-3</v>
      </c>
      <c r="F1399" s="8">
        <f t="shared" si="107"/>
        <v>5.5542483559775341E-2</v>
      </c>
      <c r="G1399" s="8">
        <f t="shared" si="108"/>
        <v>1.2202979053391107E-2</v>
      </c>
      <c r="H1399" s="9">
        <f t="shared" si="109"/>
        <v>4.5515511676913469</v>
      </c>
    </row>
    <row r="1400" spans="2:8" x14ac:dyDescent="0.25">
      <c r="B1400" s="39">
        <v>40434</v>
      </c>
      <c r="C1400" s="7">
        <v>10544.13</v>
      </c>
      <c r="D1400" s="8">
        <f t="shared" si="105"/>
        <v>7.7761434113527983E-3</v>
      </c>
      <c r="E1400" s="46">
        <f t="shared" si="106"/>
        <v>7.7460650367186584E-3</v>
      </c>
      <c r="F1400" s="8">
        <f t="shared" si="107"/>
        <v>4.0872691430539912E-2</v>
      </c>
      <c r="G1400" s="8">
        <f t="shared" si="108"/>
        <v>1.2206690705026791E-2</v>
      </c>
      <c r="H1400" s="9">
        <f t="shared" si="109"/>
        <v>3.3483842933538313</v>
      </c>
    </row>
    <row r="1401" spans="2:8" x14ac:dyDescent="0.25">
      <c r="B1401" s="39">
        <v>40431</v>
      </c>
      <c r="C1401" s="7">
        <v>10462.77</v>
      </c>
      <c r="D1401" s="8">
        <f t="shared" si="105"/>
        <v>4.5635050176473513E-3</v>
      </c>
      <c r="E1401" s="46">
        <f t="shared" si="106"/>
        <v>4.5531237998024422E-3</v>
      </c>
      <c r="F1401" s="8">
        <f t="shared" si="107"/>
        <v>3.4050085116821276E-2</v>
      </c>
      <c r="G1401" s="8">
        <f t="shared" si="108"/>
        <v>1.2201902880891369E-2</v>
      </c>
      <c r="H1401" s="9">
        <f t="shared" si="109"/>
        <v>2.7905553297055796</v>
      </c>
    </row>
    <row r="1402" spans="2:8" x14ac:dyDescent="0.25">
      <c r="B1402" s="39">
        <v>40430</v>
      </c>
      <c r="C1402" s="7">
        <v>10415.24</v>
      </c>
      <c r="D1402" s="8">
        <f t="shared" si="105"/>
        <v>2.7178177358064826E-3</v>
      </c>
      <c r="E1402" s="46">
        <f t="shared" si="106"/>
        <v>2.7141311473236757E-3</v>
      </c>
      <c r="F1402" s="8">
        <f t="shared" si="107"/>
        <v>1.8816515980732779E-2</v>
      </c>
      <c r="G1402" s="8">
        <f t="shared" si="108"/>
        <v>1.2289068488472003E-2</v>
      </c>
      <c r="H1402" s="9">
        <f t="shared" si="109"/>
        <v>1.5311588505169431</v>
      </c>
    </row>
    <row r="1403" spans="2:8" x14ac:dyDescent="0.25">
      <c r="B1403" s="39">
        <v>40429</v>
      </c>
      <c r="C1403" s="7">
        <v>10387.01</v>
      </c>
      <c r="D1403" s="8">
        <f t="shared" si="105"/>
        <v>4.4793916073297968E-3</v>
      </c>
      <c r="E1403" s="46">
        <f t="shared" si="106"/>
        <v>4.4693889920409905E-3</v>
      </c>
      <c r="F1403" s="8">
        <f t="shared" si="107"/>
        <v>2.6723527476554494E-2</v>
      </c>
      <c r="G1403" s="8">
        <f t="shared" si="108"/>
        <v>1.2358526898563399E-2</v>
      </c>
      <c r="H1403" s="9">
        <f t="shared" si="109"/>
        <v>2.1623554082049159</v>
      </c>
    </row>
    <row r="1404" spans="2:8" x14ac:dyDescent="0.25">
      <c r="B1404" s="39">
        <v>40428</v>
      </c>
      <c r="C1404" s="7">
        <v>10340.69</v>
      </c>
      <c r="D1404" s="8">
        <f t="shared" si="105"/>
        <v>-1.0264234159302332E-2</v>
      </c>
      <c r="E1404" s="46">
        <f t="shared" si="106"/>
        <v>-1.0317274669711749E-2</v>
      </c>
      <c r="F1404" s="8">
        <f t="shared" si="107"/>
        <v>3.4079541596194335E-4</v>
      </c>
      <c r="G1404" s="8">
        <f t="shared" si="108"/>
        <v>1.3015351848476511E-2</v>
      </c>
      <c r="H1404" s="9">
        <f t="shared" si="109"/>
        <v>2.6184110881476829E-2</v>
      </c>
    </row>
    <row r="1405" spans="2:8" x14ac:dyDescent="0.25">
      <c r="B1405" s="39">
        <v>40424</v>
      </c>
      <c r="C1405" s="7">
        <v>10447.93</v>
      </c>
      <c r="D1405" s="8">
        <f t="shared" si="105"/>
        <v>1.2386507882675479E-2</v>
      </c>
      <c r="E1405" s="46">
        <f t="shared" si="106"/>
        <v>1.2310422735820154E-2</v>
      </c>
      <c r="F1405" s="8">
        <f t="shared" si="107"/>
        <v>-1.8324120979632662E-2</v>
      </c>
      <c r="G1405" s="8">
        <f t="shared" si="108"/>
        <v>1.2955982624238858E-2</v>
      </c>
      <c r="H1405" s="9">
        <f t="shared" si="109"/>
        <v>-1.4143366436252205</v>
      </c>
    </row>
    <row r="1406" spans="2:8" x14ac:dyDescent="0.25">
      <c r="B1406" s="39">
        <v>40423</v>
      </c>
      <c r="C1406" s="7">
        <v>10320.1</v>
      </c>
      <c r="D1406" s="8">
        <f t="shared" si="105"/>
        <v>4.9301473201637247E-3</v>
      </c>
      <c r="E1406" s="46">
        <f t="shared" si="106"/>
        <v>4.918033941377976E-3</v>
      </c>
      <c r="F1406" s="8">
        <f t="shared" si="107"/>
        <v>-3.411241341894284E-2</v>
      </c>
      <c r="G1406" s="8">
        <f t="shared" si="108"/>
        <v>1.2998588871824465E-2</v>
      </c>
      <c r="H1406" s="9">
        <f t="shared" si="109"/>
        <v>-2.6243166666255879</v>
      </c>
    </row>
    <row r="1407" spans="2:8" x14ac:dyDescent="0.25">
      <c r="B1407" s="39">
        <v>40422</v>
      </c>
      <c r="C1407" s="7">
        <v>10269.469999999999</v>
      </c>
      <c r="D1407" s="8">
        <f t="shared" si="105"/>
        <v>2.5437555917689147E-2</v>
      </c>
      <c r="E1407" s="46">
        <f t="shared" si="106"/>
        <v>2.5119405323530474E-2</v>
      </c>
      <c r="F1407" s="8">
        <f t="shared" si="107"/>
        <v>-5.8698070949632419E-2</v>
      </c>
      <c r="G1407" s="8">
        <f t="shared" si="108"/>
        <v>1.2654972525638495E-2</v>
      </c>
      <c r="H1407" s="9">
        <f t="shared" si="109"/>
        <v>-4.6383404492354563</v>
      </c>
    </row>
    <row r="1408" spans="2:8" x14ac:dyDescent="0.25">
      <c r="B1408" s="39">
        <v>40421</v>
      </c>
      <c r="C1408" s="7">
        <v>10014.719999999999</v>
      </c>
      <c r="D1408" s="8">
        <f t="shared" si="105"/>
        <v>4.985149449585613E-4</v>
      </c>
      <c r="E1408" s="46">
        <f t="shared" si="106"/>
        <v>4.9839072766445823E-4</v>
      </c>
      <c r="F1408" s="8">
        <f t="shared" si="107"/>
        <v>-7.440856302430908E-2</v>
      </c>
      <c r="G1408" s="8">
        <f t="shared" si="108"/>
        <v>1.2761610180371672E-2</v>
      </c>
      <c r="H1408" s="9">
        <f t="shared" si="109"/>
        <v>-5.8306563178645838</v>
      </c>
    </row>
    <row r="1409" spans="2:8" x14ac:dyDescent="0.25">
      <c r="B1409" s="39">
        <v>40420</v>
      </c>
      <c r="C1409" s="7">
        <v>10009.73</v>
      </c>
      <c r="D1409" s="8">
        <f t="shared" si="105"/>
        <v>-1.3882854792550248E-2</v>
      </c>
      <c r="E1409" s="46">
        <f t="shared" si="106"/>
        <v>-1.3980122909850389E-2</v>
      </c>
      <c r="F1409" s="8">
        <f t="shared" si="107"/>
        <v>-7.0941519960518964E-2</v>
      </c>
      <c r="G1409" s="8">
        <f t="shared" si="108"/>
        <v>1.2720692970773431E-2</v>
      </c>
      <c r="H1409" s="9">
        <f t="shared" si="109"/>
        <v>-5.5768596980928189</v>
      </c>
    </row>
    <row r="1410" spans="2:8" x14ac:dyDescent="0.25">
      <c r="B1410" s="39">
        <v>40417</v>
      </c>
      <c r="C1410" s="7">
        <v>10150.65</v>
      </c>
      <c r="D1410" s="8">
        <f t="shared" si="105"/>
        <v>1.6507424034705176E-2</v>
      </c>
      <c r="E1410" s="46">
        <f t="shared" si="106"/>
        <v>1.6372657586111287E-2</v>
      </c>
      <c r="F1410" s="8">
        <f t="shared" si="107"/>
        <v>-7.3578795747620565E-2</v>
      </c>
      <c r="G1410" s="8">
        <f t="shared" si="108"/>
        <v>1.2676338669746897E-2</v>
      </c>
      <c r="H1410" s="9">
        <f t="shared" si="109"/>
        <v>-5.8044201614163464</v>
      </c>
    </row>
    <row r="1411" spans="2:8" x14ac:dyDescent="0.25">
      <c r="B1411" s="39">
        <v>40416</v>
      </c>
      <c r="C1411" s="7">
        <v>9985.81</v>
      </c>
      <c r="D1411" s="8">
        <f t="shared" si="105"/>
        <v>-7.3806716858547672E-3</v>
      </c>
      <c r="E1411" s="46">
        <f t="shared" si="106"/>
        <v>-7.4080436084024582E-3</v>
      </c>
      <c r="F1411" s="8">
        <f t="shared" si="107"/>
        <v>-6.9596131880467316E-2</v>
      </c>
      <c r="G1411" s="8">
        <f t="shared" si="108"/>
        <v>1.265763230782445E-2</v>
      </c>
      <c r="H1411" s="9">
        <f t="shared" si="109"/>
        <v>-5.4983531033245239</v>
      </c>
    </row>
    <row r="1412" spans="2:8" x14ac:dyDescent="0.25">
      <c r="B1412" s="39">
        <v>40415</v>
      </c>
      <c r="C1412" s="7">
        <v>10060.06</v>
      </c>
      <c r="D1412" s="8">
        <f t="shared" si="105"/>
        <v>1.9530997116661286E-3</v>
      </c>
      <c r="E1412" s="46">
        <f t="shared" si="106"/>
        <v>1.9511948922225574E-3</v>
      </c>
      <c r="F1412" s="8">
        <f t="shared" si="107"/>
        <v>-3.3300368722303429E-2</v>
      </c>
      <c r="G1412" s="8">
        <f t="shared" si="108"/>
        <v>1.34288211967887E-2</v>
      </c>
      <c r="H1412" s="9">
        <f t="shared" si="109"/>
        <v>-2.4797685689840527</v>
      </c>
    </row>
    <row r="1413" spans="2:8" x14ac:dyDescent="0.25">
      <c r="B1413" s="39">
        <v>40414</v>
      </c>
      <c r="C1413" s="7">
        <v>10040.450000000001</v>
      </c>
      <c r="D1413" s="8">
        <f t="shared" ref="D1413:D1476" si="110">C1413/C1414-1</f>
        <v>-1.316636542069749E-2</v>
      </c>
      <c r="E1413" s="46">
        <f t="shared" ref="E1413:E1476" si="111">LN(1+D1413)</f>
        <v>-1.3253810413166959E-2</v>
      </c>
      <c r="F1413" s="8">
        <f t="shared" ref="F1413:F1476" si="112">SUM(E1414:E1488)</f>
        <v>-3.3432880708425719E-2</v>
      </c>
      <c r="G1413" s="8">
        <f t="shared" ref="G1413:G1476" si="113">STDEVP(E1414:E1488)</f>
        <v>1.3430515073759633E-2</v>
      </c>
      <c r="H1413" s="9">
        <f t="shared" ref="H1413:H1476" si="114">F1413/G1413</f>
        <v>-2.4893223025933273</v>
      </c>
    </row>
    <row r="1414" spans="2:8" x14ac:dyDescent="0.25">
      <c r="B1414" s="39">
        <v>40413</v>
      </c>
      <c r="C1414" s="7">
        <v>10174.41</v>
      </c>
      <c r="D1414" s="8">
        <f t="shared" si="110"/>
        <v>-3.838991464338859E-3</v>
      </c>
      <c r="E1414" s="46">
        <f t="shared" si="111"/>
        <v>-3.8463793060393345E-3</v>
      </c>
      <c r="F1414" s="8">
        <f t="shared" si="112"/>
        <v>-6.2111609397630045E-2</v>
      </c>
      <c r="G1414" s="8">
        <f t="shared" si="113"/>
        <v>1.3921186998654333E-2</v>
      </c>
      <c r="H1414" s="9">
        <f t="shared" si="114"/>
        <v>-4.4616604463135188</v>
      </c>
    </row>
    <row r="1415" spans="2:8" x14ac:dyDescent="0.25">
      <c r="B1415" s="39">
        <v>40410</v>
      </c>
      <c r="C1415" s="7">
        <v>10213.620000000001</v>
      </c>
      <c r="D1415" s="8">
        <f t="shared" si="110"/>
        <v>-5.6069343339293365E-3</v>
      </c>
      <c r="E1415" s="46">
        <f t="shared" si="111"/>
        <v>-5.6227121948345471E-3</v>
      </c>
      <c r="F1415" s="8">
        <f t="shared" si="112"/>
        <v>-6.1870905698487119E-2</v>
      </c>
      <c r="G1415" s="8">
        <f t="shared" si="113"/>
        <v>1.3920108998240852E-2</v>
      </c>
      <c r="H1415" s="9">
        <f t="shared" si="114"/>
        <v>-4.4447141689986793</v>
      </c>
    </row>
    <row r="1416" spans="2:8" x14ac:dyDescent="0.25">
      <c r="B1416" s="39">
        <v>40409</v>
      </c>
      <c r="C1416" s="7">
        <v>10271.209999999999</v>
      </c>
      <c r="D1416" s="8">
        <f t="shared" si="110"/>
        <v>-1.3857178792458402E-2</v>
      </c>
      <c r="E1416" s="46">
        <f t="shared" si="111"/>
        <v>-1.3954085774249074E-2</v>
      </c>
      <c r="F1416" s="8">
        <f t="shared" si="112"/>
        <v>-6.8304688334953581E-2</v>
      </c>
      <c r="G1416" s="8">
        <f t="shared" si="113"/>
        <v>1.4020218402832567E-2</v>
      </c>
      <c r="H1416" s="9">
        <f t="shared" si="114"/>
        <v>-4.8718704924848879</v>
      </c>
    </row>
    <row r="1417" spans="2:8" x14ac:dyDescent="0.25">
      <c r="B1417" s="39">
        <v>40408</v>
      </c>
      <c r="C1417" s="7">
        <v>10415.540000000001</v>
      </c>
      <c r="D1417" s="8">
        <f t="shared" si="110"/>
        <v>9.3120696531290292E-4</v>
      </c>
      <c r="E1417" s="46">
        <f t="shared" si="111"/>
        <v>9.3077366108319315E-4</v>
      </c>
      <c r="F1417" s="8">
        <f t="shared" si="112"/>
        <v>-5.6309545896358726E-2</v>
      </c>
      <c r="G1417" s="8">
        <f t="shared" si="113"/>
        <v>1.4108452539131068E-2</v>
      </c>
      <c r="H1417" s="9">
        <f t="shared" si="114"/>
        <v>-3.9911922119154535</v>
      </c>
    </row>
    <row r="1418" spans="2:8" x14ac:dyDescent="0.25">
      <c r="B1418" s="39">
        <v>40407</v>
      </c>
      <c r="C1418" s="7">
        <v>10405.85</v>
      </c>
      <c r="D1418" s="8">
        <f t="shared" si="110"/>
        <v>1.0079586410807195E-2</v>
      </c>
      <c r="E1418" s="46">
        <f t="shared" si="111"/>
        <v>1.0029126175276929E-2</v>
      </c>
      <c r="F1418" s="8">
        <f t="shared" si="112"/>
        <v>-8.0652634085876973E-2</v>
      </c>
      <c r="G1418" s="8">
        <f t="shared" si="113"/>
        <v>1.4136705973235417E-2</v>
      </c>
      <c r="H1418" s="9">
        <f t="shared" si="114"/>
        <v>-5.7051928673181775</v>
      </c>
    </row>
    <row r="1419" spans="2:8" x14ac:dyDescent="0.25">
      <c r="B1419" s="39">
        <v>40406</v>
      </c>
      <c r="C1419" s="7">
        <v>10302.01</v>
      </c>
      <c r="D1419" s="8">
        <f t="shared" si="110"/>
        <v>-1.1064577337993597E-4</v>
      </c>
      <c r="E1419" s="46">
        <f t="shared" si="111"/>
        <v>-1.1065189507508336E-4</v>
      </c>
      <c r="F1419" s="8">
        <f t="shared" si="112"/>
        <v>-6.9552608300424465E-2</v>
      </c>
      <c r="G1419" s="8">
        <f t="shared" si="113"/>
        <v>1.4203975361474691E-2</v>
      </c>
      <c r="H1419" s="9">
        <f t="shared" si="114"/>
        <v>-4.8967001512176198</v>
      </c>
    </row>
    <row r="1420" spans="2:8" x14ac:dyDescent="0.25">
      <c r="B1420" s="39">
        <v>40403</v>
      </c>
      <c r="C1420" s="7">
        <v>10303.15</v>
      </c>
      <c r="D1420" s="8">
        <f t="shared" si="110"/>
        <v>-1.6279148639286589E-3</v>
      </c>
      <c r="E1420" s="46">
        <f t="shared" si="111"/>
        <v>-1.6292413571382342E-3</v>
      </c>
      <c r="F1420" s="8">
        <f t="shared" si="112"/>
        <v>-6.3087910646593082E-2</v>
      </c>
      <c r="G1420" s="8">
        <f t="shared" si="113"/>
        <v>1.4219061850639231E-2</v>
      </c>
      <c r="H1420" s="9">
        <f t="shared" si="114"/>
        <v>-4.4368546469018213</v>
      </c>
    </row>
    <row r="1421" spans="2:8" x14ac:dyDescent="0.25">
      <c r="B1421" s="39">
        <v>40402</v>
      </c>
      <c r="C1421" s="7">
        <v>10319.950000000001</v>
      </c>
      <c r="D1421" s="8">
        <f t="shared" si="110"/>
        <v>-5.6730864654300772E-3</v>
      </c>
      <c r="E1421" s="46">
        <f t="shared" si="111"/>
        <v>-5.6892395412855333E-3</v>
      </c>
      <c r="F1421" s="8">
        <f t="shared" si="112"/>
        <v>-7.6594630003752773E-2</v>
      </c>
      <c r="G1421" s="8">
        <f t="shared" si="113"/>
        <v>1.4364117800138885E-2</v>
      </c>
      <c r="H1421" s="9">
        <f t="shared" si="114"/>
        <v>-5.3323588033378693</v>
      </c>
    </row>
    <row r="1422" spans="2:8" x14ac:dyDescent="0.25">
      <c r="B1422" s="39">
        <v>40401</v>
      </c>
      <c r="C1422" s="7">
        <v>10378.83</v>
      </c>
      <c r="D1422" s="8">
        <f t="shared" si="110"/>
        <v>-2.4935528571764065E-2</v>
      </c>
      <c r="E1422" s="46">
        <f t="shared" si="111"/>
        <v>-2.5251685628640573E-2</v>
      </c>
      <c r="F1422" s="8">
        <f t="shared" si="112"/>
        <v>-5.1276007909841305E-2</v>
      </c>
      <c r="G1422" s="8">
        <f t="shared" si="113"/>
        <v>1.4085507750749864E-2</v>
      </c>
      <c r="H1422" s="9">
        <f t="shared" si="114"/>
        <v>-3.6403379144860111</v>
      </c>
    </row>
    <row r="1423" spans="2:8" x14ac:dyDescent="0.25">
      <c r="B1423" s="39">
        <v>40400</v>
      </c>
      <c r="C1423" s="7">
        <v>10644.25</v>
      </c>
      <c r="D1423" s="8">
        <f t="shared" si="110"/>
        <v>-5.0940530435799047E-3</v>
      </c>
      <c r="E1423" s="46">
        <f t="shared" si="111"/>
        <v>-5.1070719633167644E-3</v>
      </c>
      <c r="F1423" s="8">
        <f t="shared" si="112"/>
        <v>-3.9902623552964124E-2</v>
      </c>
      <c r="G1423" s="8">
        <f t="shared" si="113"/>
        <v>1.4098286386012193E-2</v>
      </c>
      <c r="H1423" s="9">
        <f t="shared" si="114"/>
        <v>-2.8303172783150479</v>
      </c>
    </row>
    <row r="1424" spans="2:8" x14ac:dyDescent="0.25">
      <c r="B1424" s="39">
        <v>40399</v>
      </c>
      <c r="C1424" s="7">
        <v>10698.75</v>
      </c>
      <c r="D1424" s="8">
        <f t="shared" si="110"/>
        <v>4.2417745805158891E-3</v>
      </c>
      <c r="E1424" s="46">
        <f t="shared" si="111"/>
        <v>4.2328036143171174E-3</v>
      </c>
      <c r="F1424" s="8">
        <f t="shared" si="112"/>
        <v>-4.3293528415847465E-2</v>
      </c>
      <c r="G1424" s="8">
        <f t="shared" si="113"/>
        <v>1.4088367127482362E-2</v>
      </c>
      <c r="H1424" s="9">
        <f t="shared" si="114"/>
        <v>-3.072998313012032</v>
      </c>
    </row>
    <row r="1425" spans="2:8" x14ac:dyDescent="0.25">
      <c r="B1425" s="39">
        <v>40396</v>
      </c>
      <c r="C1425" s="7">
        <v>10653.56</v>
      </c>
      <c r="D1425" s="8">
        <f t="shared" si="110"/>
        <v>-2.0065611364142866E-3</v>
      </c>
      <c r="E1425" s="46">
        <f t="shared" si="111"/>
        <v>-2.0085769772680388E-3</v>
      </c>
      <c r="F1425" s="8">
        <f t="shared" si="112"/>
        <v>-4.0578179799796422E-2</v>
      </c>
      <c r="G1425" s="8">
        <f t="shared" si="113"/>
        <v>1.4088131323574586E-2</v>
      </c>
      <c r="H1425" s="9">
        <f t="shared" si="114"/>
        <v>-2.8803095930752942</v>
      </c>
    </row>
    <row r="1426" spans="2:8" x14ac:dyDescent="0.25">
      <c r="B1426" s="39">
        <v>40395</v>
      </c>
      <c r="C1426" s="7">
        <v>10674.98</v>
      </c>
      <c r="D1426" s="8">
        <f t="shared" si="110"/>
        <v>-5.1027908052403426E-4</v>
      </c>
      <c r="E1426" s="46">
        <f t="shared" si="111"/>
        <v>-5.1040931720062999E-4</v>
      </c>
      <c r="F1426" s="8">
        <f t="shared" si="112"/>
        <v>-3.781554060287376E-2</v>
      </c>
      <c r="G1426" s="8">
        <f t="shared" si="113"/>
        <v>1.4091774425085316E-2</v>
      </c>
      <c r="H1426" s="9">
        <f t="shared" si="114"/>
        <v>-2.6835187295899972</v>
      </c>
    </row>
    <row r="1427" spans="2:8" x14ac:dyDescent="0.25">
      <c r="B1427" s="39">
        <v>40394</v>
      </c>
      <c r="C1427" s="7">
        <v>10680.43</v>
      </c>
      <c r="D1427" s="8">
        <f t="shared" si="110"/>
        <v>4.1414466199967137E-3</v>
      </c>
      <c r="E1427" s="46">
        <f t="shared" si="111"/>
        <v>4.1328944340933756E-3</v>
      </c>
      <c r="F1427" s="8">
        <f t="shared" si="112"/>
        <v>-3.5309998775313184E-2</v>
      </c>
      <c r="G1427" s="8">
        <f t="shared" si="113"/>
        <v>1.4105691014366897E-2</v>
      </c>
      <c r="H1427" s="9">
        <f t="shared" si="114"/>
        <v>-2.5032448775001042</v>
      </c>
    </row>
    <row r="1428" spans="2:8" x14ac:dyDescent="0.25">
      <c r="B1428" s="39">
        <v>40393</v>
      </c>
      <c r="C1428" s="7">
        <v>10636.38</v>
      </c>
      <c r="D1428" s="8">
        <f t="shared" si="110"/>
        <v>-3.5599257287074471E-3</v>
      </c>
      <c r="E1428" s="46">
        <f t="shared" si="111"/>
        <v>-3.5662773429681787E-3</v>
      </c>
      <c r="F1428" s="8">
        <f t="shared" si="112"/>
        <v>-4.3105905966894606E-2</v>
      </c>
      <c r="G1428" s="8">
        <f t="shared" si="113"/>
        <v>1.4156750499505325E-2</v>
      </c>
      <c r="H1428" s="9">
        <f t="shared" si="114"/>
        <v>-3.0449011564059734</v>
      </c>
    </row>
    <row r="1429" spans="2:8" x14ac:dyDescent="0.25">
      <c r="B1429" s="39">
        <v>40392</v>
      </c>
      <c r="C1429" s="7">
        <v>10674.38</v>
      </c>
      <c r="D1429" s="8">
        <f t="shared" si="110"/>
        <v>1.9916032386961824E-2</v>
      </c>
      <c r="E1429" s="46">
        <f t="shared" si="111"/>
        <v>1.972030271835153E-2</v>
      </c>
      <c r="F1429" s="8">
        <f t="shared" si="112"/>
        <v>-6.08987508949577E-2</v>
      </c>
      <c r="G1429" s="8">
        <f t="shared" si="113"/>
        <v>1.3962411328215985E-2</v>
      </c>
      <c r="H1429" s="9">
        <f t="shared" si="114"/>
        <v>-4.3616213176509318</v>
      </c>
    </row>
    <row r="1430" spans="2:8" x14ac:dyDescent="0.25">
      <c r="B1430" s="39">
        <v>40389</v>
      </c>
      <c r="C1430" s="7">
        <v>10465.94</v>
      </c>
      <c r="D1430" s="8">
        <f t="shared" si="110"/>
        <v>-1.1655501587815031E-4</v>
      </c>
      <c r="E1430" s="46">
        <f t="shared" si="111"/>
        <v>-1.1656180894186239E-4</v>
      </c>
      <c r="F1430" s="8">
        <f t="shared" si="112"/>
        <v>-5.1416433867432117E-2</v>
      </c>
      <c r="G1430" s="8">
        <f t="shared" si="113"/>
        <v>1.4010983144527155E-2</v>
      </c>
      <c r="H1430" s="9">
        <f t="shared" si="114"/>
        <v>-3.6697234831458592</v>
      </c>
    </row>
    <row r="1431" spans="2:8" x14ac:dyDescent="0.25">
      <c r="B1431" s="39">
        <v>40388</v>
      </c>
      <c r="C1431" s="7">
        <v>10467.16</v>
      </c>
      <c r="D1431" s="8">
        <f t="shared" si="110"/>
        <v>-2.926305120652839E-3</v>
      </c>
      <c r="E1431" s="46">
        <f t="shared" si="111"/>
        <v>-2.9305951227632837E-3</v>
      </c>
      <c r="F1431" s="8">
        <f t="shared" si="112"/>
        <v>-4.7264520831854992E-2</v>
      </c>
      <c r="G1431" s="8">
        <f t="shared" si="113"/>
        <v>1.4010205681867038E-2</v>
      </c>
      <c r="H1431" s="9">
        <f t="shared" si="114"/>
        <v>-3.3735779406170998</v>
      </c>
    </row>
    <row r="1432" spans="2:8" x14ac:dyDescent="0.25">
      <c r="B1432" s="39">
        <v>40387</v>
      </c>
      <c r="C1432" s="7">
        <v>10497.88</v>
      </c>
      <c r="D1432" s="8">
        <f t="shared" si="110"/>
        <v>-3.7778678249219544E-3</v>
      </c>
      <c r="E1432" s="46">
        <f t="shared" si="111"/>
        <v>-3.7850219915879827E-3</v>
      </c>
      <c r="F1432" s="8">
        <f t="shared" si="112"/>
        <v>-4.2695980676554904E-2</v>
      </c>
      <c r="G1432" s="8">
        <f t="shared" si="113"/>
        <v>1.4006287680911002E-2</v>
      </c>
      <c r="H1432" s="9">
        <f t="shared" si="114"/>
        <v>-3.0483438330875305</v>
      </c>
    </row>
    <row r="1433" spans="2:8" x14ac:dyDescent="0.25">
      <c r="B1433" s="39">
        <v>40386</v>
      </c>
      <c r="C1433" s="7">
        <v>10537.69</v>
      </c>
      <c r="D1433" s="8">
        <f t="shared" si="110"/>
        <v>1.1647980177531547E-3</v>
      </c>
      <c r="E1433" s="46">
        <f t="shared" si="111"/>
        <v>1.1641201668639272E-3</v>
      </c>
      <c r="F1433" s="8">
        <f t="shared" si="112"/>
        <v>-3.744896287720656E-2</v>
      </c>
      <c r="G1433" s="8">
        <f t="shared" si="113"/>
        <v>1.4027858743021922E-2</v>
      </c>
      <c r="H1433" s="9">
        <f t="shared" si="114"/>
        <v>-2.6696136283690004</v>
      </c>
    </row>
    <row r="1434" spans="2:8" x14ac:dyDescent="0.25">
      <c r="B1434" s="39">
        <v>40385</v>
      </c>
      <c r="C1434" s="7">
        <v>10525.43</v>
      </c>
      <c r="D1434" s="8">
        <f t="shared" si="110"/>
        <v>9.670376474154363E-3</v>
      </c>
      <c r="E1434" s="46">
        <f t="shared" si="111"/>
        <v>9.623917659597617E-3</v>
      </c>
      <c r="F1434" s="8">
        <f t="shared" si="112"/>
        <v>-4.4364924230859741E-2</v>
      </c>
      <c r="G1434" s="8">
        <f t="shared" si="113"/>
        <v>1.3983671676024476E-2</v>
      </c>
      <c r="H1434" s="9">
        <f t="shared" si="114"/>
        <v>-3.1726234181345268</v>
      </c>
    </row>
    <row r="1435" spans="2:8" x14ac:dyDescent="0.25">
      <c r="B1435" s="39">
        <v>40382</v>
      </c>
      <c r="C1435" s="7">
        <v>10424.620000000001</v>
      </c>
      <c r="D1435" s="8">
        <f t="shared" si="110"/>
        <v>9.9125194966238617E-3</v>
      </c>
      <c r="E1435" s="46">
        <f t="shared" si="111"/>
        <v>9.8637127421494584E-3</v>
      </c>
      <c r="F1435" s="8">
        <f t="shared" si="112"/>
        <v>-6.0856759270655952E-2</v>
      </c>
      <c r="G1435" s="8">
        <f t="shared" si="113"/>
        <v>1.3947153772510662E-2</v>
      </c>
      <c r="H1435" s="9">
        <f t="shared" si="114"/>
        <v>-4.3633819676242789</v>
      </c>
    </row>
    <row r="1436" spans="2:8" x14ac:dyDescent="0.25">
      <c r="B1436" s="39">
        <v>40381</v>
      </c>
      <c r="C1436" s="7">
        <v>10322.299999999999</v>
      </c>
      <c r="D1436" s="8">
        <f t="shared" si="110"/>
        <v>1.9936702919708615E-2</v>
      </c>
      <c r="E1436" s="46">
        <f t="shared" si="111"/>
        <v>1.9740569409558914E-2</v>
      </c>
      <c r="F1436" s="8">
        <f t="shared" si="112"/>
        <v>-8.0921797752318336E-2</v>
      </c>
      <c r="G1436" s="8">
        <f t="shared" si="113"/>
        <v>1.3741284274486612E-2</v>
      </c>
      <c r="H1436" s="9">
        <f t="shared" si="114"/>
        <v>-5.8889544918712957</v>
      </c>
    </row>
    <row r="1437" spans="2:8" x14ac:dyDescent="0.25">
      <c r="B1437" s="39">
        <v>40380</v>
      </c>
      <c r="C1437" s="7">
        <v>10120.530000000001</v>
      </c>
      <c r="D1437" s="8">
        <f t="shared" si="110"/>
        <v>-1.0697011523016609E-2</v>
      </c>
      <c r="E1437" s="46">
        <f t="shared" si="111"/>
        <v>-1.0754635857984316E-2</v>
      </c>
      <c r="F1437" s="8">
        <f t="shared" si="112"/>
        <v>-6.592252683052835E-2</v>
      </c>
      <c r="G1437" s="8">
        <f t="shared" si="113"/>
        <v>1.3708118852340816E-2</v>
      </c>
      <c r="H1437" s="9">
        <f t="shared" si="114"/>
        <v>-4.8090133694216792</v>
      </c>
    </row>
    <row r="1438" spans="2:8" x14ac:dyDescent="0.25">
      <c r="B1438" s="39">
        <v>40379</v>
      </c>
      <c r="C1438" s="7">
        <v>10229.959999999999</v>
      </c>
      <c r="D1438" s="8">
        <f t="shared" si="110"/>
        <v>7.4381329134178831E-3</v>
      </c>
      <c r="E1438" s="46">
        <f t="shared" si="111"/>
        <v>7.4106064156918934E-3</v>
      </c>
      <c r="F1438" s="8">
        <f t="shared" si="112"/>
        <v>-6.6865889801445075E-2</v>
      </c>
      <c r="G1438" s="8">
        <f t="shared" si="113"/>
        <v>1.370093772941534E-2</v>
      </c>
      <c r="H1438" s="9">
        <f t="shared" si="114"/>
        <v>-4.8803878334463784</v>
      </c>
    </row>
    <row r="1439" spans="2:8" x14ac:dyDescent="0.25">
      <c r="B1439" s="39">
        <v>40378</v>
      </c>
      <c r="C1439" s="7">
        <v>10154.43</v>
      </c>
      <c r="D1439" s="8">
        <f t="shared" si="110"/>
        <v>5.5981936838354063E-3</v>
      </c>
      <c r="E1439" s="46">
        <f t="shared" si="111"/>
        <v>5.5825820351626471E-3</v>
      </c>
      <c r="F1439" s="8">
        <f t="shared" si="112"/>
        <v>-7.7115810149187045E-2</v>
      </c>
      <c r="G1439" s="8">
        <f t="shared" si="113"/>
        <v>1.3686790994026886E-2</v>
      </c>
      <c r="H1439" s="9">
        <f t="shared" si="114"/>
        <v>-5.634323646999615</v>
      </c>
    </row>
    <row r="1440" spans="2:8" x14ac:dyDescent="0.25">
      <c r="B1440" s="39">
        <v>40375</v>
      </c>
      <c r="C1440" s="7">
        <v>10097.9</v>
      </c>
      <c r="D1440" s="8">
        <f t="shared" si="110"/>
        <v>-2.5234306145872631E-2</v>
      </c>
      <c r="E1440" s="46">
        <f t="shared" si="111"/>
        <v>-2.5558150860091902E-2</v>
      </c>
      <c r="F1440" s="8">
        <f t="shared" si="112"/>
        <v>-5.0497268276073218E-2</v>
      </c>
      <c r="G1440" s="8">
        <f t="shared" si="113"/>
        <v>1.3387962546787919E-2</v>
      </c>
      <c r="H1440" s="9">
        <f t="shared" si="114"/>
        <v>-3.7718411669883762</v>
      </c>
    </row>
    <row r="1441" spans="2:8" x14ac:dyDescent="0.25">
      <c r="B1441" s="39">
        <v>40374</v>
      </c>
      <c r="C1441" s="7">
        <v>10359.31</v>
      </c>
      <c r="D1441" s="8">
        <f t="shared" si="110"/>
        <v>-7.1478731942209439E-4</v>
      </c>
      <c r="E1441" s="46">
        <f t="shared" si="111"/>
        <v>-7.1504290167665808E-4</v>
      </c>
      <c r="F1441" s="8">
        <f t="shared" si="112"/>
        <v>-4.5597583961157526E-2</v>
      </c>
      <c r="G1441" s="8">
        <f t="shared" si="113"/>
        <v>1.3399548906092592E-2</v>
      </c>
      <c r="H1441" s="9">
        <f t="shared" si="114"/>
        <v>-3.4029193281592431</v>
      </c>
    </row>
    <row r="1442" spans="2:8" x14ac:dyDescent="0.25">
      <c r="B1442" s="39">
        <v>40373</v>
      </c>
      <c r="C1442" s="7">
        <v>10366.719999999999</v>
      </c>
      <c r="D1442" s="8">
        <f t="shared" si="110"/>
        <v>3.5703877827120145E-4</v>
      </c>
      <c r="E1442" s="46">
        <f t="shared" si="111"/>
        <v>3.5697505509391911E-4</v>
      </c>
      <c r="F1442" s="8">
        <f t="shared" si="112"/>
        <v>-4.5110913254999295E-2</v>
      </c>
      <c r="G1442" s="8">
        <f t="shared" si="113"/>
        <v>1.3400132449959004E-2</v>
      </c>
      <c r="H1442" s="9">
        <f t="shared" si="114"/>
        <v>-3.366452788691451</v>
      </c>
    </row>
    <row r="1443" spans="2:8" x14ac:dyDescent="0.25">
      <c r="B1443" s="39">
        <v>40372</v>
      </c>
      <c r="C1443" s="7">
        <v>10363.02</v>
      </c>
      <c r="D1443" s="8">
        <f t="shared" si="110"/>
        <v>1.4364342367615635E-2</v>
      </c>
      <c r="E1443" s="46">
        <f t="shared" si="111"/>
        <v>1.4262152631514665E-2</v>
      </c>
      <c r="F1443" s="8">
        <f t="shared" si="112"/>
        <v>-5.8906219361669648E-2</v>
      </c>
      <c r="G1443" s="8">
        <f t="shared" si="113"/>
        <v>1.3289064442246066E-2</v>
      </c>
      <c r="H1443" s="9">
        <f t="shared" si="114"/>
        <v>-4.4326837015257601</v>
      </c>
    </row>
    <row r="1444" spans="2:8" x14ac:dyDescent="0.25">
      <c r="B1444" s="39">
        <v>40371</v>
      </c>
      <c r="C1444" s="7">
        <v>10216.27</v>
      </c>
      <c r="D1444" s="8">
        <f t="shared" si="110"/>
        <v>1.7885807356909922E-3</v>
      </c>
      <c r="E1444" s="46">
        <f t="shared" si="111"/>
        <v>1.7869831298479777E-3</v>
      </c>
      <c r="F1444" s="8">
        <f t="shared" si="112"/>
        <v>-6.5542928774541126E-2</v>
      </c>
      <c r="G1444" s="8">
        <f t="shared" si="113"/>
        <v>1.329373618403549E-2</v>
      </c>
      <c r="H1444" s="9">
        <f t="shared" si="114"/>
        <v>-4.9303617784481037</v>
      </c>
    </row>
    <row r="1445" spans="2:8" x14ac:dyDescent="0.25">
      <c r="B1445" s="39">
        <v>40368</v>
      </c>
      <c r="C1445" s="7">
        <v>10198.030000000001</v>
      </c>
      <c r="D1445" s="8">
        <f t="shared" si="110"/>
        <v>5.8230652165551788E-3</v>
      </c>
      <c r="E1445" s="46">
        <f t="shared" si="111"/>
        <v>5.8061767025269261E-3</v>
      </c>
      <c r="F1445" s="8">
        <f t="shared" si="112"/>
        <v>-6.1850410778295895E-2</v>
      </c>
      <c r="G1445" s="8">
        <f t="shared" si="113"/>
        <v>1.3325185263103988E-2</v>
      </c>
      <c r="H1445" s="9">
        <f t="shared" si="114"/>
        <v>-4.6416173251679336</v>
      </c>
    </row>
    <row r="1446" spans="2:8" x14ac:dyDescent="0.25">
      <c r="B1446" s="39">
        <v>40367</v>
      </c>
      <c r="C1446" s="7">
        <v>10138.99</v>
      </c>
      <c r="D1446" s="8">
        <f t="shared" si="110"/>
        <v>1.2048974474660135E-2</v>
      </c>
      <c r="E1446" s="46">
        <f t="shared" si="111"/>
        <v>1.1976963443998241E-2</v>
      </c>
      <c r="F1446" s="8">
        <f t="shared" si="112"/>
        <v>-6.9748005395457974E-2</v>
      </c>
      <c r="G1446" s="8">
        <f t="shared" si="113"/>
        <v>1.325462349001137E-2</v>
      </c>
      <c r="H1446" s="9">
        <f t="shared" si="114"/>
        <v>-5.2621642137190685</v>
      </c>
    </row>
    <row r="1447" spans="2:8" x14ac:dyDescent="0.25">
      <c r="B1447" s="39">
        <v>40366</v>
      </c>
      <c r="C1447" s="7">
        <v>10018.280000000001</v>
      </c>
      <c r="D1447" s="8">
        <f t="shared" si="110"/>
        <v>2.8188701940346617E-2</v>
      </c>
      <c r="E1447" s="46">
        <f t="shared" si="111"/>
        <v>2.779871238627514E-2</v>
      </c>
      <c r="F1447" s="8">
        <f t="shared" si="112"/>
        <v>-0.10100285623336863</v>
      </c>
      <c r="G1447" s="8">
        <f t="shared" si="113"/>
        <v>1.2829340090156401E-2</v>
      </c>
      <c r="H1447" s="9">
        <f t="shared" si="114"/>
        <v>-7.8728021491039382</v>
      </c>
    </row>
    <row r="1448" spans="2:8" x14ac:dyDescent="0.25">
      <c r="B1448" s="39">
        <v>40365</v>
      </c>
      <c r="C1448" s="7">
        <v>9743.6200000000008</v>
      </c>
      <c r="D1448" s="8">
        <f t="shared" si="110"/>
        <v>5.8989436823284613E-3</v>
      </c>
      <c r="E1448" s="46">
        <f t="shared" si="111"/>
        <v>5.8816130356520949E-3</v>
      </c>
      <c r="F1448" s="8">
        <f t="shared" si="112"/>
        <v>-0.1026544310364937</v>
      </c>
      <c r="G1448" s="8">
        <f t="shared" si="113"/>
        <v>1.2818326802473707E-2</v>
      </c>
      <c r="H1448" s="9">
        <f t="shared" si="114"/>
        <v>-8.008411130279752</v>
      </c>
    </row>
    <row r="1449" spans="2:8" x14ac:dyDescent="0.25">
      <c r="B1449" s="39">
        <v>40361</v>
      </c>
      <c r="C1449" s="7">
        <v>9686.48</v>
      </c>
      <c r="D1449" s="8">
        <f t="shared" si="110"/>
        <v>-4.7315548988804412E-3</v>
      </c>
      <c r="E1449" s="46">
        <f t="shared" si="111"/>
        <v>-4.7427841399431655E-3</v>
      </c>
      <c r="F1449" s="8">
        <f t="shared" si="112"/>
        <v>-9.3458718972704496E-2</v>
      </c>
      <c r="G1449" s="8">
        <f t="shared" si="113"/>
        <v>1.282944142766862E-2</v>
      </c>
      <c r="H1449" s="9">
        <f t="shared" si="114"/>
        <v>-7.2847067816332762</v>
      </c>
    </row>
    <row r="1450" spans="2:8" x14ac:dyDescent="0.25">
      <c r="B1450" s="39">
        <v>40360</v>
      </c>
      <c r="C1450" s="7">
        <v>9732.5300000000007</v>
      </c>
      <c r="D1450" s="8">
        <f t="shared" si="110"/>
        <v>-4.2449268571170817E-3</v>
      </c>
      <c r="E1450" s="46">
        <f t="shared" si="111"/>
        <v>-4.2539621375969538E-3</v>
      </c>
      <c r="F1450" s="8">
        <f t="shared" si="112"/>
        <v>-8.5094686078739962E-2</v>
      </c>
      <c r="G1450" s="8">
        <f t="shared" si="113"/>
        <v>1.2839159574128478E-2</v>
      </c>
      <c r="H1450" s="9">
        <f t="shared" si="114"/>
        <v>-6.6277458105754699</v>
      </c>
    </row>
    <row r="1451" spans="2:8" x14ac:dyDescent="0.25">
      <c r="B1451" s="39">
        <v>40359</v>
      </c>
      <c r="C1451" s="7">
        <v>9774.02</v>
      </c>
      <c r="D1451" s="8">
        <f t="shared" si="110"/>
        <v>-9.7545160734727743E-3</v>
      </c>
      <c r="E1451" s="46">
        <f t="shared" si="111"/>
        <v>-9.8024030292356602E-3</v>
      </c>
      <c r="F1451" s="8">
        <f t="shared" si="112"/>
        <v>-7.3650289794005591E-2</v>
      </c>
      <c r="G1451" s="8">
        <f t="shared" si="113"/>
        <v>1.280319420298091E-2</v>
      </c>
      <c r="H1451" s="9">
        <f t="shared" si="114"/>
        <v>-5.7524933720725668</v>
      </c>
    </row>
    <row r="1452" spans="2:8" x14ac:dyDescent="0.25">
      <c r="B1452" s="39">
        <v>40358</v>
      </c>
      <c r="C1452" s="7">
        <v>9870.2999999999993</v>
      </c>
      <c r="D1452" s="8">
        <f t="shared" si="110"/>
        <v>-2.6455537889159442E-2</v>
      </c>
      <c r="E1452" s="46">
        <f t="shared" si="111"/>
        <v>-2.6811782782594391E-2</v>
      </c>
      <c r="F1452" s="8">
        <f t="shared" si="112"/>
        <v>-4.5628327987976378E-2</v>
      </c>
      <c r="G1452" s="8">
        <f t="shared" si="113"/>
        <v>1.2447913926359732E-2</v>
      </c>
      <c r="H1452" s="9">
        <f t="shared" si="114"/>
        <v>-3.6655401264748244</v>
      </c>
    </row>
    <row r="1453" spans="2:8" x14ac:dyDescent="0.25">
      <c r="B1453" s="39">
        <v>40357</v>
      </c>
      <c r="C1453" s="7">
        <v>10138.52</v>
      </c>
      <c r="D1453" s="8">
        <f t="shared" si="110"/>
        <v>-5.2150030412623227E-4</v>
      </c>
      <c r="E1453" s="46">
        <f t="shared" si="111"/>
        <v>-5.2163633270451999E-4</v>
      </c>
      <c r="F1453" s="8">
        <f t="shared" si="112"/>
        <v>-4.0903499034485466E-2</v>
      </c>
      <c r="G1453" s="8">
        <f t="shared" si="113"/>
        <v>1.2460143453082481E-2</v>
      </c>
      <c r="H1453" s="9">
        <f t="shared" si="114"/>
        <v>-3.2827470396712375</v>
      </c>
    </row>
    <row r="1454" spans="2:8" x14ac:dyDescent="0.25">
      <c r="B1454" s="39">
        <v>40354</v>
      </c>
      <c r="C1454" s="7">
        <v>10143.81</v>
      </c>
      <c r="D1454" s="8">
        <f t="shared" si="110"/>
        <v>-8.8547001812311343E-4</v>
      </c>
      <c r="E1454" s="46">
        <f t="shared" si="111"/>
        <v>-8.8586227827310677E-4</v>
      </c>
      <c r="F1454" s="8">
        <f t="shared" si="112"/>
        <v>-3.9738435497141074E-2</v>
      </c>
      <c r="G1454" s="8">
        <f t="shared" si="113"/>
        <v>1.2460435531761203E-2</v>
      </c>
      <c r="H1454" s="9">
        <f t="shared" si="114"/>
        <v>-3.1891690620162696</v>
      </c>
    </row>
    <row r="1455" spans="2:8" x14ac:dyDescent="0.25">
      <c r="B1455" s="39">
        <v>40353</v>
      </c>
      <c r="C1455" s="7">
        <v>10152.799999999999</v>
      </c>
      <c r="D1455" s="8">
        <f t="shared" si="110"/>
        <v>-1.4141947712469238E-2</v>
      </c>
      <c r="E1455" s="46">
        <f t="shared" si="111"/>
        <v>-1.4242897940427851E-2</v>
      </c>
      <c r="F1455" s="8">
        <f t="shared" si="112"/>
        <v>-2.4372266503952925E-2</v>
      </c>
      <c r="G1455" s="8">
        <f t="shared" si="113"/>
        <v>1.235919132429397E-2</v>
      </c>
      <c r="H1455" s="9">
        <f t="shared" si="114"/>
        <v>-1.9719952434141326</v>
      </c>
    </row>
    <row r="1456" spans="2:8" x14ac:dyDescent="0.25">
      <c r="B1456" s="39">
        <v>40352</v>
      </c>
      <c r="C1456" s="7">
        <v>10298.44</v>
      </c>
      <c r="D1456" s="8">
        <f t="shared" si="110"/>
        <v>4.7797060675058844E-4</v>
      </c>
      <c r="E1456" s="46">
        <f t="shared" si="111"/>
        <v>4.778564151854885E-4</v>
      </c>
      <c r="F1456" s="8">
        <f t="shared" si="112"/>
        <v>-2.6145656162950882E-2</v>
      </c>
      <c r="G1456" s="8">
        <f t="shared" si="113"/>
        <v>1.2359329171528519E-2</v>
      </c>
      <c r="H1456" s="9">
        <f t="shared" si="114"/>
        <v>-2.1154591644974663</v>
      </c>
    </row>
    <row r="1457" spans="2:8" x14ac:dyDescent="0.25">
      <c r="B1457" s="39">
        <v>40351</v>
      </c>
      <c r="C1457" s="7">
        <v>10293.52</v>
      </c>
      <c r="D1457" s="8">
        <f t="shared" si="110"/>
        <v>-1.4258202847809986E-2</v>
      </c>
      <c r="E1457" s="46">
        <f t="shared" si="111"/>
        <v>-1.4360827687185053E-2</v>
      </c>
      <c r="F1457" s="8">
        <f t="shared" si="112"/>
        <v>-1.656568465310676E-4</v>
      </c>
      <c r="G1457" s="8">
        <f t="shared" si="113"/>
        <v>1.2325779128228204E-2</v>
      </c>
      <c r="H1457" s="9">
        <f t="shared" si="114"/>
        <v>-1.3439868166360718E-2</v>
      </c>
    </row>
    <row r="1458" spans="2:8" x14ac:dyDescent="0.25">
      <c r="B1458" s="39">
        <v>40350</v>
      </c>
      <c r="C1458" s="7">
        <v>10442.41</v>
      </c>
      <c r="D1458" s="8">
        <f t="shared" si="110"/>
        <v>-7.8751157823819806E-4</v>
      </c>
      <c r="E1458" s="46">
        <f t="shared" si="111"/>
        <v>-7.8782182837553848E-4</v>
      </c>
      <c r="F1458" s="8">
        <f t="shared" si="112"/>
        <v>5.1690014070194168E-3</v>
      </c>
      <c r="G1458" s="8">
        <f t="shared" si="113"/>
        <v>1.2336428175829998E-2</v>
      </c>
      <c r="H1458" s="9">
        <f t="shared" si="114"/>
        <v>0.41900308041728984</v>
      </c>
    </row>
    <row r="1459" spans="2:8" x14ac:dyDescent="0.25">
      <c r="B1459" s="39">
        <v>40347</v>
      </c>
      <c r="C1459" s="7">
        <v>10450.64</v>
      </c>
      <c r="D1459" s="8">
        <f t="shared" si="110"/>
        <v>1.5784676692061073E-3</v>
      </c>
      <c r="E1459" s="46">
        <f t="shared" si="111"/>
        <v>1.5772231985137968E-3</v>
      </c>
      <c r="F1459" s="8">
        <f t="shared" si="112"/>
        <v>2.7053564579369764E-3</v>
      </c>
      <c r="G1459" s="8">
        <f t="shared" si="113"/>
        <v>1.233564822371017E-2</v>
      </c>
      <c r="H1459" s="9">
        <f t="shared" si="114"/>
        <v>0.21931206280161672</v>
      </c>
    </row>
    <row r="1460" spans="2:8" x14ac:dyDescent="0.25">
      <c r="B1460" s="39">
        <v>40346</v>
      </c>
      <c r="C1460" s="7">
        <v>10434.17</v>
      </c>
      <c r="D1460" s="8">
        <f t="shared" si="110"/>
        <v>2.3738022913772916E-3</v>
      </c>
      <c r="E1460" s="46">
        <f t="shared" si="111"/>
        <v>2.3709892735373056E-3</v>
      </c>
      <c r="F1460" s="8">
        <f t="shared" si="112"/>
        <v>5.4484524428061447E-4</v>
      </c>
      <c r="G1460" s="8">
        <f t="shared" si="113"/>
        <v>1.2332684282710308E-2</v>
      </c>
      <c r="H1460" s="9">
        <f t="shared" si="114"/>
        <v>4.4178966378345966E-2</v>
      </c>
    </row>
    <row r="1461" spans="2:8" x14ac:dyDescent="0.25">
      <c r="B1461" s="39">
        <v>40345</v>
      </c>
      <c r="C1461" s="7">
        <v>10409.459999999999</v>
      </c>
      <c r="D1461" s="8">
        <f t="shared" si="110"/>
        <v>4.5075479803968754E-4</v>
      </c>
      <c r="E1461" s="46">
        <f t="shared" si="111"/>
        <v>4.5065323861349596E-4</v>
      </c>
      <c r="F1461" s="8">
        <f t="shared" si="112"/>
        <v>7.6710347158472714E-3</v>
      </c>
      <c r="G1461" s="8">
        <f t="shared" si="113"/>
        <v>1.2363148164062487E-2</v>
      </c>
      <c r="H1461" s="9">
        <f t="shared" si="114"/>
        <v>0.62047583787320693</v>
      </c>
    </row>
    <row r="1462" spans="2:8" x14ac:dyDescent="0.25">
      <c r="B1462" s="39">
        <v>40344</v>
      </c>
      <c r="C1462" s="7">
        <v>10404.77</v>
      </c>
      <c r="D1462" s="8">
        <f t="shared" si="110"/>
        <v>2.0987372054845244E-2</v>
      </c>
      <c r="E1462" s="46">
        <f t="shared" si="111"/>
        <v>2.0770170893353229E-2</v>
      </c>
      <c r="F1462" s="8">
        <f t="shared" si="112"/>
        <v>-1.2689377324057258E-2</v>
      </c>
      <c r="G1462" s="8">
        <f t="shared" si="113"/>
        <v>1.212763401083705E-2</v>
      </c>
      <c r="H1462" s="9">
        <f t="shared" si="114"/>
        <v>-1.0463192831114663</v>
      </c>
    </row>
    <row r="1463" spans="2:8" x14ac:dyDescent="0.25">
      <c r="B1463" s="39">
        <v>40343</v>
      </c>
      <c r="C1463" s="7">
        <v>10190.89</v>
      </c>
      <c r="D1463" s="8">
        <f t="shared" si="110"/>
        <v>-1.9762865204137059E-3</v>
      </c>
      <c r="E1463" s="46">
        <f t="shared" si="111"/>
        <v>-1.9782419513717309E-3</v>
      </c>
      <c r="F1463" s="8">
        <f t="shared" si="112"/>
        <v>-1.5845673081616423E-2</v>
      </c>
      <c r="G1463" s="8">
        <f t="shared" si="113"/>
        <v>1.2139309245246739E-2</v>
      </c>
      <c r="H1463" s="9">
        <f t="shared" si="114"/>
        <v>-1.3053191710904759</v>
      </c>
    </row>
    <row r="1464" spans="2:8" x14ac:dyDescent="0.25">
      <c r="B1464" s="39">
        <v>40340</v>
      </c>
      <c r="C1464" s="7">
        <v>10211.07</v>
      </c>
      <c r="D1464" s="8">
        <f t="shared" si="110"/>
        <v>3.78863468576629E-3</v>
      </c>
      <c r="E1464" s="46">
        <f t="shared" si="111"/>
        <v>3.7814758850651499E-3</v>
      </c>
      <c r="F1464" s="8">
        <f t="shared" si="112"/>
        <v>-1.0743718331998151E-2</v>
      </c>
      <c r="G1464" s="8">
        <f t="shared" si="113"/>
        <v>1.2175733638663441E-2</v>
      </c>
      <c r="H1464" s="9">
        <f t="shared" si="114"/>
        <v>-0.88238776001817287</v>
      </c>
    </row>
    <row r="1465" spans="2:8" x14ac:dyDescent="0.25">
      <c r="B1465" s="39">
        <v>40339</v>
      </c>
      <c r="C1465" s="7">
        <v>10172.530000000001</v>
      </c>
      <c r="D1465" s="8">
        <f t="shared" si="110"/>
        <v>2.7606131777659915E-2</v>
      </c>
      <c r="E1465" s="46">
        <f t="shared" si="111"/>
        <v>2.7231953321872469E-2</v>
      </c>
      <c r="F1465" s="8">
        <f t="shared" si="112"/>
        <v>-4.77474542422388E-2</v>
      </c>
      <c r="G1465" s="8">
        <f t="shared" si="113"/>
        <v>1.1800387913114737E-2</v>
      </c>
      <c r="H1465" s="9">
        <f t="shared" si="114"/>
        <v>-4.0462614105399997</v>
      </c>
    </row>
    <row r="1466" spans="2:8" x14ac:dyDescent="0.25">
      <c r="B1466" s="39">
        <v>40338</v>
      </c>
      <c r="C1466" s="7">
        <v>9899.25</v>
      </c>
      <c r="D1466" s="8">
        <f t="shared" si="110"/>
        <v>-4.0975937577338861E-3</v>
      </c>
      <c r="E1466" s="46">
        <f t="shared" si="111"/>
        <v>-4.1060118989872194E-3</v>
      </c>
      <c r="F1466" s="8">
        <f t="shared" si="112"/>
        <v>-4.5466733566301661E-2</v>
      </c>
      <c r="G1466" s="8">
        <f t="shared" si="113"/>
        <v>1.1794345299811446E-2</v>
      </c>
      <c r="H1466" s="9">
        <f t="shared" si="114"/>
        <v>-3.8549603568948019</v>
      </c>
    </row>
    <row r="1467" spans="2:8" x14ac:dyDescent="0.25">
      <c r="B1467" s="39">
        <v>40337</v>
      </c>
      <c r="C1467" s="7">
        <v>9939.98</v>
      </c>
      <c r="D1467" s="8">
        <f t="shared" si="110"/>
        <v>1.2579852880204578E-2</v>
      </c>
      <c r="E1467" s="46">
        <f t="shared" si="111"/>
        <v>1.2501383930892852E-2</v>
      </c>
      <c r="F1467" s="8">
        <f t="shared" si="112"/>
        <v>-5.7059256035995494E-2</v>
      </c>
      <c r="G1467" s="8">
        <f t="shared" si="113"/>
        <v>1.1697115243586624E-2</v>
      </c>
      <c r="H1467" s="9">
        <f t="shared" si="114"/>
        <v>-4.8780622271188054</v>
      </c>
    </row>
    <row r="1468" spans="2:8" x14ac:dyDescent="0.25">
      <c r="B1468" s="39">
        <v>40336</v>
      </c>
      <c r="C1468" s="7">
        <v>9816.49</v>
      </c>
      <c r="D1468" s="8">
        <f t="shared" si="110"/>
        <v>-1.1627099155555154E-2</v>
      </c>
      <c r="E1468" s="46">
        <f t="shared" si="111"/>
        <v>-1.1695222438557562E-2</v>
      </c>
      <c r="F1468" s="8">
        <f t="shared" si="112"/>
        <v>-3.7281733370146591E-2</v>
      </c>
      <c r="G1468" s="8">
        <f t="shared" si="113"/>
        <v>1.1670538961062047E-2</v>
      </c>
      <c r="H1468" s="9">
        <f t="shared" si="114"/>
        <v>-3.1945168508956217</v>
      </c>
    </row>
    <row r="1469" spans="2:8" x14ac:dyDescent="0.25">
      <c r="B1469" s="39">
        <v>40333</v>
      </c>
      <c r="C1469" s="7">
        <v>9931.9699999999993</v>
      </c>
      <c r="D1469" s="8">
        <f t="shared" si="110"/>
        <v>-3.1526199187150494E-2</v>
      </c>
      <c r="E1469" s="46">
        <f t="shared" si="111"/>
        <v>-3.203384780418092E-2</v>
      </c>
      <c r="F1469" s="8">
        <f t="shared" si="112"/>
        <v>-1.3184508506781205E-3</v>
      </c>
      <c r="G1469" s="8">
        <f t="shared" si="113"/>
        <v>1.1089270018799145E-2</v>
      </c>
      <c r="H1469" s="9">
        <f t="shared" si="114"/>
        <v>-0.11889428685955068</v>
      </c>
    </row>
    <row r="1470" spans="2:8" x14ac:dyDescent="0.25">
      <c r="B1470" s="39">
        <v>40332</v>
      </c>
      <c r="C1470" s="7">
        <v>10255.280000000001</v>
      </c>
      <c r="D1470" s="8">
        <f t="shared" si="110"/>
        <v>5.6002513283526234E-4</v>
      </c>
      <c r="E1470" s="46">
        <f t="shared" si="111"/>
        <v>5.5986837728252785E-4</v>
      </c>
      <c r="F1470" s="8">
        <f t="shared" si="112"/>
        <v>1.4782554821565156E-2</v>
      </c>
      <c r="G1470" s="8">
        <f t="shared" si="113"/>
        <v>1.1253013826155397E-2</v>
      </c>
      <c r="H1470" s="9">
        <f t="shared" si="114"/>
        <v>1.3136529511059554</v>
      </c>
    </row>
    <row r="1471" spans="2:8" x14ac:dyDescent="0.25">
      <c r="B1471" s="39">
        <v>40331</v>
      </c>
      <c r="C1471" s="7">
        <v>10249.540000000001</v>
      </c>
      <c r="D1471" s="8">
        <f t="shared" si="110"/>
        <v>2.2497959900319442E-2</v>
      </c>
      <c r="E1471" s="46">
        <f t="shared" si="111"/>
        <v>2.2248613725317782E-2</v>
      </c>
      <c r="F1471" s="8">
        <f t="shared" si="112"/>
        <v>-1.191691500010323E-2</v>
      </c>
      <c r="G1471" s="8">
        <f t="shared" si="113"/>
        <v>1.0968502460946659E-2</v>
      </c>
      <c r="H1471" s="9">
        <f t="shared" si="114"/>
        <v>-1.0864669121909205</v>
      </c>
    </row>
    <row r="1472" spans="2:8" x14ac:dyDescent="0.25">
      <c r="B1472" s="39">
        <v>40330</v>
      </c>
      <c r="C1472" s="7">
        <v>10024.02</v>
      </c>
      <c r="D1472" s="8">
        <f t="shared" si="110"/>
        <v>-1.1109214798211919E-2</v>
      </c>
      <c r="E1472" s="46">
        <f t="shared" si="111"/>
        <v>-1.117138298017816E-2</v>
      </c>
      <c r="F1472" s="8">
        <f t="shared" si="112"/>
        <v>9.739849120588312E-3</v>
      </c>
      <c r="G1472" s="8">
        <f t="shared" si="113"/>
        <v>1.0959851294826259E-2</v>
      </c>
      <c r="H1472" s="9">
        <f t="shared" si="114"/>
        <v>0.88868442267881276</v>
      </c>
    </row>
    <row r="1473" spans="2:8" x14ac:dyDescent="0.25">
      <c r="B1473" s="39">
        <v>40326</v>
      </c>
      <c r="C1473" s="7">
        <v>10136.629999999999</v>
      </c>
      <c r="D1473" s="8">
        <f t="shared" si="110"/>
        <v>-1.1927100036163485E-2</v>
      </c>
      <c r="E1473" s="46">
        <f t="shared" si="111"/>
        <v>-1.1998798567778622E-2</v>
      </c>
      <c r="F1473" s="8">
        <f t="shared" si="112"/>
        <v>1.9722427685270289E-2</v>
      </c>
      <c r="G1473" s="8">
        <f t="shared" si="113"/>
        <v>1.0872011801856587E-2</v>
      </c>
      <c r="H1473" s="9">
        <f t="shared" si="114"/>
        <v>1.8140550290703636</v>
      </c>
    </row>
    <row r="1474" spans="2:8" x14ac:dyDescent="0.25">
      <c r="B1474" s="39">
        <v>40325</v>
      </c>
      <c r="C1474" s="7">
        <v>10258.99</v>
      </c>
      <c r="D1474" s="8">
        <f t="shared" si="110"/>
        <v>2.8526886194226053E-2</v>
      </c>
      <c r="E1474" s="46">
        <f t="shared" si="111"/>
        <v>2.8127570940056995E-2</v>
      </c>
      <c r="F1474" s="8">
        <f t="shared" si="112"/>
        <v>6.6449504271130985E-3</v>
      </c>
      <c r="G1474" s="8">
        <f t="shared" si="113"/>
        <v>1.0522984813039277E-2</v>
      </c>
      <c r="H1474" s="9">
        <f t="shared" si="114"/>
        <v>0.6314701147225058</v>
      </c>
    </row>
    <row r="1475" spans="2:8" x14ac:dyDescent="0.25">
      <c r="B1475" s="39">
        <v>40324</v>
      </c>
      <c r="C1475" s="7">
        <v>9974.4500000000007</v>
      </c>
      <c r="D1475" s="8">
        <f t="shared" si="110"/>
        <v>-6.8998133167391673E-3</v>
      </c>
      <c r="E1475" s="46">
        <f t="shared" si="111"/>
        <v>-6.9237270925167739E-3</v>
      </c>
      <c r="F1475" s="8">
        <f t="shared" si="112"/>
        <v>3.1432047649396239E-3</v>
      </c>
      <c r="G1475" s="8">
        <f t="shared" si="113"/>
        <v>1.0561691907938535E-2</v>
      </c>
      <c r="H1475" s="9">
        <f t="shared" si="114"/>
        <v>0.29760428464847399</v>
      </c>
    </row>
    <row r="1476" spans="2:8" x14ac:dyDescent="0.25">
      <c r="B1476" s="39">
        <v>40323</v>
      </c>
      <c r="C1476" s="7">
        <v>10043.75</v>
      </c>
      <c r="D1476" s="8">
        <f t="shared" si="110"/>
        <v>-2.2669091855517243E-3</v>
      </c>
      <c r="E1476" s="46">
        <f t="shared" si="111"/>
        <v>-2.2694825139161889E-3</v>
      </c>
      <c r="F1476" s="8">
        <f t="shared" si="112"/>
        <v>6.416963782103012E-3</v>
      </c>
      <c r="G1476" s="8">
        <f t="shared" si="113"/>
        <v>1.0558813642181331E-2</v>
      </c>
      <c r="H1476" s="9">
        <f t="shared" si="114"/>
        <v>0.60773530053300007</v>
      </c>
    </row>
    <row r="1477" spans="2:8" x14ac:dyDescent="0.25">
      <c r="B1477" s="39">
        <v>40322</v>
      </c>
      <c r="C1477" s="7">
        <v>10066.57</v>
      </c>
      <c r="D1477" s="8">
        <f t="shared" ref="D1477:D1540" si="115">C1477/C1478-1</f>
        <v>-1.2441395845739223E-2</v>
      </c>
      <c r="E1477" s="46">
        <f t="shared" ref="E1477:E1540" si="116">LN(1+D1477)</f>
        <v>-1.2519437988764806E-2</v>
      </c>
      <c r="F1477" s="8">
        <f t="shared" ref="F1477:F1540" si="117">SUM(E1478:E1552)</f>
        <v>-7.5411055410298244E-3</v>
      </c>
      <c r="G1477" s="8">
        <f t="shared" ref="G1477:G1540" si="118">STDEVP(E1478:E1552)</f>
        <v>1.0896943772976585E-2</v>
      </c>
      <c r="H1477" s="9">
        <f t="shared" ref="H1477:H1540" si="119">F1477/G1477</f>
        <v>-0.69203858422497055</v>
      </c>
    </row>
    <row r="1478" spans="2:8" x14ac:dyDescent="0.25">
      <c r="B1478" s="39">
        <v>40319</v>
      </c>
      <c r="C1478" s="7">
        <v>10193.39</v>
      </c>
      <c r="D1478" s="8">
        <f t="shared" si="115"/>
        <v>1.2453305072203769E-2</v>
      </c>
      <c r="E1478" s="46">
        <f t="shared" si="116"/>
        <v>1.2376400487862715E-2</v>
      </c>
      <c r="F1478" s="8">
        <f t="shared" si="117"/>
        <v>-2.2474952700291838E-2</v>
      </c>
      <c r="G1478" s="8">
        <f t="shared" si="118"/>
        <v>1.080317377900222E-2</v>
      </c>
      <c r="H1478" s="9">
        <f t="shared" si="119"/>
        <v>-2.0804027742269295</v>
      </c>
    </row>
    <row r="1479" spans="2:8" x14ac:dyDescent="0.25">
      <c r="B1479" s="39">
        <v>40318</v>
      </c>
      <c r="C1479" s="7">
        <v>10068.01</v>
      </c>
      <c r="D1479" s="8">
        <f t="shared" si="115"/>
        <v>-3.6034724928358575E-2</v>
      </c>
      <c r="E1479" s="46">
        <f t="shared" si="116"/>
        <v>-3.6700006730304345E-2</v>
      </c>
      <c r="F1479" s="8">
        <f t="shared" si="117"/>
        <v>2.5094991614163287E-2</v>
      </c>
      <c r="G1479" s="8">
        <f t="shared" si="118"/>
        <v>1.001515220395237E-2</v>
      </c>
      <c r="H1479" s="9">
        <f t="shared" si="119"/>
        <v>2.5057024699294956</v>
      </c>
    </row>
    <row r="1480" spans="2:8" x14ac:dyDescent="0.25">
      <c r="B1480" s="39">
        <v>40317</v>
      </c>
      <c r="C1480" s="7">
        <v>10444.370000000001</v>
      </c>
      <c r="D1480" s="8">
        <f t="shared" si="115"/>
        <v>-6.3343465623943995E-3</v>
      </c>
      <c r="E1480" s="46">
        <f t="shared" si="116"/>
        <v>-6.3544936597744149E-3</v>
      </c>
      <c r="F1480" s="8">
        <f t="shared" si="117"/>
        <v>4.3122043327049837E-2</v>
      </c>
      <c r="G1480" s="8">
        <f t="shared" si="118"/>
        <v>1.0067914615848769E-2</v>
      </c>
      <c r="H1480" s="9">
        <f t="shared" si="119"/>
        <v>4.2831157168504115</v>
      </c>
    </row>
    <row r="1481" spans="2:8" x14ac:dyDescent="0.25">
      <c r="B1481" s="39">
        <v>40316</v>
      </c>
      <c r="C1481" s="7">
        <v>10510.95</v>
      </c>
      <c r="D1481" s="8">
        <f t="shared" si="115"/>
        <v>-1.0811390733712067E-2</v>
      </c>
      <c r="E1481" s="46">
        <f t="shared" si="116"/>
        <v>-1.0870258497932191E-2</v>
      </c>
      <c r="F1481" s="8">
        <f t="shared" si="117"/>
        <v>4.8728712034767148E-2</v>
      </c>
      <c r="G1481" s="8">
        <f t="shared" si="118"/>
        <v>1.000326237072985E-2</v>
      </c>
      <c r="H1481" s="9">
        <f t="shared" si="119"/>
        <v>4.8712820106918624</v>
      </c>
    </row>
    <row r="1482" spans="2:8" x14ac:dyDescent="0.25">
      <c r="B1482" s="39">
        <v>40315</v>
      </c>
      <c r="C1482" s="7">
        <v>10625.83</v>
      </c>
      <c r="D1482" s="8">
        <f t="shared" si="115"/>
        <v>5.3389026154038177E-4</v>
      </c>
      <c r="E1482" s="46">
        <f t="shared" si="116"/>
        <v>5.3374779284087672E-4</v>
      </c>
      <c r="F1482" s="8">
        <f t="shared" si="117"/>
        <v>3.6827532332395066E-2</v>
      </c>
      <c r="G1482" s="8">
        <f t="shared" si="118"/>
        <v>1.0097791339817898E-2</v>
      </c>
      <c r="H1482" s="9">
        <f t="shared" si="119"/>
        <v>3.6470878722929929</v>
      </c>
    </row>
    <row r="1483" spans="2:8" x14ac:dyDescent="0.25">
      <c r="B1483" s="39">
        <v>40312</v>
      </c>
      <c r="C1483" s="7">
        <v>10620.16</v>
      </c>
      <c r="D1483" s="8">
        <f t="shared" si="115"/>
        <v>-1.5096981809245236E-2</v>
      </c>
      <c r="E1483" s="46">
        <f t="shared" si="116"/>
        <v>-1.5212101347012201E-2</v>
      </c>
      <c r="F1483" s="8">
        <f t="shared" si="117"/>
        <v>5.6138423340746174E-2</v>
      </c>
      <c r="G1483" s="8">
        <f t="shared" si="118"/>
        <v>9.9390539830288855E-3</v>
      </c>
      <c r="H1483" s="9">
        <f t="shared" si="119"/>
        <v>5.6482662672527537</v>
      </c>
    </row>
    <row r="1484" spans="2:8" x14ac:dyDescent="0.25">
      <c r="B1484" s="39">
        <v>40311</v>
      </c>
      <c r="C1484" s="7">
        <v>10782.95</v>
      </c>
      <c r="D1484" s="8">
        <f t="shared" si="115"/>
        <v>-1.0458010573639598E-2</v>
      </c>
      <c r="E1484" s="46">
        <f t="shared" si="116"/>
        <v>-1.051307984606026E-2</v>
      </c>
      <c r="F1484" s="8">
        <f t="shared" si="117"/>
        <v>6.6399433047200987E-2</v>
      </c>
      <c r="G1484" s="8">
        <f t="shared" si="118"/>
        <v>9.8533469229983555E-3</v>
      </c>
      <c r="H1484" s="9">
        <f t="shared" si="119"/>
        <v>6.7387694319602582</v>
      </c>
    </row>
    <row r="1485" spans="2:8" x14ac:dyDescent="0.25">
      <c r="B1485" s="39">
        <v>40310</v>
      </c>
      <c r="C1485" s="7">
        <v>10896.91</v>
      </c>
      <c r="D1485" s="8">
        <f t="shared" si="115"/>
        <v>1.3830145530532301E-2</v>
      </c>
      <c r="E1485" s="46">
        <f t="shared" si="116"/>
        <v>1.3735381799009665E-2</v>
      </c>
      <c r="F1485" s="8">
        <f t="shared" si="117"/>
        <v>5.5008695186458678E-2</v>
      </c>
      <c r="G1485" s="8">
        <f t="shared" si="118"/>
        <v>9.7412587161183756E-3</v>
      </c>
      <c r="H1485" s="9">
        <f t="shared" si="119"/>
        <v>5.6469802095943242</v>
      </c>
    </row>
    <row r="1486" spans="2:8" x14ac:dyDescent="0.25">
      <c r="B1486" s="39">
        <v>40309</v>
      </c>
      <c r="C1486" s="7">
        <v>10748.26</v>
      </c>
      <c r="D1486" s="8">
        <f t="shared" si="115"/>
        <v>-3.4195198207903621E-3</v>
      </c>
      <c r="E1486" s="46">
        <f t="shared" si="116"/>
        <v>-3.4253797412491876E-3</v>
      </c>
      <c r="F1486" s="8">
        <f t="shared" si="117"/>
        <v>3.7337005271437837E-2</v>
      </c>
      <c r="G1486" s="8">
        <f t="shared" si="118"/>
        <v>1.0047899251462706E-2</v>
      </c>
      <c r="H1486" s="9">
        <f t="shared" si="119"/>
        <v>3.7159016364542636</v>
      </c>
    </row>
    <row r="1487" spans="2:8" x14ac:dyDescent="0.25">
      <c r="B1487" s="39">
        <v>40308</v>
      </c>
      <c r="C1487" s="7">
        <v>10785.14</v>
      </c>
      <c r="D1487" s="8">
        <f t="shared" si="115"/>
        <v>3.8987787596467482E-2</v>
      </c>
      <c r="E1487" s="46">
        <f t="shared" si="116"/>
        <v>3.8246958050386436E-2</v>
      </c>
      <c r="F1487" s="8">
        <f t="shared" si="117"/>
        <v>-2.1228824084540195E-2</v>
      </c>
      <c r="G1487" s="8">
        <f t="shared" si="118"/>
        <v>9.3342567663176855E-3</v>
      </c>
      <c r="H1487" s="9">
        <f t="shared" si="119"/>
        <v>-2.2742918494746798</v>
      </c>
    </row>
    <row r="1488" spans="2:8" x14ac:dyDescent="0.25">
      <c r="B1488" s="39">
        <v>40305</v>
      </c>
      <c r="C1488" s="7">
        <v>10380.43</v>
      </c>
      <c r="D1488" s="8">
        <f t="shared" si="115"/>
        <v>-1.3297124041854236E-2</v>
      </c>
      <c r="E1488" s="46">
        <f t="shared" si="116"/>
        <v>-1.3386322399289247E-2</v>
      </c>
      <c r="F1488" s="8">
        <f t="shared" si="117"/>
        <v>-1.9308932152572927E-2</v>
      </c>
      <c r="G1488" s="8">
        <f t="shared" si="118"/>
        <v>9.3008596820572144E-3</v>
      </c>
      <c r="H1488" s="9">
        <f t="shared" si="119"/>
        <v>-2.0760373570437602</v>
      </c>
    </row>
    <row r="1489" spans="2:8" x14ac:dyDescent="0.25">
      <c r="B1489" s="39">
        <v>40304</v>
      </c>
      <c r="C1489" s="7">
        <v>10520.32</v>
      </c>
      <c r="D1489" s="8">
        <f t="shared" si="115"/>
        <v>-3.2001854966636434E-2</v>
      </c>
      <c r="E1489" s="46">
        <f t="shared" si="116"/>
        <v>-3.252510799524367E-2</v>
      </c>
      <c r="F1489" s="8">
        <f t="shared" si="117"/>
        <v>2.406976875875631E-2</v>
      </c>
      <c r="G1489" s="8">
        <f t="shared" si="118"/>
        <v>8.5985375156127156E-3</v>
      </c>
      <c r="H1489" s="9">
        <f t="shared" si="119"/>
        <v>2.7992863571336226</v>
      </c>
    </row>
    <row r="1490" spans="2:8" x14ac:dyDescent="0.25">
      <c r="B1490" s="39">
        <v>40303</v>
      </c>
      <c r="C1490" s="7">
        <v>10868.12</v>
      </c>
      <c r="D1490" s="8">
        <f t="shared" si="115"/>
        <v>-5.3675514356026355E-3</v>
      </c>
      <c r="E1490" s="46">
        <f t="shared" si="116"/>
        <v>-5.3820084956916012E-3</v>
      </c>
      <c r="F1490" s="8">
        <f t="shared" si="117"/>
        <v>1.9986504572848243E-2</v>
      </c>
      <c r="G1490" s="8">
        <f t="shared" si="118"/>
        <v>8.6472635407599703E-3</v>
      </c>
      <c r="H1490" s="9">
        <f t="shared" si="119"/>
        <v>2.3113097546569881</v>
      </c>
    </row>
    <row r="1491" spans="2:8" x14ac:dyDescent="0.25">
      <c r="B1491" s="39">
        <v>40302</v>
      </c>
      <c r="C1491" s="7">
        <v>10926.77</v>
      </c>
      <c r="D1491" s="8">
        <f t="shared" si="115"/>
        <v>-2.0181441072900097E-2</v>
      </c>
      <c r="E1491" s="46">
        <f t="shared" si="116"/>
        <v>-2.0387868410715559E-2</v>
      </c>
      <c r="F1491" s="8">
        <f t="shared" si="117"/>
        <v>4.3158681688104321E-2</v>
      </c>
      <c r="G1491" s="8">
        <f t="shared" si="118"/>
        <v>8.3112094719636816E-3</v>
      </c>
      <c r="H1491" s="9">
        <f t="shared" si="119"/>
        <v>5.1928280515239207</v>
      </c>
    </row>
    <row r="1492" spans="2:8" x14ac:dyDescent="0.25">
      <c r="B1492" s="39">
        <v>40301</v>
      </c>
      <c r="C1492" s="7">
        <v>11151.83</v>
      </c>
      <c r="D1492" s="8">
        <f t="shared" si="115"/>
        <v>1.3009816861529133E-2</v>
      </c>
      <c r="E1492" s="46">
        <f t="shared" si="116"/>
        <v>1.2925916099678043E-2</v>
      </c>
      <c r="F1492" s="8">
        <f t="shared" si="117"/>
        <v>3.5255295825716584E-2</v>
      </c>
      <c r="G1492" s="8">
        <f t="shared" si="118"/>
        <v>8.2033528633929324E-3</v>
      </c>
      <c r="H1492" s="9">
        <f t="shared" si="119"/>
        <v>4.2976690644433502</v>
      </c>
    </row>
    <row r="1493" spans="2:8" x14ac:dyDescent="0.25">
      <c r="B1493" s="39">
        <v>40298</v>
      </c>
      <c r="C1493" s="7">
        <v>11008.61</v>
      </c>
      <c r="D1493" s="8">
        <f t="shared" si="115"/>
        <v>-1.4212004312583404E-2</v>
      </c>
      <c r="E1493" s="46">
        <f t="shared" si="116"/>
        <v>-1.4313962014241306E-2</v>
      </c>
      <c r="F1493" s="8">
        <f t="shared" si="117"/>
        <v>4.6119010772568261E-2</v>
      </c>
      <c r="G1493" s="8">
        <f t="shared" si="118"/>
        <v>8.0352162643393277E-3</v>
      </c>
      <c r="H1493" s="9">
        <f t="shared" si="119"/>
        <v>5.7396103919749644</v>
      </c>
    </row>
    <row r="1494" spans="2:8" x14ac:dyDescent="0.25">
      <c r="B1494" s="39">
        <v>40297</v>
      </c>
      <c r="C1494" s="7">
        <v>11167.32</v>
      </c>
      <c r="D1494" s="8">
        <f t="shared" si="115"/>
        <v>1.1049978859729137E-2</v>
      </c>
      <c r="E1494" s="46">
        <f t="shared" si="116"/>
        <v>1.0989373890377426E-2</v>
      </c>
      <c r="F1494" s="8">
        <f t="shared" si="117"/>
        <v>3.9433713880320673E-2</v>
      </c>
      <c r="G1494" s="8">
        <f t="shared" si="118"/>
        <v>7.9563284745297787E-3</v>
      </c>
      <c r="H1494" s="9">
        <f t="shared" si="119"/>
        <v>4.9562702201848472</v>
      </c>
    </row>
    <row r="1495" spans="2:8" x14ac:dyDescent="0.25">
      <c r="B1495" s="39">
        <v>40296</v>
      </c>
      <c r="C1495" s="7">
        <v>11045.27</v>
      </c>
      <c r="D1495" s="8">
        <f t="shared" si="115"/>
        <v>4.8471659817741486E-3</v>
      </c>
      <c r="E1495" s="46">
        <f t="shared" si="116"/>
        <v>4.8354562966931545E-3</v>
      </c>
      <c r="F1495" s="8">
        <f t="shared" si="117"/>
        <v>3.5665864121764881E-2</v>
      </c>
      <c r="G1495" s="8">
        <f t="shared" si="118"/>
        <v>7.9408380817786485E-3</v>
      </c>
      <c r="H1495" s="9">
        <f t="shared" si="119"/>
        <v>4.491448352738125</v>
      </c>
    </row>
    <row r="1496" spans="2:8" x14ac:dyDescent="0.25">
      <c r="B1496" s="39">
        <v>40295</v>
      </c>
      <c r="C1496" s="7">
        <v>10991.99</v>
      </c>
      <c r="D1496" s="8">
        <f t="shared" si="115"/>
        <v>-1.9012889746837014E-2</v>
      </c>
      <c r="E1496" s="46">
        <f t="shared" si="116"/>
        <v>-1.9195958898445217E-2</v>
      </c>
      <c r="F1496" s="8">
        <f t="shared" si="117"/>
        <v>5.7994890179172011E-2</v>
      </c>
      <c r="G1496" s="8">
        <f t="shared" si="118"/>
        <v>7.6093931142656324E-3</v>
      </c>
      <c r="H1496" s="9">
        <f t="shared" si="119"/>
        <v>7.6214869317825986</v>
      </c>
    </row>
    <row r="1497" spans="2:8" x14ac:dyDescent="0.25">
      <c r="B1497" s="39">
        <v>40294</v>
      </c>
      <c r="C1497" s="7">
        <v>11205.03</v>
      </c>
      <c r="D1497" s="8">
        <f t="shared" si="115"/>
        <v>6.6938705566066403E-5</v>
      </c>
      <c r="E1497" s="46">
        <f t="shared" si="116"/>
        <v>6.6936465270889386E-5</v>
      </c>
      <c r="F1497" s="8">
        <f t="shared" si="117"/>
        <v>5.8084959630319954E-2</v>
      </c>
      <c r="G1497" s="8">
        <f t="shared" si="118"/>
        <v>7.6092886523541382E-3</v>
      </c>
      <c r="H1497" s="9">
        <f t="shared" si="119"/>
        <v>7.6334283379235206</v>
      </c>
    </row>
    <row r="1498" spans="2:8" x14ac:dyDescent="0.25">
      <c r="B1498" s="39">
        <v>40291</v>
      </c>
      <c r="C1498" s="7">
        <v>11204.28</v>
      </c>
      <c r="D1498" s="8">
        <f t="shared" si="115"/>
        <v>6.2859868029303545E-3</v>
      </c>
      <c r="E1498" s="46">
        <f t="shared" si="116"/>
        <v>6.2663123935603957E-3</v>
      </c>
      <c r="F1498" s="8">
        <f t="shared" si="117"/>
        <v>5.0689888250626536E-2</v>
      </c>
      <c r="G1498" s="8">
        <f t="shared" si="118"/>
        <v>7.5853615725499091E-3</v>
      </c>
      <c r="H1498" s="9">
        <f t="shared" si="119"/>
        <v>6.6825935409676891</v>
      </c>
    </row>
    <row r="1499" spans="2:8" x14ac:dyDescent="0.25">
      <c r="B1499" s="39">
        <v>40290</v>
      </c>
      <c r="C1499" s="7">
        <v>11134.29</v>
      </c>
      <c r="D1499" s="8">
        <f t="shared" si="115"/>
        <v>8.4225324766395993E-4</v>
      </c>
      <c r="E1499" s="46">
        <f t="shared" si="116"/>
        <v>8.4189875143379582E-4</v>
      </c>
      <c r="F1499" s="8">
        <f t="shared" si="117"/>
        <v>6.4688346172176087E-2</v>
      </c>
      <c r="G1499" s="8">
        <f t="shared" si="118"/>
        <v>7.7574229041342986E-3</v>
      </c>
      <c r="H1499" s="9">
        <f t="shared" si="119"/>
        <v>8.3388964314038621</v>
      </c>
    </row>
    <row r="1500" spans="2:8" x14ac:dyDescent="0.25">
      <c r="B1500" s="39">
        <v>40289</v>
      </c>
      <c r="C1500" s="7">
        <v>11124.92</v>
      </c>
      <c r="D1500" s="8">
        <f t="shared" si="115"/>
        <v>7.0702146070988903E-4</v>
      </c>
      <c r="E1500" s="46">
        <f t="shared" si="116"/>
        <v>7.0677163878297739E-4</v>
      </c>
      <c r="F1500" s="8">
        <f t="shared" si="117"/>
        <v>5.2496247656051952E-2</v>
      </c>
      <c r="G1500" s="8">
        <f t="shared" si="118"/>
        <v>7.8856694049813224E-3</v>
      </c>
      <c r="H1500" s="9">
        <f t="shared" si="119"/>
        <v>6.6571707435376934</v>
      </c>
    </row>
    <row r="1501" spans="2:8" x14ac:dyDescent="0.25">
      <c r="B1501" s="39">
        <v>40288</v>
      </c>
      <c r="C1501" s="7">
        <v>11117.06</v>
      </c>
      <c r="D1501" s="8">
        <f t="shared" si="115"/>
        <v>2.2547680545976778E-3</v>
      </c>
      <c r="E1501" s="46">
        <f t="shared" si="116"/>
        <v>2.2522298797220488E-3</v>
      </c>
      <c r="F1501" s="8">
        <f t="shared" si="117"/>
        <v>5.0537941335565828E-2</v>
      </c>
      <c r="G1501" s="8">
        <f t="shared" si="118"/>
        <v>7.8837282204331002E-3</v>
      </c>
      <c r="H1501" s="9">
        <f t="shared" si="119"/>
        <v>6.4104114097415543</v>
      </c>
    </row>
    <row r="1502" spans="2:8" x14ac:dyDescent="0.25">
      <c r="B1502" s="39">
        <v>40287</v>
      </c>
      <c r="C1502" s="7">
        <v>11092.05</v>
      </c>
      <c r="D1502" s="8">
        <f t="shared" si="115"/>
        <v>6.6605195187072752E-3</v>
      </c>
      <c r="E1502" s="46">
        <f t="shared" si="116"/>
        <v>6.6384362616539513E-3</v>
      </c>
      <c r="F1502" s="8">
        <f t="shared" si="117"/>
        <v>4.3741154874055048E-2</v>
      </c>
      <c r="G1502" s="8">
        <f t="shared" si="118"/>
        <v>7.8536513542903745E-3</v>
      </c>
      <c r="H1502" s="9">
        <f t="shared" si="119"/>
        <v>5.5695310245927425</v>
      </c>
    </row>
    <row r="1503" spans="2:8" x14ac:dyDescent="0.25">
      <c r="B1503" s="39">
        <v>40284</v>
      </c>
      <c r="C1503" s="7">
        <v>11018.66</v>
      </c>
      <c r="D1503" s="8">
        <f t="shared" si="115"/>
        <v>-1.1297878697877017E-2</v>
      </c>
      <c r="E1503" s="46">
        <f t="shared" si="116"/>
        <v>-1.1362184534549621E-2</v>
      </c>
      <c r="F1503" s="8">
        <f t="shared" si="117"/>
        <v>5.7664670801795839E-2</v>
      </c>
      <c r="G1503" s="8">
        <f t="shared" si="118"/>
        <v>7.7327213628508732E-3</v>
      </c>
      <c r="H1503" s="9">
        <f t="shared" si="119"/>
        <v>7.4572285869274131</v>
      </c>
    </row>
    <row r="1504" spans="2:8" x14ac:dyDescent="0.25">
      <c r="B1504" s="39">
        <v>40283</v>
      </c>
      <c r="C1504" s="7">
        <v>11144.57</v>
      </c>
      <c r="D1504" s="8">
        <f t="shared" si="115"/>
        <v>1.9293165310780847E-3</v>
      </c>
      <c r="E1504" s="46">
        <f t="shared" si="116"/>
        <v>1.9274577902884491E-3</v>
      </c>
      <c r="F1504" s="8">
        <f t="shared" si="117"/>
        <v>6.0850978018667359E-2</v>
      </c>
      <c r="G1504" s="8">
        <f t="shared" si="118"/>
        <v>7.7477084306249149E-3</v>
      </c>
      <c r="H1504" s="9">
        <f t="shared" si="119"/>
        <v>7.8540614381069629</v>
      </c>
    </row>
    <row r="1505" spans="2:8" x14ac:dyDescent="0.25">
      <c r="B1505" s="39">
        <v>40282</v>
      </c>
      <c r="C1505" s="7">
        <v>11123.11</v>
      </c>
      <c r="D1505" s="8">
        <f t="shared" si="115"/>
        <v>9.4097511484270147E-3</v>
      </c>
      <c r="E1505" s="46">
        <f t="shared" si="116"/>
        <v>9.3657552185837101E-3</v>
      </c>
      <c r="F1505" s="8">
        <f t="shared" si="117"/>
        <v>5.1629503848349502E-2</v>
      </c>
      <c r="G1505" s="8">
        <f t="shared" si="118"/>
        <v>7.6838854772806843E-3</v>
      </c>
      <c r="H1505" s="9">
        <f t="shared" si="119"/>
        <v>6.7191922629514655</v>
      </c>
    </row>
    <row r="1506" spans="2:8" x14ac:dyDescent="0.25">
      <c r="B1506" s="39">
        <v>40281</v>
      </c>
      <c r="C1506" s="7">
        <v>11019.42</v>
      </c>
      <c r="D1506" s="8">
        <f t="shared" si="115"/>
        <v>1.2220640252518233E-3</v>
      </c>
      <c r="E1506" s="46">
        <f t="shared" si="116"/>
        <v>1.2213179128138317E-3</v>
      </c>
      <c r="F1506" s="8">
        <f t="shared" si="117"/>
        <v>5.5273354756050747E-2</v>
      </c>
      <c r="G1506" s="8">
        <f t="shared" si="118"/>
        <v>7.6986073296932602E-3</v>
      </c>
      <c r="H1506" s="9">
        <f t="shared" si="119"/>
        <v>7.1796563182100925</v>
      </c>
    </row>
    <row r="1507" spans="2:8" x14ac:dyDescent="0.25">
      <c r="B1507" s="39">
        <v>40280</v>
      </c>
      <c r="C1507" s="7">
        <v>11005.97</v>
      </c>
      <c r="D1507" s="8">
        <f t="shared" si="115"/>
        <v>7.83825194251353E-4</v>
      </c>
      <c r="E1507" s="46">
        <f t="shared" si="116"/>
        <v>7.8351816371215416E-4</v>
      </c>
      <c r="F1507" s="8">
        <f t="shared" si="117"/>
        <v>6.2709511343678914E-2</v>
      </c>
      <c r="G1507" s="8">
        <f t="shared" si="118"/>
        <v>7.7463048475507629E-3</v>
      </c>
      <c r="H1507" s="9">
        <f t="shared" si="119"/>
        <v>8.0954096924685963</v>
      </c>
    </row>
    <row r="1508" spans="2:8" x14ac:dyDescent="0.25">
      <c r="B1508" s="39">
        <v>40277</v>
      </c>
      <c r="C1508" s="7">
        <v>10997.35</v>
      </c>
      <c r="D1508" s="8">
        <f t="shared" si="115"/>
        <v>6.4317333008758748E-3</v>
      </c>
      <c r="E1508" s="46">
        <f t="shared" si="116"/>
        <v>6.4111379662122325E-3</v>
      </c>
      <c r="F1508" s="8">
        <f t="shared" si="117"/>
        <v>5.8297681118303482E-2</v>
      </c>
      <c r="G1508" s="8">
        <f t="shared" si="118"/>
        <v>7.7204538956512853E-3</v>
      </c>
      <c r="H1508" s="9">
        <f t="shared" si="119"/>
        <v>7.5510691348265064</v>
      </c>
    </row>
    <row r="1509" spans="2:8" x14ac:dyDescent="0.25">
      <c r="B1509" s="39">
        <v>40276</v>
      </c>
      <c r="C1509" s="7">
        <v>10927.07</v>
      </c>
      <c r="D1509" s="8">
        <f t="shared" si="115"/>
        <v>2.711626131449929E-3</v>
      </c>
      <c r="E1509" s="46">
        <f t="shared" si="116"/>
        <v>2.7079563059444313E-3</v>
      </c>
      <c r="F1509" s="8">
        <f t="shared" si="117"/>
        <v>4.2783384018123233E-2</v>
      </c>
      <c r="G1509" s="8">
        <f t="shared" si="118"/>
        <v>7.8723010778089329E-3</v>
      </c>
      <c r="H1509" s="9">
        <f t="shared" si="119"/>
        <v>5.434673241693516</v>
      </c>
    </row>
    <row r="1510" spans="2:8" x14ac:dyDescent="0.25">
      <c r="B1510" s="39">
        <v>40275</v>
      </c>
      <c r="C1510" s="7">
        <v>10897.52</v>
      </c>
      <c r="D1510" s="8">
        <f t="shared" si="115"/>
        <v>-6.6062047458566031E-3</v>
      </c>
      <c r="E1510" s="46">
        <f t="shared" si="116"/>
        <v>-6.6281222976467434E-3</v>
      </c>
      <c r="F1510" s="8">
        <f t="shared" si="117"/>
        <v>4.8370015051328402E-2</v>
      </c>
      <c r="G1510" s="8">
        <f t="shared" si="118"/>
        <v>7.8301529540018081E-3</v>
      </c>
      <c r="H1510" s="9">
        <f t="shared" si="119"/>
        <v>6.1774036006036921</v>
      </c>
    </row>
    <row r="1511" spans="2:8" x14ac:dyDescent="0.25">
      <c r="B1511" s="39">
        <v>40274</v>
      </c>
      <c r="C1511" s="7">
        <v>10969.99</v>
      </c>
      <c r="D1511" s="8">
        <f t="shared" si="115"/>
        <v>-3.2441643770697581E-4</v>
      </c>
      <c r="E1511" s="46">
        <f t="shared" si="116"/>
        <v>-3.2446907210345312E-4</v>
      </c>
      <c r="F1511" s="8">
        <f t="shared" si="117"/>
        <v>4.4012579617986949E-2</v>
      </c>
      <c r="G1511" s="8">
        <f t="shared" si="118"/>
        <v>7.8532621205613194E-3</v>
      </c>
      <c r="H1511" s="9">
        <f t="shared" si="119"/>
        <v>5.604369107043266</v>
      </c>
    </row>
    <row r="1512" spans="2:8" x14ac:dyDescent="0.25">
      <c r="B1512" s="39">
        <v>40273</v>
      </c>
      <c r="C1512" s="7">
        <v>10973.55</v>
      </c>
      <c r="D1512" s="8">
        <f t="shared" si="115"/>
        <v>4.253656286634877E-3</v>
      </c>
      <c r="E1512" s="46">
        <f t="shared" si="116"/>
        <v>4.2446350638056501E-3</v>
      </c>
      <c r="F1512" s="8">
        <f t="shared" si="117"/>
        <v>4.2585915621563455E-2</v>
      </c>
      <c r="G1512" s="8">
        <f t="shared" si="118"/>
        <v>7.8461037225851377E-3</v>
      </c>
      <c r="H1512" s="9">
        <f t="shared" si="119"/>
        <v>5.4276513703201763</v>
      </c>
    </row>
    <row r="1513" spans="2:8" x14ac:dyDescent="0.25">
      <c r="B1513" s="39">
        <v>40269</v>
      </c>
      <c r="C1513" s="7">
        <v>10927.07</v>
      </c>
      <c r="D1513" s="8">
        <f t="shared" si="115"/>
        <v>6.4882012189786398E-3</v>
      </c>
      <c r="E1513" s="46">
        <f t="shared" si="116"/>
        <v>6.4672434447751908E-3</v>
      </c>
      <c r="F1513" s="8">
        <f t="shared" si="117"/>
        <v>4.2409727267361398E-2</v>
      </c>
      <c r="G1513" s="8">
        <f t="shared" si="118"/>
        <v>7.8443632231006907E-3</v>
      </c>
      <c r="H1513" s="9">
        <f t="shared" si="119"/>
        <v>5.4063951478521464</v>
      </c>
    </row>
    <row r="1514" spans="2:8" x14ac:dyDescent="0.25">
      <c r="B1514" s="39">
        <v>40268</v>
      </c>
      <c r="C1514" s="7">
        <v>10856.63</v>
      </c>
      <c r="D1514" s="8">
        <f t="shared" si="115"/>
        <v>-4.6564632149491691E-3</v>
      </c>
      <c r="E1514" s="46">
        <f t="shared" si="116"/>
        <v>-4.6673383125793227E-3</v>
      </c>
      <c r="F1514" s="8">
        <f t="shared" si="117"/>
        <v>5.3708763017822014E-2</v>
      </c>
      <c r="G1514" s="8">
        <f t="shared" si="118"/>
        <v>7.850916995617031E-3</v>
      </c>
      <c r="H1514" s="9">
        <f t="shared" si="119"/>
        <v>6.8410815001363874</v>
      </c>
    </row>
    <row r="1515" spans="2:8" x14ac:dyDescent="0.25">
      <c r="B1515" s="39">
        <v>40267</v>
      </c>
      <c r="C1515" s="7">
        <v>10907.42</v>
      </c>
      <c r="D1515" s="8">
        <f t="shared" si="115"/>
        <v>1.0609534263472664E-3</v>
      </c>
      <c r="E1515" s="46">
        <f t="shared" si="116"/>
        <v>1.0603910130219068E-3</v>
      </c>
      <c r="F1515" s="8">
        <f t="shared" si="117"/>
        <v>5.7602069809953707E-2</v>
      </c>
      <c r="G1515" s="8">
        <f t="shared" si="118"/>
        <v>7.8658788774720705E-3</v>
      </c>
      <c r="H1515" s="9">
        <f t="shared" si="119"/>
        <v>7.3230303577298166</v>
      </c>
    </row>
    <row r="1516" spans="2:8" x14ac:dyDescent="0.25">
      <c r="B1516" s="39">
        <v>40266</v>
      </c>
      <c r="C1516" s="7">
        <v>10895.86</v>
      </c>
      <c r="D1516" s="8">
        <f t="shared" si="115"/>
        <v>4.1934092509372523E-3</v>
      </c>
      <c r="E1516" s="46">
        <f t="shared" si="116"/>
        <v>4.1846414132390422E-3</v>
      </c>
      <c r="F1516" s="8">
        <f t="shared" si="117"/>
        <v>4.3343867001458689E-2</v>
      </c>
      <c r="G1516" s="8">
        <f t="shared" si="118"/>
        <v>7.9528275664161961E-3</v>
      </c>
      <c r="H1516" s="9">
        <f t="shared" si="119"/>
        <v>5.4501203049459361</v>
      </c>
    </row>
    <row r="1517" spans="2:8" x14ac:dyDescent="0.25">
      <c r="B1517" s="39">
        <v>40263</v>
      </c>
      <c r="C1517" s="7">
        <v>10850.36</v>
      </c>
      <c r="D1517" s="8">
        <f t="shared" si="115"/>
        <v>8.4400173043430726E-4</v>
      </c>
      <c r="E1517" s="46">
        <f t="shared" si="116"/>
        <v>8.4364576125214212E-4</v>
      </c>
      <c r="F1517" s="8">
        <f t="shared" si="117"/>
        <v>4.2616684921716753E-2</v>
      </c>
      <c r="G1517" s="8">
        <f t="shared" si="118"/>
        <v>7.9529409664409849E-3</v>
      </c>
      <c r="H1517" s="9">
        <f t="shared" si="119"/>
        <v>5.3586069733883761</v>
      </c>
    </row>
    <row r="1518" spans="2:8" x14ac:dyDescent="0.25">
      <c r="B1518" s="39">
        <v>40262</v>
      </c>
      <c r="C1518" s="7">
        <v>10841.21</v>
      </c>
      <c r="D1518" s="8">
        <f t="shared" si="115"/>
        <v>4.6695551464304152E-4</v>
      </c>
      <c r="E1518" s="46">
        <f t="shared" si="116"/>
        <v>4.6684652484431887E-4</v>
      </c>
      <c r="F1518" s="8">
        <f t="shared" si="117"/>
        <v>4.4342076826671642E-2</v>
      </c>
      <c r="G1518" s="8">
        <f t="shared" si="118"/>
        <v>7.9551096442626121E-3</v>
      </c>
      <c r="H1518" s="9">
        <f t="shared" si="119"/>
        <v>5.5740371672503661</v>
      </c>
    </row>
    <row r="1519" spans="2:8" x14ac:dyDescent="0.25">
      <c r="B1519" s="39">
        <v>40261</v>
      </c>
      <c r="C1519" s="7">
        <v>10836.15</v>
      </c>
      <c r="D1519" s="8">
        <f t="shared" si="115"/>
        <v>-4.8379853482881652E-3</v>
      </c>
      <c r="E1519" s="46">
        <f t="shared" si="116"/>
        <v>-4.8497262830234861E-3</v>
      </c>
      <c r="F1519" s="8">
        <f t="shared" si="117"/>
        <v>4.0879088295571422E-2</v>
      </c>
      <c r="G1519" s="8">
        <f t="shared" si="118"/>
        <v>7.9964984201095091E-3</v>
      </c>
      <c r="H1519" s="9">
        <f t="shared" si="119"/>
        <v>5.1121236005961217</v>
      </c>
    </row>
    <row r="1520" spans="2:8" x14ac:dyDescent="0.25">
      <c r="B1520" s="39">
        <v>40260</v>
      </c>
      <c r="C1520" s="7">
        <v>10888.83</v>
      </c>
      <c r="D1520" s="8">
        <f t="shared" si="115"/>
        <v>9.5439504760386207E-3</v>
      </c>
      <c r="E1520" s="46">
        <f t="shared" si="116"/>
        <v>9.498694698772155E-3</v>
      </c>
      <c r="F1520" s="8">
        <f t="shared" si="117"/>
        <v>2.9573877606268523E-2</v>
      </c>
      <c r="G1520" s="8">
        <f t="shared" si="118"/>
        <v>7.9325969947334173E-3</v>
      </c>
      <c r="H1520" s="9">
        <f t="shared" si="119"/>
        <v>3.7281457290598667</v>
      </c>
    </row>
    <row r="1521" spans="2:8" x14ac:dyDescent="0.25">
      <c r="B1521" s="39">
        <v>40259</v>
      </c>
      <c r="C1521" s="7">
        <v>10785.89</v>
      </c>
      <c r="D1521" s="8">
        <f t="shared" si="115"/>
        <v>4.0877007776964902E-3</v>
      </c>
      <c r="E1521" s="46">
        <f t="shared" si="116"/>
        <v>4.0793688268361558E-3</v>
      </c>
      <c r="F1521" s="8">
        <f t="shared" si="117"/>
        <v>3.7671584961847054E-2</v>
      </c>
      <c r="G1521" s="8">
        <f t="shared" si="118"/>
        <v>8.0364474830053809E-3</v>
      </c>
      <c r="H1521" s="9">
        <f t="shared" si="119"/>
        <v>4.6875917551269879</v>
      </c>
    </row>
    <row r="1522" spans="2:8" x14ac:dyDescent="0.25">
      <c r="B1522" s="39">
        <v>40256</v>
      </c>
      <c r="C1522" s="7">
        <v>10741.98</v>
      </c>
      <c r="D1522" s="8">
        <f t="shared" si="115"/>
        <v>-3.4501728797301512E-3</v>
      </c>
      <c r="E1522" s="46">
        <f t="shared" si="116"/>
        <v>-3.4561384516355025E-3</v>
      </c>
      <c r="F1522" s="8">
        <f t="shared" si="117"/>
        <v>4.4509029540563842E-2</v>
      </c>
      <c r="G1522" s="8">
        <f t="shared" si="118"/>
        <v>8.0298052090940347E-3</v>
      </c>
      <c r="H1522" s="9">
        <f t="shared" si="119"/>
        <v>5.5429774921757522</v>
      </c>
    </row>
    <row r="1523" spans="2:8" x14ac:dyDescent="0.25">
      <c r="B1523" s="39">
        <v>40255</v>
      </c>
      <c r="C1523" s="7">
        <v>10779.17</v>
      </c>
      <c r="D1523" s="8">
        <f t="shared" si="115"/>
        <v>4.2389974724394985E-3</v>
      </c>
      <c r="E1523" s="46">
        <f t="shared" si="116"/>
        <v>4.2300382325270256E-3</v>
      </c>
      <c r="F1523" s="8">
        <f t="shared" si="117"/>
        <v>2.5406509566031913E-2</v>
      </c>
      <c r="G1523" s="8">
        <f t="shared" si="118"/>
        <v>8.211323785560205E-3</v>
      </c>
      <c r="H1523" s="9">
        <f t="shared" si="119"/>
        <v>3.0940820541883665</v>
      </c>
    </row>
    <row r="1524" spans="2:8" x14ac:dyDescent="0.25">
      <c r="B1524" s="39">
        <v>40254</v>
      </c>
      <c r="C1524" s="7">
        <v>10733.67</v>
      </c>
      <c r="D1524" s="8">
        <f t="shared" si="115"/>
        <v>4.4628569396536477E-3</v>
      </c>
      <c r="E1524" s="46">
        <f t="shared" si="116"/>
        <v>4.452927923846042E-3</v>
      </c>
      <c r="F1524" s="8">
        <f t="shared" si="117"/>
        <v>2.3890691463367038E-2</v>
      </c>
      <c r="G1524" s="8">
        <f t="shared" si="118"/>
        <v>8.2030337977694826E-3</v>
      </c>
      <c r="H1524" s="9">
        <f t="shared" si="119"/>
        <v>2.9124214348431972</v>
      </c>
    </row>
    <row r="1525" spans="2:8" x14ac:dyDescent="0.25">
      <c r="B1525" s="39">
        <v>40253</v>
      </c>
      <c r="C1525" s="7">
        <v>10685.98</v>
      </c>
      <c r="D1525" s="8">
        <f t="shared" si="115"/>
        <v>4.1185286807647881E-3</v>
      </c>
      <c r="E1525" s="46">
        <f t="shared" si="116"/>
        <v>4.1100707563675992E-3</v>
      </c>
      <c r="F1525" s="8">
        <f t="shared" si="117"/>
        <v>1.812964780000062E-2</v>
      </c>
      <c r="G1525" s="8">
        <f t="shared" si="118"/>
        <v>8.1941385866226533E-3</v>
      </c>
      <c r="H1525" s="9">
        <f t="shared" si="119"/>
        <v>2.2125141780733597</v>
      </c>
    </row>
    <row r="1526" spans="2:8" x14ac:dyDescent="0.25">
      <c r="B1526" s="39">
        <v>40252</v>
      </c>
      <c r="C1526" s="7">
        <v>10642.15</v>
      </c>
      <c r="D1526" s="8">
        <f t="shared" si="115"/>
        <v>1.6433420645682872E-3</v>
      </c>
      <c r="E1526" s="46">
        <f t="shared" si="116"/>
        <v>1.6419932554986312E-3</v>
      </c>
      <c r="F1526" s="8">
        <f t="shared" si="117"/>
        <v>2.9275088330843965E-2</v>
      </c>
      <c r="G1526" s="8">
        <f t="shared" si="118"/>
        <v>8.318309713729901E-3</v>
      </c>
      <c r="H1526" s="9">
        <f t="shared" si="119"/>
        <v>3.5193554145409571</v>
      </c>
    </row>
    <row r="1527" spans="2:8" x14ac:dyDescent="0.25">
      <c r="B1527" s="39">
        <v>40249</v>
      </c>
      <c r="C1527" s="7">
        <v>10624.69</v>
      </c>
      <c r="D1527" s="8">
        <f t="shared" si="115"/>
        <v>1.2109115855498676E-3</v>
      </c>
      <c r="E1527" s="46">
        <f t="shared" si="116"/>
        <v>1.2101790234348559E-3</v>
      </c>
      <c r="F1527" s="8">
        <f t="shared" si="117"/>
        <v>2.668189842383804E-2</v>
      </c>
      <c r="G1527" s="8">
        <f t="shared" si="118"/>
        <v>8.3202192952622142E-3</v>
      </c>
      <c r="H1527" s="9">
        <f t="shared" si="119"/>
        <v>3.2068744196479924</v>
      </c>
    </row>
    <row r="1528" spans="2:8" x14ac:dyDescent="0.25">
      <c r="B1528" s="39">
        <v>40248</v>
      </c>
      <c r="C1528" s="7">
        <v>10611.84</v>
      </c>
      <c r="D1528" s="8">
        <f t="shared" si="115"/>
        <v>4.2120384240862396E-3</v>
      </c>
      <c r="E1528" s="46">
        <f t="shared" si="116"/>
        <v>4.2031926207863899E-3</v>
      </c>
      <c r="F1528" s="8">
        <f t="shared" si="117"/>
        <v>1.3434747007231932E-2</v>
      </c>
      <c r="G1528" s="8">
        <f t="shared" si="118"/>
        <v>8.3770844545807861E-3</v>
      </c>
      <c r="H1528" s="9">
        <f t="shared" si="119"/>
        <v>1.6037497389542847</v>
      </c>
    </row>
    <row r="1529" spans="2:8" x14ac:dyDescent="0.25">
      <c r="B1529" s="39">
        <v>40247</v>
      </c>
      <c r="C1529" s="7">
        <v>10567.33</v>
      </c>
      <c r="D1529" s="8">
        <f t="shared" si="115"/>
        <v>2.7924023937053732E-4</v>
      </c>
      <c r="E1529" s="46">
        <f t="shared" si="116"/>
        <v>2.7920125907130534E-4</v>
      </c>
      <c r="F1529" s="8">
        <f t="shared" si="117"/>
        <v>1.2090539534016131E-2</v>
      </c>
      <c r="G1529" s="8">
        <f t="shared" si="118"/>
        <v>8.3782890580970798E-3</v>
      </c>
      <c r="H1529" s="9">
        <f t="shared" si="119"/>
        <v>1.4430797803916062</v>
      </c>
    </row>
    <row r="1530" spans="2:8" x14ac:dyDescent="0.25">
      <c r="B1530" s="39">
        <v>40246</v>
      </c>
      <c r="C1530" s="7">
        <v>10564.38</v>
      </c>
      <c r="D1530" s="8">
        <f t="shared" si="115"/>
        <v>1.123902157967871E-3</v>
      </c>
      <c r="E1530" s="46">
        <f t="shared" si="116"/>
        <v>1.1232710527602702E-3</v>
      </c>
      <c r="F1530" s="8">
        <f t="shared" si="117"/>
        <v>1.3889880876691503E-2</v>
      </c>
      <c r="G1530" s="8">
        <f t="shared" si="118"/>
        <v>8.3835841094414276E-3</v>
      </c>
      <c r="H1530" s="9">
        <f t="shared" si="119"/>
        <v>1.6567950765889008</v>
      </c>
    </row>
    <row r="1531" spans="2:8" x14ac:dyDescent="0.25">
      <c r="B1531" s="39">
        <v>40245</v>
      </c>
      <c r="C1531" s="7">
        <v>10552.52</v>
      </c>
      <c r="D1531" s="8">
        <f t="shared" si="115"/>
        <v>-1.2946944029074148E-3</v>
      </c>
      <c r="E1531" s="46">
        <f t="shared" si="116"/>
        <v>-1.2955332438124615E-3</v>
      </c>
      <c r="F1531" s="8">
        <f t="shared" si="117"/>
        <v>2.8387439946479218E-2</v>
      </c>
      <c r="G1531" s="8">
        <f t="shared" si="118"/>
        <v>8.5133456244629539E-3</v>
      </c>
      <c r="H1531" s="9">
        <f t="shared" si="119"/>
        <v>3.3344634646229316</v>
      </c>
    </row>
    <row r="1532" spans="2:8" x14ac:dyDescent="0.25">
      <c r="B1532" s="39">
        <v>40242</v>
      </c>
      <c r="C1532" s="7">
        <v>10566.2</v>
      </c>
      <c r="D1532" s="8">
        <f t="shared" si="115"/>
        <v>1.1686936406444248E-2</v>
      </c>
      <c r="E1532" s="46">
        <f t="shared" si="116"/>
        <v>1.161917162923477E-2</v>
      </c>
      <c r="F1532" s="8">
        <f t="shared" si="117"/>
        <v>2.3901405265049781E-2</v>
      </c>
      <c r="G1532" s="8">
        <f t="shared" si="118"/>
        <v>8.449680953970062E-3</v>
      </c>
      <c r="H1532" s="9">
        <f t="shared" si="119"/>
        <v>2.8286754725123395</v>
      </c>
    </row>
    <row r="1533" spans="2:8" x14ac:dyDescent="0.25">
      <c r="B1533" s="39">
        <v>40241</v>
      </c>
      <c r="C1533" s="7">
        <v>10444.14</v>
      </c>
      <c r="D1533" s="8">
        <f t="shared" si="115"/>
        <v>4.5571889704099089E-3</v>
      </c>
      <c r="E1533" s="46">
        <f t="shared" si="116"/>
        <v>4.5468364251749624E-3</v>
      </c>
      <c r="F1533" s="8">
        <f t="shared" si="117"/>
        <v>1.0199227818314191E-2</v>
      </c>
      <c r="G1533" s="8">
        <f t="shared" si="118"/>
        <v>8.5042418463121446E-3</v>
      </c>
      <c r="H1533" s="9">
        <f t="shared" si="119"/>
        <v>1.1993106502182878</v>
      </c>
    </row>
    <row r="1534" spans="2:8" x14ac:dyDescent="0.25">
      <c r="B1534" s="39">
        <v>40240</v>
      </c>
      <c r="C1534" s="7">
        <v>10396.76</v>
      </c>
      <c r="D1534" s="8">
        <f t="shared" si="115"/>
        <v>-8.8602899486633913E-4</v>
      </c>
      <c r="E1534" s="46">
        <f t="shared" si="116"/>
        <v>-8.8642175056864215E-4</v>
      </c>
      <c r="F1534" s="8">
        <f t="shared" si="117"/>
        <v>1.5398588771025457E-2</v>
      </c>
      <c r="G1534" s="8">
        <f t="shared" si="118"/>
        <v>8.5168075714971477E-3</v>
      </c>
      <c r="H1534" s="9">
        <f t="shared" si="119"/>
        <v>1.8080235630260433</v>
      </c>
    </row>
    <row r="1535" spans="2:8" x14ac:dyDescent="0.25">
      <c r="B1535" s="39">
        <v>40239</v>
      </c>
      <c r="C1535" s="7">
        <v>10405.98</v>
      </c>
      <c r="D1535" s="8">
        <f t="shared" si="115"/>
        <v>2.1050021194191082E-4</v>
      </c>
      <c r="E1535" s="46">
        <f t="shared" si="116"/>
        <v>2.1047805988091818E-4</v>
      </c>
      <c r="F1535" s="8">
        <f t="shared" si="117"/>
        <v>1.7144747854736898E-2</v>
      </c>
      <c r="G1535" s="8">
        <f t="shared" si="118"/>
        <v>8.51917624400895E-3</v>
      </c>
      <c r="H1535" s="9">
        <f t="shared" si="119"/>
        <v>2.0124889265900348</v>
      </c>
    </row>
    <row r="1536" spans="2:8" x14ac:dyDescent="0.25">
      <c r="B1536" s="39">
        <v>40238</v>
      </c>
      <c r="C1536" s="7">
        <v>10403.790000000001</v>
      </c>
      <c r="D1536" s="8">
        <f t="shared" si="115"/>
        <v>7.6056196163583056E-3</v>
      </c>
      <c r="E1536" s="46">
        <f t="shared" si="116"/>
        <v>7.5768427101801424E-3</v>
      </c>
      <c r="F1536" s="8">
        <f t="shared" si="117"/>
        <v>2.9668965341640242E-2</v>
      </c>
      <c r="G1536" s="8">
        <f t="shared" si="118"/>
        <v>8.7803219110735749E-3</v>
      </c>
      <c r="H1536" s="9">
        <f t="shared" si="119"/>
        <v>3.3790293388016113</v>
      </c>
    </row>
    <row r="1537" spans="2:8" x14ac:dyDescent="0.25">
      <c r="B1537" s="39">
        <v>40235</v>
      </c>
      <c r="C1537" s="7">
        <v>10325.26</v>
      </c>
      <c r="D1537" s="8">
        <f t="shared" si="115"/>
        <v>4.0984281607547857E-4</v>
      </c>
      <c r="E1537" s="46">
        <f t="shared" si="116"/>
        <v>4.0975885344873717E-4</v>
      </c>
      <c r="F1537" s="8">
        <f t="shared" si="117"/>
        <v>3.1002645818074888E-2</v>
      </c>
      <c r="G1537" s="8">
        <f t="shared" si="118"/>
        <v>8.7816830245621355E-3</v>
      </c>
      <c r="H1537" s="9">
        <f t="shared" si="119"/>
        <v>3.5303763220969495</v>
      </c>
    </row>
    <row r="1538" spans="2:8" x14ac:dyDescent="0.25">
      <c r="B1538" s="39">
        <v>40234</v>
      </c>
      <c r="C1538" s="7">
        <v>10321.030000000001</v>
      </c>
      <c r="D1538" s="8">
        <f t="shared" si="115"/>
        <v>-5.1213785019702529E-3</v>
      </c>
      <c r="E1538" s="46">
        <f t="shared" si="116"/>
        <v>-5.1345377089309155E-3</v>
      </c>
      <c r="F1538" s="8">
        <f t="shared" si="117"/>
        <v>5.6717369798803208E-2</v>
      </c>
      <c r="G1538" s="8">
        <f t="shared" si="118"/>
        <v>9.0560855405017338E-3</v>
      </c>
      <c r="H1538" s="9">
        <f t="shared" si="119"/>
        <v>6.2629012883264901</v>
      </c>
    </row>
    <row r="1539" spans="2:8" x14ac:dyDescent="0.25">
      <c r="B1539" s="39">
        <v>40233</v>
      </c>
      <c r="C1539" s="7">
        <v>10374.16</v>
      </c>
      <c r="D1539" s="8">
        <f t="shared" si="115"/>
        <v>8.9230054043749618E-3</v>
      </c>
      <c r="E1539" s="46">
        <f t="shared" si="116"/>
        <v>8.8834306346834389E-3</v>
      </c>
      <c r="F1539" s="8">
        <f t="shared" si="117"/>
        <v>5.0922724983544235E-2</v>
      </c>
      <c r="G1539" s="8">
        <f t="shared" si="118"/>
        <v>9.0110252012560073E-3</v>
      </c>
      <c r="H1539" s="9">
        <f t="shared" si="119"/>
        <v>5.6511577591022979</v>
      </c>
    </row>
    <row r="1540" spans="2:8" x14ac:dyDescent="0.25">
      <c r="B1540" s="39">
        <v>40232</v>
      </c>
      <c r="C1540" s="7">
        <v>10282.41</v>
      </c>
      <c r="D1540" s="8">
        <f t="shared" si="115"/>
        <v>-9.7241938559504693E-3</v>
      </c>
      <c r="E1540" s="46">
        <f t="shared" si="116"/>
        <v>-9.7717825883682011E-3</v>
      </c>
      <c r="F1540" s="8">
        <f t="shared" si="117"/>
        <v>5.8902197256648275E-2</v>
      </c>
      <c r="G1540" s="8">
        <f t="shared" si="118"/>
        <v>8.9337809693905545E-3</v>
      </c>
      <c r="H1540" s="9">
        <f t="shared" si="119"/>
        <v>6.5931991682427009</v>
      </c>
    </row>
    <row r="1541" spans="2:8" x14ac:dyDescent="0.25">
      <c r="B1541" s="39">
        <v>40231</v>
      </c>
      <c r="C1541" s="7">
        <v>10383.379999999999</v>
      </c>
      <c r="D1541" s="8">
        <f t="shared" ref="D1541:D1604" si="120">C1541/C1542-1</f>
        <v>-1.8236263921134199E-3</v>
      </c>
      <c r="E1541" s="46">
        <f t="shared" ref="E1541:E1604" si="121">LN(1+D1541)</f>
        <v>-1.8252912230500701E-3</v>
      </c>
      <c r="F1541" s="8">
        <f t="shared" ref="F1541:F1604" si="122">SUM(E1542:E1616)</f>
        <v>6.8594345923264008E-2</v>
      </c>
      <c r="G1541" s="8">
        <f t="shared" ref="G1541:G1604" si="123">STDEVP(E1542:E1616)</f>
        <v>8.9651270544287304E-3</v>
      </c>
      <c r="H1541" s="9">
        <f t="shared" ref="H1541:H1604" si="124">F1541/G1541</f>
        <v>7.6512408030378918</v>
      </c>
    </row>
    <row r="1542" spans="2:8" x14ac:dyDescent="0.25">
      <c r="B1542" s="39">
        <v>40228</v>
      </c>
      <c r="C1542" s="7">
        <v>10402.35</v>
      </c>
      <c r="D1542" s="8">
        <f t="shared" si="120"/>
        <v>9.0927460092959933E-4</v>
      </c>
      <c r="E1542" s="46">
        <f t="shared" si="121"/>
        <v>9.0886146119899334E-4</v>
      </c>
      <c r="F1542" s="8">
        <f t="shared" si="122"/>
        <v>4.2286806502109642E-2</v>
      </c>
      <c r="G1542" s="8">
        <f t="shared" si="123"/>
        <v>9.4595088076318661E-3</v>
      </c>
      <c r="H1542" s="9">
        <f t="shared" si="124"/>
        <v>4.470296223837007</v>
      </c>
    </row>
    <row r="1543" spans="2:8" x14ac:dyDescent="0.25">
      <c r="B1543" s="39">
        <v>40227</v>
      </c>
      <c r="C1543" s="7">
        <v>10392.9</v>
      </c>
      <c r="D1543" s="8">
        <f t="shared" si="120"/>
        <v>8.1150501879867498E-3</v>
      </c>
      <c r="E1543" s="46">
        <f t="shared" si="121"/>
        <v>8.0823002272913582E-3</v>
      </c>
      <c r="F1543" s="8">
        <f t="shared" si="122"/>
        <v>5.4472603267503271E-2</v>
      </c>
      <c r="G1543" s="8">
        <f t="shared" si="123"/>
        <v>9.6891169106817637E-3</v>
      </c>
      <c r="H1543" s="9">
        <f t="shared" si="124"/>
        <v>5.6220400444802117</v>
      </c>
    </row>
    <row r="1544" spans="2:8" x14ac:dyDescent="0.25">
      <c r="B1544" s="39">
        <v>40226</v>
      </c>
      <c r="C1544" s="7">
        <v>10309.24</v>
      </c>
      <c r="D1544" s="8">
        <f t="shared" si="120"/>
        <v>3.9371650658646118E-3</v>
      </c>
      <c r="E1544" s="46">
        <f t="shared" si="121"/>
        <v>3.929434715287547E-3</v>
      </c>
      <c r="F1544" s="8">
        <f t="shared" si="122"/>
        <v>3.8379022485612882E-2</v>
      </c>
      <c r="G1544" s="8">
        <f t="shared" si="123"/>
        <v>9.7934496355991107E-3</v>
      </c>
      <c r="H1544" s="9">
        <f t="shared" si="124"/>
        <v>3.918846158773865</v>
      </c>
    </row>
    <row r="1545" spans="2:8" x14ac:dyDescent="0.25">
      <c r="B1545" s="39">
        <v>40225</v>
      </c>
      <c r="C1545" s="7">
        <v>10268.81</v>
      </c>
      <c r="D1545" s="8">
        <f t="shared" si="120"/>
        <v>1.6800440433541786E-2</v>
      </c>
      <c r="E1545" s="46">
        <f t="shared" si="121"/>
        <v>1.6660874049525806E-2</v>
      </c>
      <c r="F1545" s="8">
        <f t="shared" si="122"/>
        <v>2.3157126554408793E-2</v>
      </c>
      <c r="G1545" s="8">
        <f t="shared" si="123"/>
        <v>9.6127341984332867E-3</v>
      </c>
      <c r="H1545" s="9">
        <f t="shared" si="124"/>
        <v>2.4090051879498566</v>
      </c>
    </row>
    <row r="1546" spans="2:8" x14ac:dyDescent="0.25">
      <c r="B1546" s="39">
        <v>40221</v>
      </c>
      <c r="C1546" s="7">
        <v>10099.14</v>
      </c>
      <c r="D1546" s="8">
        <f t="shared" si="120"/>
        <v>-4.4409657153504645E-3</v>
      </c>
      <c r="E1546" s="46">
        <f t="shared" si="121"/>
        <v>-4.4508560963506111E-3</v>
      </c>
      <c r="F1546" s="8">
        <f t="shared" si="122"/>
        <v>1.7101911763452528E-2</v>
      </c>
      <c r="G1546" s="8">
        <f t="shared" si="123"/>
        <v>9.6775803965561454E-3</v>
      </c>
      <c r="H1546" s="9">
        <f t="shared" si="124"/>
        <v>1.7671681414848692</v>
      </c>
    </row>
    <row r="1547" spans="2:8" x14ac:dyDescent="0.25">
      <c r="B1547" s="39">
        <v>40220</v>
      </c>
      <c r="C1547" s="7">
        <v>10144.19</v>
      </c>
      <c r="D1547" s="8">
        <f t="shared" si="120"/>
        <v>1.0540545386805489E-2</v>
      </c>
      <c r="E1547" s="46">
        <f t="shared" si="121"/>
        <v>1.0485381140513408E-2</v>
      </c>
      <c r="F1547" s="8">
        <f t="shared" si="122"/>
        <v>-4.2674678537145908E-3</v>
      </c>
      <c r="G1547" s="8">
        <f t="shared" si="123"/>
        <v>9.6859638892469197E-3</v>
      </c>
      <c r="H1547" s="9">
        <f t="shared" si="124"/>
        <v>-0.44058267225755526</v>
      </c>
    </row>
    <row r="1548" spans="2:8" x14ac:dyDescent="0.25">
      <c r="B1548" s="39">
        <v>40219</v>
      </c>
      <c r="C1548" s="7">
        <v>10038.379999999999</v>
      </c>
      <c r="D1548" s="8">
        <f t="shared" si="120"/>
        <v>-2.0141887968950778E-3</v>
      </c>
      <c r="E1548" s="46">
        <f t="shared" si="121"/>
        <v>-2.0162200030966622E-3</v>
      </c>
      <c r="F1548" s="8">
        <f t="shared" si="122"/>
        <v>1.0923739172216625E-2</v>
      </c>
      <c r="G1548" s="8">
        <f t="shared" si="123"/>
        <v>9.8010265794245717E-3</v>
      </c>
      <c r="H1548" s="9">
        <f t="shared" si="124"/>
        <v>1.1145505099587198</v>
      </c>
    </row>
    <row r="1549" spans="2:8" x14ac:dyDescent="0.25">
      <c r="B1549" s="39">
        <v>40218</v>
      </c>
      <c r="C1549" s="7">
        <v>10058.64</v>
      </c>
      <c r="D1549" s="8">
        <f t="shared" si="120"/>
        <v>1.5163916640342112E-2</v>
      </c>
      <c r="E1549" s="46">
        <f t="shared" si="121"/>
        <v>1.5050093681899803E-2</v>
      </c>
      <c r="F1549" s="8">
        <f t="shared" si="122"/>
        <v>-1.3342640774254896E-2</v>
      </c>
      <c r="G1549" s="8">
        <f t="shared" si="123"/>
        <v>9.7037182726802985E-3</v>
      </c>
      <c r="H1549" s="9">
        <f t="shared" si="124"/>
        <v>-1.3750029008797138</v>
      </c>
    </row>
    <row r="1550" spans="2:8" x14ac:dyDescent="0.25">
      <c r="B1550" s="39">
        <v>40217</v>
      </c>
      <c r="C1550" s="7">
        <v>9908.39</v>
      </c>
      <c r="D1550" s="8">
        <f t="shared" si="120"/>
        <v>-1.0371315880677967E-2</v>
      </c>
      <c r="E1550" s="46">
        <f t="shared" si="121"/>
        <v>-1.0425472754690251E-2</v>
      </c>
      <c r="F1550" s="8">
        <f t="shared" si="122"/>
        <v>-7.9545116563444103E-3</v>
      </c>
      <c r="G1550" s="8">
        <f t="shared" si="123"/>
        <v>9.6473661321057856E-3</v>
      </c>
      <c r="H1550" s="9">
        <f t="shared" si="124"/>
        <v>-0.82452677211786651</v>
      </c>
    </row>
    <row r="1551" spans="2:8" x14ac:dyDescent="0.25">
      <c r="B1551" s="39">
        <v>40214</v>
      </c>
      <c r="C1551" s="7">
        <v>10012.23</v>
      </c>
      <c r="D1551" s="8">
        <f t="shared" si="120"/>
        <v>1.0047809577511391E-3</v>
      </c>
      <c r="E1551" s="46">
        <f t="shared" si="121"/>
        <v>1.0042765032471839E-3</v>
      </c>
      <c r="F1551" s="8">
        <f t="shared" si="122"/>
        <v>6.2705990476497747E-4</v>
      </c>
      <c r="G1551" s="8">
        <f t="shared" si="123"/>
        <v>9.7105398561607437E-3</v>
      </c>
      <c r="H1551" s="9">
        <f t="shared" si="124"/>
        <v>6.4575184701718344E-2</v>
      </c>
    </row>
    <row r="1552" spans="2:8" x14ac:dyDescent="0.25">
      <c r="B1552" s="39">
        <v>40213</v>
      </c>
      <c r="C1552" s="7">
        <v>10002.18</v>
      </c>
      <c r="D1552" s="8">
        <f t="shared" si="120"/>
        <v>-2.6130051457808889E-2</v>
      </c>
      <c r="E1552" s="46">
        <f t="shared" si="121"/>
        <v>-2.6477507311897602E-2</v>
      </c>
      <c r="F1552" s="8">
        <f t="shared" si="122"/>
        <v>2.0421208050623581E-2</v>
      </c>
      <c r="G1552" s="8">
        <f t="shared" si="123"/>
        <v>9.2449248190144412E-3</v>
      </c>
      <c r="H1552" s="9">
        <f t="shared" si="124"/>
        <v>2.2089101264103728</v>
      </c>
    </row>
    <row r="1553" spans="2:8" x14ac:dyDescent="0.25">
      <c r="B1553" s="39">
        <v>40212</v>
      </c>
      <c r="C1553" s="7">
        <v>10270.549999999999</v>
      </c>
      <c r="D1553" s="8">
        <f t="shared" si="120"/>
        <v>-2.5541791907235378E-3</v>
      </c>
      <c r="E1553" s="46">
        <f t="shared" si="121"/>
        <v>-2.5574466713993312E-3</v>
      </c>
      <c r="F1553" s="8">
        <f t="shared" si="122"/>
        <v>2.7668186594522755E-2</v>
      </c>
      <c r="G1553" s="8">
        <f t="shared" si="123"/>
        <v>9.2527128200322814E-3</v>
      </c>
      <c r="H1553" s="9">
        <f t="shared" si="124"/>
        <v>2.9902783251438061</v>
      </c>
    </row>
    <row r="1554" spans="2:8" x14ac:dyDescent="0.25">
      <c r="B1554" s="39">
        <v>40211</v>
      </c>
      <c r="C1554" s="7">
        <v>10296.85</v>
      </c>
      <c r="D1554" s="8">
        <f t="shared" si="120"/>
        <v>1.0929229995886303E-2</v>
      </c>
      <c r="E1554" s="46">
        <f t="shared" si="121"/>
        <v>1.08699375841508E-2</v>
      </c>
      <c r="F1554" s="8">
        <f t="shared" si="122"/>
        <v>3.1360841805858089E-2</v>
      </c>
      <c r="G1554" s="8">
        <f t="shared" si="123"/>
        <v>9.3180536863315712E-3</v>
      </c>
      <c r="H1554" s="9">
        <f t="shared" si="124"/>
        <v>3.365600034249701</v>
      </c>
    </row>
    <row r="1555" spans="2:8" x14ac:dyDescent="0.25">
      <c r="B1555" s="39">
        <v>40210</v>
      </c>
      <c r="C1555" s="7">
        <v>10185.530000000001</v>
      </c>
      <c r="D1555" s="8">
        <f t="shared" si="120"/>
        <v>1.174094819579774E-2</v>
      </c>
      <c r="E1555" s="46">
        <f t="shared" si="121"/>
        <v>1.1672558053112127E-2</v>
      </c>
      <c r="F1555" s="8">
        <f t="shared" si="122"/>
        <v>1.8196143530578895E-2</v>
      </c>
      <c r="G1555" s="8">
        <f t="shared" si="123"/>
        <v>9.2279545671469562E-3</v>
      </c>
      <c r="H1555" s="9">
        <f t="shared" si="124"/>
        <v>1.9718501427564645</v>
      </c>
    </row>
    <row r="1556" spans="2:8" x14ac:dyDescent="0.25">
      <c r="B1556" s="39">
        <v>40207</v>
      </c>
      <c r="C1556" s="7">
        <v>10067.33</v>
      </c>
      <c r="D1556" s="8">
        <f t="shared" si="120"/>
        <v>-5.2497613744828531E-3</v>
      </c>
      <c r="E1556" s="46">
        <f t="shared" si="121"/>
        <v>-5.2635897902148657E-3</v>
      </c>
      <c r="F1556" s="8">
        <f t="shared" si="122"/>
        <v>2.5572060024128315E-2</v>
      </c>
      <c r="G1556" s="8">
        <f t="shared" si="123"/>
        <v>9.2080313136076054E-3</v>
      </c>
      <c r="H1556" s="9">
        <f t="shared" si="124"/>
        <v>2.7771473785431189</v>
      </c>
    </row>
    <row r="1557" spans="2:8" x14ac:dyDescent="0.25">
      <c r="B1557" s="39">
        <v>40206</v>
      </c>
      <c r="C1557" s="7">
        <v>10120.459999999999</v>
      </c>
      <c r="D1557" s="8">
        <f t="shared" si="120"/>
        <v>-1.1303066775040671E-2</v>
      </c>
      <c r="E1557" s="46">
        <f t="shared" si="121"/>
        <v>-1.1367431909531203E-2</v>
      </c>
      <c r="F1557" s="8">
        <f t="shared" si="122"/>
        <v>4.4884857852145091E-2</v>
      </c>
      <c r="G1557" s="8">
        <f t="shared" si="123"/>
        <v>9.146843131666629E-3</v>
      </c>
      <c r="H1557" s="9">
        <f t="shared" si="124"/>
        <v>4.9071419730324717</v>
      </c>
    </row>
    <row r="1558" spans="2:8" x14ac:dyDescent="0.25">
      <c r="B1558" s="39">
        <v>40205</v>
      </c>
      <c r="C1558" s="7">
        <v>10236.16</v>
      </c>
      <c r="D1558" s="8">
        <f t="shared" si="120"/>
        <v>4.1072011881160275E-3</v>
      </c>
      <c r="E1558" s="46">
        <f t="shared" si="121"/>
        <v>4.0987896613388841E-3</v>
      </c>
      <c r="F1558" s="8">
        <f t="shared" si="122"/>
        <v>4.7068231791001461E-2</v>
      </c>
      <c r="G1558" s="8">
        <f t="shared" si="123"/>
        <v>9.1614002147174262E-3</v>
      </c>
      <c r="H1558" s="9">
        <f t="shared" si="124"/>
        <v>5.1376678987768933</v>
      </c>
    </row>
    <row r="1559" spans="2:8" x14ac:dyDescent="0.25">
      <c r="B1559" s="39">
        <v>40204</v>
      </c>
      <c r="C1559" s="7">
        <v>10194.290000000001</v>
      </c>
      <c r="D1559" s="8">
        <f t="shared" si="120"/>
        <v>-2.5203837259701878E-4</v>
      </c>
      <c r="E1559" s="46">
        <f t="shared" si="121"/>
        <v>-2.5207013960543167E-4</v>
      </c>
      <c r="F1559" s="8">
        <f t="shared" si="122"/>
        <v>4.6737473159373009E-2</v>
      </c>
      <c r="G1559" s="8">
        <f t="shared" si="123"/>
        <v>9.1619021940809592E-3</v>
      </c>
      <c r="H1559" s="9">
        <f t="shared" si="124"/>
        <v>5.1012848826925614</v>
      </c>
    </row>
    <row r="1560" spans="2:8" x14ac:dyDescent="0.25">
      <c r="B1560" s="39">
        <v>40203</v>
      </c>
      <c r="C1560" s="7">
        <v>10196.86</v>
      </c>
      <c r="D1560" s="8">
        <f t="shared" si="120"/>
        <v>2.3473947653491756E-3</v>
      </c>
      <c r="E1560" s="46">
        <f t="shared" si="121"/>
        <v>2.3446439382673301E-3</v>
      </c>
      <c r="F1560" s="8">
        <f t="shared" si="122"/>
        <v>5.799812935324318E-2</v>
      </c>
      <c r="G1560" s="8">
        <f t="shared" si="123"/>
        <v>9.2803846910561247E-3</v>
      </c>
      <c r="H1560" s="9">
        <f t="shared" si="124"/>
        <v>6.249539354671179</v>
      </c>
    </row>
    <row r="1561" spans="2:8" x14ac:dyDescent="0.25">
      <c r="B1561" s="39">
        <v>40200</v>
      </c>
      <c r="C1561" s="7">
        <v>10172.98</v>
      </c>
      <c r="D1561" s="8">
        <f t="shared" si="120"/>
        <v>-2.0876083265639278E-2</v>
      </c>
      <c r="E1561" s="46">
        <f t="shared" si="121"/>
        <v>-2.1097069656270017E-2</v>
      </c>
      <c r="F1561" s="8">
        <f t="shared" si="122"/>
        <v>9.0839194602759188E-2</v>
      </c>
      <c r="G1561" s="8">
        <f t="shared" si="123"/>
        <v>9.0089419049893416E-3</v>
      </c>
      <c r="H1561" s="9">
        <f t="shared" si="124"/>
        <v>10.083225706278618</v>
      </c>
    </row>
    <row r="1562" spans="2:8" x14ac:dyDescent="0.25">
      <c r="B1562" s="39">
        <v>40199</v>
      </c>
      <c r="C1562" s="7">
        <v>10389.879999999999</v>
      </c>
      <c r="D1562" s="8">
        <f t="shared" si="120"/>
        <v>-2.0113834096471384E-2</v>
      </c>
      <c r="E1562" s="46">
        <f t="shared" si="121"/>
        <v>-2.0318871305591596E-2</v>
      </c>
      <c r="F1562" s="8">
        <f t="shared" si="122"/>
        <v>0.10888296287114933</v>
      </c>
      <c r="G1562" s="8">
        <f t="shared" si="123"/>
        <v>8.6651387834421802E-3</v>
      </c>
      <c r="H1562" s="9">
        <f t="shared" si="124"/>
        <v>12.565634041454574</v>
      </c>
    </row>
    <row r="1563" spans="2:8" x14ac:dyDescent="0.25">
      <c r="B1563" s="39">
        <v>40198</v>
      </c>
      <c r="C1563" s="7">
        <v>10603.15</v>
      </c>
      <c r="D1563" s="8">
        <f t="shared" si="120"/>
        <v>-1.1400941500713802E-2</v>
      </c>
      <c r="E1563" s="46">
        <f t="shared" si="121"/>
        <v>-1.1466430467321955E-2</v>
      </c>
      <c r="F1563" s="8">
        <f t="shared" si="122"/>
        <v>9.922649303588861E-2</v>
      </c>
      <c r="G1563" s="8">
        <f t="shared" si="123"/>
        <v>8.9240049695188412E-3</v>
      </c>
      <c r="H1563" s="9">
        <f t="shared" si="124"/>
        <v>11.119053986949835</v>
      </c>
    </row>
    <row r="1564" spans="2:8" x14ac:dyDescent="0.25">
      <c r="B1564" s="39">
        <v>40197</v>
      </c>
      <c r="C1564" s="7">
        <v>10725.43</v>
      </c>
      <c r="D1564" s="8">
        <f t="shared" si="120"/>
        <v>1.0912706828217766E-2</v>
      </c>
      <c r="E1564" s="46">
        <f t="shared" si="121"/>
        <v>1.0853592916085543E-2</v>
      </c>
      <c r="F1564" s="8">
        <f t="shared" si="122"/>
        <v>8.5296999495388187E-2</v>
      </c>
      <c r="G1564" s="8">
        <f t="shared" si="123"/>
        <v>8.8684996513578532E-3</v>
      </c>
      <c r="H1564" s="9">
        <f t="shared" si="124"/>
        <v>9.6179740484432887</v>
      </c>
    </row>
    <row r="1565" spans="2:8" x14ac:dyDescent="0.25">
      <c r="B1565" s="39">
        <v>40193</v>
      </c>
      <c r="C1565" s="7">
        <v>10609.65</v>
      </c>
      <c r="D1565" s="8">
        <f t="shared" si="120"/>
        <v>-9.4206179888054464E-3</v>
      </c>
      <c r="E1565" s="46">
        <f t="shared" si="121"/>
        <v>-9.4652726815996572E-3</v>
      </c>
      <c r="F1565" s="8">
        <f t="shared" si="122"/>
        <v>8.993315543986985E-2</v>
      </c>
      <c r="G1565" s="8">
        <f t="shared" si="123"/>
        <v>8.8103488483015861E-3</v>
      </c>
      <c r="H1565" s="9">
        <f t="shared" si="124"/>
        <v>10.207672475671233</v>
      </c>
    </row>
    <row r="1566" spans="2:8" x14ac:dyDescent="0.25">
      <c r="B1566" s="39">
        <v>40192</v>
      </c>
      <c r="C1566" s="7">
        <v>10710.55</v>
      </c>
      <c r="D1566" s="8">
        <f t="shared" si="120"/>
        <v>2.7881884920279987E-3</v>
      </c>
      <c r="E1566" s="46">
        <f t="shared" si="121"/>
        <v>2.7843087045405271E-3</v>
      </c>
      <c r="F1566" s="8">
        <f t="shared" si="122"/>
        <v>9.9914157282545754E-2</v>
      </c>
      <c r="G1566" s="8">
        <f t="shared" si="123"/>
        <v>8.9081269303342078E-3</v>
      </c>
      <c r="H1566" s="9">
        <f t="shared" si="124"/>
        <v>11.216067986449005</v>
      </c>
    </row>
    <row r="1567" spans="2:8" x14ac:dyDescent="0.25">
      <c r="B1567" s="39">
        <v>40191</v>
      </c>
      <c r="C1567" s="7">
        <v>10680.77</v>
      </c>
      <c r="D1567" s="8">
        <f t="shared" si="120"/>
        <v>5.0351642850556821E-3</v>
      </c>
      <c r="E1567" s="46">
        <f t="shared" si="121"/>
        <v>5.0225302372903149E-3</v>
      </c>
      <c r="F1567" s="8">
        <f t="shared" si="122"/>
        <v>9.052979625761004E-2</v>
      </c>
      <c r="G1567" s="8">
        <f t="shared" si="123"/>
        <v>8.921310387722918E-3</v>
      </c>
      <c r="H1567" s="9">
        <f t="shared" si="124"/>
        <v>10.147589571840571</v>
      </c>
    </row>
    <row r="1568" spans="2:8" x14ac:dyDescent="0.25">
      <c r="B1568" s="39">
        <v>40190</v>
      </c>
      <c r="C1568" s="7">
        <v>10627.26</v>
      </c>
      <c r="D1568" s="8">
        <f t="shared" si="120"/>
        <v>-3.4443018044840734E-3</v>
      </c>
      <c r="E1568" s="46">
        <f t="shared" si="121"/>
        <v>-3.4502470673896386E-3</v>
      </c>
      <c r="F1568" s="8">
        <f t="shared" si="122"/>
        <v>8.9754089140106241E-2</v>
      </c>
      <c r="G1568" s="8">
        <f t="shared" si="123"/>
        <v>8.9271515014549777E-3</v>
      </c>
      <c r="H1568" s="9">
        <f t="shared" si="124"/>
        <v>10.05405689883025</v>
      </c>
    </row>
    <row r="1569" spans="2:8" x14ac:dyDescent="0.25">
      <c r="B1569" s="39">
        <v>40189</v>
      </c>
      <c r="C1569" s="7">
        <v>10663.99</v>
      </c>
      <c r="D1569" s="8">
        <f t="shared" si="120"/>
        <v>4.3133528407384158E-3</v>
      </c>
      <c r="E1569" s="46">
        <f t="shared" si="121"/>
        <v>4.3040769981298145E-3</v>
      </c>
      <c r="F1569" s="8">
        <f t="shared" si="122"/>
        <v>7.7142858893750541E-2</v>
      </c>
      <c r="G1569" s="8">
        <f t="shared" si="123"/>
        <v>8.985618093288612E-3</v>
      </c>
      <c r="H1569" s="9">
        <f t="shared" si="124"/>
        <v>8.5851477430772185</v>
      </c>
    </row>
    <row r="1570" spans="2:8" x14ac:dyDescent="0.25">
      <c r="B1570" s="39">
        <v>40186</v>
      </c>
      <c r="C1570" s="7">
        <v>10618.19</v>
      </c>
      <c r="D1570" s="8">
        <f t="shared" si="120"/>
        <v>1.0681766328584086E-3</v>
      </c>
      <c r="E1570" s="46">
        <f t="shared" si="121"/>
        <v>1.0676065381373721E-3</v>
      </c>
      <c r="F1570" s="8">
        <f t="shared" si="122"/>
        <v>8.1278048769877681E-2</v>
      </c>
      <c r="G1570" s="8">
        <f t="shared" si="123"/>
        <v>8.9983662012687506E-3</v>
      </c>
      <c r="H1570" s="9">
        <f t="shared" si="124"/>
        <v>9.0325340124985853</v>
      </c>
    </row>
    <row r="1571" spans="2:8" x14ac:dyDescent="0.25">
      <c r="B1571" s="39">
        <v>40185</v>
      </c>
      <c r="C1571" s="7">
        <v>10606.86</v>
      </c>
      <c r="D1571" s="8">
        <f t="shared" si="120"/>
        <v>3.1379803436457632E-3</v>
      </c>
      <c r="E1571" s="46">
        <f t="shared" si="121"/>
        <v>3.1330671589619103E-3</v>
      </c>
      <c r="F1571" s="8">
        <f t="shared" si="122"/>
        <v>7.3926405688547969E-2</v>
      </c>
      <c r="G1571" s="8">
        <f t="shared" si="123"/>
        <v>9.0155334703446721E-3</v>
      </c>
      <c r="H1571" s="9">
        <f t="shared" si="124"/>
        <v>8.1998925445419815</v>
      </c>
    </row>
    <row r="1572" spans="2:8" x14ac:dyDescent="0.25">
      <c r="B1572" s="39">
        <v>40184</v>
      </c>
      <c r="C1572" s="7">
        <v>10573.68</v>
      </c>
      <c r="D1572" s="8">
        <f t="shared" si="120"/>
        <v>1.5701824249281238E-4</v>
      </c>
      <c r="E1572" s="46">
        <f t="shared" si="121"/>
        <v>1.5700591641883672E-4</v>
      </c>
      <c r="F1572" s="8">
        <f t="shared" si="122"/>
        <v>7.7470666793324303E-2</v>
      </c>
      <c r="G1572" s="8">
        <f t="shared" si="123"/>
        <v>9.0203536256751281E-3</v>
      </c>
      <c r="H1572" s="9">
        <f t="shared" si="124"/>
        <v>8.5884290137822639</v>
      </c>
    </row>
    <row r="1573" spans="2:8" x14ac:dyDescent="0.25">
      <c r="B1573" s="39">
        <v>40183</v>
      </c>
      <c r="C1573" s="7">
        <v>10572.02</v>
      </c>
      <c r="D1573" s="8">
        <f t="shared" si="120"/>
        <v>-1.1281221773323802E-3</v>
      </c>
      <c r="E1573" s="46">
        <f t="shared" si="121"/>
        <v>-1.1287589861330135E-3</v>
      </c>
      <c r="F1573" s="8">
        <f t="shared" si="122"/>
        <v>7.7803538197682959E-2</v>
      </c>
      <c r="G1573" s="8">
        <f t="shared" si="123"/>
        <v>9.0193707495779315E-3</v>
      </c>
      <c r="H1573" s="9">
        <f t="shared" si="124"/>
        <v>8.6262712064834268</v>
      </c>
    </row>
    <row r="1574" spans="2:8" x14ac:dyDescent="0.25">
      <c r="B1574" s="39">
        <v>40182</v>
      </c>
      <c r="C1574" s="7">
        <v>10583.96</v>
      </c>
      <c r="D1574" s="8">
        <f t="shared" si="120"/>
        <v>1.4951021523678998E-2</v>
      </c>
      <c r="E1574" s="46">
        <f t="shared" si="121"/>
        <v>1.4840356672983369E-2</v>
      </c>
      <c r="F1574" s="8">
        <f t="shared" si="122"/>
        <v>7.4085178860745865E-2</v>
      </c>
      <c r="G1574" s="8">
        <f t="shared" si="123"/>
        <v>8.9533395260544251E-3</v>
      </c>
      <c r="H1574" s="9">
        <f t="shared" si="124"/>
        <v>8.274586107804387</v>
      </c>
    </row>
    <row r="1575" spans="2:8" x14ac:dyDescent="0.25">
      <c r="B1575" s="39">
        <v>40178</v>
      </c>
      <c r="C1575" s="7">
        <v>10428.049999999999</v>
      </c>
      <c r="D1575" s="8">
        <f t="shared" si="120"/>
        <v>-1.141962229736726E-2</v>
      </c>
      <c r="E1575" s="46">
        <f t="shared" si="121"/>
        <v>-1.1485326877341169E-2</v>
      </c>
      <c r="F1575" s="8">
        <f t="shared" si="122"/>
        <v>9.1433742044264146E-2</v>
      </c>
      <c r="G1575" s="8">
        <f t="shared" si="123"/>
        <v>8.8516285385972192E-3</v>
      </c>
      <c r="H1575" s="9">
        <f t="shared" si="124"/>
        <v>10.329595468853046</v>
      </c>
    </row>
    <row r="1576" spans="2:8" x14ac:dyDescent="0.25">
      <c r="B1576" s="39">
        <v>40177</v>
      </c>
      <c r="C1576" s="7">
        <v>10548.51</v>
      </c>
      <c r="D1576" s="8">
        <f t="shared" si="120"/>
        <v>2.9396675899762137E-4</v>
      </c>
      <c r="E1576" s="46">
        <f t="shared" si="121"/>
        <v>2.9392355923591216E-4</v>
      </c>
      <c r="F1576" s="8">
        <f t="shared" si="122"/>
        <v>9.3364212750657011E-2</v>
      </c>
      <c r="G1576" s="8">
        <f t="shared" si="123"/>
        <v>8.8517075531678608E-3</v>
      </c>
      <c r="H1576" s="9">
        <f t="shared" si="124"/>
        <v>10.547593465991056</v>
      </c>
    </row>
    <row r="1577" spans="2:8" x14ac:dyDescent="0.25">
      <c r="B1577" s="39">
        <v>40176</v>
      </c>
      <c r="C1577" s="7">
        <v>10545.41</v>
      </c>
      <c r="D1577" s="8">
        <f t="shared" si="120"/>
        <v>-1.5833766312567388E-4</v>
      </c>
      <c r="E1577" s="46">
        <f t="shared" si="121"/>
        <v>-1.583501998568312E-4</v>
      </c>
      <c r="F1577" s="8">
        <f t="shared" si="122"/>
        <v>9.1227535038726174E-2</v>
      </c>
      <c r="G1577" s="8">
        <f t="shared" si="123"/>
        <v>8.8596127942615344E-3</v>
      </c>
      <c r="H1577" s="9">
        <f t="shared" si="124"/>
        <v>10.297011523778469</v>
      </c>
    </row>
    <row r="1578" spans="2:8" x14ac:dyDescent="0.25">
      <c r="B1578" s="39">
        <v>40175</v>
      </c>
      <c r="C1578" s="7">
        <v>10547.08</v>
      </c>
      <c r="D1578" s="8">
        <f t="shared" si="120"/>
        <v>2.5646144048059316E-3</v>
      </c>
      <c r="E1578" s="46">
        <f t="shared" si="121"/>
        <v>2.5613313931911984E-3</v>
      </c>
      <c r="F1578" s="8">
        <f t="shared" si="122"/>
        <v>9.7037700329283855E-2</v>
      </c>
      <c r="G1578" s="8">
        <f t="shared" si="123"/>
        <v>8.8963604977109756E-3</v>
      </c>
      <c r="H1578" s="9">
        <f t="shared" si="124"/>
        <v>10.907572861312394</v>
      </c>
    </row>
    <row r="1579" spans="2:8" x14ac:dyDescent="0.25">
      <c r="B1579" s="39">
        <v>40171</v>
      </c>
      <c r="C1579" s="7">
        <v>10520.1</v>
      </c>
      <c r="D1579" s="8">
        <f t="shared" si="120"/>
        <v>5.126862619954764E-3</v>
      </c>
      <c r="E1579" s="46">
        <f t="shared" si="121"/>
        <v>5.1137650071599594E-3</v>
      </c>
      <c r="F1579" s="8">
        <f t="shared" si="122"/>
        <v>9.7162188561469673E-2</v>
      </c>
      <c r="G1579" s="8">
        <f t="shared" si="123"/>
        <v>8.897084631869551E-3</v>
      </c>
      <c r="H1579" s="9">
        <f t="shared" si="124"/>
        <v>10.920677118595972</v>
      </c>
    </row>
    <row r="1580" spans="2:8" x14ac:dyDescent="0.25">
      <c r="B1580" s="39">
        <v>40170</v>
      </c>
      <c r="C1580" s="7">
        <v>10466.44</v>
      </c>
      <c r="D1580" s="8">
        <f t="shared" si="120"/>
        <v>1.4429145727690162E-4</v>
      </c>
      <c r="E1580" s="46">
        <f t="shared" si="121"/>
        <v>1.4428104826585562E-4</v>
      </c>
      <c r="F1580" s="8">
        <f t="shared" si="122"/>
        <v>0.10293916190553895</v>
      </c>
      <c r="G1580" s="8">
        <f t="shared" si="123"/>
        <v>8.9117794621523961E-3</v>
      </c>
      <c r="H1580" s="9">
        <f t="shared" si="124"/>
        <v>11.550909932490274</v>
      </c>
    </row>
    <row r="1581" spans="2:8" x14ac:dyDescent="0.25">
      <c r="B1581" s="39">
        <v>40169</v>
      </c>
      <c r="C1581" s="7">
        <v>10464.93</v>
      </c>
      <c r="D1581" s="8">
        <f t="shared" si="120"/>
        <v>4.8770229706918133E-3</v>
      </c>
      <c r="E1581" s="46">
        <f t="shared" si="121"/>
        <v>4.8651688205150669E-3</v>
      </c>
      <c r="F1581" s="8">
        <f t="shared" si="122"/>
        <v>0.10836479160255916</v>
      </c>
      <c r="G1581" s="8">
        <f t="shared" si="123"/>
        <v>8.9617190030530317E-3</v>
      </c>
      <c r="H1581" s="9">
        <f t="shared" si="124"/>
        <v>12.091964897096418</v>
      </c>
    </row>
    <row r="1582" spans="2:8" x14ac:dyDescent="0.25">
      <c r="B1582" s="39">
        <v>40168</v>
      </c>
      <c r="C1582" s="7">
        <v>10414.14</v>
      </c>
      <c r="D1582" s="8">
        <f t="shared" si="120"/>
        <v>8.2535490260811084E-3</v>
      </c>
      <c r="E1582" s="46">
        <f t="shared" si="121"/>
        <v>8.2196747513403369E-3</v>
      </c>
      <c r="F1582" s="8">
        <f t="shared" si="122"/>
        <v>0.10701108087272357</v>
      </c>
      <c r="G1582" s="8">
        <f t="shared" si="123"/>
        <v>8.9494107011801327E-3</v>
      </c>
      <c r="H1582" s="9">
        <f t="shared" si="124"/>
        <v>11.957332660865852</v>
      </c>
    </row>
    <row r="1583" spans="2:8" x14ac:dyDescent="0.25">
      <c r="B1583" s="39">
        <v>40165</v>
      </c>
      <c r="C1583" s="7">
        <v>10328.89</v>
      </c>
      <c r="D1583" s="8">
        <f t="shared" si="120"/>
        <v>2.0013076891733927E-3</v>
      </c>
      <c r="E1583" s="46">
        <f t="shared" si="121"/>
        <v>1.999307740836803E-3</v>
      </c>
      <c r="F1583" s="8">
        <f t="shared" si="122"/>
        <v>0.1017919795559559</v>
      </c>
      <c r="G1583" s="8">
        <f t="shared" si="123"/>
        <v>8.9649662000804691E-3</v>
      </c>
      <c r="H1583" s="9">
        <f t="shared" si="124"/>
        <v>11.354418665297613</v>
      </c>
    </row>
    <row r="1584" spans="2:8" x14ac:dyDescent="0.25">
      <c r="B1584" s="39">
        <v>40164</v>
      </c>
      <c r="C1584" s="7">
        <v>10308.26</v>
      </c>
      <c r="D1584" s="8">
        <f t="shared" si="120"/>
        <v>-1.2724688539160645E-2</v>
      </c>
      <c r="E1584" s="46">
        <f t="shared" si="121"/>
        <v>-1.2806340794235829E-2</v>
      </c>
      <c r="F1584" s="8">
        <f t="shared" si="122"/>
        <v>9.4851713421853029E-2</v>
      </c>
      <c r="G1584" s="8">
        <f t="shared" si="123"/>
        <v>9.144702902015316E-3</v>
      </c>
      <c r="H1584" s="9">
        <f t="shared" si="124"/>
        <v>10.372312194084461</v>
      </c>
    </row>
    <row r="1585" spans="2:8" x14ac:dyDescent="0.25">
      <c r="B1585" s="39">
        <v>40163</v>
      </c>
      <c r="C1585" s="7">
        <v>10441.120000000001</v>
      </c>
      <c r="D1585" s="8">
        <f t="shared" si="120"/>
        <v>-1.0409491006505567E-3</v>
      </c>
      <c r="E1585" s="46">
        <f t="shared" si="121"/>
        <v>-1.0414912644415588E-3</v>
      </c>
      <c r="F1585" s="8">
        <f t="shared" si="122"/>
        <v>9.085970750813252E-2</v>
      </c>
      <c r="G1585" s="8">
        <f t="shared" si="123"/>
        <v>9.1695550904715914E-3</v>
      </c>
      <c r="H1585" s="9">
        <f t="shared" si="124"/>
        <v>9.9088458067663563</v>
      </c>
    </row>
    <row r="1586" spans="2:8" x14ac:dyDescent="0.25">
      <c r="B1586" s="39">
        <v>40162</v>
      </c>
      <c r="C1586" s="7">
        <v>10452</v>
      </c>
      <c r="D1586" s="8">
        <f t="shared" si="120"/>
        <v>-4.6709614752810102E-3</v>
      </c>
      <c r="E1586" s="46">
        <f t="shared" si="121"/>
        <v>-4.6819045054449079E-3</v>
      </c>
      <c r="F1586" s="8">
        <f t="shared" si="122"/>
        <v>9.1731900339091663E-2</v>
      </c>
      <c r="G1586" s="8">
        <f t="shared" si="123"/>
        <v>9.1626239428204692E-3</v>
      </c>
      <c r="H1586" s="9">
        <f t="shared" si="124"/>
        <v>10.011531730598827</v>
      </c>
    </row>
    <row r="1587" spans="2:8" x14ac:dyDescent="0.25">
      <c r="B1587" s="39">
        <v>40161</v>
      </c>
      <c r="C1587" s="7">
        <v>10501.05</v>
      </c>
      <c r="D1587" s="8">
        <f t="shared" si="120"/>
        <v>2.8219452800457567E-3</v>
      </c>
      <c r="E1587" s="46">
        <f t="shared" si="121"/>
        <v>2.81797106738216E-3</v>
      </c>
      <c r="F1587" s="8">
        <f t="shared" si="122"/>
        <v>9.2794890943606004E-2</v>
      </c>
      <c r="G1587" s="8">
        <f t="shared" si="123"/>
        <v>9.165901577602803E-3</v>
      </c>
      <c r="H1587" s="9">
        <f t="shared" si="124"/>
        <v>10.123923997869836</v>
      </c>
    </row>
    <row r="1588" spans="2:8" x14ac:dyDescent="0.25">
      <c r="B1588" s="39">
        <v>40158</v>
      </c>
      <c r="C1588" s="7">
        <v>10471.5</v>
      </c>
      <c r="D1588" s="8">
        <f t="shared" si="120"/>
        <v>6.3108853402371601E-3</v>
      </c>
      <c r="E1588" s="46">
        <f t="shared" si="121"/>
        <v>6.2910550905730988E-3</v>
      </c>
      <c r="F1588" s="8">
        <f t="shared" si="122"/>
        <v>8.6947166795308256E-2</v>
      </c>
      <c r="G1588" s="8">
        <f t="shared" si="123"/>
        <v>9.147433136664513E-3</v>
      </c>
      <c r="H1588" s="9">
        <f t="shared" si="124"/>
        <v>9.5050890775914816</v>
      </c>
    </row>
    <row r="1589" spans="2:8" x14ac:dyDescent="0.25">
      <c r="B1589" s="39">
        <v>40157</v>
      </c>
      <c r="C1589" s="7">
        <v>10405.83</v>
      </c>
      <c r="D1589" s="8">
        <f t="shared" si="120"/>
        <v>6.6537358337244168E-3</v>
      </c>
      <c r="E1589" s="46">
        <f t="shared" si="121"/>
        <v>6.63169743788131E-3</v>
      </c>
      <c r="F1589" s="8">
        <f t="shared" si="122"/>
        <v>8.3466364655984532E-2</v>
      </c>
      <c r="G1589" s="8">
        <f t="shared" si="123"/>
        <v>9.1283607253953864E-3</v>
      </c>
      <c r="H1589" s="9">
        <f t="shared" si="124"/>
        <v>9.1436312791384857</v>
      </c>
    </row>
    <row r="1590" spans="2:8" x14ac:dyDescent="0.25">
      <c r="B1590" s="39">
        <v>40156</v>
      </c>
      <c r="C1590" s="7">
        <v>10337.049999999999</v>
      </c>
      <c r="D1590" s="8">
        <f t="shared" si="120"/>
        <v>4.9659876511403134E-3</v>
      </c>
      <c r="E1590" s="46">
        <f t="shared" si="121"/>
        <v>4.9536978051536026E-3</v>
      </c>
      <c r="F1590" s="8">
        <f t="shared" si="122"/>
        <v>7.8861860448570062E-2</v>
      </c>
      <c r="G1590" s="8">
        <f t="shared" si="123"/>
        <v>9.1178004724342537E-3</v>
      </c>
      <c r="H1590" s="9">
        <f t="shared" si="124"/>
        <v>8.6492198076709688</v>
      </c>
    </row>
    <row r="1591" spans="2:8" x14ac:dyDescent="0.25">
      <c r="B1591" s="39">
        <v>40155</v>
      </c>
      <c r="C1591" s="7">
        <v>10285.969999999999</v>
      </c>
      <c r="D1591" s="8">
        <f t="shared" si="120"/>
        <v>-1.0022993019323301E-2</v>
      </c>
      <c r="E1591" s="46">
        <f t="shared" si="121"/>
        <v>-1.0073561395255986E-2</v>
      </c>
      <c r="F1591" s="8">
        <f t="shared" si="122"/>
        <v>0.1054727012781959</v>
      </c>
      <c r="G1591" s="8">
        <f t="shared" si="123"/>
        <v>9.1954136480847989E-3</v>
      </c>
      <c r="H1591" s="9">
        <f t="shared" si="124"/>
        <v>11.470142107219235</v>
      </c>
    </row>
    <row r="1592" spans="2:8" x14ac:dyDescent="0.25">
      <c r="B1592" s="39">
        <v>40154</v>
      </c>
      <c r="C1592" s="7">
        <v>10390.11</v>
      </c>
      <c r="D1592" s="8">
        <f t="shared" si="120"/>
        <v>1.1647046366802805E-4</v>
      </c>
      <c r="E1592" s="46">
        <f t="shared" si="121"/>
        <v>1.1646368151018346E-4</v>
      </c>
      <c r="F1592" s="8">
        <f t="shared" si="122"/>
        <v>0.11296690301676866</v>
      </c>
      <c r="G1592" s="8">
        <f t="shared" si="123"/>
        <v>9.221535666377732E-3</v>
      </c>
      <c r="H1592" s="9">
        <f t="shared" si="124"/>
        <v>12.250335204867527</v>
      </c>
    </row>
    <row r="1593" spans="2:8" x14ac:dyDescent="0.25">
      <c r="B1593" s="39">
        <v>40151</v>
      </c>
      <c r="C1593" s="7">
        <v>10388.9</v>
      </c>
      <c r="D1593" s="8">
        <f t="shared" si="120"/>
        <v>2.1946431413784051E-3</v>
      </c>
      <c r="E1593" s="46">
        <f t="shared" si="121"/>
        <v>2.1922384297992184E-3</v>
      </c>
      <c r="F1593" s="8">
        <f t="shared" si="122"/>
        <v>0.11739410477375606</v>
      </c>
      <c r="G1593" s="8">
        <f t="shared" si="123"/>
        <v>9.2398896244574123E-3</v>
      </c>
      <c r="H1593" s="9">
        <f t="shared" si="124"/>
        <v>12.705141462190324</v>
      </c>
    </row>
    <row r="1594" spans="2:8" x14ac:dyDescent="0.25">
      <c r="B1594" s="39">
        <v>40150</v>
      </c>
      <c r="C1594" s="7">
        <v>10366.15</v>
      </c>
      <c r="D1594" s="8">
        <f t="shared" si="120"/>
        <v>-8.2782597381724221E-3</v>
      </c>
      <c r="E1594" s="46">
        <f t="shared" si="121"/>
        <v>-8.3127148141237013E-3</v>
      </c>
      <c r="F1594" s="8">
        <f t="shared" si="122"/>
        <v>0.13470799623805277</v>
      </c>
      <c r="G1594" s="8">
        <f t="shared" si="123"/>
        <v>9.2064388543288203E-3</v>
      </c>
      <c r="H1594" s="9">
        <f t="shared" si="124"/>
        <v>14.631932973161904</v>
      </c>
    </row>
    <row r="1595" spans="2:8" x14ac:dyDescent="0.25">
      <c r="B1595" s="39">
        <v>40149</v>
      </c>
      <c r="C1595" s="7">
        <v>10452.68</v>
      </c>
      <c r="D1595" s="8">
        <f t="shared" si="120"/>
        <v>-1.8048852226693057E-3</v>
      </c>
      <c r="E1595" s="46">
        <f t="shared" si="121"/>
        <v>-1.8065159905307721E-3</v>
      </c>
      <c r="F1595" s="8">
        <f t="shared" si="122"/>
        <v>0.11635208884272874</v>
      </c>
      <c r="G1595" s="8">
        <f t="shared" si="123"/>
        <v>9.5370116592281146E-3</v>
      </c>
      <c r="H1595" s="9">
        <f t="shared" si="124"/>
        <v>12.20005731356585</v>
      </c>
    </row>
    <row r="1596" spans="2:8" x14ac:dyDescent="0.25">
      <c r="B1596" s="39">
        <v>40148</v>
      </c>
      <c r="C1596" s="7">
        <v>10471.58</v>
      </c>
      <c r="D1596" s="8">
        <f t="shared" si="120"/>
        <v>1.225151863151086E-2</v>
      </c>
      <c r="E1596" s="46">
        <f t="shared" si="121"/>
        <v>1.2177076182414702E-2</v>
      </c>
      <c r="F1596" s="8">
        <f t="shared" si="122"/>
        <v>9.5970727125283276E-2</v>
      </c>
      <c r="G1596" s="8">
        <f t="shared" si="123"/>
        <v>9.5207300227206672E-3</v>
      </c>
      <c r="H1596" s="9">
        <f t="shared" si="124"/>
        <v>10.080185752169712</v>
      </c>
    </row>
    <row r="1597" spans="2:8" x14ac:dyDescent="0.25">
      <c r="B1597" s="39">
        <v>40147</v>
      </c>
      <c r="C1597" s="7">
        <v>10344.84</v>
      </c>
      <c r="D1597" s="8">
        <f t="shared" si="120"/>
        <v>3.3870291913031814E-3</v>
      </c>
      <c r="E1597" s="46">
        <f t="shared" si="121"/>
        <v>3.3813061270812858E-3</v>
      </c>
      <c r="F1597" s="8">
        <f t="shared" si="122"/>
        <v>9.6489254297189561E-2</v>
      </c>
      <c r="G1597" s="8">
        <f t="shared" si="123"/>
        <v>9.5224418236208898E-3</v>
      </c>
      <c r="H1597" s="9">
        <f t="shared" si="124"/>
        <v>10.132826861471937</v>
      </c>
    </row>
    <row r="1598" spans="2:8" x14ac:dyDescent="0.25">
      <c r="B1598" s="39">
        <v>40144</v>
      </c>
      <c r="C1598" s="7">
        <v>10309.92</v>
      </c>
      <c r="D1598" s="8">
        <f t="shared" si="120"/>
        <v>-1.4762432628722122E-2</v>
      </c>
      <c r="E1598" s="46">
        <f t="shared" si="121"/>
        <v>-1.4872481742004885E-2</v>
      </c>
      <c r="F1598" s="8">
        <f t="shared" si="122"/>
        <v>0.12428022053507107</v>
      </c>
      <c r="G1598" s="8">
        <f t="shared" si="123"/>
        <v>9.426670395711205E-3</v>
      </c>
      <c r="H1598" s="9">
        <f t="shared" si="124"/>
        <v>13.183893709873859</v>
      </c>
    </row>
    <row r="1599" spans="2:8" x14ac:dyDescent="0.25">
      <c r="B1599" s="39">
        <v>40142</v>
      </c>
      <c r="C1599" s="7">
        <v>10464.4</v>
      </c>
      <c r="D1599" s="8">
        <f t="shared" si="120"/>
        <v>2.9414273542200942E-3</v>
      </c>
      <c r="E1599" s="46">
        <f t="shared" si="121"/>
        <v>2.9371098211811624E-3</v>
      </c>
      <c r="F1599" s="8">
        <f t="shared" si="122"/>
        <v>0.11095516839396272</v>
      </c>
      <c r="G1599" s="8">
        <f t="shared" si="123"/>
        <v>9.5259190203822227E-3</v>
      </c>
      <c r="H1599" s="9">
        <f t="shared" si="124"/>
        <v>11.647712746303684</v>
      </c>
    </row>
    <row r="1600" spans="2:8" x14ac:dyDescent="0.25">
      <c r="B1600" s="39">
        <v>40141</v>
      </c>
      <c r="C1600" s="7">
        <v>10433.709999999999</v>
      </c>
      <c r="D1600" s="8">
        <f t="shared" si="120"/>
        <v>-1.6496108009321775E-3</v>
      </c>
      <c r="E1600" s="46">
        <f t="shared" si="121"/>
        <v>-1.6509729069988093E-3</v>
      </c>
      <c r="F1600" s="8">
        <f t="shared" si="122"/>
        <v>0.10917231649630783</v>
      </c>
      <c r="G1600" s="8">
        <f t="shared" si="123"/>
        <v>9.5359202732644751E-3</v>
      </c>
      <c r="H1600" s="9">
        <f t="shared" si="124"/>
        <v>11.448534946584067</v>
      </c>
    </row>
    <row r="1601" spans="2:8" x14ac:dyDescent="0.25">
      <c r="B1601" s="39">
        <v>40140</v>
      </c>
      <c r="C1601" s="7">
        <v>10450.950000000001</v>
      </c>
      <c r="D1601" s="8">
        <f t="shared" si="120"/>
        <v>1.2869542631632092E-2</v>
      </c>
      <c r="E1601" s="46">
        <f t="shared" si="121"/>
        <v>1.2787433786341961E-2</v>
      </c>
      <c r="F1601" s="8">
        <f t="shared" si="122"/>
        <v>0.10860537019890298</v>
      </c>
      <c r="G1601" s="8">
        <f t="shared" si="123"/>
        <v>9.527155052344834E-3</v>
      </c>
      <c r="H1601" s="9">
        <f t="shared" si="124"/>
        <v>11.399559427992401</v>
      </c>
    </row>
    <row r="1602" spans="2:8" x14ac:dyDescent="0.25">
      <c r="B1602" s="39">
        <v>40137</v>
      </c>
      <c r="C1602" s="7">
        <v>10318.16</v>
      </c>
      <c r="D1602" s="8">
        <f t="shared" si="120"/>
        <v>-1.3820549647518554E-3</v>
      </c>
      <c r="E1602" s="46">
        <f t="shared" si="121"/>
        <v>-1.3830108835710655E-3</v>
      </c>
      <c r="F1602" s="8">
        <f t="shared" si="122"/>
        <v>0.10732239326924561</v>
      </c>
      <c r="G1602" s="8">
        <f t="shared" si="123"/>
        <v>9.5333727953444639E-3</v>
      </c>
      <c r="H1602" s="9">
        <f t="shared" si="124"/>
        <v>11.257547100398249</v>
      </c>
    </row>
    <row r="1603" spans="2:8" x14ac:dyDescent="0.25">
      <c r="B1603" s="39">
        <v>40136</v>
      </c>
      <c r="C1603" s="7">
        <v>10332.44</v>
      </c>
      <c r="D1603" s="8">
        <f t="shared" si="120"/>
        <v>-9.0031852112587574E-3</v>
      </c>
      <c r="E1603" s="46">
        <f t="shared" si="121"/>
        <v>-9.0439587958197221E-3</v>
      </c>
      <c r="F1603" s="8">
        <f t="shared" si="122"/>
        <v>0.11214940450699903</v>
      </c>
      <c r="G1603" s="8">
        <f t="shared" si="123"/>
        <v>9.4785751266339112E-3</v>
      </c>
      <c r="H1603" s="9">
        <f t="shared" si="124"/>
        <v>11.831884329520127</v>
      </c>
    </row>
    <row r="1604" spans="2:8" x14ac:dyDescent="0.25">
      <c r="B1604" s="39">
        <v>40135</v>
      </c>
      <c r="C1604" s="7">
        <v>10426.31</v>
      </c>
      <c r="D1604" s="8">
        <f t="shared" si="120"/>
        <v>-1.0644392963012894E-3</v>
      </c>
      <c r="E1604" s="46">
        <f t="shared" si="121"/>
        <v>-1.0650062141445036E-3</v>
      </c>
      <c r="F1604" s="8">
        <f t="shared" si="122"/>
        <v>0.11682923186079126</v>
      </c>
      <c r="G1604" s="8">
        <f t="shared" si="123"/>
        <v>9.4769185823006148E-3</v>
      </c>
      <c r="H1604" s="9">
        <f t="shared" si="124"/>
        <v>12.327765702132879</v>
      </c>
    </row>
    <row r="1605" spans="2:8" x14ac:dyDescent="0.25">
      <c r="B1605" s="39">
        <v>40134</v>
      </c>
      <c r="C1605" s="7">
        <v>10437.42</v>
      </c>
      <c r="D1605" s="8">
        <f t="shared" ref="D1605:D1668" si="125">C1605/C1606-1</f>
        <v>2.9268873907462023E-3</v>
      </c>
      <c r="E1605" s="46">
        <f t="shared" ref="E1605:E1668" si="126">LN(1+D1605)</f>
        <v>2.9226123954356493E-3</v>
      </c>
      <c r="F1605" s="8">
        <f t="shared" ref="F1605:F1668" si="127">SUM(E1606:E1680)</f>
        <v>0.12636196970509853</v>
      </c>
      <c r="G1605" s="8">
        <f t="shared" ref="G1605:G1668" si="128">STDEVP(E1606:E1680)</f>
        <v>9.5579514190063282E-3</v>
      </c>
      <c r="H1605" s="9">
        <f t="shared" ref="H1605:H1668" si="129">F1605/G1605</f>
        <v>13.220612259424465</v>
      </c>
    </row>
    <row r="1606" spans="2:8" x14ac:dyDescent="0.25">
      <c r="B1606" s="39">
        <v>40133</v>
      </c>
      <c r="C1606" s="7">
        <v>10406.959999999999</v>
      </c>
      <c r="D1606" s="8">
        <f t="shared" si="125"/>
        <v>1.3289557342555769E-2</v>
      </c>
      <c r="E1606" s="46">
        <f t="shared" si="126"/>
        <v>1.3202025825975244E-2</v>
      </c>
      <c r="F1606" s="8">
        <f t="shared" si="127"/>
        <v>0.11503159503035022</v>
      </c>
      <c r="G1606" s="8">
        <f t="shared" si="128"/>
        <v>9.4637976653694344E-3</v>
      </c>
      <c r="H1606" s="9">
        <f t="shared" si="129"/>
        <v>12.15490853648336</v>
      </c>
    </row>
    <row r="1607" spans="2:8" x14ac:dyDescent="0.25">
      <c r="B1607" s="39">
        <v>40130</v>
      </c>
      <c r="C1607" s="7">
        <v>10270.469999999999</v>
      </c>
      <c r="D1607" s="8">
        <f t="shared" si="125"/>
        <v>7.1586383681443433E-3</v>
      </c>
      <c r="E1607" s="46">
        <f t="shared" si="126"/>
        <v>7.1331369478053576E-3</v>
      </c>
      <c r="F1607" s="8">
        <f t="shared" si="127"/>
        <v>0.11708800675137564</v>
      </c>
      <c r="G1607" s="8">
        <f t="shared" si="128"/>
        <v>9.4829402504959942E-3</v>
      </c>
      <c r="H1607" s="9">
        <f t="shared" si="129"/>
        <v>12.347226035221668</v>
      </c>
    </row>
    <row r="1608" spans="2:8" x14ac:dyDescent="0.25">
      <c r="B1608" s="39">
        <v>40129</v>
      </c>
      <c r="C1608" s="7">
        <v>10197.469999999999</v>
      </c>
      <c r="D1608" s="8">
        <f t="shared" si="125"/>
        <v>-9.1135584952669602E-3</v>
      </c>
      <c r="E1608" s="46">
        <f t="shared" si="126"/>
        <v>-9.1553410215606378E-3</v>
      </c>
      <c r="F1608" s="8">
        <f t="shared" si="127"/>
        <v>0.12338108234087193</v>
      </c>
      <c r="G1608" s="8">
        <f t="shared" si="128"/>
        <v>9.4153468880737706E-3</v>
      </c>
      <c r="H1608" s="9">
        <f t="shared" si="129"/>
        <v>13.1042524303758</v>
      </c>
    </row>
    <row r="1609" spans="2:8" x14ac:dyDescent="0.25">
      <c r="B1609" s="39">
        <v>40128</v>
      </c>
      <c r="C1609" s="7">
        <v>10291.26</v>
      </c>
      <c r="D1609" s="8">
        <f t="shared" si="125"/>
        <v>4.3222533100029104E-3</v>
      </c>
      <c r="E1609" s="46">
        <f t="shared" si="126"/>
        <v>4.3129392021426256E-3</v>
      </c>
      <c r="F1609" s="8">
        <f t="shared" si="127"/>
        <v>0.11777291076338786</v>
      </c>
      <c r="G1609" s="8">
        <f t="shared" si="128"/>
        <v>9.4161318304639835E-3</v>
      </c>
      <c r="H1609" s="9">
        <f t="shared" si="129"/>
        <v>12.507568169591414</v>
      </c>
    </row>
    <row r="1610" spans="2:8" x14ac:dyDescent="0.25">
      <c r="B1610" s="39">
        <v>40127</v>
      </c>
      <c r="C1610" s="7">
        <v>10246.969999999999</v>
      </c>
      <c r="D1610" s="8">
        <f t="shared" si="125"/>
        <v>1.9585526071335124E-3</v>
      </c>
      <c r="E1610" s="46">
        <f t="shared" si="126"/>
        <v>1.9566371435923596E-3</v>
      </c>
      <c r="F1610" s="8">
        <f t="shared" si="127"/>
        <v>0.11749413465869182</v>
      </c>
      <c r="G1610" s="8">
        <f t="shared" si="128"/>
        <v>9.41603361540168E-3</v>
      </c>
      <c r="H1610" s="9">
        <f t="shared" si="129"/>
        <v>12.478092098833233</v>
      </c>
    </row>
    <row r="1611" spans="2:8" x14ac:dyDescent="0.25">
      <c r="B1611" s="39">
        <v>40126</v>
      </c>
      <c r="C1611" s="7">
        <v>10226.94</v>
      </c>
      <c r="D1611" s="8">
        <f t="shared" si="125"/>
        <v>2.0304446985160762E-2</v>
      </c>
      <c r="E1611" s="46">
        <f t="shared" si="126"/>
        <v>2.0101060197083482E-2</v>
      </c>
      <c r="F1611" s="8">
        <f t="shared" si="127"/>
        <v>0.10003037376756541</v>
      </c>
      <c r="G1611" s="8">
        <f t="shared" si="128"/>
        <v>9.1674642211358095E-3</v>
      </c>
      <c r="H1611" s="9">
        <f t="shared" si="129"/>
        <v>10.911455049580992</v>
      </c>
    </row>
    <row r="1612" spans="2:8" x14ac:dyDescent="0.25">
      <c r="B1612" s="39">
        <v>40123</v>
      </c>
      <c r="C1612" s="7">
        <v>10023.42</v>
      </c>
      <c r="D1612" s="8">
        <f t="shared" si="125"/>
        <v>1.7449600038377255E-3</v>
      </c>
      <c r="E1612" s="46">
        <f t="shared" si="126"/>
        <v>1.743439329883383E-3</v>
      </c>
      <c r="F1612" s="8">
        <f t="shared" si="127"/>
        <v>0.1192374766263152</v>
      </c>
      <c r="G1612" s="8">
        <f t="shared" si="128"/>
        <v>9.4395708379290261E-3</v>
      </c>
      <c r="H1612" s="9">
        <f t="shared" si="129"/>
        <v>12.631662887385572</v>
      </c>
    </row>
    <row r="1613" spans="2:8" x14ac:dyDescent="0.25">
      <c r="B1613" s="39">
        <v>40122</v>
      </c>
      <c r="C1613" s="7">
        <v>10005.959999999999</v>
      </c>
      <c r="D1613" s="8">
        <f t="shared" si="125"/>
        <v>2.0793418580024259E-2</v>
      </c>
      <c r="E1613" s="46">
        <f t="shared" si="126"/>
        <v>2.0580186271797397E-2</v>
      </c>
      <c r="F1613" s="8">
        <f t="shared" si="127"/>
        <v>9.4760043158907528E-2</v>
      </c>
      <c r="G1613" s="8">
        <f t="shared" si="128"/>
        <v>9.1973896705623993E-3</v>
      </c>
      <c r="H1613" s="9">
        <f t="shared" si="129"/>
        <v>10.302927955983099</v>
      </c>
    </row>
    <row r="1614" spans="2:8" x14ac:dyDescent="0.25">
      <c r="B1614" s="39">
        <v>40121</v>
      </c>
      <c r="C1614" s="7">
        <v>9802.14</v>
      </c>
      <c r="D1614" s="8">
        <f t="shared" si="125"/>
        <v>3.0935610336157993E-3</v>
      </c>
      <c r="E1614" s="46">
        <f t="shared" si="126"/>
        <v>3.0887858194244724E-3</v>
      </c>
      <c r="F1614" s="8">
        <f t="shared" si="127"/>
        <v>9.9303545745357602E-2</v>
      </c>
      <c r="G1614" s="8">
        <f t="shared" si="128"/>
        <v>9.2241372539488067E-3</v>
      </c>
      <c r="H1614" s="9">
        <f t="shared" si="129"/>
        <v>10.765618833657994</v>
      </c>
    </row>
    <row r="1615" spans="2:8" x14ac:dyDescent="0.25">
      <c r="B1615" s="39">
        <v>40120</v>
      </c>
      <c r="C1615" s="7">
        <v>9771.91</v>
      </c>
      <c r="D1615" s="8">
        <f t="shared" si="125"/>
        <v>-1.7907050862970841E-3</v>
      </c>
      <c r="E1615" s="46">
        <f t="shared" si="126"/>
        <v>-1.7923103152641515E-3</v>
      </c>
      <c r="F1615" s="8">
        <f t="shared" si="127"/>
        <v>0.11294336467805527</v>
      </c>
      <c r="G1615" s="8">
        <f t="shared" si="128"/>
        <v>9.2950912238338127E-3</v>
      </c>
      <c r="H1615" s="9">
        <f t="shared" si="129"/>
        <v>12.15086134802571</v>
      </c>
    </row>
    <row r="1616" spans="2:8" x14ac:dyDescent="0.25">
      <c r="B1616" s="39">
        <v>40119</v>
      </c>
      <c r="C1616" s="7">
        <v>9789.44</v>
      </c>
      <c r="D1616" s="8">
        <f t="shared" si="125"/>
        <v>7.8978824697073513E-3</v>
      </c>
      <c r="E1616" s="46">
        <f t="shared" si="126"/>
        <v>7.8668574435656561E-3</v>
      </c>
      <c r="F1616" s="8">
        <f t="shared" si="127"/>
        <v>0.10875667197687025</v>
      </c>
      <c r="G1616" s="8">
        <f t="shared" si="128"/>
        <v>9.2692582203172946E-3</v>
      </c>
      <c r="H1616" s="9">
        <f t="shared" si="129"/>
        <v>11.733050195806005</v>
      </c>
    </row>
    <row r="1617" spans="2:8" x14ac:dyDescent="0.25">
      <c r="B1617" s="39">
        <v>40116</v>
      </c>
      <c r="C1617" s="7">
        <v>9712.73</v>
      </c>
      <c r="D1617" s="8">
        <f t="shared" si="125"/>
        <v>-2.5078845038132735E-2</v>
      </c>
      <c r="E1617" s="46">
        <f t="shared" si="126"/>
        <v>-2.5398677959955377E-2</v>
      </c>
      <c r="F1617" s="8">
        <f t="shared" si="127"/>
        <v>0.14519076138089826</v>
      </c>
      <c r="G1617" s="8">
        <f t="shared" si="128"/>
        <v>8.7918590983303187E-3</v>
      </c>
      <c r="H1617" s="9">
        <f t="shared" si="129"/>
        <v>16.51422750945494</v>
      </c>
    </row>
    <row r="1618" spans="2:8" x14ac:dyDescent="0.25">
      <c r="B1618" s="39">
        <v>40115</v>
      </c>
      <c r="C1618" s="7">
        <v>9962.58</v>
      </c>
      <c r="D1618" s="8">
        <f t="shared" si="125"/>
        <v>2.0474889605221369E-2</v>
      </c>
      <c r="E1618" s="46">
        <f t="shared" si="126"/>
        <v>2.0268096992684982E-2</v>
      </c>
      <c r="F1618" s="8">
        <f t="shared" si="127"/>
        <v>0.15517055675327682</v>
      </c>
      <c r="G1618" s="8">
        <f t="shared" si="128"/>
        <v>9.1370534690983617E-3</v>
      </c>
      <c r="H1618" s="9">
        <f t="shared" si="129"/>
        <v>16.982559780137628</v>
      </c>
    </row>
    <row r="1619" spans="2:8" x14ac:dyDescent="0.25">
      <c r="B1619" s="39">
        <v>40114</v>
      </c>
      <c r="C1619" s="7">
        <v>9762.69</v>
      </c>
      <c r="D1619" s="8">
        <f t="shared" si="125"/>
        <v>-1.2090461912717454E-2</v>
      </c>
      <c r="E1619" s="46">
        <f t="shared" si="126"/>
        <v>-1.2164146066602833E-2</v>
      </c>
      <c r="F1619" s="8">
        <f t="shared" si="127"/>
        <v>0.17066700675472582</v>
      </c>
      <c r="G1619" s="8">
        <f t="shared" si="128"/>
        <v>8.9868380921719407E-3</v>
      </c>
      <c r="H1619" s="9">
        <f t="shared" si="129"/>
        <v>18.990773507245748</v>
      </c>
    </row>
    <row r="1620" spans="2:8" x14ac:dyDescent="0.25">
      <c r="B1620" s="39">
        <v>40113</v>
      </c>
      <c r="C1620" s="7">
        <v>9882.17</v>
      </c>
      <c r="D1620" s="8">
        <f t="shared" si="125"/>
        <v>1.4400139441181903E-3</v>
      </c>
      <c r="E1620" s="46">
        <f t="shared" si="126"/>
        <v>1.4389781183217188E-3</v>
      </c>
      <c r="F1620" s="8">
        <f t="shared" si="127"/>
        <v>0.19170230295271007</v>
      </c>
      <c r="G1620" s="8">
        <f t="shared" si="128"/>
        <v>9.2798224276362858E-3</v>
      </c>
      <c r="H1620" s="9">
        <f t="shared" si="129"/>
        <v>20.657971038519065</v>
      </c>
    </row>
    <row r="1621" spans="2:8" x14ac:dyDescent="0.25">
      <c r="B1621" s="39">
        <v>40112</v>
      </c>
      <c r="C1621" s="7">
        <v>9867.9599999999991</v>
      </c>
      <c r="D1621" s="8">
        <f t="shared" si="125"/>
        <v>-1.0451074890345025E-2</v>
      </c>
      <c r="E1621" s="46">
        <f t="shared" si="126"/>
        <v>-1.0506070887306864E-2</v>
      </c>
      <c r="F1621" s="8">
        <f t="shared" si="127"/>
        <v>0.19771960993348986</v>
      </c>
      <c r="G1621" s="8">
        <f t="shared" si="128"/>
        <v>9.192142065643033E-3</v>
      </c>
      <c r="H1621" s="9">
        <f t="shared" si="129"/>
        <v>21.509633828712857</v>
      </c>
    </row>
    <row r="1622" spans="2:8" x14ac:dyDescent="0.25">
      <c r="B1622" s="39">
        <v>40109</v>
      </c>
      <c r="C1622" s="7">
        <v>9972.18</v>
      </c>
      <c r="D1622" s="8">
        <f t="shared" si="125"/>
        <v>-1.0824982070782418E-2</v>
      </c>
      <c r="E1622" s="46">
        <f t="shared" si="126"/>
        <v>-1.0883998476653729E-2</v>
      </c>
      <c r="F1622" s="8">
        <f t="shared" si="127"/>
        <v>0.20918545932359961</v>
      </c>
      <c r="G1622" s="8">
        <f t="shared" si="128"/>
        <v>9.0604127789698508E-3</v>
      </c>
      <c r="H1622" s="9">
        <f t="shared" si="129"/>
        <v>23.087850898928199</v>
      </c>
    </row>
    <row r="1623" spans="2:8" x14ac:dyDescent="0.25">
      <c r="B1623" s="39">
        <v>40108</v>
      </c>
      <c r="C1623" s="7">
        <v>10081.31</v>
      </c>
      <c r="D1623" s="8">
        <f t="shared" si="125"/>
        <v>1.3262159576093335E-2</v>
      </c>
      <c r="E1623" s="46">
        <f t="shared" si="126"/>
        <v>1.3174987022834548E-2</v>
      </c>
      <c r="F1623" s="8">
        <f t="shared" si="127"/>
        <v>0.19782297933685936</v>
      </c>
      <c r="G1623" s="8">
        <f t="shared" si="128"/>
        <v>8.980124385146393E-3</v>
      </c>
      <c r="H1623" s="9">
        <f t="shared" si="129"/>
        <v>22.028979872936855</v>
      </c>
    </row>
    <row r="1624" spans="2:8" x14ac:dyDescent="0.25">
      <c r="B1624" s="39">
        <v>40107</v>
      </c>
      <c r="C1624" s="7">
        <v>9949.36</v>
      </c>
      <c r="D1624" s="8">
        <f t="shared" si="125"/>
        <v>-9.1739464700422158E-3</v>
      </c>
      <c r="E1624" s="46">
        <f t="shared" si="126"/>
        <v>-9.2162862645716725E-3</v>
      </c>
      <c r="F1624" s="8">
        <f t="shared" si="127"/>
        <v>0.1874770936293424</v>
      </c>
      <c r="G1624" s="8">
        <f t="shared" si="128"/>
        <v>9.2369449937238571E-3</v>
      </c>
      <c r="H1624" s="9">
        <f t="shared" si="129"/>
        <v>20.296439326717412</v>
      </c>
    </row>
    <row r="1625" spans="2:8" x14ac:dyDescent="0.25">
      <c r="B1625" s="39">
        <v>40106</v>
      </c>
      <c r="C1625" s="7">
        <v>10041.48</v>
      </c>
      <c r="D1625" s="8">
        <f t="shared" si="125"/>
        <v>-5.0246774981447251E-3</v>
      </c>
      <c r="E1625" s="46">
        <f t="shared" si="126"/>
        <v>-5.0373436367797996E-3</v>
      </c>
      <c r="F1625" s="8">
        <f t="shared" si="127"/>
        <v>0.19782952101068213</v>
      </c>
      <c r="G1625" s="8">
        <f t="shared" si="128"/>
        <v>9.20056299891568E-3</v>
      </c>
      <c r="H1625" s="9">
        <f t="shared" si="129"/>
        <v>21.501892985678925</v>
      </c>
    </row>
    <row r="1626" spans="2:8" x14ac:dyDescent="0.25">
      <c r="B1626" s="39">
        <v>40105</v>
      </c>
      <c r="C1626" s="7">
        <v>10092.19</v>
      </c>
      <c r="D1626" s="8">
        <f t="shared" si="125"/>
        <v>9.6319394632404798E-3</v>
      </c>
      <c r="E1626" s="46">
        <f t="shared" si="126"/>
        <v>9.5858480643565662E-3</v>
      </c>
      <c r="F1626" s="8">
        <f t="shared" si="127"/>
        <v>0.16163231281268331</v>
      </c>
      <c r="G1626" s="8">
        <f t="shared" si="128"/>
        <v>9.7560509987967402E-3</v>
      </c>
      <c r="H1626" s="9">
        <f t="shared" si="129"/>
        <v>16.567391133217548</v>
      </c>
    </row>
    <row r="1627" spans="2:8" x14ac:dyDescent="0.25">
      <c r="B1627" s="39">
        <v>40102</v>
      </c>
      <c r="C1627" s="7">
        <v>9995.91</v>
      </c>
      <c r="D1627" s="8">
        <f t="shared" si="125"/>
        <v>-6.6610751927369538E-3</v>
      </c>
      <c r="E1627" s="46">
        <f t="shared" si="126"/>
        <v>-6.6833591660389914E-3</v>
      </c>
      <c r="F1627" s="8">
        <f t="shared" si="127"/>
        <v>0.17504801975141204</v>
      </c>
      <c r="G1627" s="8">
        <f t="shared" si="128"/>
        <v>9.7152615242261653E-3</v>
      </c>
      <c r="H1627" s="9">
        <f t="shared" si="129"/>
        <v>18.017839181673999</v>
      </c>
    </row>
    <row r="1628" spans="2:8" x14ac:dyDescent="0.25">
      <c r="B1628" s="39">
        <v>40101</v>
      </c>
      <c r="C1628" s="7">
        <v>10062.94</v>
      </c>
      <c r="D1628" s="8">
        <f t="shared" si="125"/>
        <v>4.7005449357320206E-3</v>
      </c>
      <c r="E1628" s="46">
        <f t="shared" si="126"/>
        <v>4.6895318724998487E-3</v>
      </c>
      <c r="F1628" s="8">
        <f t="shared" si="127"/>
        <v>0.1606531624047792</v>
      </c>
      <c r="G1628" s="8">
        <f t="shared" si="128"/>
        <v>9.808571916482248E-3</v>
      </c>
      <c r="H1628" s="9">
        <f t="shared" si="129"/>
        <v>16.378853493934106</v>
      </c>
    </row>
    <row r="1629" spans="2:8" x14ac:dyDescent="0.25">
      <c r="B1629" s="39">
        <v>40100</v>
      </c>
      <c r="C1629" s="7">
        <v>10015.86</v>
      </c>
      <c r="D1629" s="8">
        <f t="shared" si="125"/>
        <v>1.466914394198815E-2</v>
      </c>
      <c r="E1629" s="46">
        <f t="shared" si="126"/>
        <v>1.4562592795486145E-2</v>
      </c>
      <c r="F1629" s="8">
        <f t="shared" si="127"/>
        <v>0.15681571171143638</v>
      </c>
      <c r="G1629" s="8">
        <f t="shared" si="128"/>
        <v>9.7535015302828449E-3</v>
      </c>
      <c r="H1629" s="9">
        <f t="shared" si="129"/>
        <v>16.077888666398643</v>
      </c>
    </row>
    <row r="1630" spans="2:8" x14ac:dyDescent="0.25">
      <c r="B1630" s="39">
        <v>40099</v>
      </c>
      <c r="C1630" s="7">
        <v>9871.06</v>
      </c>
      <c r="D1630" s="8">
        <f t="shared" si="125"/>
        <v>-1.4910275344433011E-3</v>
      </c>
      <c r="E1630" s="46">
        <f t="shared" si="126"/>
        <v>-1.4921402221670938E-3</v>
      </c>
      <c r="F1630" s="8">
        <f t="shared" si="127"/>
        <v>0.1542855625132466</v>
      </c>
      <c r="G1630" s="8">
        <f t="shared" si="128"/>
        <v>9.7701974317760242E-3</v>
      </c>
      <c r="H1630" s="9">
        <f t="shared" si="129"/>
        <v>15.791447776833779</v>
      </c>
    </row>
    <row r="1631" spans="2:8" x14ac:dyDescent="0.25">
      <c r="B1631" s="39">
        <v>40098</v>
      </c>
      <c r="C1631" s="7">
        <v>9885.7999999999993</v>
      </c>
      <c r="D1631" s="8">
        <f t="shared" si="125"/>
        <v>2.1145592370555022E-3</v>
      </c>
      <c r="E1631" s="46">
        <f t="shared" si="126"/>
        <v>2.1123267033345714E-3</v>
      </c>
      <c r="F1631" s="8">
        <f t="shared" si="127"/>
        <v>0.17274841015720271</v>
      </c>
      <c r="G1631" s="8">
        <f t="shared" si="128"/>
        <v>9.9984174318984691E-3</v>
      </c>
      <c r="H1631" s="9">
        <f t="shared" si="129"/>
        <v>17.27757530967596</v>
      </c>
    </row>
    <row r="1632" spans="2:8" x14ac:dyDescent="0.25">
      <c r="B1632" s="39">
        <v>40095</v>
      </c>
      <c r="C1632" s="7">
        <v>9864.94</v>
      </c>
      <c r="D1632" s="8">
        <f t="shared" si="125"/>
        <v>7.9770141015462759E-3</v>
      </c>
      <c r="E1632" s="46">
        <f t="shared" si="126"/>
        <v>7.9453659184855648E-3</v>
      </c>
      <c r="F1632" s="8">
        <f t="shared" si="127"/>
        <v>0.16202973813226654</v>
      </c>
      <c r="G1632" s="8">
        <f t="shared" si="128"/>
        <v>9.9933536258433181E-3</v>
      </c>
      <c r="H1632" s="9">
        <f t="shared" si="129"/>
        <v>16.213750078176904</v>
      </c>
    </row>
    <row r="1633" spans="2:8" x14ac:dyDescent="0.25">
      <c r="B1633" s="39">
        <v>40094</v>
      </c>
      <c r="C1633" s="7">
        <v>9786.8700000000008</v>
      </c>
      <c r="D1633" s="8">
        <f t="shared" si="125"/>
        <v>6.3019377764617079E-3</v>
      </c>
      <c r="E1633" s="46">
        <f t="shared" si="126"/>
        <v>6.2821636001952766E-3</v>
      </c>
      <c r="F1633" s="8">
        <f t="shared" si="127"/>
        <v>0.15381502354025348</v>
      </c>
      <c r="G1633" s="8">
        <f t="shared" si="128"/>
        <v>9.9925954274864091E-3</v>
      </c>
      <c r="H1633" s="9">
        <f t="shared" si="129"/>
        <v>15.392900138552385</v>
      </c>
    </row>
    <row r="1634" spans="2:8" x14ac:dyDescent="0.25">
      <c r="B1634" s="39">
        <v>40093</v>
      </c>
      <c r="C1634" s="7">
        <v>9725.58</v>
      </c>
      <c r="D1634" s="8">
        <f t="shared" si="125"/>
        <v>-5.8265895953757418E-4</v>
      </c>
      <c r="E1634" s="46">
        <f t="shared" si="126"/>
        <v>-5.8282877123388011E-4</v>
      </c>
      <c r="F1634" s="8">
        <f t="shared" si="127"/>
        <v>0.13061296522454516</v>
      </c>
      <c r="G1634" s="8">
        <f t="shared" si="128"/>
        <v>1.0419385318675882E-2</v>
      </c>
      <c r="H1634" s="9">
        <f t="shared" si="129"/>
        <v>12.53557299492824</v>
      </c>
    </row>
    <row r="1635" spans="2:8" x14ac:dyDescent="0.25">
      <c r="B1635" s="39">
        <v>40092</v>
      </c>
      <c r="C1635" s="7">
        <v>9731.25</v>
      </c>
      <c r="D1635" s="8">
        <f t="shared" si="125"/>
        <v>1.3698273392536153E-2</v>
      </c>
      <c r="E1635" s="46">
        <f t="shared" si="126"/>
        <v>1.36053001321375E-2</v>
      </c>
      <c r="F1635" s="8">
        <f t="shared" si="127"/>
        <v>0.1151510171588673</v>
      </c>
      <c r="G1635" s="8">
        <f t="shared" si="128"/>
        <v>1.0335233436304821E-2</v>
      </c>
      <c r="H1635" s="9">
        <f t="shared" si="129"/>
        <v>11.141598094376231</v>
      </c>
    </row>
    <row r="1636" spans="2:8" x14ac:dyDescent="0.25">
      <c r="B1636" s="39">
        <v>40091</v>
      </c>
      <c r="C1636" s="7">
        <v>9599.75</v>
      </c>
      <c r="D1636" s="8">
        <f t="shared" si="125"/>
        <v>1.1813227062070997E-2</v>
      </c>
      <c r="E1636" s="46">
        <f t="shared" si="126"/>
        <v>1.174399559324597E-2</v>
      </c>
      <c r="F1636" s="8">
        <f t="shared" si="127"/>
        <v>0.11025871713048449</v>
      </c>
      <c r="G1636" s="8">
        <f t="shared" si="128"/>
        <v>1.0285917032955968E-2</v>
      </c>
      <c r="H1636" s="9">
        <f t="shared" si="129"/>
        <v>10.719386203215207</v>
      </c>
    </row>
    <row r="1637" spans="2:8" x14ac:dyDescent="0.25">
      <c r="B1637" s="39">
        <v>40088</v>
      </c>
      <c r="C1637" s="7">
        <v>9487.67</v>
      </c>
      <c r="D1637" s="8">
        <f t="shared" si="125"/>
        <v>-2.2725169518618138E-3</v>
      </c>
      <c r="E1637" s="46">
        <f t="shared" si="126"/>
        <v>-2.2751030372014465E-3</v>
      </c>
      <c r="F1637" s="8">
        <f t="shared" si="127"/>
        <v>0.11165273952239828</v>
      </c>
      <c r="G1637" s="8">
        <f t="shared" si="128"/>
        <v>1.0280390549915693E-2</v>
      </c>
      <c r="H1637" s="9">
        <f t="shared" si="129"/>
        <v>10.860748818858241</v>
      </c>
    </row>
    <row r="1638" spans="2:8" x14ac:dyDescent="0.25">
      <c r="B1638" s="39">
        <v>40087</v>
      </c>
      <c r="C1638" s="7">
        <v>9509.2800000000007</v>
      </c>
      <c r="D1638" s="8">
        <f t="shared" si="125"/>
        <v>-2.0901374342584877E-2</v>
      </c>
      <c r="E1638" s="46">
        <f t="shared" si="126"/>
        <v>-2.1122900302582685E-2</v>
      </c>
      <c r="F1638" s="8">
        <f t="shared" si="127"/>
        <v>0.12021938961040923</v>
      </c>
      <c r="G1638" s="8">
        <f t="shared" si="128"/>
        <v>1.0074045756670537E-2</v>
      </c>
      <c r="H1638" s="9">
        <f t="shared" si="129"/>
        <v>11.93357589534531</v>
      </c>
    </row>
    <row r="1639" spans="2:8" x14ac:dyDescent="0.25">
      <c r="B1639" s="39">
        <v>40086</v>
      </c>
      <c r="C1639" s="7">
        <v>9712.2800000000007</v>
      </c>
      <c r="D1639" s="8">
        <f t="shared" si="125"/>
        <v>-3.071174888628847E-3</v>
      </c>
      <c r="E1639" s="46">
        <f t="shared" si="126"/>
        <v>-3.0759006244148834E-3</v>
      </c>
      <c r="F1639" s="8">
        <f t="shared" si="127"/>
        <v>0.10179933779975547</v>
      </c>
      <c r="G1639" s="8">
        <f t="shared" si="128"/>
        <v>1.0404244391801992E-2</v>
      </c>
      <c r="H1639" s="9">
        <f t="shared" si="129"/>
        <v>9.7844047069836328</v>
      </c>
    </row>
    <row r="1640" spans="2:8" x14ac:dyDescent="0.25">
      <c r="B1640" s="39">
        <v>40085</v>
      </c>
      <c r="C1640" s="7">
        <v>9742.2000000000007</v>
      </c>
      <c r="D1640" s="8">
        <f t="shared" si="125"/>
        <v>-4.8174752997131032E-3</v>
      </c>
      <c r="E1640" s="46">
        <f t="shared" si="126"/>
        <v>-4.8291167371179661E-3</v>
      </c>
      <c r="F1640" s="8">
        <f t="shared" si="127"/>
        <v>0.1098543776152788</v>
      </c>
      <c r="G1640" s="8">
        <f t="shared" si="128"/>
        <v>1.0381378901459968E-2</v>
      </c>
      <c r="H1640" s="9">
        <f t="shared" si="129"/>
        <v>10.581867655348715</v>
      </c>
    </row>
    <row r="1641" spans="2:8" x14ac:dyDescent="0.25">
      <c r="B1641" s="39">
        <v>40084</v>
      </c>
      <c r="C1641" s="7">
        <v>9789.36</v>
      </c>
      <c r="D1641" s="8">
        <f t="shared" si="125"/>
        <v>1.2847134924403925E-2</v>
      </c>
      <c r="E1641" s="46">
        <f t="shared" si="126"/>
        <v>1.2765310547216423E-2</v>
      </c>
      <c r="F1641" s="8">
        <f t="shared" si="127"/>
        <v>0.10073271579472766</v>
      </c>
      <c r="G1641" s="8">
        <f t="shared" si="128"/>
        <v>1.030139936870527E-2</v>
      </c>
      <c r="H1641" s="9">
        <f t="shared" si="129"/>
        <v>9.7785467963454202</v>
      </c>
    </row>
    <row r="1642" spans="2:8" x14ac:dyDescent="0.25">
      <c r="B1642" s="39">
        <v>40081</v>
      </c>
      <c r="C1642" s="7">
        <v>9665.19</v>
      </c>
      <c r="D1642" s="8">
        <f t="shared" si="125"/>
        <v>-4.3523318197176142E-3</v>
      </c>
      <c r="E1642" s="46">
        <f t="shared" si="126"/>
        <v>-4.3618307876454234E-3</v>
      </c>
      <c r="F1642" s="8">
        <f t="shared" si="127"/>
        <v>0.10234744279604478</v>
      </c>
      <c r="G1642" s="8">
        <f t="shared" si="128"/>
        <v>1.0291135945961649E-2</v>
      </c>
      <c r="H1642" s="9">
        <f t="shared" si="129"/>
        <v>9.9452036522952554</v>
      </c>
    </row>
    <row r="1643" spans="2:8" x14ac:dyDescent="0.25">
      <c r="B1643" s="39">
        <v>40080</v>
      </c>
      <c r="C1643" s="7">
        <v>9707.44</v>
      </c>
      <c r="D1643" s="8">
        <f t="shared" si="125"/>
        <v>-4.2170374055627846E-3</v>
      </c>
      <c r="E1643" s="46">
        <f t="shared" si="126"/>
        <v>-4.2259541848934093E-3</v>
      </c>
      <c r="F1643" s="8">
        <f t="shared" si="127"/>
        <v>0.10641022528801211</v>
      </c>
      <c r="G1643" s="8">
        <f t="shared" si="128"/>
        <v>1.0272241152594334E-2</v>
      </c>
      <c r="H1643" s="9">
        <f t="shared" si="129"/>
        <v>10.359007708959147</v>
      </c>
    </row>
    <row r="1644" spans="2:8" x14ac:dyDescent="0.25">
      <c r="B1644" s="39">
        <v>40079</v>
      </c>
      <c r="C1644" s="7">
        <v>9748.5499999999993</v>
      </c>
      <c r="D1644" s="8">
        <f t="shared" si="125"/>
        <v>-8.2727441970241733E-3</v>
      </c>
      <c r="E1644" s="46">
        <f t="shared" si="126"/>
        <v>-8.307153248225908E-3</v>
      </c>
      <c r="F1644" s="8">
        <f t="shared" si="127"/>
        <v>0.11487256218384455</v>
      </c>
      <c r="G1644" s="8">
        <f t="shared" si="128"/>
        <v>1.0211084216583972E-2</v>
      </c>
      <c r="H1644" s="9">
        <f t="shared" si="129"/>
        <v>11.249790888736216</v>
      </c>
    </row>
    <row r="1645" spans="2:8" x14ac:dyDescent="0.25">
      <c r="B1645" s="39">
        <v>40078</v>
      </c>
      <c r="C1645" s="7">
        <v>9829.8700000000008</v>
      </c>
      <c r="D1645" s="8">
        <f t="shared" si="125"/>
        <v>5.2163544625856151E-3</v>
      </c>
      <c r="E1645" s="46">
        <f t="shared" si="126"/>
        <v>5.2027964142645012E-3</v>
      </c>
      <c r="F1645" s="8">
        <f t="shared" si="127"/>
        <v>0.11114178427059319</v>
      </c>
      <c r="G1645" s="8">
        <f t="shared" si="128"/>
        <v>1.0202162257673866E-2</v>
      </c>
      <c r="H1645" s="9">
        <f t="shared" si="129"/>
        <v>10.893943995744092</v>
      </c>
    </row>
    <row r="1646" spans="2:8" x14ac:dyDescent="0.25">
      <c r="B1646" s="39">
        <v>40077</v>
      </c>
      <c r="C1646" s="7">
        <v>9778.86</v>
      </c>
      <c r="D1646" s="8">
        <f t="shared" si="125"/>
        <v>-4.2096902303415673E-3</v>
      </c>
      <c r="E1646" s="46">
        <f t="shared" si="126"/>
        <v>-4.2185759223677937E-3</v>
      </c>
      <c r="F1646" s="8">
        <f t="shared" si="127"/>
        <v>0.12396388678865281</v>
      </c>
      <c r="G1646" s="8">
        <f t="shared" si="128"/>
        <v>1.0212631985321506E-2</v>
      </c>
      <c r="H1646" s="9">
        <f t="shared" si="129"/>
        <v>12.138289812736287</v>
      </c>
    </row>
    <row r="1647" spans="2:8" x14ac:dyDescent="0.25">
      <c r="B1647" s="39">
        <v>40074</v>
      </c>
      <c r="C1647" s="7">
        <v>9820.2000000000007</v>
      </c>
      <c r="D1647" s="8">
        <f t="shared" si="125"/>
        <v>3.7081251686441608E-3</v>
      </c>
      <c r="E1647" s="46">
        <f t="shared" si="126"/>
        <v>3.7012670211951722E-3</v>
      </c>
      <c r="F1647" s="8">
        <f t="shared" si="127"/>
        <v>0.11273049468903008</v>
      </c>
      <c r="G1647" s="8">
        <f t="shared" si="128"/>
        <v>1.0263738227136025E-2</v>
      </c>
      <c r="H1647" s="9">
        <f t="shared" si="129"/>
        <v>10.983375861144326</v>
      </c>
    </row>
    <row r="1648" spans="2:8" x14ac:dyDescent="0.25">
      <c r="B1648" s="39">
        <v>40073</v>
      </c>
      <c r="C1648" s="7">
        <v>9783.92</v>
      </c>
      <c r="D1648" s="8">
        <f t="shared" si="125"/>
        <v>-7.9557094726034894E-4</v>
      </c>
      <c r="E1648" s="46">
        <f t="shared" si="126"/>
        <v>-7.9588758177436328E-4</v>
      </c>
      <c r="F1648" s="8">
        <f t="shared" si="127"/>
        <v>0.11575174741648303</v>
      </c>
      <c r="G1648" s="8">
        <f t="shared" si="128"/>
        <v>1.026056460954484E-2</v>
      </c>
      <c r="H1648" s="9">
        <f t="shared" si="129"/>
        <v>11.281225918971899</v>
      </c>
    </row>
    <row r="1649" spans="2:8" x14ac:dyDescent="0.25">
      <c r="B1649" s="39">
        <v>40072</v>
      </c>
      <c r="C1649" s="7">
        <v>9791.7099999999991</v>
      </c>
      <c r="D1649" s="8">
        <f t="shared" si="125"/>
        <v>1.1184076683730115E-2</v>
      </c>
      <c r="E1649" s="46">
        <f t="shared" si="126"/>
        <v>1.1121997336046276E-2</v>
      </c>
      <c r="F1649" s="8">
        <f t="shared" si="127"/>
        <v>0.13030912571022024</v>
      </c>
      <c r="G1649" s="8">
        <f t="shared" si="128"/>
        <v>1.0572864922250881E-2</v>
      </c>
      <c r="H1649" s="9">
        <f t="shared" si="129"/>
        <v>12.324864326600935</v>
      </c>
    </row>
    <row r="1650" spans="2:8" x14ac:dyDescent="0.25">
      <c r="B1650" s="39">
        <v>40071</v>
      </c>
      <c r="C1650" s="7">
        <v>9683.41</v>
      </c>
      <c r="D1650" s="8">
        <f t="shared" si="125"/>
        <v>5.8804587194083435E-3</v>
      </c>
      <c r="E1650" s="46">
        <f t="shared" si="126"/>
        <v>5.863236306177114E-3</v>
      </c>
      <c r="F1650" s="8">
        <f t="shared" si="127"/>
        <v>0.13586689116787709</v>
      </c>
      <c r="G1650" s="8">
        <f t="shared" si="128"/>
        <v>1.0620889859866525E-2</v>
      </c>
      <c r="H1650" s="9">
        <f t="shared" si="129"/>
        <v>12.792420687957737</v>
      </c>
    </row>
    <row r="1651" spans="2:8" x14ac:dyDescent="0.25">
      <c r="B1651" s="39">
        <v>40070</v>
      </c>
      <c r="C1651" s="7">
        <v>9626.7999999999993</v>
      </c>
      <c r="D1651" s="8">
        <f t="shared" si="125"/>
        <v>2.2268700659315854E-3</v>
      </c>
      <c r="E1651" s="46">
        <f t="shared" si="126"/>
        <v>2.2243942656287696E-3</v>
      </c>
      <c r="F1651" s="8">
        <f t="shared" si="127"/>
        <v>0.14606855697227988</v>
      </c>
      <c r="G1651" s="8">
        <f t="shared" si="128"/>
        <v>1.0690405144947106E-2</v>
      </c>
      <c r="H1651" s="9">
        <f t="shared" si="129"/>
        <v>13.663519295273874</v>
      </c>
    </row>
    <row r="1652" spans="2:8" x14ac:dyDescent="0.25">
      <c r="B1652" s="39">
        <v>40067</v>
      </c>
      <c r="C1652" s="7">
        <v>9605.41</v>
      </c>
      <c r="D1652" s="8">
        <f t="shared" si="125"/>
        <v>-2.2923963487848642E-3</v>
      </c>
      <c r="E1652" s="46">
        <f t="shared" si="126"/>
        <v>-2.2950279117876608E-3</v>
      </c>
      <c r="F1652" s="8">
        <f t="shared" si="127"/>
        <v>0.12767904302155686</v>
      </c>
      <c r="G1652" s="8">
        <f t="shared" si="128"/>
        <v>1.0991549128691928E-2</v>
      </c>
      <c r="H1652" s="9">
        <f t="shared" si="129"/>
        <v>11.616109933791613</v>
      </c>
    </row>
    <row r="1653" spans="2:8" x14ac:dyDescent="0.25">
      <c r="B1653" s="39">
        <v>40066</v>
      </c>
      <c r="C1653" s="7">
        <v>9627.48</v>
      </c>
      <c r="D1653" s="8">
        <f t="shared" si="125"/>
        <v>8.4066356489114202E-3</v>
      </c>
      <c r="E1653" s="46">
        <f t="shared" si="126"/>
        <v>8.3714966837488813E-3</v>
      </c>
      <c r="F1653" s="8">
        <f t="shared" si="127"/>
        <v>0.14273076813186314</v>
      </c>
      <c r="G1653" s="8">
        <f t="shared" si="128"/>
        <v>1.1245952353838021E-2</v>
      </c>
      <c r="H1653" s="9">
        <f t="shared" si="129"/>
        <v>12.691745762478885</v>
      </c>
    </row>
    <row r="1654" spans="2:8" x14ac:dyDescent="0.25">
      <c r="B1654" s="39">
        <v>40065</v>
      </c>
      <c r="C1654" s="7">
        <v>9547.2199999999993</v>
      </c>
      <c r="D1654" s="8">
        <f t="shared" si="125"/>
        <v>5.2519968749142887E-3</v>
      </c>
      <c r="E1654" s="46">
        <f t="shared" si="126"/>
        <v>5.2382532393457776E-3</v>
      </c>
      <c r="F1654" s="8">
        <f t="shared" si="127"/>
        <v>0.13570488718683998</v>
      </c>
      <c r="G1654" s="8">
        <f t="shared" si="128"/>
        <v>1.124704290135903E-2</v>
      </c>
      <c r="H1654" s="9">
        <f t="shared" si="129"/>
        <v>12.065828180529316</v>
      </c>
    </row>
    <row r="1655" spans="2:8" x14ac:dyDescent="0.25">
      <c r="B1655" s="39">
        <v>40064</v>
      </c>
      <c r="C1655" s="7">
        <v>9497.34</v>
      </c>
      <c r="D1655" s="8">
        <f t="shared" si="125"/>
        <v>5.9388196715060015E-3</v>
      </c>
      <c r="E1655" s="46">
        <f t="shared" si="126"/>
        <v>5.9212543923351383E-3</v>
      </c>
      <c r="F1655" s="8">
        <f t="shared" si="127"/>
        <v>0.1142384258126985</v>
      </c>
      <c r="G1655" s="8">
        <f t="shared" si="128"/>
        <v>1.1410713623448974E-2</v>
      </c>
      <c r="H1655" s="9">
        <f t="shared" si="129"/>
        <v>10.011505816598442</v>
      </c>
    </row>
    <row r="1656" spans="2:8" x14ac:dyDescent="0.25">
      <c r="B1656" s="39">
        <v>40060</v>
      </c>
      <c r="C1656" s="7">
        <v>9441.27</v>
      </c>
      <c r="D1656" s="8">
        <f t="shared" si="125"/>
        <v>1.0343930886361319E-2</v>
      </c>
      <c r="E1656" s="46">
        <f t="shared" si="126"/>
        <v>1.029079851753526E-2</v>
      </c>
      <c r="F1656" s="8">
        <f t="shared" si="127"/>
        <v>9.7696752494467229E-2</v>
      </c>
      <c r="G1656" s="8">
        <f t="shared" si="128"/>
        <v>1.1398973817066215E-2</v>
      </c>
      <c r="H1656" s="9">
        <f t="shared" si="129"/>
        <v>8.5706620668080191</v>
      </c>
    </row>
    <row r="1657" spans="2:8" x14ac:dyDescent="0.25">
      <c r="B1657" s="39">
        <v>40059</v>
      </c>
      <c r="C1657" s="7">
        <v>9344.61</v>
      </c>
      <c r="D1657" s="8">
        <f t="shared" si="125"/>
        <v>6.8895887904645292E-3</v>
      </c>
      <c r="E1657" s="46">
        <f t="shared" si="126"/>
        <v>6.8659640215047663E-3</v>
      </c>
      <c r="F1657" s="8">
        <f t="shared" si="127"/>
        <v>8.738769413467945E-2</v>
      </c>
      <c r="G1657" s="8">
        <f t="shared" si="128"/>
        <v>1.1393213980843737E-2</v>
      </c>
      <c r="H1657" s="9">
        <f t="shared" si="129"/>
        <v>7.6701529771678931</v>
      </c>
    </row>
    <row r="1658" spans="2:8" x14ac:dyDescent="0.25">
      <c r="B1658" s="39">
        <v>40058</v>
      </c>
      <c r="C1658" s="7">
        <v>9280.67</v>
      </c>
      <c r="D1658" s="8">
        <f t="shared" si="125"/>
        <v>-3.2146155994243752E-3</v>
      </c>
      <c r="E1658" s="46">
        <f t="shared" si="126"/>
        <v>-3.2197935759308775E-3</v>
      </c>
      <c r="F1658" s="8">
        <f t="shared" si="127"/>
        <v>0.11868349035010764</v>
      </c>
      <c r="G1658" s="8">
        <f t="shared" si="128"/>
        <v>1.179112965501233E-2</v>
      </c>
      <c r="H1658" s="9">
        <f t="shared" si="129"/>
        <v>10.065489382491531</v>
      </c>
    </row>
    <row r="1659" spans="2:8" x14ac:dyDescent="0.25">
      <c r="B1659" s="39">
        <v>40057</v>
      </c>
      <c r="C1659" s="7">
        <v>9310.6</v>
      </c>
      <c r="D1659" s="8">
        <f t="shared" si="125"/>
        <v>-1.9552919669596935E-2</v>
      </c>
      <c r="E1659" s="46">
        <f t="shared" si="126"/>
        <v>-1.9746606928338694E-2</v>
      </c>
      <c r="F1659" s="8">
        <f t="shared" si="127"/>
        <v>0.13087823596196124</v>
      </c>
      <c r="G1659" s="8">
        <f t="shared" si="128"/>
        <v>1.157804222053397E-2</v>
      </c>
      <c r="H1659" s="9">
        <f t="shared" si="129"/>
        <v>11.304004033587402</v>
      </c>
    </row>
    <row r="1660" spans="2:8" x14ac:dyDescent="0.25">
      <c r="B1660" s="39">
        <v>40056</v>
      </c>
      <c r="C1660" s="7">
        <v>9496.2800000000007</v>
      </c>
      <c r="D1660" s="8">
        <f t="shared" si="125"/>
        <v>-5.020850359380602E-3</v>
      </c>
      <c r="E1660" s="46">
        <f t="shared" si="126"/>
        <v>-5.0334971781620733E-3</v>
      </c>
      <c r="F1660" s="8">
        <f t="shared" si="127"/>
        <v>0.14150026636648536</v>
      </c>
      <c r="G1660" s="8">
        <f t="shared" si="128"/>
        <v>1.1559209352741314E-2</v>
      </c>
      <c r="H1660" s="9">
        <f t="shared" si="129"/>
        <v>12.241344719042395</v>
      </c>
    </row>
    <row r="1661" spans="2:8" x14ac:dyDescent="0.25">
      <c r="B1661" s="39">
        <v>40053</v>
      </c>
      <c r="C1661" s="7">
        <v>9544.2000000000007</v>
      </c>
      <c r="D1661" s="8">
        <f t="shared" si="125"/>
        <v>-3.8024639298248619E-3</v>
      </c>
      <c r="E1661" s="46">
        <f t="shared" si="126"/>
        <v>-3.8097116744857818E-3</v>
      </c>
      <c r="F1661" s="8">
        <f t="shared" si="127"/>
        <v>0.12331792542314333</v>
      </c>
      <c r="G1661" s="8">
        <f t="shared" si="128"/>
        <v>1.1862819077655198E-2</v>
      </c>
      <c r="H1661" s="9">
        <f t="shared" si="129"/>
        <v>10.395330537867254</v>
      </c>
    </row>
    <row r="1662" spans="2:8" x14ac:dyDescent="0.25">
      <c r="B1662" s="39">
        <v>40052</v>
      </c>
      <c r="C1662" s="7">
        <v>9580.6299999999992</v>
      </c>
      <c r="D1662" s="8">
        <f t="shared" si="125"/>
        <v>3.8885023555248477E-3</v>
      </c>
      <c r="E1662" s="46">
        <f t="shared" si="126"/>
        <v>3.8809616718964947E-3</v>
      </c>
      <c r="F1662" s="8">
        <f t="shared" si="127"/>
        <v>0.12539865332951503</v>
      </c>
      <c r="G1662" s="8">
        <f t="shared" si="128"/>
        <v>1.18704481581418E-2</v>
      </c>
      <c r="H1662" s="9">
        <f t="shared" si="129"/>
        <v>10.563935890112587</v>
      </c>
    </row>
    <row r="1663" spans="2:8" x14ac:dyDescent="0.25">
      <c r="B1663" s="39">
        <v>40051</v>
      </c>
      <c r="C1663" s="7">
        <v>9543.52</v>
      </c>
      <c r="D1663" s="8">
        <f t="shared" si="125"/>
        <v>4.4342922796136719E-4</v>
      </c>
      <c r="E1663" s="46">
        <f t="shared" si="126"/>
        <v>4.433309422753525E-4</v>
      </c>
      <c r="F1663" s="8">
        <f t="shared" si="127"/>
        <v>0.10660888331808255</v>
      </c>
      <c r="G1663" s="8">
        <f t="shared" si="128"/>
        <v>1.2089987954165042E-2</v>
      </c>
      <c r="H1663" s="9">
        <f t="shared" si="129"/>
        <v>8.8179478525746102</v>
      </c>
    </row>
    <row r="1664" spans="2:8" x14ac:dyDescent="0.25">
      <c r="B1664" s="39">
        <v>40050</v>
      </c>
      <c r="C1664" s="7">
        <v>9539.2900000000009</v>
      </c>
      <c r="D1664" s="8">
        <f t="shared" si="125"/>
        <v>3.1558645870140012E-3</v>
      </c>
      <c r="E1664" s="46">
        <f t="shared" si="126"/>
        <v>3.1508952985576134E-3</v>
      </c>
      <c r="F1664" s="8">
        <f t="shared" si="127"/>
        <v>0.1228645259958252</v>
      </c>
      <c r="G1664" s="8">
        <f t="shared" si="128"/>
        <v>1.2263514845075641E-2</v>
      </c>
      <c r="H1664" s="9">
        <f t="shared" si="129"/>
        <v>10.018704062250221</v>
      </c>
    </row>
    <row r="1665" spans="2:8" x14ac:dyDescent="0.25">
      <c r="B1665" s="39">
        <v>40049</v>
      </c>
      <c r="C1665" s="7">
        <v>9509.2800000000007</v>
      </c>
      <c r="D1665" s="8">
        <f t="shared" si="125"/>
        <v>3.4925457292067641E-4</v>
      </c>
      <c r="E1665" s="46">
        <f t="shared" si="126"/>
        <v>3.4919359773915096E-4</v>
      </c>
      <c r="F1665" s="8">
        <f t="shared" si="127"/>
        <v>0.11040914351913894</v>
      </c>
      <c r="G1665" s="8">
        <f t="shared" si="128"/>
        <v>1.2363771145298666E-2</v>
      </c>
      <c r="H1665" s="9">
        <f t="shared" si="129"/>
        <v>8.9300539634399581</v>
      </c>
    </row>
    <row r="1666" spans="2:8" x14ac:dyDescent="0.25">
      <c r="B1666" s="39">
        <v>40046</v>
      </c>
      <c r="C1666" s="7">
        <v>9505.9599999999991</v>
      </c>
      <c r="D1666" s="8">
        <f t="shared" si="125"/>
        <v>1.6674777140229136E-2</v>
      </c>
      <c r="E1666" s="46">
        <f t="shared" si="126"/>
        <v>1.6537279434369837E-2</v>
      </c>
      <c r="F1666" s="8">
        <f t="shared" si="127"/>
        <v>0.1058829309399235</v>
      </c>
      <c r="G1666" s="8">
        <f t="shared" si="128"/>
        <v>1.230097557360584E-2</v>
      </c>
      <c r="H1666" s="9">
        <f t="shared" si="129"/>
        <v>8.6076856511377944</v>
      </c>
    </row>
    <row r="1667" spans="2:8" x14ac:dyDescent="0.25">
      <c r="B1667" s="39">
        <v>40045</v>
      </c>
      <c r="C1667" s="7">
        <v>9350.0499999999993</v>
      </c>
      <c r="D1667" s="8">
        <f t="shared" si="125"/>
        <v>7.6397001452717106E-3</v>
      </c>
      <c r="E1667" s="46">
        <f t="shared" si="126"/>
        <v>7.6106654200829597E-3</v>
      </c>
      <c r="F1667" s="8">
        <f t="shared" si="127"/>
        <v>9.6361042355471105E-2</v>
      </c>
      <c r="G1667" s="8">
        <f t="shared" si="128"/>
        <v>1.2285469544649938E-2</v>
      </c>
      <c r="H1667" s="9">
        <f t="shared" si="129"/>
        <v>7.8434969054507402</v>
      </c>
    </row>
    <row r="1668" spans="2:8" x14ac:dyDescent="0.25">
      <c r="B1668" s="39">
        <v>40044</v>
      </c>
      <c r="C1668" s="7">
        <v>9279.16</v>
      </c>
      <c r="D1668" s="8">
        <f t="shared" si="125"/>
        <v>6.6413971017384998E-3</v>
      </c>
      <c r="E1668" s="46">
        <f t="shared" si="126"/>
        <v>6.6194401867866017E-3</v>
      </c>
      <c r="F1668" s="8">
        <f t="shared" si="127"/>
        <v>0.11550516042644023</v>
      </c>
      <c r="G1668" s="8">
        <f t="shared" si="128"/>
        <v>1.2588789299815405E-2</v>
      </c>
      <c r="H1668" s="9">
        <f t="shared" si="129"/>
        <v>9.1752397848245764</v>
      </c>
    </row>
    <row r="1669" spans="2:8" x14ac:dyDescent="0.25">
      <c r="B1669" s="39">
        <v>40043</v>
      </c>
      <c r="C1669" s="7">
        <v>9217.94</v>
      </c>
      <c r="D1669" s="8">
        <f t="shared" ref="D1669:D1732" si="130">C1669/C1670-1</f>
        <v>9.041809062388495E-3</v>
      </c>
      <c r="E1669" s="46">
        <f t="shared" ref="E1669:E1732" si="131">LN(1+D1669)</f>
        <v>9.0011766501729949E-3</v>
      </c>
      <c r="F1669" s="8">
        <f t="shared" ref="F1669:F1732" si="132">SUM(E1670:E1744)</f>
        <v>0.1119116363894495</v>
      </c>
      <c r="G1669" s="8">
        <f t="shared" ref="G1669:G1732" si="133">STDEVP(E1670:E1744)</f>
        <v>1.2567120645032539E-2</v>
      </c>
      <c r="H1669" s="9">
        <f t="shared" ref="H1669:H1732" si="134">F1669/G1669</f>
        <v>8.9051135538899526</v>
      </c>
    </row>
    <row r="1670" spans="2:8" x14ac:dyDescent="0.25">
      <c r="B1670" s="39">
        <v>40042</v>
      </c>
      <c r="C1670" s="7">
        <v>9135.34</v>
      </c>
      <c r="D1670" s="8">
        <f t="shared" si="130"/>
        <v>-1.9960520951788352E-2</v>
      </c>
      <c r="E1670" s="46">
        <f t="shared" si="131"/>
        <v>-2.0162423385854809E-2</v>
      </c>
      <c r="F1670" s="8">
        <f t="shared" si="132"/>
        <v>0.1299204376243864</v>
      </c>
      <c r="G1670" s="8">
        <f t="shared" si="133"/>
        <v>1.2320706577616967E-2</v>
      </c>
      <c r="H1670" s="9">
        <f t="shared" si="134"/>
        <v>10.544885295816794</v>
      </c>
    </row>
    <row r="1671" spans="2:8" x14ac:dyDescent="0.25">
      <c r="B1671" s="39">
        <v>40039</v>
      </c>
      <c r="C1671" s="7">
        <v>9321.4</v>
      </c>
      <c r="D1671" s="8">
        <f t="shared" si="130"/>
        <v>-8.1707222348134101E-3</v>
      </c>
      <c r="E1671" s="46">
        <f t="shared" si="131"/>
        <v>-8.2042855350307579E-3</v>
      </c>
      <c r="F1671" s="8">
        <f t="shared" si="132"/>
        <v>0.15895906724926978</v>
      </c>
      <c r="G1671" s="8">
        <f t="shared" si="133"/>
        <v>1.2457873825773801E-2</v>
      </c>
      <c r="H1671" s="9">
        <f t="shared" si="134"/>
        <v>12.75972685807775</v>
      </c>
    </row>
    <row r="1672" spans="2:8" x14ac:dyDescent="0.25">
      <c r="B1672" s="39">
        <v>40038</v>
      </c>
      <c r="C1672" s="7">
        <v>9398.19</v>
      </c>
      <c r="D1672" s="8">
        <f t="shared" si="130"/>
        <v>3.9074475437450573E-3</v>
      </c>
      <c r="E1672" s="46">
        <f t="shared" si="131"/>
        <v>3.8998332989876065E-3</v>
      </c>
      <c r="F1672" s="8">
        <f t="shared" si="132"/>
        <v>0.15405561522865568</v>
      </c>
      <c r="G1672" s="8">
        <f t="shared" si="133"/>
        <v>1.2461225070804259E-2</v>
      </c>
      <c r="H1672" s="9">
        <f t="shared" si="134"/>
        <v>12.362798549365483</v>
      </c>
    </row>
    <row r="1673" spans="2:8" x14ac:dyDescent="0.25">
      <c r="B1673" s="39">
        <v>40037</v>
      </c>
      <c r="C1673" s="7">
        <v>9361.61</v>
      </c>
      <c r="D1673" s="8">
        <f t="shared" si="130"/>
        <v>1.3002288601896783E-2</v>
      </c>
      <c r="E1673" s="46">
        <f t="shared" si="131"/>
        <v>1.291848449587658E-2</v>
      </c>
      <c r="F1673" s="8">
        <f t="shared" si="132"/>
        <v>0.13476619107720036</v>
      </c>
      <c r="G1673" s="8">
        <f t="shared" si="133"/>
        <v>1.243336594347726E-2</v>
      </c>
      <c r="H1673" s="9">
        <f t="shared" si="134"/>
        <v>10.839075411264705</v>
      </c>
    </row>
    <row r="1674" spans="2:8" x14ac:dyDescent="0.25">
      <c r="B1674" s="39">
        <v>40036</v>
      </c>
      <c r="C1674" s="7">
        <v>9241.4500000000007</v>
      </c>
      <c r="D1674" s="8">
        <f t="shared" si="130"/>
        <v>-1.0334173988937656E-2</v>
      </c>
      <c r="E1674" s="46">
        <f t="shared" si="131"/>
        <v>-1.0387942319927186E-2</v>
      </c>
      <c r="F1674" s="8">
        <f t="shared" si="132"/>
        <v>0.16002715717146701</v>
      </c>
      <c r="G1674" s="8">
        <f t="shared" si="133"/>
        <v>1.2440874269858716E-2</v>
      </c>
      <c r="H1674" s="9">
        <f t="shared" si="134"/>
        <v>12.863015387847364</v>
      </c>
    </row>
    <row r="1675" spans="2:8" x14ac:dyDescent="0.25">
      <c r="B1675" s="39">
        <v>40035</v>
      </c>
      <c r="C1675" s="7">
        <v>9337.9500000000007</v>
      </c>
      <c r="D1675" s="8">
        <f t="shared" si="130"/>
        <v>-3.4279359705956525E-3</v>
      </c>
      <c r="E1675" s="46">
        <f t="shared" si="131"/>
        <v>-3.4338248046536868E-3</v>
      </c>
      <c r="F1675" s="8">
        <f t="shared" si="132"/>
        <v>0.17235925404022132</v>
      </c>
      <c r="G1675" s="8">
        <f t="shared" si="133"/>
        <v>1.2447696396723128E-2</v>
      </c>
      <c r="H1675" s="9">
        <f t="shared" si="134"/>
        <v>13.846678818869258</v>
      </c>
    </row>
    <row r="1676" spans="2:8" x14ac:dyDescent="0.25">
      <c r="B1676" s="39">
        <v>40032</v>
      </c>
      <c r="C1676" s="7">
        <v>9370.07</v>
      </c>
      <c r="D1676" s="8">
        <f t="shared" si="130"/>
        <v>1.2295462746292785E-2</v>
      </c>
      <c r="E1676" s="46">
        <f t="shared" si="131"/>
        <v>1.2220487488937131E-2</v>
      </c>
      <c r="F1676" s="8">
        <f t="shared" si="132"/>
        <v>0.14967079513269146</v>
      </c>
      <c r="G1676" s="8">
        <f t="shared" si="133"/>
        <v>1.2478537434168801E-2</v>
      </c>
      <c r="H1676" s="9">
        <f t="shared" si="134"/>
        <v>11.994257814450439</v>
      </c>
    </row>
    <row r="1677" spans="2:8" x14ac:dyDescent="0.25">
      <c r="B1677" s="39">
        <v>40031</v>
      </c>
      <c r="C1677" s="7">
        <v>9256.26</v>
      </c>
      <c r="D1677" s="8">
        <f t="shared" si="130"/>
        <v>-2.662437223695302E-3</v>
      </c>
      <c r="E1677" s="46">
        <f t="shared" si="131"/>
        <v>-2.6659878132284324E-3</v>
      </c>
      <c r="F1677" s="8">
        <f t="shared" si="132"/>
        <v>0.16850659391266565</v>
      </c>
      <c r="G1677" s="8">
        <f t="shared" si="133"/>
        <v>1.2571390374368729E-2</v>
      </c>
      <c r="H1677" s="9">
        <f t="shared" si="134"/>
        <v>13.403974333358269</v>
      </c>
    </row>
    <row r="1678" spans="2:8" x14ac:dyDescent="0.25">
      <c r="B1678" s="39">
        <v>40030</v>
      </c>
      <c r="C1678" s="7">
        <v>9280.9699999999993</v>
      </c>
      <c r="D1678" s="8">
        <f t="shared" si="130"/>
        <v>-4.2080687196291988E-3</v>
      </c>
      <c r="E1678" s="46">
        <f t="shared" si="131"/>
        <v>-4.2169475580663383E-3</v>
      </c>
      <c r="F1678" s="8">
        <f t="shared" si="132"/>
        <v>0.13645851293981404</v>
      </c>
      <c r="G1678" s="8">
        <f t="shared" si="133"/>
        <v>1.3306977015089651E-2</v>
      </c>
      <c r="H1678" s="9">
        <f t="shared" si="134"/>
        <v>10.254659099889841</v>
      </c>
    </row>
    <row r="1679" spans="2:8" x14ac:dyDescent="0.25">
      <c r="B1679" s="39">
        <v>40029</v>
      </c>
      <c r="C1679" s="7">
        <v>9320.19</v>
      </c>
      <c r="D1679" s="8">
        <f t="shared" si="130"/>
        <v>3.6213624851400006E-3</v>
      </c>
      <c r="E1679" s="46">
        <f t="shared" si="131"/>
        <v>3.6148211396477424E-3</v>
      </c>
      <c r="F1679" s="8">
        <f t="shared" si="132"/>
        <v>0.1335695437238017</v>
      </c>
      <c r="G1679" s="8">
        <f t="shared" si="133"/>
        <v>1.3305905503478037E-2</v>
      </c>
      <c r="H1679" s="9">
        <f t="shared" si="134"/>
        <v>10.038365573007255</v>
      </c>
    </row>
    <row r="1680" spans="2:8" x14ac:dyDescent="0.25">
      <c r="B1680" s="39">
        <v>40028</v>
      </c>
      <c r="C1680" s="7">
        <v>9286.56</v>
      </c>
      <c r="D1680" s="8">
        <f t="shared" si="130"/>
        <v>1.2533241164855324E-2</v>
      </c>
      <c r="E1680" s="46">
        <f t="shared" si="131"/>
        <v>1.2455350239742912E-2</v>
      </c>
      <c r="F1680" s="8">
        <f t="shared" si="132"/>
        <v>0.13297563907795609</v>
      </c>
      <c r="G1680" s="8">
        <f t="shared" si="133"/>
        <v>1.3299725779633753E-2</v>
      </c>
      <c r="H1680" s="9">
        <f t="shared" si="134"/>
        <v>9.9983744989378245</v>
      </c>
    </row>
    <row r="1681" spans="2:8" x14ac:dyDescent="0.25">
      <c r="B1681" s="39">
        <v>40025</v>
      </c>
      <c r="C1681" s="7">
        <v>9171.61</v>
      </c>
      <c r="D1681" s="8">
        <f t="shared" si="130"/>
        <v>1.8734037835110851E-3</v>
      </c>
      <c r="E1681" s="46">
        <f t="shared" si="131"/>
        <v>1.8716511512269624E-3</v>
      </c>
      <c r="F1681" s="8">
        <f t="shared" si="132"/>
        <v>0.14482725938437824</v>
      </c>
      <c r="G1681" s="8">
        <f t="shared" si="133"/>
        <v>1.3370180341761979E-2</v>
      </c>
      <c r="H1681" s="9">
        <f t="shared" si="134"/>
        <v>10.832109641184712</v>
      </c>
    </row>
    <row r="1682" spans="2:8" x14ac:dyDescent="0.25">
      <c r="B1682" s="39">
        <v>40024</v>
      </c>
      <c r="C1682" s="7">
        <v>9154.4599999999991</v>
      </c>
      <c r="D1682" s="8">
        <f t="shared" si="130"/>
        <v>9.2319022084244029E-3</v>
      </c>
      <c r="E1682" s="46">
        <f t="shared" si="131"/>
        <v>9.1895486688307829E-3</v>
      </c>
      <c r="F1682" s="8">
        <f t="shared" si="132"/>
        <v>0.11840983611705727</v>
      </c>
      <c r="G1682" s="8">
        <f t="shared" si="133"/>
        <v>1.3521440577381456E-2</v>
      </c>
      <c r="H1682" s="9">
        <f t="shared" si="134"/>
        <v>8.7571908806175713</v>
      </c>
    </row>
    <row r="1683" spans="2:8" x14ac:dyDescent="0.25">
      <c r="B1683" s="39">
        <v>40023</v>
      </c>
      <c r="C1683" s="7">
        <v>9070.7199999999993</v>
      </c>
      <c r="D1683" s="8">
        <f t="shared" si="130"/>
        <v>-2.8581730557827312E-3</v>
      </c>
      <c r="E1683" s="46">
        <f t="shared" si="131"/>
        <v>-2.8622654320643419E-3</v>
      </c>
      <c r="F1683" s="8">
        <f t="shared" si="132"/>
        <v>0.11810380709381901</v>
      </c>
      <c r="G1683" s="8">
        <f t="shared" si="133"/>
        <v>1.3522826252977231E-2</v>
      </c>
      <c r="H1683" s="9">
        <f t="shared" si="134"/>
        <v>8.733662984675032</v>
      </c>
    </row>
    <row r="1684" spans="2:8" x14ac:dyDescent="0.25">
      <c r="B1684" s="39">
        <v>40022</v>
      </c>
      <c r="C1684" s="7">
        <v>9096.7199999999993</v>
      </c>
      <c r="D1684" s="8">
        <f t="shared" si="130"/>
        <v>-1.2943939239239421E-3</v>
      </c>
      <c r="E1684" s="46">
        <f t="shared" si="131"/>
        <v>-1.2952323753414657E-3</v>
      </c>
      <c r="F1684" s="8">
        <f t="shared" si="132"/>
        <v>0.15033899740837375</v>
      </c>
      <c r="G1684" s="8">
        <f t="shared" si="133"/>
        <v>1.3930895262896259E-2</v>
      </c>
      <c r="H1684" s="9">
        <f t="shared" si="134"/>
        <v>10.791768552649215</v>
      </c>
    </row>
    <row r="1685" spans="2:8" x14ac:dyDescent="0.25">
      <c r="B1685" s="39">
        <v>40021</v>
      </c>
      <c r="C1685" s="7">
        <v>9108.51</v>
      </c>
      <c r="D1685" s="8">
        <f t="shared" si="130"/>
        <v>1.6792694353169324E-3</v>
      </c>
      <c r="E1685" s="46">
        <f t="shared" si="131"/>
        <v>1.6778610388963318E-3</v>
      </c>
      <c r="F1685" s="8">
        <f t="shared" si="132"/>
        <v>0.1547469047074973</v>
      </c>
      <c r="G1685" s="8">
        <f t="shared" si="133"/>
        <v>1.39386890977124E-2</v>
      </c>
      <c r="H1685" s="9">
        <f t="shared" si="134"/>
        <v>11.101969749285402</v>
      </c>
    </row>
    <row r="1686" spans="2:8" x14ac:dyDescent="0.25">
      <c r="B1686" s="39">
        <v>40018</v>
      </c>
      <c r="C1686" s="7">
        <v>9093.24</v>
      </c>
      <c r="D1686" s="8">
        <f t="shared" si="130"/>
        <v>2.6407800390106928E-3</v>
      </c>
      <c r="E1686" s="46">
        <f t="shared" si="131"/>
        <v>2.6372993059570801E-3</v>
      </c>
      <c r="F1686" s="8">
        <f t="shared" si="132"/>
        <v>0.12847575495546468</v>
      </c>
      <c r="G1686" s="8">
        <f t="shared" si="133"/>
        <v>1.4246562331648251E-2</v>
      </c>
      <c r="H1686" s="9">
        <f t="shared" si="134"/>
        <v>9.0180179586243181</v>
      </c>
    </row>
    <row r="1687" spans="2:8" x14ac:dyDescent="0.25">
      <c r="B1687" s="39">
        <v>40017</v>
      </c>
      <c r="C1687" s="7">
        <v>9069.2900000000009</v>
      </c>
      <c r="D1687" s="8">
        <f t="shared" si="130"/>
        <v>2.1171545478907428E-2</v>
      </c>
      <c r="E1687" s="46">
        <f t="shared" si="131"/>
        <v>2.0950542188633153E-2</v>
      </c>
      <c r="F1687" s="8">
        <f t="shared" si="132"/>
        <v>0.10230556086375943</v>
      </c>
      <c r="G1687" s="8">
        <f t="shared" si="133"/>
        <v>1.4090747701591678E-2</v>
      </c>
      <c r="H1687" s="9">
        <f t="shared" si="134"/>
        <v>7.2604777993578784</v>
      </c>
    </row>
    <row r="1688" spans="2:8" x14ac:dyDescent="0.25">
      <c r="B1688" s="39">
        <v>40016</v>
      </c>
      <c r="C1688" s="7">
        <v>8881.26</v>
      </c>
      <c r="D1688" s="8">
        <f t="shared" si="130"/>
        <v>-3.889662783733483E-3</v>
      </c>
      <c r="E1688" s="46">
        <f t="shared" si="131"/>
        <v>-3.8972471956102966E-3</v>
      </c>
      <c r="F1688" s="8">
        <f t="shared" si="132"/>
        <v>0.11114290501710564</v>
      </c>
      <c r="G1688" s="8">
        <f t="shared" si="133"/>
        <v>1.408320651499425E-2</v>
      </c>
      <c r="H1688" s="9">
        <f t="shared" si="134"/>
        <v>7.8918749717099503</v>
      </c>
    </row>
    <row r="1689" spans="2:8" x14ac:dyDescent="0.25">
      <c r="B1689" s="39">
        <v>40015</v>
      </c>
      <c r="C1689" s="7">
        <v>8915.94</v>
      </c>
      <c r="D1689" s="8">
        <f t="shared" si="130"/>
        <v>7.6614885597554583E-3</v>
      </c>
      <c r="E1689" s="46">
        <f t="shared" si="131"/>
        <v>7.6322884058745745E-3</v>
      </c>
      <c r="F1689" s="8">
        <f t="shared" si="132"/>
        <v>0.13101989911118855</v>
      </c>
      <c r="G1689" s="8">
        <f t="shared" si="133"/>
        <v>1.4380348696027613E-2</v>
      </c>
      <c r="H1689" s="9">
        <f t="shared" si="134"/>
        <v>9.1110377001762917</v>
      </c>
    </row>
    <row r="1690" spans="2:8" x14ac:dyDescent="0.25">
      <c r="B1690" s="39">
        <v>40014</v>
      </c>
      <c r="C1690" s="7">
        <v>8848.15</v>
      </c>
      <c r="D1690" s="8">
        <f t="shared" si="130"/>
        <v>1.1917968330066309E-2</v>
      </c>
      <c r="E1690" s="46">
        <f t="shared" si="131"/>
        <v>1.1847508617433495E-2</v>
      </c>
      <c r="F1690" s="8">
        <f t="shared" si="132"/>
        <v>0.13903964572861527</v>
      </c>
      <c r="G1690" s="8">
        <f t="shared" si="133"/>
        <v>1.4484497028030984E-2</v>
      </c>
      <c r="H1690" s="9">
        <f t="shared" si="134"/>
        <v>9.5992042705756457</v>
      </c>
    </row>
    <row r="1691" spans="2:8" x14ac:dyDescent="0.25">
      <c r="B1691" s="39">
        <v>40011</v>
      </c>
      <c r="C1691" s="7">
        <v>8743.94</v>
      </c>
      <c r="D1691" s="8">
        <f t="shared" si="130"/>
        <v>3.6869448634155866E-3</v>
      </c>
      <c r="E1691" s="46">
        <f t="shared" si="131"/>
        <v>3.6801647423806466E-3</v>
      </c>
      <c r="F1691" s="8">
        <f t="shared" si="132"/>
        <v>0.1468460053482572</v>
      </c>
      <c r="G1691" s="8">
        <f t="shared" si="133"/>
        <v>1.452523750426629E-2</v>
      </c>
      <c r="H1691" s="9">
        <f t="shared" si="134"/>
        <v>10.109714578169633</v>
      </c>
    </row>
    <row r="1692" spans="2:8" x14ac:dyDescent="0.25">
      <c r="B1692" s="39">
        <v>40010</v>
      </c>
      <c r="C1692" s="7">
        <v>8711.82</v>
      </c>
      <c r="D1692" s="8">
        <f t="shared" si="130"/>
        <v>1.1096526198874024E-2</v>
      </c>
      <c r="E1692" s="46">
        <f t="shared" si="131"/>
        <v>1.1035411444072636E-2</v>
      </c>
      <c r="F1692" s="8">
        <f t="shared" si="132"/>
        <v>0.1025800977777451</v>
      </c>
      <c r="G1692" s="8">
        <f t="shared" si="133"/>
        <v>1.5034799283917055E-2</v>
      </c>
      <c r="H1692" s="9">
        <f t="shared" si="134"/>
        <v>6.8228445116308629</v>
      </c>
    </row>
    <row r="1693" spans="2:8" x14ac:dyDescent="0.25">
      <c r="B1693" s="39">
        <v>40009</v>
      </c>
      <c r="C1693" s="7">
        <v>8616.2099999999991</v>
      </c>
      <c r="D1693" s="8">
        <f t="shared" si="130"/>
        <v>3.0710007428682795E-2</v>
      </c>
      <c r="E1693" s="46">
        <f t="shared" si="131"/>
        <v>3.0247892365063558E-2</v>
      </c>
      <c r="F1693" s="8">
        <f t="shared" si="132"/>
        <v>5.3430622733761222E-2</v>
      </c>
      <c r="G1693" s="8">
        <f t="shared" si="133"/>
        <v>1.4831480924861612E-2</v>
      </c>
      <c r="H1693" s="9">
        <f t="shared" si="134"/>
        <v>3.6025143412480753</v>
      </c>
    </row>
    <row r="1694" spans="2:8" x14ac:dyDescent="0.25">
      <c r="B1694" s="39">
        <v>40008</v>
      </c>
      <c r="C1694" s="7">
        <v>8359.49</v>
      </c>
      <c r="D1694" s="8">
        <f t="shared" si="130"/>
        <v>3.3378622318667173E-3</v>
      </c>
      <c r="E1694" s="46">
        <f t="shared" si="131"/>
        <v>3.3323039348461228E-3</v>
      </c>
      <c r="F1694" s="8">
        <f t="shared" si="132"/>
        <v>7.2396789580509047E-2</v>
      </c>
      <c r="G1694" s="8">
        <f t="shared" si="133"/>
        <v>1.5034298571634493E-2</v>
      </c>
      <c r="H1694" s="9">
        <f t="shared" si="134"/>
        <v>4.8154417870283286</v>
      </c>
    </row>
    <row r="1695" spans="2:8" x14ac:dyDescent="0.25">
      <c r="B1695" s="39">
        <v>40007</v>
      </c>
      <c r="C1695" s="7">
        <v>8331.68</v>
      </c>
      <c r="D1695" s="8">
        <f t="shared" si="130"/>
        <v>2.2728723430372799E-2</v>
      </c>
      <c r="E1695" s="46">
        <f t="shared" si="131"/>
        <v>2.2474274316305977E-2</v>
      </c>
      <c r="F1695" s="8">
        <f t="shared" si="132"/>
        <v>6.1582774904156902E-2</v>
      </c>
      <c r="G1695" s="8">
        <f t="shared" si="133"/>
        <v>1.4878372114102461E-2</v>
      </c>
      <c r="H1695" s="9">
        <f t="shared" si="134"/>
        <v>4.1390801649453088</v>
      </c>
    </row>
    <row r="1696" spans="2:8" x14ac:dyDescent="0.25">
      <c r="B1696" s="39">
        <v>40004</v>
      </c>
      <c r="C1696" s="7">
        <v>8146.52</v>
      </c>
      <c r="D1696" s="8">
        <f t="shared" si="130"/>
        <v>-4.4787044629404082E-3</v>
      </c>
      <c r="E1696" s="46">
        <f t="shared" si="131"/>
        <v>-4.4887639065270511E-3</v>
      </c>
      <c r="F1696" s="8">
        <f t="shared" si="132"/>
        <v>5.1055543225592914E-2</v>
      </c>
      <c r="G1696" s="8">
        <f t="shared" si="133"/>
        <v>1.4977132854993028E-2</v>
      </c>
      <c r="H1696" s="9">
        <f t="shared" si="134"/>
        <v>3.4088996685752293</v>
      </c>
    </row>
    <row r="1697" spans="2:8" x14ac:dyDescent="0.25">
      <c r="B1697" s="39">
        <v>40003</v>
      </c>
      <c r="C1697" s="7">
        <v>8183.17</v>
      </c>
      <c r="D1697" s="8">
        <f t="shared" si="130"/>
        <v>5.8202022153452937E-4</v>
      </c>
      <c r="E1697" s="46">
        <f t="shared" si="131"/>
        <v>5.8185091345602346E-4</v>
      </c>
      <c r="F1697" s="8">
        <f t="shared" si="132"/>
        <v>0.11658944521981689</v>
      </c>
      <c r="G1697" s="8">
        <f t="shared" si="133"/>
        <v>1.6752335812140435E-2</v>
      </c>
      <c r="H1697" s="9">
        <f t="shared" si="134"/>
        <v>6.9595933681871633</v>
      </c>
    </row>
    <row r="1698" spans="2:8" x14ac:dyDescent="0.25">
      <c r="B1698" s="39">
        <v>40002</v>
      </c>
      <c r="C1698" s="7">
        <v>8178.41</v>
      </c>
      <c r="D1698" s="8">
        <f t="shared" si="130"/>
        <v>1.8141506198245949E-3</v>
      </c>
      <c r="E1698" s="46">
        <f t="shared" si="131"/>
        <v>1.8125070360942941E-3</v>
      </c>
      <c r="F1698" s="8">
        <f t="shared" si="132"/>
        <v>9.8097145681906264E-2</v>
      </c>
      <c r="G1698" s="8">
        <f t="shared" si="133"/>
        <v>1.6882306681504693E-2</v>
      </c>
      <c r="H1698" s="9">
        <f t="shared" si="134"/>
        <v>5.8106482444946925</v>
      </c>
    </row>
    <row r="1699" spans="2:8" x14ac:dyDescent="0.25">
      <c r="B1699" s="39">
        <v>40001</v>
      </c>
      <c r="C1699" s="7">
        <v>8163.6</v>
      </c>
      <c r="D1699" s="8">
        <f t="shared" si="130"/>
        <v>-1.9372074278637408E-2</v>
      </c>
      <c r="E1699" s="46">
        <f t="shared" si="131"/>
        <v>-1.956217197208859E-2</v>
      </c>
      <c r="F1699" s="8">
        <f t="shared" si="132"/>
        <v>0.106135335689135</v>
      </c>
      <c r="G1699" s="8">
        <f t="shared" si="133"/>
        <v>1.6774645832913864E-2</v>
      </c>
      <c r="H1699" s="9">
        <f t="shared" si="134"/>
        <v>6.3271282592974192</v>
      </c>
    </row>
    <row r="1700" spans="2:8" x14ac:dyDescent="0.25">
      <c r="B1700" s="39">
        <v>40000</v>
      </c>
      <c r="C1700" s="7">
        <v>8324.8700000000008</v>
      </c>
      <c r="D1700" s="8">
        <f t="shared" si="130"/>
        <v>5.329233860742022E-3</v>
      </c>
      <c r="E1700" s="46">
        <f t="shared" si="131"/>
        <v>5.3150837445599007E-3</v>
      </c>
      <c r="F1700" s="8">
        <f t="shared" si="132"/>
        <v>0.11303358614840539</v>
      </c>
      <c r="G1700" s="8">
        <f t="shared" si="133"/>
        <v>1.6814641516817101E-2</v>
      </c>
      <c r="H1700" s="9">
        <f t="shared" si="134"/>
        <v>6.7223310134417833</v>
      </c>
    </row>
    <row r="1701" spans="2:8" x14ac:dyDescent="0.25">
      <c r="B1701" s="39">
        <v>39996</v>
      </c>
      <c r="C1701" s="7">
        <v>8280.74</v>
      </c>
      <c r="D1701" s="8">
        <f t="shared" si="130"/>
        <v>-2.6260397974614436E-2</v>
      </c>
      <c r="E1701" s="46">
        <f t="shared" si="131"/>
        <v>-2.6611360133642261E-2</v>
      </c>
      <c r="F1701" s="8">
        <f t="shared" si="132"/>
        <v>0.1641084992884301</v>
      </c>
      <c r="G1701" s="8">
        <f t="shared" si="133"/>
        <v>1.6695899775593125E-2</v>
      </c>
      <c r="H1701" s="9">
        <f t="shared" si="134"/>
        <v>9.8292695508589389</v>
      </c>
    </row>
    <row r="1702" spans="2:8" x14ac:dyDescent="0.25">
      <c r="B1702" s="39">
        <v>39995</v>
      </c>
      <c r="C1702" s="7">
        <v>8504.06</v>
      </c>
      <c r="D1702" s="8">
        <f t="shared" si="130"/>
        <v>6.755060968391069E-3</v>
      </c>
      <c r="E1702" s="46">
        <f t="shared" si="131"/>
        <v>6.7323477726897452E-3</v>
      </c>
      <c r="F1702" s="8">
        <f t="shared" si="132"/>
        <v>0.15640530118378768</v>
      </c>
      <c r="G1702" s="8">
        <f t="shared" si="133"/>
        <v>1.6691322293636776E-2</v>
      </c>
      <c r="H1702" s="9">
        <f t="shared" si="134"/>
        <v>9.3704560029623281</v>
      </c>
    </row>
    <row r="1703" spans="2:8" x14ac:dyDescent="0.25">
      <c r="B1703" s="39">
        <v>39994</v>
      </c>
      <c r="C1703" s="7">
        <v>8447</v>
      </c>
      <c r="D1703" s="8">
        <f t="shared" si="130"/>
        <v>-9.6583807967284274E-3</v>
      </c>
      <c r="E1703" s="46">
        <f t="shared" si="131"/>
        <v>-9.7053254741330044E-3</v>
      </c>
      <c r="F1703" s="8">
        <f t="shared" si="132"/>
        <v>0.1736026514421396</v>
      </c>
      <c r="G1703" s="8">
        <f t="shared" si="133"/>
        <v>1.6645834282247998E-2</v>
      </c>
      <c r="H1703" s="9">
        <f t="shared" si="134"/>
        <v>10.429194986476508</v>
      </c>
    </row>
    <row r="1704" spans="2:8" x14ac:dyDescent="0.25">
      <c r="B1704" s="39">
        <v>39993</v>
      </c>
      <c r="C1704" s="7">
        <v>8529.3799999999992</v>
      </c>
      <c r="D1704" s="8">
        <f t="shared" si="130"/>
        <v>1.0782862607677579E-2</v>
      </c>
      <c r="E1704" s="46">
        <f t="shared" si="131"/>
        <v>1.0725142102143315E-2</v>
      </c>
      <c r="F1704" s="8">
        <f t="shared" si="132"/>
        <v>0.19687400052355561</v>
      </c>
      <c r="G1704" s="8">
        <f t="shared" si="133"/>
        <v>1.7012569643712231E-2</v>
      </c>
      <c r="H1704" s="9">
        <f t="shared" si="134"/>
        <v>11.572267132280006</v>
      </c>
    </row>
    <row r="1705" spans="2:8" x14ac:dyDescent="0.25">
      <c r="B1705" s="39">
        <v>39990</v>
      </c>
      <c r="C1705" s="7">
        <v>8438.39</v>
      </c>
      <c r="D1705" s="8">
        <f t="shared" si="130"/>
        <v>-4.014210849346167E-3</v>
      </c>
      <c r="E1705" s="46">
        <f t="shared" si="131"/>
        <v>-4.0222894203568596E-3</v>
      </c>
      <c r="F1705" s="8">
        <f t="shared" si="132"/>
        <v>0.2014606301535514</v>
      </c>
      <c r="G1705" s="8">
        <f t="shared" si="133"/>
        <v>1.6996801240203391E-2</v>
      </c>
      <c r="H1705" s="9">
        <f t="shared" si="134"/>
        <v>11.852855564200304</v>
      </c>
    </row>
    <row r="1706" spans="2:8" x14ac:dyDescent="0.25">
      <c r="B1706" s="39">
        <v>39989</v>
      </c>
      <c r="C1706" s="7">
        <v>8472.4</v>
      </c>
      <c r="D1706" s="8">
        <f t="shared" si="130"/>
        <v>2.0788302453294216E-2</v>
      </c>
      <c r="E1706" s="46">
        <f t="shared" si="131"/>
        <v>2.057517434729068E-2</v>
      </c>
      <c r="F1706" s="8">
        <f t="shared" si="132"/>
        <v>0.23722408067493519</v>
      </c>
      <c r="G1706" s="8">
        <f t="shared" si="133"/>
        <v>1.7966027841429283E-2</v>
      </c>
      <c r="H1706" s="9">
        <f t="shared" si="134"/>
        <v>13.20403612688952</v>
      </c>
    </row>
    <row r="1707" spans="2:8" x14ac:dyDescent="0.25">
      <c r="B1707" s="39">
        <v>39988</v>
      </c>
      <c r="C1707" s="7">
        <v>8299.86</v>
      </c>
      <c r="D1707" s="8">
        <f t="shared" si="130"/>
        <v>-2.7694640456281672E-3</v>
      </c>
      <c r="E1707" s="46">
        <f t="shared" si="131"/>
        <v>-2.7733061064506058E-3</v>
      </c>
      <c r="F1707" s="8">
        <f t="shared" si="132"/>
        <v>0.2278687941022923</v>
      </c>
      <c r="G1707" s="8">
        <f t="shared" si="133"/>
        <v>1.8039138052293225E-2</v>
      </c>
      <c r="H1707" s="9">
        <f t="shared" si="134"/>
        <v>12.631911427349184</v>
      </c>
    </row>
    <row r="1708" spans="2:8" x14ac:dyDescent="0.25">
      <c r="B1708" s="39">
        <v>39987</v>
      </c>
      <c r="C1708" s="7">
        <v>8322.91</v>
      </c>
      <c r="D1708" s="8">
        <f t="shared" si="130"/>
        <v>-1.9306848175023594E-3</v>
      </c>
      <c r="E1708" s="46">
        <f t="shared" si="131"/>
        <v>-1.9325509918177615E-3</v>
      </c>
      <c r="F1708" s="8">
        <f t="shared" si="132"/>
        <v>0.23471763453743957</v>
      </c>
      <c r="G1708" s="8">
        <f t="shared" si="133"/>
        <v>1.8031077011754042E-2</v>
      </c>
      <c r="H1708" s="9">
        <f t="shared" si="134"/>
        <v>13.017394046092342</v>
      </c>
    </row>
    <row r="1709" spans="2:8" x14ac:dyDescent="0.25">
      <c r="B1709" s="39">
        <v>39986</v>
      </c>
      <c r="C1709" s="7">
        <v>8339.01</v>
      </c>
      <c r="D1709" s="8">
        <f t="shared" si="130"/>
        <v>-2.3504255989357903E-2</v>
      </c>
      <c r="E1709" s="46">
        <f t="shared" si="131"/>
        <v>-2.3784887086942198E-2</v>
      </c>
      <c r="F1709" s="8">
        <f t="shared" si="132"/>
        <v>0.21671557346839931</v>
      </c>
      <c r="G1709" s="8">
        <f t="shared" si="133"/>
        <v>1.8501446762693659E-2</v>
      </c>
      <c r="H1709" s="9">
        <f t="shared" si="134"/>
        <v>11.7134392919685</v>
      </c>
    </row>
    <row r="1710" spans="2:8" x14ac:dyDescent="0.25">
      <c r="B1710" s="39">
        <v>39983</v>
      </c>
      <c r="C1710" s="7">
        <v>8539.73</v>
      </c>
      <c r="D1710" s="8">
        <f t="shared" si="130"/>
        <v>-1.8549254289589312E-3</v>
      </c>
      <c r="E1710" s="46">
        <f t="shared" si="131"/>
        <v>-1.8566479335403844E-3</v>
      </c>
      <c r="F1710" s="8">
        <f t="shared" si="132"/>
        <v>0.24060245245997536</v>
      </c>
      <c r="G1710" s="8">
        <f t="shared" si="133"/>
        <v>1.862220783822972E-2</v>
      </c>
      <c r="H1710" s="9">
        <f t="shared" si="134"/>
        <v>12.92018940772641</v>
      </c>
    </row>
    <row r="1711" spans="2:8" x14ac:dyDescent="0.25">
      <c r="B1711" s="39">
        <v>39982</v>
      </c>
      <c r="C1711" s="7">
        <v>8555.6</v>
      </c>
      <c r="D1711" s="8">
        <f t="shared" si="130"/>
        <v>6.875222132519232E-3</v>
      </c>
      <c r="E1711" s="46">
        <f t="shared" si="131"/>
        <v>6.8516955648631429E-3</v>
      </c>
      <c r="F1711" s="8">
        <f t="shared" si="132"/>
        <v>0.22822488569230698</v>
      </c>
      <c r="G1711" s="8">
        <f t="shared" si="133"/>
        <v>1.8644019214015383E-2</v>
      </c>
      <c r="H1711" s="9">
        <f t="shared" si="134"/>
        <v>12.241184857862734</v>
      </c>
    </row>
    <row r="1712" spans="2:8" x14ac:dyDescent="0.25">
      <c r="B1712" s="39">
        <v>39981</v>
      </c>
      <c r="C1712" s="7">
        <v>8497.18</v>
      </c>
      <c r="D1712" s="8">
        <f t="shared" si="130"/>
        <v>-8.8069260770839985E-4</v>
      </c>
      <c r="E1712" s="46">
        <f t="shared" si="131"/>
        <v>-8.8108064528764939E-4</v>
      </c>
      <c r="F1712" s="8">
        <f t="shared" si="132"/>
        <v>0.18575544481469269</v>
      </c>
      <c r="G1712" s="8">
        <f t="shared" si="133"/>
        <v>1.9384829299484006E-2</v>
      </c>
      <c r="H1712" s="9">
        <f t="shared" si="134"/>
        <v>9.5825164072833608</v>
      </c>
    </row>
    <row r="1713" spans="2:8" x14ac:dyDescent="0.25">
      <c r="B1713" s="39">
        <v>39980</v>
      </c>
      <c r="C1713" s="7">
        <v>8504.67</v>
      </c>
      <c r="D1713" s="8">
        <f t="shared" si="130"/>
        <v>-1.2477749406941019E-2</v>
      </c>
      <c r="E1713" s="46">
        <f t="shared" si="131"/>
        <v>-1.2556250214571687E-2</v>
      </c>
      <c r="F1713" s="8">
        <f t="shared" si="132"/>
        <v>0.18158263990380155</v>
      </c>
      <c r="G1713" s="8">
        <f t="shared" si="133"/>
        <v>1.9433822792310023E-2</v>
      </c>
      <c r="H1713" s="9">
        <f t="shared" si="134"/>
        <v>9.3436397894733254</v>
      </c>
    </row>
    <row r="1714" spans="2:8" x14ac:dyDescent="0.25">
      <c r="B1714" s="39">
        <v>39979</v>
      </c>
      <c r="C1714" s="7">
        <v>8612.1299999999992</v>
      </c>
      <c r="D1714" s="8">
        <f t="shared" si="130"/>
        <v>-2.1266561051724975E-2</v>
      </c>
      <c r="E1714" s="46">
        <f t="shared" si="131"/>
        <v>-2.1495952435068657E-2</v>
      </c>
      <c r="F1714" s="8">
        <f t="shared" si="132"/>
        <v>0.19078892207879025</v>
      </c>
      <c r="G1714" s="8">
        <f t="shared" si="133"/>
        <v>1.9311054305500147E-2</v>
      </c>
      <c r="H1714" s="9">
        <f t="shared" si="134"/>
        <v>9.8797776165152218</v>
      </c>
    </row>
    <row r="1715" spans="2:8" x14ac:dyDescent="0.25">
      <c r="B1715" s="39">
        <v>39976</v>
      </c>
      <c r="C1715" s="7">
        <v>8799.26</v>
      </c>
      <c r="D1715" s="8">
        <f t="shared" si="130"/>
        <v>3.2311319679121375E-3</v>
      </c>
      <c r="E1715" s="46">
        <f t="shared" si="131"/>
        <v>3.225923078405352E-3</v>
      </c>
      <c r="F1715" s="8">
        <f t="shared" si="132"/>
        <v>0.17661350775699447</v>
      </c>
      <c r="G1715" s="8">
        <f t="shared" si="133"/>
        <v>1.9372725585869856E-2</v>
      </c>
      <c r="H1715" s="9">
        <f t="shared" si="134"/>
        <v>9.1166060745635829</v>
      </c>
    </row>
    <row r="1716" spans="2:8" x14ac:dyDescent="0.25">
      <c r="B1716" s="39">
        <v>39975</v>
      </c>
      <c r="C1716" s="7">
        <v>8770.92</v>
      </c>
      <c r="D1716" s="8">
        <f t="shared" si="130"/>
        <v>3.6502948843233352E-3</v>
      </c>
      <c r="E1716" s="46">
        <f t="shared" si="131"/>
        <v>3.6436487266652906E-3</v>
      </c>
      <c r="F1716" s="8">
        <f t="shared" si="132"/>
        <v>0.20562374476069806</v>
      </c>
      <c r="G1716" s="8">
        <f t="shared" si="133"/>
        <v>1.9681746787990295E-2</v>
      </c>
      <c r="H1716" s="9">
        <f t="shared" si="134"/>
        <v>10.447433704724251</v>
      </c>
    </row>
    <row r="1717" spans="2:8" x14ac:dyDescent="0.25">
      <c r="B1717" s="39">
        <v>39974</v>
      </c>
      <c r="C1717" s="7">
        <v>8739.02</v>
      </c>
      <c r="D1717" s="8">
        <f t="shared" si="130"/>
        <v>-2.7433339495562814E-3</v>
      </c>
      <c r="E1717" s="46">
        <f t="shared" si="131"/>
        <v>-2.7471037863283053E-3</v>
      </c>
      <c r="F1717" s="8">
        <f t="shared" si="132"/>
        <v>0.17371514243561287</v>
      </c>
      <c r="G1717" s="8">
        <f t="shared" si="133"/>
        <v>2.0135440436040496E-2</v>
      </c>
      <c r="H1717" s="9">
        <f t="shared" si="134"/>
        <v>8.6273326370690917</v>
      </c>
    </row>
    <row r="1718" spans="2:8" x14ac:dyDescent="0.25">
      <c r="B1718" s="39">
        <v>39973</v>
      </c>
      <c r="C1718" s="7">
        <v>8763.06</v>
      </c>
      <c r="D1718" s="8">
        <f t="shared" si="130"/>
        <v>-1.6315838114944192E-4</v>
      </c>
      <c r="E1718" s="46">
        <f t="shared" si="131"/>
        <v>-1.6317169292608323E-4</v>
      </c>
      <c r="F1718" s="8">
        <f t="shared" si="132"/>
        <v>0.16035564726996804</v>
      </c>
      <c r="G1718" s="8">
        <f t="shared" si="133"/>
        <v>2.0215518759980417E-2</v>
      </c>
      <c r="H1718" s="9">
        <f t="shared" si="134"/>
        <v>7.932304343701313</v>
      </c>
    </row>
    <row r="1719" spans="2:8" x14ac:dyDescent="0.25">
      <c r="B1719" s="39">
        <v>39972</v>
      </c>
      <c r="C1719" s="7">
        <v>8764.49</v>
      </c>
      <c r="D1719" s="8">
        <f t="shared" si="130"/>
        <v>1.5519568921162907E-4</v>
      </c>
      <c r="E1719" s="46">
        <f t="shared" si="131"/>
        <v>1.5518364760650817E-4</v>
      </c>
      <c r="F1719" s="8">
        <f t="shared" si="132"/>
        <v>0.14826016633328426</v>
      </c>
      <c r="G1719" s="8">
        <f t="shared" si="133"/>
        <v>2.0278842157959297E-2</v>
      </c>
      <c r="H1719" s="9">
        <f t="shared" si="134"/>
        <v>7.3110764992612376</v>
      </c>
    </row>
    <row r="1720" spans="2:8" x14ac:dyDescent="0.25">
      <c r="B1720" s="39">
        <v>39969</v>
      </c>
      <c r="C1720" s="7">
        <v>8763.1299999999992</v>
      </c>
      <c r="D1720" s="8">
        <f t="shared" si="130"/>
        <v>1.4731024520469038E-3</v>
      </c>
      <c r="E1720" s="46">
        <f t="shared" si="131"/>
        <v>1.4720185010131655E-3</v>
      </c>
      <c r="F1720" s="8">
        <f t="shared" si="132"/>
        <v>0.1471892537249698</v>
      </c>
      <c r="G1720" s="8">
        <f t="shared" si="133"/>
        <v>2.0279569576622677E-2</v>
      </c>
      <c r="H1720" s="9">
        <f t="shared" si="134"/>
        <v>7.2580067919509776</v>
      </c>
    </row>
    <row r="1721" spans="2:8" x14ac:dyDescent="0.25">
      <c r="B1721" s="39">
        <v>39968</v>
      </c>
      <c r="C1721" s="7">
        <v>8750.24</v>
      </c>
      <c r="D1721" s="8">
        <f t="shared" si="130"/>
        <v>8.6406432991210647E-3</v>
      </c>
      <c r="E1721" s="46">
        <f t="shared" si="131"/>
        <v>8.6035265956918086E-3</v>
      </c>
      <c r="F1721" s="8">
        <f t="shared" si="132"/>
        <v>9.9911842239325477E-2</v>
      </c>
      <c r="G1721" s="8">
        <f t="shared" si="133"/>
        <v>2.0791659664761614E-2</v>
      </c>
      <c r="H1721" s="9">
        <f t="shared" si="134"/>
        <v>4.805380804143276</v>
      </c>
    </row>
    <row r="1722" spans="2:8" x14ac:dyDescent="0.25">
      <c r="B1722" s="39">
        <v>39967</v>
      </c>
      <c r="C1722" s="7">
        <v>8675.2800000000007</v>
      </c>
      <c r="D1722" s="8">
        <f t="shared" si="130"/>
        <v>-7.5038297103149354E-3</v>
      </c>
      <c r="E1722" s="46">
        <f t="shared" si="131"/>
        <v>-7.5321250784275541E-3</v>
      </c>
      <c r="F1722" s="8">
        <f t="shared" si="132"/>
        <v>9.7008706557297791E-2</v>
      </c>
      <c r="G1722" s="8">
        <f t="shared" si="133"/>
        <v>2.0810820142216743E-2</v>
      </c>
      <c r="H1722" s="9">
        <f t="shared" si="134"/>
        <v>4.6614552379176226</v>
      </c>
    </row>
    <row r="1723" spans="2:8" x14ac:dyDescent="0.25">
      <c r="B1723" s="39">
        <v>39966</v>
      </c>
      <c r="C1723" s="7">
        <v>8740.8700000000008</v>
      </c>
      <c r="D1723" s="8">
        <f t="shared" si="130"/>
        <v>2.2278431084774564E-3</v>
      </c>
      <c r="E1723" s="46">
        <f t="shared" si="131"/>
        <v>2.2253651456785664E-3</v>
      </c>
      <c r="F1723" s="8">
        <f t="shared" si="132"/>
        <v>9.3930282349499059E-2</v>
      </c>
      <c r="G1723" s="8">
        <f t="shared" si="133"/>
        <v>2.0811977416921708E-2</v>
      </c>
      <c r="H1723" s="9">
        <f t="shared" si="134"/>
        <v>4.5132800438812053</v>
      </c>
    </row>
    <row r="1724" spans="2:8" x14ac:dyDescent="0.25">
      <c r="B1724" s="39">
        <v>39965</v>
      </c>
      <c r="C1724" s="7">
        <v>8721.44</v>
      </c>
      <c r="D1724" s="8">
        <f t="shared" si="130"/>
        <v>2.601193130149082E-2</v>
      </c>
      <c r="E1724" s="46">
        <f t="shared" si="131"/>
        <v>2.5679375629783553E-2</v>
      </c>
      <c r="F1724" s="8">
        <f t="shared" si="132"/>
        <v>7.4650813328170793E-2</v>
      </c>
      <c r="G1724" s="8">
        <f t="shared" si="133"/>
        <v>2.0626922264803515E-2</v>
      </c>
      <c r="H1724" s="9">
        <f t="shared" si="134"/>
        <v>3.6190960711356466</v>
      </c>
    </row>
    <row r="1725" spans="2:8" x14ac:dyDescent="0.25">
      <c r="B1725" s="39">
        <v>39962</v>
      </c>
      <c r="C1725" s="7">
        <v>8500.33</v>
      </c>
      <c r="D1725" s="8">
        <f t="shared" si="130"/>
        <v>1.1486470406244953E-2</v>
      </c>
      <c r="E1725" s="46">
        <f t="shared" si="131"/>
        <v>1.1421001763833902E-2</v>
      </c>
      <c r="F1725" s="8">
        <f t="shared" si="132"/>
        <v>1.5944281489391803E-2</v>
      </c>
      <c r="G1725" s="8">
        <f t="shared" si="133"/>
        <v>2.1318736636414089E-2</v>
      </c>
      <c r="H1725" s="9">
        <f t="shared" si="134"/>
        <v>0.74789992302628794</v>
      </c>
    </row>
    <row r="1726" spans="2:8" x14ac:dyDescent="0.25">
      <c r="B1726" s="39">
        <v>39961</v>
      </c>
      <c r="C1726" s="7">
        <v>8403.7999999999993</v>
      </c>
      <c r="D1726" s="8">
        <f t="shared" si="130"/>
        <v>1.2503584328712236E-2</v>
      </c>
      <c r="E1726" s="46">
        <f t="shared" si="131"/>
        <v>1.2426060070031573E-2</v>
      </c>
      <c r="F1726" s="8">
        <f t="shared" si="132"/>
        <v>2.3437025409784804E-3</v>
      </c>
      <c r="G1726" s="8">
        <f t="shared" si="133"/>
        <v>2.1271868362061443E-2</v>
      </c>
      <c r="H1726" s="9">
        <f t="shared" si="134"/>
        <v>0.11017849965443062</v>
      </c>
    </row>
    <row r="1727" spans="2:8" x14ac:dyDescent="0.25">
      <c r="B1727" s="39">
        <v>39960</v>
      </c>
      <c r="C1727" s="7">
        <v>8300.02</v>
      </c>
      <c r="D1727" s="8">
        <f t="shared" si="130"/>
        <v>-2.0472084111741395E-2</v>
      </c>
      <c r="E1727" s="46">
        <f t="shared" si="131"/>
        <v>-2.0684541862510689E-2</v>
      </c>
      <c r="F1727" s="8">
        <f t="shared" si="132"/>
        <v>4.9648089003367264E-2</v>
      </c>
      <c r="G1727" s="8">
        <f t="shared" si="133"/>
        <v>2.1349442489132182E-2</v>
      </c>
      <c r="H1727" s="9">
        <f t="shared" si="134"/>
        <v>2.3254981495952576</v>
      </c>
    </row>
    <row r="1728" spans="2:8" x14ac:dyDescent="0.25">
      <c r="B1728" s="39">
        <v>39959</v>
      </c>
      <c r="C1728" s="7">
        <v>8473.49</v>
      </c>
      <c r="D1728" s="8">
        <f t="shared" si="130"/>
        <v>2.3699699902867133E-2</v>
      </c>
      <c r="E1728" s="46">
        <f t="shared" si="131"/>
        <v>2.3423221794055135E-2</v>
      </c>
      <c r="F1728" s="8">
        <f t="shared" si="132"/>
        <v>3.9509930696186378E-2</v>
      </c>
      <c r="G1728" s="8">
        <f t="shared" si="133"/>
        <v>2.1236697691276941E-2</v>
      </c>
      <c r="H1728" s="9">
        <f t="shared" si="134"/>
        <v>1.8604554846780741</v>
      </c>
    </row>
    <row r="1729" spans="2:8" x14ac:dyDescent="0.25">
      <c r="B1729" s="39">
        <v>39955</v>
      </c>
      <c r="C1729" s="7">
        <v>8277.32</v>
      </c>
      <c r="D1729" s="8">
        <f t="shared" si="130"/>
        <v>-1.786030850939313E-3</v>
      </c>
      <c r="E1729" s="46">
        <f t="shared" si="131"/>
        <v>-1.7876277056773774E-3</v>
      </c>
      <c r="F1729" s="8">
        <f t="shared" si="132"/>
        <v>2.6117990577620324E-2</v>
      </c>
      <c r="G1729" s="8">
        <f t="shared" si="133"/>
        <v>2.1311574882535021E-2</v>
      </c>
      <c r="H1729" s="9">
        <f t="shared" si="134"/>
        <v>1.2255307607052632</v>
      </c>
    </row>
    <row r="1730" spans="2:8" x14ac:dyDescent="0.25">
      <c r="B1730" s="39">
        <v>39954</v>
      </c>
      <c r="C1730" s="7">
        <v>8292.1299999999992</v>
      </c>
      <c r="D1730" s="8">
        <f t="shared" si="130"/>
        <v>-1.5425003918290825E-2</v>
      </c>
      <c r="E1730" s="46">
        <f t="shared" si="131"/>
        <v>-1.5545206981806357E-2</v>
      </c>
      <c r="F1730" s="8">
        <f t="shared" si="132"/>
        <v>5.9338127986829275E-2</v>
      </c>
      <c r="G1730" s="8">
        <f t="shared" si="133"/>
        <v>2.1321863578193805E-2</v>
      </c>
      <c r="H1730" s="9">
        <f t="shared" si="134"/>
        <v>2.7829709991914253</v>
      </c>
    </row>
    <row r="1731" spans="2:8" x14ac:dyDescent="0.25">
      <c r="B1731" s="39">
        <v>39953</v>
      </c>
      <c r="C1731" s="7">
        <v>8422.0400000000009</v>
      </c>
      <c r="D1731" s="8">
        <f t="shared" si="130"/>
        <v>-6.2313787264670628E-3</v>
      </c>
      <c r="E1731" s="46">
        <f t="shared" si="131"/>
        <v>-6.250874800695987E-3</v>
      </c>
      <c r="F1731" s="8">
        <f t="shared" si="132"/>
        <v>5.7553918092713471E-2</v>
      </c>
      <c r="G1731" s="8">
        <f t="shared" si="133"/>
        <v>2.1330700858334266E-2</v>
      </c>
      <c r="H1731" s="9">
        <f t="shared" si="134"/>
        <v>2.6981728577486557</v>
      </c>
    </row>
    <row r="1732" spans="2:8" x14ac:dyDescent="0.25">
      <c r="B1732" s="39">
        <v>39952</v>
      </c>
      <c r="C1732" s="7">
        <v>8474.85</v>
      </c>
      <c r="D1732" s="8">
        <f t="shared" si="130"/>
        <v>-3.4371736860424607E-3</v>
      </c>
      <c r="E1732" s="46">
        <f t="shared" si="131"/>
        <v>-3.4430943382829766E-3</v>
      </c>
      <c r="F1732" s="8">
        <f t="shared" si="132"/>
        <v>4.2649600851356648E-2</v>
      </c>
      <c r="G1732" s="8">
        <f t="shared" si="133"/>
        <v>2.143815769860366E-2</v>
      </c>
      <c r="H1732" s="9">
        <f t="shared" si="134"/>
        <v>1.9894247188103555</v>
      </c>
    </row>
    <row r="1733" spans="2:8" x14ac:dyDescent="0.25">
      <c r="B1733" s="39">
        <v>39951</v>
      </c>
      <c r="C1733" s="7">
        <v>8504.08</v>
      </c>
      <c r="D1733" s="8">
        <f t="shared" ref="D1733:D1796" si="135">C1733/C1734-1</f>
        <v>2.8473848178176997E-2</v>
      </c>
      <c r="E1733" s="46">
        <f t="shared" ref="E1733:E1796" si="136">LN(1+D1733)</f>
        <v>2.8076002639497302E-2</v>
      </c>
      <c r="F1733" s="8">
        <f t="shared" ref="F1733:F1796" si="137">SUM(E1734:E1808)</f>
        <v>-1.2834761917312813E-2</v>
      </c>
      <c r="G1733" s="8">
        <f t="shared" ref="G1733:G1796" si="138">STDEVP(E1734:E1808)</f>
        <v>2.143349666870259E-2</v>
      </c>
      <c r="H1733" s="9">
        <f t="shared" ref="H1733:H1796" si="139">F1733/G1733</f>
        <v>-0.59881792111196974</v>
      </c>
    </row>
    <row r="1734" spans="2:8" x14ac:dyDescent="0.25">
      <c r="B1734" s="39">
        <v>39948</v>
      </c>
      <c r="C1734" s="7">
        <v>8268.64</v>
      </c>
      <c r="D1734" s="8">
        <f t="shared" si="135"/>
        <v>-7.523417657706144E-3</v>
      </c>
      <c r="E1734" s="46">
        <f t="shared" si="136"/>
        <v>-7.5518613164851011E-3</v>
      </c>
      <c r="F1734" s="8">
        <f t="shared" si="137"/>
        <v>1.897421829514849E-2</v>
      </c>
      <c r="G1734" s="8">
        <f t="shared" si="138"/>
        <v>2.1597339898458884E-2</v>
      </c>
      <c r="H1734" s="9">
        <f t="shared" si="139"/>
        <v>0.87854422740748872</v>
      </c>
    </row>
    <row r="1735" spans="2:8" x14ac:dyDescent="0.25">
      <c r="B1735" s="39">
        <v>39947</v>
      </c>
      <c r="C1735" s="7">
        <v>8331.32</v>
      </c>
      <c r="D1735" s="8">
        <f t="shared" si="135"/>
        <v>5.6041782087632441E-3</v>
      </c>
      <c r="E1735" s="46">
        <f t="shared" si="136"/>
        <v>5.5885332263619931E-3</v>
      </c>
      <c r="F1735" s="8">
        <f t="shared" si="137"/>
        <v>2.0592255424841874E-2</v>
      </c>
      <c r="G1735" s="8">
        <f t="shared" si="138"/>
        <v>2.1603466127476753E-2</v>
      </c>
      <c r="H1735" s="9">
        <f t="shared" si="139"/>
        <v>0.95319220088721068</v>
      </c>
    </row>
    <row r="1736" spans="2:8" x14ac:dyDescent="0.25">
      <c r="B1736" s="39">
        <v>39946</v>
      </c>
      <c r="C1736" s="7">
        <v>8284.89</v>
      </c>
      <c r="D1736" s="8">
        <f t="shared" si="135"/>
        <v>-2.1751990468892424E-2</v>
      </c>
      <c r="E1736" s="46">
        <f t="shared" si="136"/>
        <v>-2.1992052617827784E-2</v>
      </c>
      <c r="F1736" s="8">
        <f t="shared" si="137"/>
        <v>4.7335579671791951E-2</v>
      </c>
      <c r="G1736" s="8">
        <f t="shared" si="138"/>
        <v>2.1453184319837035E-2</v>
      </c>
      <c r="H1736" s="9">
        <f t="shared" si="139"/>
        <v>2.2064593752649735</v>
      </c>
    </row>
    <row r="1737" spans="2:8" x14ac:dyDescent="0.25">
      <c r="B1737" s="39">
        <v>39945</v>
      </c>
      <c r="C1737" s="7">
        <v>8469.11</v>
      </c>
      <c r="D1737" s="8">
        <f t="shared" si="135"/>
        <v>5.9794958170849011E-3</v>
      </c>
      <c r="E1737" s="46">
        <f t="shared" si="136"/>
        <v>5.9616895782681851E-3</v>
      </c>
      <c r="F1737" s="8">
        <f t="shared" si="137"/>
        <v>3.5788814502881357E-2</v>
      </c>
      <c r="G1737" s="8">
        <f t="shared" si="138"/>
        <v>2.1455809689608106E-2</v>
      </c>
      <c r="H1737" s="9">
        <f t="shared" si="139"/>
        <v>1.6680244195219205</v>
      </c>
    </row>
    <row r="1738" spans="2:8" x14ac:dyDescent="0.25">
      <c r="B1738" s="39">
        <v>39944</v>
      </c>
      <c r="C1738" s="7">
        <v>8418.77</v>
      </c>
      <c r="D1738" s="8">
        <f t="shared" si="135"/>
        <v>-1.8179167662820017E-2</v>
      </c>
      <c r="E1738" s="46">
        <f t="shared" si="136"/>
        <v>-1.8346439069157141E-2</v>
      </c>
      <c r="F1738" s="8">
        <f t="shared" si="137"/>
        <v>4.1255050553828346E-2</v>
      </c>
      <c r="G1738" s="8">
        <f t="shared" si="138"/>
        <v>2.1400958019569767E-2</v>
      </c>
      <c r="H1738" s="9">
        <f t="shared" si="139"/>
        <v>1.9277198018940702</v>
      </c>
    </row>
    <row r="1739" spans="2:8" x14ac:dyDescent="0.25">
      <c r="B1739" s="39">
        <v>39941</v>
      </c>
      <c r="C1739" s="7">
        <v>8574.65</v>
      </c>
      <c r="D1739" s="8">
        <f t="shared" si="135"/>
        <v>1.9596068895402219E-2</v>
      </c>
      <c r="E1739" s="46">
        <f t="shared" si="136"/>
        <v>1.9406537976300316E-2</v>
      </c>
      <c r="F1739" s="8">
        <f t="shared" si="137"/>
        <v>5.6346181210392685E-2</v>
      </c>
      <c r="G1739" s="8">
        <f t="shared" si="138"/>
        <v>2.1646835610875725E-2</v>
      </c>
      <c r="H1739" s="9">
        <f t="shared" si="139"/>
        <v>2.6029754289852618</v>
      </c>
    </row>
    <row r="1740" spans="2:8" x14ac:dyDescent="0.25">
      <c r="B1740" s="39">
        <v>39940</v>
      </c>
      <c r="C1740" s="7">
        <v>8409.85</v>
      </c>
      <c r="D1740" s="8">
        <f t="shared" si="135"/>
        <v>-1.2033203794987957E-2</v>
      </c>
      <c r="E1740" s="46">
        <f t="shared" si="136"/>
        <v>-1.2106188878947126E-2</v>
      </c>
      <c r="F1740" s="8">
        <f t="shared" si="137"/>
        <v>2.7519526256686071E-2</v>
      </c>
      <c r="G1740" s="8">
        <f t="shared" si="138"/>
        <v>2.212241217404182E-2</v>
      </c>
      <c r="H1740" s="9">
        <f t="shared" si="139"/>
        <v>1.2439658948664361</v>
      </c>
    </row>
    <row r="1741" spans="2:8" x14ac:dyDescent="0.25">
      <c r="B1741" s="39">
        <v>39939</v>
      </c>
      <c r="C1741" s="7">
        <v>8512.2800000000007</v>
      </c>
      <c r="D1741" s="8">
        <f t="shared" si="135"/>
        <v>1.2083489385481538E-2</v>
      </c>
      <c r="E1741" s="46">
        <f t="shared" si="136"/>
        <v>1.2011066855154373E-2</v>
      </c>
      <c r="F1741" s="8">
        <f t="shared" si="137"/>
        <v>2.3842593785980699E-2</v>
      </c>
      <c r="G1741" s="8">
        <f t="shared" si="138"/>
        <v>2.2100616632753711E-2</v>
      </c>
      <c r="H1741" s="9">
        <f t="shared" si="139"/>
        <v>1.0788202963823792</v>
      </c>
    </row>
    <row r="1742" spans="2:8" x14ac:dyDescent="0.25">
      <c r="B1742" s="39">
        <v>39938</v>
      </c>
      <c r="C1742" s="7">
        <v>8410.65</v>
      </c>
      <c r="D1742" s="8">
        <f t="shared" si="135"/>
        <v>-1.9093979403660422E-3</v>
      </c>
      <c r="E1742" s="46">
        <f t="shared" si="136"/>
        <v>-1.9112231643694136E-3</v>
      </c>
      <c r="F1742" s="8">
        <f t="shared" si="137"/>
        <v>2.7258755809131379E-2</v>
      </c>
      <c r="G1742" s="8">
        <f t="shared" si="138"/>
        <v>2.2099495809195884E-2</v>
      </c>
      <c r="H1742" s="9">
        <f t="shared" si="139"/>
        <v>1.2334560048102392</v>
      </c>
    </row>
    <row r="1743" spans="2:8" x14ac:dyDescent="0.25">
      <c r="B1743" s="39">
        <v>39937</v>
      </c>
      <c r="C1743" s="7">
        <v>8426.74</v>
      </c>
      <c r="D1743" s="8">
        <f t="shared" si="135"/>
        <v>2.6098307317827585E-2</v>
      </c>
      <c r="E1743" s="46">
        <f t="shared" si="136"/>
        <v>2.5763558257755712E-2</v>
      </c>
      <c r="F1743" s="8">
        <f t="shared" si="137"/>
        <v>-2.8349587799179336E-2</v>
      </c>
      <c r="G1743" s="8">
        <f t="shared" si="138"/>
        <v>2.2167610039154462E-2</v>
      </c>
      <c r="H1743" s="9">
        <f t="shared" si="139"/>
        <v>-1.2788743463596526</v>
      </c>
    </row>
    <row r="1744" spans="2:8" x14ac:dyDescent="0.25">
      <c r="B1744" s="39">
        <v>39934</v>
      </c>
      <c r="C1744" s="7">
        <v>8212.41</v>
      </c>
      <c r="D1744" s="8">
        <f t="shared" si="135"/>
        <v>5.4223003579771945E-3</v>
      </c>
      <c r="E1744" s="46">
        <f t="shared" si="136"/>
        <v>5.40765261318224E-3</v>
      </c>
      <c r="F1744" s="8">
        <f t="shared" si="137"/>
        <v>-3.6760339723976819E-2</v>
      </c>
      <c r="G1744" s="8">
        <f t="shared" si="138"/>
        <v>2.2159330424997254E-2</v>
      </c>
      <c r="H1744" s="9">
        <f t="shared" si="139"/>
        <v>-1.6589102206133728</v>
      </c>
    </row>
    <row r="1745" spans="2:8" x14ac:dyDescent="0.25">
      <c r="B1745" s="39">
        <v>39933</v>
      </c>
      <c r="C1745" s="7">
        <v>8168.12</v>
      </c>
      <c r="D1745" s="8">
        <f t="shared" si="135"/>
        <v>-2.1513047706190891E-3</v>
      </c>
      <c r="E1745" s="46">
        <f t="shared" si="136"/>
        <v>-2.1536221509178511E-3</v>
      </c>
      <c r="F1745" s="8">
        <f t="shared" si="137"/>
        <v>-4.9274455491958045E-2</v>
      </c>
      <c r="G1745" s="8">
        <f t="shared" si="138"/>
        <v>2.2218263805088772E-2</v>
      </c>
      <c r="H1745" s="9">
        <f t="shared" si="139"/>
        <v>-2.2177455414258085</v>
      </c>
    </row>
    <row r="1746" spans="2:8" x14ac:dyDescent="0.25">
      <c r="B1746" s="39">
        <v>39932</v>
      </c>
      <c r="C1746" s="7">
        <v>8185.73</v>
      </c>
      <c r="D1746" s="8">
        <f t="shared" si="135"/>
        <v>2.1052894180455084E-2</v>
      </c>
      <c r="E1746" s="46">
        <f t="shared" si="136"/>
        <v>2.0834344089852554E-2</v>
      </c>
      <c r="F1746" s="8">
        <f t="shared" si="137"/>
        <v>-8.6633564300173743E-2</v>
      </c>
      <c r="G1746" s="8">
        <f t="shared" si="138"/>
        <v>2.2149535057209287E-2</v>
      </c>
      <c r="H1746" s="9">
        <f t="shared" si="139"/>
        <v>-3.911303965361387</v>
      </c>
    </row>
    <row r="1747" spans="2:8" x14ac:dyDescent="0.25">
      <c r="B1747" s="39">
        <v>39931</v>
      </c>
      <c r="C1747" s="7">
        <v>8016.95</v>
      </c>
      <c r="D1747" s="8">
        <f t="shared" si="135"/>
        <v>-1.0031152647975716E-3</v>
      </c>
      <c r="E1747" s="46">
        <f t="shared" si="136"/>
        <v>-1.0036187216264528E-3</v>
      </c>
      <c r="F1747" s="8">
        <f t="shared" si="137"/>
        <v>-8.8740929257266052E-2</v>
      </c>
      <c r="G1747" s="8">
        <f t="shared" si="138"/>
        <v>2.2150661692210475E-2</v>
      </c>
      <c r="H1747" s="9">
        <f t="shared" si="139"/>
        <v>-4.0062428152416221</v>
      </c>
    </row>
    <row r="1748" spans="2:8" x14ac:dyDescent="0.25">
      <c r="B1748" s="39">
        <v>39930</v>
      </c>
      <c r="C1748" s="7">
        <v>8025</v>
      </c>
      <c r="D1748" s="8">
        <f t="shared" si="135"/>
        <v>-6.3506882491837224E-3</v>
      </c>
      <c r="E1748" s="46">
        <f t="shared" si="136"/>
        <v>-6.370939655578751E-3</v>
      </c>
      <c r="F1748" s="8">
        <f t="shared" si="137"/>
        <v>-0.10996834054550531</v>
      </c>
      <c r="G1748" s="8">
        <f t="shared" si="138"/>
        <v>2.2349862041623925E-2</v>
      </c>
      <c r="H1748" s="9">
        <f t="shared" si="139"/>
        <v>-4.9203140646104444</v>
      </c>
    </row>
    <row r="1749" spans="2:8" x14ac:dyDescent="0.25">
      <c r="B1749" s="39">
        <v>39927</v>
      </c>
      <c r="C1749" s="7">
        <v>8076.29</v>
      </c>
      <c r="D1749" s="8">
        <f t="shared" si="135"/>
        <v>1.4984177573123647E-2</v>
      </c>
      <c r="E1749" s="46">
        <f t="shared" si="136"/>
        <v>1.4873023774339463E-2</v>
      </c>
      <c r="F1749" s="8">
        <f t="shared" si="137"/>
        <v>-0.11791680029476995</v>
      </c>
      <c r="G1749" s="8">
        <f t="shared" si="138"/>
        <v>2.2290899967413094E-2</v>
      </c>
      <c r="H1749" s="9">
        <f t="shared" si="139"/>
        <v>-5.2899075617023836</v>
      </c>
    </row>
    <row r="1750" spans="2:8" x14ac:dyDescent="0.25">
      <c r="B1750" s="39">
        <v>39926</v>
      </c>
      <c r="C1750" s="7">
        <v>7957.06</v>
      </c>
      <c r="D1750" s="8">
        <f t="shared" si="135"/>
        <v>8.9379793750643532E-3</v>
      </c>
      <c r="E1750" s="46">
        <f t="shared" si="136"/>
        <v>8.8982720641006419E-3</v>
      </c>
      <c r="F1750" s="8">
        <f t="shared" si="137"/>
        <v>-0.13591029960960935</v>
      </c>
      <c r="G1750" s="8">
        <f t="shared" si="138"/>
        <v>2.2273740596345744E-2</v>
      </c>
      <c r="H1750" s="9">
        <f t="shared" si="139"/>
        <v>-6.1018174752339061</v>
      </c>
    </row>
    <row r="1751" spans="2:8" x14ac:dyDescent="0.25">
      <c r="B1751" s="39">
        <v>39925</v>
      </c>
      <c r="C1751" s="7">
        <v>7886.57</v>
      </c>
      <c r="D1751" s="8">
        <f t="shared" si="135"/>
        <v>-1.0413372883823047E-2</v>
      </c>
      <c r="E1751" s="46">
        <f t="shared" si="136"/>
        <v>-1.0467971418592721E-2</v>
      </c>
      <c r="F1751" s="8">
        <f t="shared" si="137"/>
        <v>-9.6435877113846075E-2</v>
      </c>
      <c r="G1751" s="8">
        <f t="shared" si="138"/>
        <v>2.2527923277145864E-2</v>
      </c>
      <c r="H1751" s="9">
        <f t="shared" si="139"/>
        <v>-4.2807264534533633</v>
      </c>
    </row>
    <row r="1752" spans="2:8" x14ac:dyDescent="0.25">
      <c r="B1752" s="39">
        <v>39924</v>
      </c>
      <c r="C1752" s="7">
        <v>7969.56</v>
      </c>
      <c r="D1752" s="8">
        <f t="shared" si="135"/>
        <v>1.630124985175474E-2</v>
      </c>
      <c r="E1752" s="46">
        <f t="shared" si="136"/>
        <v>1.6169810966745767E-2</v>
      </c>
      <c r="F1752" s="8">
        <f t="shared" si="137"/>
        <v>-0.10022360245487749</v>
      </c>
      <c r="G1752" s="8">
        <f t="shared" si="138"/>
        <v>2.2492953237765859E-2</v>
      </c>
      <c r="H1752" s="9">
        <f t="shared" si="139"/>
        <v>-4.4557778338595933</v>
      </c>
    </row>
    <row r="1753" spans="2:8" x14ac:dyDescent="0.25">
      <c r="B1753" s="39">
        <v>39923</v>
      </c>
      <c r="C1753" s="7">
        <v>7841.73</v>
      </c>
      <c r="D1753" s="8">
        <f t="shared" si="135"/>
        <v>-3.561532984148974E-2</v>
      </c>
      <c r="E1753" s="46">
        <f t="shared" si="136"/>
        <v>-3.6265028530917974E-2</v>
      </c>
      <c r="F1753" s="8">
        <f t="shared" si="137"/>
        <v>-4.24492840273323E-2</v>
      </c>
      <c r="G1753" s="8">
        <f t="shared" si="138"/>
        <v>2.2271767642135131E-2</v>
      </c>
      <c r="H1753" s="9">
        <f t="shared" si="139"/>
        <v>-1.9059683411488217</v>
      </c>
    </row>
    <row r="1754" spans="2:8" x14ac:dyDescent="0.25">
      <c r="B1754" s="39">
        <v>39920</v>
      </c>
      <c r="C1754" s="7">
        <v>8131.33</v>
      </c>
      <c r="D1754" s="8">
        <f t="shared" si="135"/>
        <v>7.2611541789169287E-4</v>
      </c>
      <c r="E1754" s="46">
        <f t="shared" si="136"/>
        <v>7.2585192363542239E-4</v>
      </c>
      <c r="F1754" s="8">
        <f t="shared" si="137"/>
        <v>-4.6895254032990163E-2</v>
      </c>
      <c r="G1754" s="8">
        <f t="shared" si="138"/>
        <v>2.2274166995853682E-2</v>
      </c>
      <c r="H1754" s="9">
        <f t="shared" si="139"/>
        <v>-2.1053651093537944</v>
      </c>
    </row>
    <row r="1755" spans="2:8" x14ac:dyDescent="0.25">
      <c r="B1755" s="39">
        <v>39919</v>
      </c>
      <c r="C1755" s="7">
        <v>8125.43</v>
      </c>
      <c r="D1755" s="8">
        <f t="shared" si="135"/>
        <v>1.1932071505251773E-2</v>
      </c>
      <c r="E1755" s="46">
        <f t="shared" si="136"/>
        <v>1.1861445593897265E-2</v>
      </c>
      <c r="F1755" s="8">
        <f t="shared" si="137"/>
        <v>-5.3213831354465592E-2</v>
      </c>
      <c r="G1755" s="8">
        <f t="shared" si="138"/>
        <v>2.2238700258510925E-2</v>
      </c>
      <c r="H1755" s="9">
        <f t="shared" si="139"/>
        <v>-2.3928480862590087</v>
      </c>
    </row>
    <row r="1756" spans="2:8" x14ac:dyDescent="0.25">
      <c r="B1756" s="39">
        <v>39918</v>
      </c>
      <c r="C1756" s="7">
        <v>8029.62</v>
      </c>
      <c r="D1756" s="8">
        <f t="shared" si="135"/>
        <v>1.3817867775732351E-2</v>
      </c>
      <c r="E1756" s="46">
        <f t="shared" si="136"/>
        <v>1.3723271457649107E-2</v>
      </c>
      <c r="F1756" s="8">
        <f t="shared" si="137"/>
        <v>-6.1135323507734408E-2</v>
      </c>
      <c r="G1756" s="8">
        <f t="shared" si="138"/>
        <v>2.2188657494890025E-2</v>
      </c>
      <c r="H1756" s="9">
        <f t="shared" si="139"/>
        <v>-2.7552511242202766</v>
      </c>
    </row>
    <row r="1757" spans="2:8" x14ac:dyDescent="0.25">
      <c r="B1757" s="39">
        <v>39917</v>
      </c>
      <c r="C1757" s="7">
        <v>7920.18</v>
      </c>
      <c r="D1757" s="8">
        <f t="shared" si="135"/>
        <v>-1.7080323313654722E-2</v>
      </c>
      <c r="E1757" s="46">
        <f t="shared" si="136"/>
        <v>-1.7227874598490206E-2</v>
      </c>
      <c r="F1757" s="8">
        <f t="shared" si="137"/>
        <v>-5.5747537732388892E-2</v>
      </c>
      <c r="G1757" s="8">
        <f t="shared" si="138"/>
        <v>2.214408082775763E-2</v>
      </c>
      <c r="H1757" s="9">
        <f t="shared" si="139"/>
        <v>-2.5174916116865549</v>
      </c>
    </row>
    <row r="1758" spans="2:8" x14ac:dyDescent="0.25">
      <c r="B1758" s="39">
        <v>39916</v>
      </c>
      <c r="C1758" s="7">
        <v>8057.81</v>
      </c>
      <c r="D1758" s="8">
        <f t="shared" si="135"/>
        <v>-3.1632807068330271E-3</v>
      </c>
      <c r="E1758" s="46">
        <f t="shared" si="136"/>
        <v>-3.1682944553025681E-3</v>
      </c>
      <c r="F1758" s="8">
        <f t="shared" si="137"/>
        <v>-5.9520076621259986E-2</v>
      </c>
      <c r="G1758" s="8">
        <f t="shared" si="138"/>
        <v>2.2153814640660411E-2</v>
      </c>
      <c r="H1758" s="9">
        <f t="shared" si="139"/>
        <v>-2.6866739469788068</v>
      </c>
    </row>
    <row r="1759" spans="2:8" x14ac:dyDescent="0.25">
      <c r="B1759" s="39">
        <v>39912</v>
      </c>
      <c r="C1759" s="7">
        <v>8083.38</v>
      </c>
      <c r="D1759" s="8">
        <f t="shared" si="135"/>
        <v>3.1423573230438429E-2</v>
      </c>
      <c r="E1759" s="46">
        <f t="shared" si="136"/>
        <v>3.0939957939213256E-2</v>
      </c>
      <c r="F1759" s="8">
        <f t="shared" si="137"/>
        <v>-9.3472123592397358E-2</v>
      </c>
      <c r="G1759" s="8">
        <f t="shared" si="138"/>
        <v>2.1845486421106598E-2</v>
      </c>
      <c r="H1759" s="9">
        <f t="shared" si="139"/>
        <v>-4.2787842664875058</v>
      </c>
    </row>
    <row r="1760" spans="2:8" x14ac:dyDescent="0.25">
      <c r="B1760" s="39">
        <v>39911</v>
      </c>
      <c r="C1760" s="7">
        <v>7837.11</v>
      </c>
      <c r="D1760" s="8">
        <f t="shared" si="135"/>
        <v>6.1043242493798999E-3</v>
      </c>
      <c r="E1760" s="46">
        <f t="shared" si="136"/>
        <v>6.0857683380198787E-3</v>
      </c>
      <c r="F1760" s="8">
        <f t="shared" si="137"/>
        <v>-0.12472943686986175</v>
      </c>
      <c r="G1760" s="8">
        <f t="shared" si="138"/>
        <v>2.19992506774534E-2</v>
      </c>
      <c r="H1760" s="9">
        <f t="shared" si="139"/>
        <v>-5.6697129688010008</v>
      </c>
    </row>
    <row r="1761" spans="2:8" x14ac:dyDescent="0.25">
      <c r="B1761" s="39">
        <v>39910</v>
      </c>
      <c r="C1761" s="7">
        <v>7789.56</v>
      </c>
      <c r="D1761" s="8">
        <f t="shared" si="135"/>
        <v>-2.3356758213858075E-2</v>
      </c>
      <c r="E1761" s="46">
        <f t="shared" si="136"/>
        <v>-2.3633850446075546E-2</v>
      </c>
      <c r="F1761" s="8">
        <f t="shared" si="137"/>
        <v>-0.11234173841606625</v>
      </c>
      <c r="G1761" s="8">
        <f t="shared" si="138"/>
        <v>2.187985411545534E-2</v>
      </c>
      <c r="H1761" s="9">
        <f t="shared" si="139"/>
        <v>-5.1344829733901687</v>
      </c>
    </row>
    <row r="1762" spans="2:8" x14ac:dyDescent="0.25">
      <c r="B1762" s="39">
        <v>39909</v>
      </c>
      <c r="C1762" s="7">
        <v>7975.85</v>
      </c>
      <c r="D1762" s="8">
        <f t="shared" si="135"/>
        <v>-5.2060531905472329E-3</v>
      </c>
      <c r="E1762" s="46">
        <f t="shared" si="136"/>
        <v>-5.2196519030720413E-3</v>
      </c>
      <c r="F1762" s="8">
        <f t="shared" si="137"/>
        <v>-6.5991377814714869E-2</v>
      </c>
      <c r="G1762" s="8">
        <f t="shared" si="138"/>
        <v>2.2414073663307624E-2</v>
      </c>
      <c r="H1762" s="9">
        <f t="shared" si="139"/>
        <v>-2.9441938491861182</v>
      </c>
    </row>
    <row r="1763" spans="2:8" x14ac:dyDescent="0.25">
      <c r="B1763" s="39">
        <v>39906</v>
      </c>
      <c r="C1763" s="7">
        <v>8017.59</v>
      </c>
      <c r="D1763" s="8">
        <f t="shared" si="135"/>
        <v>4.9523193550327083E-3</v>
      </c>
      <c r="E1763" s="46">
        <f t="shared" si="136"/>
        <v>4.9400969577359025E-3</v>
      </c>
      <c r="F1763" s="8">
        <f t="shared" si="137"/>
        <v>-7.8509643445435581E-2</v>
      </c>
      <c r="G1763" s="8">
        <f t="shared" si="138"/>
        <v>2.2416722255412806E-2</v>
      </c>
      <c r="H1763" s="9">
        <f t="shared" si="139"/>
        <v>-3.5022802419956118</v>
      </c>
    </row>
    <row r="1764" spans="2:8" x14ac:dyDescent="0.25">
      <c r="B1764" s="39">
        <v>39905</v>
      </c>
      <c r="C1764" s="7">
        <v>7978.08</v>
      </c>
      <c r="D1764" s="8">
        <f t="shared" si="135"/>
        <v>2.7891156462584998E-2</v>
      </c>
      <c r="E1764" s="46">
        <f t="shared" si="136"/>
        <v>2.7509282499957551E-2</v>
      </c>
      <c r="F1764" s="8">
        <f t="shared" si="137"/>
        <v>-9.8506141092971705E-2</v>
      </c>
      <c r="G1764" s="8">
        <f t="shared" si="138"/>
        <v>2.2193300226383324E-2</v>
      </c>
      <c r="H1764" s="9">
        <f t="shared" si="139"/>
        <v>-4.4385530808017419</v>
      </c>
    </row>
    <row r="1765" spans="2:8" x14ac:dyDescent="0.25">
      <c r="B1765" s="39">
        <v>39904</v>
      </c>
      <c r="C1765" s="7">
        <v>7761.6</v>
      </c>
      <c r="D1765" s="8">
        <f t="shared" si="135"/>
        <v>2.0065922627652943E-2</v>
      </c>
      <c r="E1765" s="46">
        <f t="shared" si="136"/>
        <v>1.9867255234860222E-2</v>
      </c>
      <c r="F1765" s="8">
        <f t="shared" si="137"/>
        <v>-0.14103674899410701</v>
      </c>
      <c r="G1765" s="8">
        <f t="shared" si="138"/>
        <v>2.2188217327853345E-2</v>
      </c>
      <c r="H1765" s="9">
        <f t="shared" si="139"/>
        <v>-6.3563803666669765</v>
      </c>
    </row>
    <row r="1766" spans="2:8" x14ac:dyDescent="0.25">
      <c r="B1766" s="39">
        <v>39903</v>
      </c>
      <c r="C1766" s="7">
        <v>7608.92</v>
      </c>
      <c r="D1766" s="8">
        <f t="shared" si="135"/>
        <v>1.1552747799128404E-2</v>
      </c>
      <c r="E1766" s="46">
        <f t="shared" si="136"/>
        <v>1.148652436202254E-2</v>
      </c>
      <c r="F1766" s="8">
        <f t="shared" si="137"/>
        <v>-0.14449125813665492</v>
      </c>
      <c r="G1766" s="8">
        <f t="shared" si="138"/>
        <v>2.2163993528801287E-2</v>
      </c>
      <c r="H1766" s="9">
        <f t="shared" si="139"/>
        <v>-6.5191887891906255</v>
      </c>
    </row>
    <row r="1767" spans="2:8" x14ac:dyDescent="0.25">
      <c r="B1767" s="39">
        <v>39902</v>
      </c>
      <c r="C1767" s="7">
        <v>7522.02</v>
      </c>
      <c r="D1767" s="8">
        <f t="shared" si="135"/>
        <v>-3.2684428601189808E-2</v>
      </c>
      <c r="E1767" s="46">
        <f t="shared" si="136"/>
        <v>-3.3230496126439489E-2</v>
      </c>
      <c r="F1767" s="8">
        <f t="shared" si="137"/>
        <v>-0.13881915543876017</v>
      </c>
      <c r="G1767" s="8">
        <f t="shared" si="138"/>
        <v>2.2066511904258349E-2</v>
      </c>
      <c r="H1767" s="9">
        <f t="shared" si="139"/>
        <v>-6.2909424036324983</v>
      </c>
    </row>
    <row r="1768" spans="2:8" x14ac:dyDescent="0.25">
      <c r="B1768" s="39">
        <v>39899</v>
      </c>
      <c r="C1768" s="7">
        <v>7776.18</v>
      </c>
      <c r="D1768" s="8">
        <f t="shared" si="135"/>
        <v>-1.8724067960871005E-2</v>
      </c>
      <c r="E1768" s="46">
        <f t="shared" si="136"/>
        <v>-1.8901582678920316E-2</v>
      </c>
      <c r="F1768" s="8">
        <f t="shared" si="137"/>
        <v>-8.5905551957330017E-2</v>
      </c>
      <c r="G1768" s="8">
        <f t="shared" si="138"/>
        <v>2.2354094446826303E-2</v>
      </c>
      <c r="H1768" s="9">
        <f t="shared" si="139"/>
        <v>-3.8429448422378996</v>
      </c>
    </row>
    <row r="1769" spans="2:8" x14ac:dyDescent="0.25">
      <c r="B1769" s="39">
        <v>39898</v>
      </c>
      <c r="C1769" s="7">
        <v>7924.56</v>
      </c>
      <c r="D1769" s="8">
        <f t="shared" si="135"/>
        <v>2.254893990949447E-2</v>
      </c>
      <c r="E1769" s="46">
        <f t="shared" si="136"/>
        <v>2.2298470781593929E-2</v>
      </c>
      <c r="F1769" s="8">
        <f t="shared" si="137"/>
        <v>-7.7730799517168922E-2</v>
      </c>
      <c r="G1769" s="8">
        <f t="shared" si="138"/>
        <v>2.2487669731604116E-2</v>
      </c>
      <c r="H1769" s="9">
        <f t="shared" si="139"/>
        <v>-3.4565964568541419</v>
      </c>
    </row>
    <row r="1770" spans="2:8" x14ac:dyDescent="0.25">
      <c r="B1770" s="39">
        <v>39897</v>
      </c>
      <c r="C1770" s="7">
        <v>7749.81</v>
      </c>
      <c r="D1770" s="8">
        <f t="shared" si="135"/>
        <v>1.1728505464120742E-2</v>
      </c>
      <c r="E1770" s="46">
        <f t="shared" si="136"/>
        <v>1.1660259639953827E-2</v>
      </c>
      <c r="F1770" s="8">
        <f t="shared" si="137"/>
        <v>-0.11478738974537535</v>
      </c>
      <c r="G1770" s="8">
        <f t="shared" si="138"/>
        <v>2.2610038418747085E-2</v>
      </c>
      <c r="H1770" s="9">
        <f t="shared" si="139"/>
        <v>-5.0768330252017408</v>
      </c>
    </row>
    <row r="1771" spans="2:8" x14ac:dyDescent="0.25">
      <c r="B1771" s="39">
        <v>39896</v>
      </c>
      <c r="C1771" s="7">
        <v>7659.97</v>
      </c>
      <c r="D1771" s="8">
        <f t="shared" si="135"/>
        <v>-1.4903817712767387E-2</v>
      </c>
      <c r="E1771" s="46">
        <f t="shared" si="136"/>
        <v>-1.5015995585091048E-2</v>
      </c>
      <c r="F1771" s="8">
        <f t="shared" si="137"/>
        <v>-7.9477683523266424E-2</v>
      </c>
      <c r="G1771" s="8">
        <f t="shared" si="138"/>
        <v>2.2691805158353263E-2</v>
      </c>
      <c r="H1771" s="9">
        <f t="shared" si="139"/>
        <v>-3.5024839570336805</v>
      </c>
    </row>
    <row r="1772" spans="2:8" x14ac:dyDescent="0.25">
      <c r="B1772" s="39">
        <v>39895</v>
      </c>
      <c r="C1772" s="7">
        <v>7775.86</v>
      </c>
      <c r="D1772" s="8">
        <f t="shared" si="135"/>
        <v>6.8350374671286573E-2</v>
      </c>
      <c r="E1772" s="46">
        <f t="shared" si="136"/>
        <v>6.611575290768E-2</v>
      </c>
      <c r="F1772" s="8">
        <f t="shared" si="137"/>
        <v>-0.11299795460385406</v>
      </c>
      <c r="G1772" s="8">
        <f t="shared" si="138"/>
        <v>2.1671486575566504E-2</v>
      </c>
      <c r="H1772" s="9">
        <f t="shared" si="139"/>
        <v>-5.2141302909627569</v>
      </c>
    </row>
    <row r="1773" spans="2:8" x14ac:dyDescent="0.25">
      <c r="B1773" s="39">
        <v>39892</v>
      </c>
      <c r="C1773" s="7">
        <v>7278.38</v>
      </c>
      <c r="D1773" s="8">
        <f t="shared" si="135"/>
        <v>-1.6541454977840209E-2</v>
      </c>
      <c r="E1773" s="46">
        <f t="shared" si="136"/>
        <v>-1.6679792501816337E-2</v>
      </c>
      <c r="F1773" s="8">
        <f t="shared" si="137"/>
        <v>-0.17645818595861962</v>
      </c>
      <c r="G1773" s="8">
        <f t="shared" si="138"/>
        <v>2.3416031073743692E-2</v>
      </c>
      <c r="H1773" s="9">
        <f t="shared" si="139"/>
        <v>-7.5357854370325601</v>
      </c>
    </row>
    <row r="1774" spans="2:8" x14ac:dyDescent="0.25">
      <c r="B1774" s="39">
        <v>39891</v>
      </c>
      <c r="C1774" s="7">
        <v>7400.8</v>
      </c>
      <c r="D1774" s="8">
        <f t="shared" si="135"/>
        <v>-1.1457835219819912E-2</v>
      </c>
      <c r="E1774" s="46">
        <f t="shared" si="136"/>
        <v>-1.1523981964859844E-2</v>
      </c>
      <c r="F1774" s="8">
        <f t="shared" si="137"/>
        <v>-0.1532648938462367</v>
      </c>
      <c r="G1774" s="8">
        <f t="shared" si="138"/>
        <v>2.3446001459210403E-2</v>
      </c>
      <c r="H1774" s="9">
        <f t="shared" si="139"/>
        <v>-6.5369310034751757</v>
      </c>
    </row>
    <row r="1775" spans="2:8" x14ac:dyDescent="0.25">
      <c r="B1775" s="39">
        <v>39890</v>
      </c>
      <c r="C1775" s="7">
        <v>7486.58</v>
      </c>
      <c r="D1775" s="8">
        <f t="shared" si="135"/>
        <v>1.2288221534134669E-2</v>
      </c>
      <c r="E1775" s="46">
        <f t="shared" si="136"/>
        <v>1.2213334203830301E-2</v>
      </c>
      <c r="F1775" s="8">
        <f t="shared" si="137"/>
        <v>-0.13674919761460441</v>
      </c>
      <c r="G1775" s="8">
        <f t="shared" si="138"/>
        <v>2.3655493874771286E-2</v>
      </c>
      <c r="H1775" s="9">
        <f t="shared" si="139"/>
        <v>-5.7808641974897927</v>
      </c>
    </row>
    <row r="1776" spans="2:8" x14ac:dyDescent="0.25">
      <c r="B1776" s="39">
        <v>39889</v>
      </c>
      <c r="C1776" s="7">
        <v>7395.7</v>
      </c>
      <c r="D1776" s="8">
        <f t="shared" si="135"/>
        <v>2.476524081435838E-2</v>
      </c>
      <c r="E1776" s="46">
        <f t="shared" si="136"/>
        <v>2.4463553006382456E-2</v>
      </c>
      <c r="F1776" s="8">
        <f t="shared" si="137"/>
        <v>-0.15694868950273033</v>
      </c>
      <c r="G1776" s="8">
        <f t="shared" si="138"/>
        <v>2.3468928518304451E-2</v>
      </c>
      <c r="H1776" s="9">
        <f t="shared" si="139"/>
        <v>-6.6875098017499663</v>
      </c>
    </row>
    <row r="1777" spans="2:8" x14ac:dyDescent="0.25">
      <c r="B1777" s="39">
        <v>39888</v>
      </c>
      <c r="C1777" s="7">
        <v>7216.97</v>
      </c>
      <c r="D1777" s="8">
        <f t="shared" si="135"/>
        <v>-9.7037920924469834E-4</v>
      </c>
      <c r="E1777" s="46">
        <f t="shared" si="136"/>
        <v>-9.7085033195267801E-4</v>
      </c>
      <c r="F1777" s="8">
        <f t="shared" si="137"/>
        <v>-0.10782122445451825</v>
      </c>
      <c r="G1777" s="8">
        <f t="shared" si="138"/>
        <v>2.4166325171272582E-2</v>
      </c>
      <c r="H1777" s="9">
        <f t="shared" si="139"/>
        <v>-4.4616309550733595</v>
      </c>
    </row>
    <row r="1778" spans="2:8" x14ac:dyDescent="0.25">
      <c r="B1778" s="39">
        <v>39885</v>
      </c>
      <c r="C1778" s="7">
        <v>7223.98</v>
      </c>
      <c r="D1778" s="8">
        <f t="shared" si="135"/>
        <v>7.520160221811123E-3</v>
      </c>
      <c r="E1778" s="46">
        <f t="shared" si="136"/>
        <v>7.4920247842189362E-3</v>
      </c>
      <c r="F1778" s="8">
        <f t="shared" si="137"/>
        <v>-5.1936805752298823E-2</v>
      </c>
      <c r="G1778" s="8">
        <f t="shared" si="138"/>
        <v>2.5266665357145127E-2</v>
      </c>
      <c r="H1778" s="9">
        <f t="shared" si="139"/>
        <v>-2.0555465083409468</v>
      </c>
    </row>
    <row r="1779" spans="2:8" x14ac:dyDescent="0.25">
      <c r="B1779" s="39">
        <v>39884</v>
      </c>
      <c r="C1779" s="7">
        <v>7170.06</v>
      </c>
      <c r="D1779" s="8">
        <f t="shared" si="135"/>
        <v>3.4580976567009314E-2</v>
      </c>
      <c r="E1779" s="46">
        <f t="shared" si="136"/>
        <v>3.3996491183559317E-2</v>
      </c>
      <c r="F1779" s="8">
        <f t="shared" si="137"/>
        <v>-0.14318395227293845</v>
      </c>
      <c r="G1779" s="8">
        <f t="shared" si="138"/>
        <v>2.5759092891729157E-2</v>
      </c>
      <c r="H1779" s="9">
        <f t="shared" si="139"/>
        <v>-5.5585789792664864</v>
      </c>
    </row>
    <row r="1780" spans="2:8" x14ac:dyDescent="0.25">
      <c r="B1780" s="39">
        <v>39883</v>
      </c>
      <c r="C1780" s="7">
        <v>6930.4</v>
      </c>
      <c r="D1780" s="8">
        <f t="shared" si="135"/>
        <v>5.6449947953440827E-4</v>
      </c>
      <c r="E1780" s="46">
        <f t="shared" si="136"/>
        <v>5.6434020963890756E-4</v>
      </c>
      <c r="F1780" s="8">
        <f t="shared" si="137"/>
        <v>-0.19582061082349739</v>
      </c>
      <c r="G1780" s="8">
        <f t="shared" si="138"/>
        <v>2.6391438499066385E-2</v>
      </c>
      <c r="H1780" s="9">
        <f t="shared" si="139"/>
        <v>-7.4198536328523614</v>
      </c>
    </row>
    <row r="1781" spans="2:8" x14ac:dyDescent="0.25">
      <c r="B1781" s="39">
        <v>39882</v>
      </c>
      <c r="C1781" s="7">
        <v>6926.49</v>
      </c>
      <c r="D1781" s="8">
        <f t="shared" si="135"/>
        <v>5.7955873255893797E-2</v>
      </c>
      <c r="E1781" s="46">
        <f t="shared" si="136"/>
        <v>5.6338624868674518E-2</v>
      </c>
      <c r="F1781" s="8">
        <f t="shared" si="137"/>
        <v>-0.23405273881401609</v>
      </c>
      <c r="G1781" s="8">
        <f t="shared" si="138"/>
        <v>2.560540920939644E-2</v>
      </c>
      <c r="H1781" s="9">
        <f t="shared" si="139"/>
        <v>-9.1407536938767429</v>
      </c>
    </row>
    <row r="1782" spans="2:8" x14ac:dyDescent="0.25">
      <c r="B1782" s="39">
        <v>39881</v>
      </c>
      <c r="C1782" s="7">
        <v>6547.05</v>
      </c>
      <c r="D1782" s="8">
        <f t="shared" si="135"/>
        <v>-1.205533775769807E-2</v>
      </c>
      <c r="E1782" s="46">
        <f t="shared" si="136"/>
        <v>-1.2128592679093548E-2</v>
      </c>
      <c r="F1782" s="8">
        <f t="shared" si="137"/>
        <v>-0.24860648362607829</v>
      </c>
      <c r="G1782" s="8">
        <f t="shared" si="138"/>
        <v>2.5727795071591897E-2</v>
      </c>
      <c r="H1782" s="9">
        <f t="shared" si="139"/>
        <v>-9.6629533519794109</v>
      </c>
    </row>
    <row r="1783" spans="2:8" x14ac:dyDescent="0.25">
      <c r="B1783" s="39">
        <v>39878</v>
      </c>
      <c r="C1783" s="7">
        <v>6626.94</v>
      </c>
      <c r="D1783" s="8">
        <f t="shared" si="135"/>
        <v>4.9283942230120559E-3</v>
      </c>
      <c r="E1783" s="46">
        <f t="shared" si="136"/>
        <v>4.9162894433295475E-3</v>
      </c>
      <c r="F1783" s="8">
        <f t="shared" si="137"/>
        <v>-0.29252253216789775</v>
      </c>
      <c r="G1783" s="8">
        <f t="shared" si="138"/>
        <v>2.6031753074433329E-2</v>
      </c>
      <c r="H1783" s="9">
        <f t="shared" si="139"/>
        <v>-11.237143012669174</v>
      </c>
    </row>
    <row r="1784" spans="2:8" x14ac:dyDescent="0.25">
      <c r="B1784" s="39">
        <v>39877</v>
      </c>
      <c r="C1784" s="7">
        <v>6594.44</v>
      </c>
      <c r="D1784" s="8">
        <f t="shared" si="135"/>
        <v>-4.0925908688974832E-2</v>
      </c>
      <c r="E1784" s="46">
        <f t="shared" si="136"/>
        <v>-4.1786948155982481E-2</v>
      </c>
      <c r="F1784" s="8">
        <f t="shared" si="137"/>
        <v>-0.18615035493691773</v>
      </c>
      <c r="G1784" s="8">
        <f t="shared" si="138"/>
        <v>2.6814900107681353E-2</v>
      </c>
      <c r="H1784" s="9">
        <f t="shared" si="139"/>
        <v>-6.9420491662989043</v>
      </c>
    </row>
    <row r="1785" spans="2:8" x14ac:dyDescent="0.25">
      <c r="B1785" s="39">
        <v>39876</v>
      </c>
      <c r="C1785" s="7">
        <v>6875.84</v>
      </c>
      <c r="D1785" s="8">
        <f t="shared" si="135"/>
        <v>2.2274688448740809E-2</v>
      </c>
      <c r="E1785" s="46">
        <f t="shared" si="136"/>
        <v>2.2030231058035688E-2</v>
      </c>
      <c r="F1785" s="8">
        <f t="shared" si="137"/>
        <v>-0.25664494483265993</v>
      </c>
      <c r="G1785" s="8">
        <f t="shared" si="138"/>
        <v>2.7172334567860827E-2</v>
      </c>
      <c r="H1785" s="9">
        <f t="shared" si="139"/>
        <v>-9.4450826148820148</v>
      </c>
    </row>
    <row r="1786" spans="2:8" x14ac:dyDescent="0.25">
      <c r="B1786" s="39">
        <v>39875</v>
      </c>
      <c r="C1786" s="7">
        <v>6726.02</v>
      </c>
      <c r="D1786" s="8">
        <f t="shared" si="135"/>
        <v>-5.5106316600351812E-3</v>
      </c>
      <c r="E1786" s="46">
        <f t="shared" si="136"/>
        <v>-5.5258712028052265E-3</v>
      </c>
      <c r="F1786" s="8">
        <f t="shared" si="137"/>
        <v>-0.27122621578507766</v>
      </c>
      <c r="G1786" s="8">
        <f t="shared" si="138"/>
        <v>2.7238775609838974E-2</v>
      </c>
      <c r="H1786" s="9">
        <f t="shared" si="139"/>
        <v>-9.9573571026117449</v>
      </c>
    </row>
    <row r="1787" spans="2:8" x14ac:dyDescent="0.25">
      <c r="B1787" s="39">
        <v>39874</v>
      </c>
      <c r="C1787" s="7">
        <v>6763.29</v>
      </c>
      <c r="D1787" s="8">
        <f t="shared" si="135"/>
        <v>-4.2424319652042519E-2</v>
      </c>
      <c r="E1787" s="46">
        <f t="shared" si="136"/>
        <v>-4.3350521522901968E-2</v>
      </c>
      <c r="F1787" s="8">
        <f t="shared" si="137"/>
        <v>-0.23610169332061176</v>
      </c>
      <c r="G1787" s="8">
        <f t="shared" si="138"/>
        <v>2.6850775765074931E-2</v>
      </c>
      <c r="H1787" s="9">
        <f t="shared" si="139"/>
        <v>-8.7931051000661054</v>
      </c>
    </row>
    <row r="1788" spans="2:8" x14ac:dyDescent="0.25">
      <c r="B1788" s="39">
        <v>39871</v>
      </c>
      <c r="C1788" s="7">
        <v>7062.93</v>
      </c>
      <c r="D1788" s="8">
        <f t="shared" si="135"/>
        <v>-1.6589901532703566E-2</v>
      </c>
      <c r="E1788" s="46">
        <f t="shared" si="136"/>
        <v>-1.6729055125462831E-2</v>
      </c>
      <c r="F1788" s="8">
        <f t="shared" si="137"/>
        <v>-0.19124996579291684</v>
      </c>
      <c r="G1788" s="8">
        <f t="shared" si="138"/>
        <v>2.7040439220364879E-2</v>
      </c>
      <c r="H1788" s="9">
        <f t="shared" si="139"/>
        <v>-7.0727388795105579</v>
      </c>
    </row>
    <row r="1789" spans="2:8" x14ac:dyDescent="0.25">
      <c r="B1789" s="39">
        <v>39870</v>
      </c>
      <c r="C1789" s="7">
        <v>7182.08</v>
      </c>
      <c r="D1789" s="8">
        <f t="shared" si="135"/>
        <v>-1.2214460678128813E-2</v>
      </c>
      <c r="E1789" s="46">
        <f t="shared" si="136"/>
        <v>-1.2289670260079875E-2</v>
      </c>
      <c r="F1789" s="8">
        <f t="shared" si="137"/>
        <v>-0.22870180860697184</v>
      </c>
      <c r="G1789" s="8">
        <f t="shared" si="138"/>
        <v>2.7556578738333313E-2</v>
      </c>
      <c r="H1789" s="9">
        <f t="shared" si="139"/>
        <v>-8.2993542405476521</v>
      </c>
    </row>
    <row r="1790" spans="2:8" x14ac:dyDescent="0.25">
      <c r="B1790" s="39">
        <v>39869</v>
      </c>
      <c r="C1790" s="7">
        <v>7270.89</v>
      </c>
      <c r="D1790" s="8">
        <f t="shared" si="135"/>
        <v>-1.0889763758104354E-2</v>
      </c>
      <c r="E1790" s="46">
        <f t="shared" si="136"/>
        <v>-1.094949124339048E-2</v>
      </c>
      <c r="F1790" s="8">
        <f t="shared" si="137"/>
        <v>-0.26956477445597604</v>
      </c>
      <c r="G1790" s="8">
        <f t="shared" si="138"/>
        <v>2.8105881091657053E-2</v>
      </c>
      <c r="H1790" s="9">
        <f t="shared" si="139"/>
        <v>-9.5910451473443974</v>
      </c>
    </row>
    <row r="1791" spans="2:8" x14ac:dyDescent="0.25">
      <c r="B1791" s="39">
        <v>39868</v>
      </c>
      <c r="C1791" s="7">
        <v>7350.94</v>
      </c>
      <c r="D1791" s="8">
        <f t="shared" si="135"/>
        <v>3.3192874551286167E-2</v>
      </c>
      <c r="E1791" s="46">
        <f t="shared" si="136"/>
        <v>3.2653885730368912E-2</v>
      </c>
      <c r="F1791" s="8">
        <f t="shared" si="137"/>
        <v>-0.2699700777143334</v>
      </c>
      <c r="G1791" s="8">
        <f t="shared" si="138"/>
        <v>2.8098949101050843E-2</v>
      </c>
      <c r="H1791" s="9">
        <f t="shared" si="139"/>
        <v>-9.6078353942509924</v>
      </c>
    </row>
    <row r="1792" spans="2:8" x14ac:dyDescent="0.25">
      <c r="B1792" s="39">
        <v>39867</v>
      </c>
      <c r="C1792" s="7">
        <v>7114.78</v>
      </c>
      <c r="D1792" s="8">
        <f t="shared" si="135"/>
        <v>-3.4062074461657987E-2</v>
      </c>
      <c r="E1792" s="46">
        <f t="shared" si="136"/>
        <v>-3.4655706111413512E-2</v>
      </c>
      <c r="F1792" s="8">
        <f t="shared" si="137"/>
        <v>-0.23587002133048807</v>
      </c>
      <c r="G1792" s="8">
        <f t="shared" si="138"/>
        <v>2.7867687462072004E-2</v>
      </c>
      <c r="H1792" s="9">
        <f t="shared" si="139"/>
        <v>-8.463925169661378</v>
      </c>
    </row>
    <row r="1793" spans="2:8" x14ac:dyDescent="0.25">
      <c r="B1793" s="39">
        <v>39864</v>
      </c>
      <c r="C1793" s="7">
        <v>7365.67</v>
      </c>
      <c r="D1793" s="8">
        <f t="shared" si="135"/>
        <v>-1.3431646341054981E-2</v>
      </c>
      <c r="E1793" s="46">
        <f t="shared" si="136"/>
        <v>-1.352266685857095E-2</v>
      </c>
      <c r="F1793" s="8">
        <f t="shared" si="137"/>
        <v>-0.20674968176301914</v>
      </c>
      <c r="G1793" s="8">
        <f t="shared" si="138"/>
        <v>2.7923199838594558E-2</v>
      </c>
      <c r="H1793" s="9">
        <f t="shared" si="139"/>
        <v>-7.4042259826274037</v>
      </c>
    </row>
    <row r="1794" spans="2:8" x14ac:dyDescent="0.25">
      <c r="B1794" s="39">
        <v>39863</v>
      </c>
      <c r="C1794" s="7">
        <v>7465.95</v>
      </c>
      <c r="D1794" s="8">
        <f t="shared" si="135"/>
        <v>-1.1869294817242304E-2</v>
      </c>
      <c r="E1794" s="46">
        <f t="shared" si="136"/>
        <v>-1.1940297289077252E-2</v>
      </c>
      <c r="F1794" s="8">
        <f t="shared" si="137"/>
        <v>-0.1739266473668783</v>
      </c>
      <c r="G1794" s="8">
        <f t="shared" si="138"/>
        <v>2.8032837664651335E-2</v>
      </c>
      <c r="H1794" s="9">
        <f t="shared" si="139"/>
        <v>-6.204389632170388</v>
      </c>
    </row>
    <row r="1795" spans="2:8" x14ac:dyDescent="0.25">
      <c r="B1795" s="39">
        <v>39862</v>
      </c>
      <c r="C1795" s="7">
        <v>7555.63</v>
      </c>
      <c r="D1795" s="8">
        <f t="shared" si="135"/>
        <v>4.0118634642372086E-4</v>
      </c>
      <c r="E1795" s="46">
        <f t="shared" si="136"/>
        <v>4.0110589269868056E-4</v>
      </c>
      <c r="F1795" s="8">
        <f t="shared" si="137"/>
        <v>-0.18254220700689525</v>
      </c>
      <c r="G1795" s="8">
        <f t="shared" si="138"/>
        <v>2.8039107541761789E-2</v>
      </c>
      <c r="H1795" s="9">
        <f t="shared" si="139"/>
        <v>-6.510271653083632</v>
      </c>
    </row>
    <row r="1796" spans="2:8" x14ac:dyDescent="0.25">
      <c r="B1796" s="39">
        <v>39861</v>
      </c>
      <c r="C1796" s="7">
        <v>7552.6</v>
      </c>
      <c r="D1796" s="8">
        <f t="shared" si="135"/>
        <v>-3.7935598268115878E-2</v>
      </c>
      <c r="E1796" s="46">
        <f t="shared" si="136"/>
        <v>-3.8673884889952527E-2</v>
      </c>
      <c r="F1796" s="8">
        <f t="shared" si="137"/>
        <v>-4.060914222042418E-2</v>
      </c>
      <c r="G1796" s="8">
        <f t="shared" si="138"/>
        <v>3.0233194995545484E-2</v>
      </c>
      <c r="H1796" s="9">
        <f t="shared" si="139"/>
        <v>-1.3431971786775256</v>
      </c>
    </row>
    <row r="1797" spans="2:8" x14ac:dyDescent="0.25">
      <c r="B1797" s="39">
        <v>39857</v>
      </c>
      <c r="C1797" s="7">
        <v>7850.41</v>
      </c>
      <c r="D1797" s="8">
        <f t="shared" ref="D1797:D1860" si="140">C1797/C1798-1</f>
        <v>-1.0381002324537758E-2</v>
      </c>
      <c r="E1797" s="46">
        <f t="shared" ref="E1797:E1860" si="141">LN(1+D1797)</f>
        <v>-1.0435260760455235E-2</v>
      </c>
      <c r="F1797" s="8">
        <f t="shared" ref="F1797:F1860" si="142">SUM(E1798:E1872)</f>
        <v>-5.4721587823912114E-2</v>
      </c>
      <c r="G1797" s="8">
        <f t="shared" ref="G1797:G1860" si="143">STDEVP(E1798:E1872)</f>
        <v>3.0337921967274157E-2</v>
      </c>
      <c r="H1797" s="9">
        <f t="shared" ref="H1797:H1860" si="144">F1797/G1797</f>
        <v>-1.8037355321482098</v>
      </c>
    </row>
    <row r="1798" spans="2:8" x14ac:dyDescent="0.25">
      <c r="B1798" s="39">
        <v>39856</v>
      </c>
      <c r="C1798" s="7">
        <v>7932.76</v>
      </c>
      <c r="D1798" s="8">
        <f t="shared" si="140"/>
        <v>-8.5269531067955207E-4</v>
      </c>
      <c r="E1798" s="46">
        <f t="shared" si="141"/>
        <v>-8.5305906212011123E-4</v>
      </c>
      <c r="F1798" s="8">
        <f t="shared" si="142"/>
        <v>-9.0462692878737788E-2</v>
      </c>
      <c r="G1798" s="8">
        <f t="shared" si="143"/>
        <v>3.0615558364160824E-2</v>
      </c>
      <c r="H1798" s="9">
        <f t="shared" si="144"/>
        <v>-2.9547948073563539</v>
      </c>
    </row>
    <row r="1799" spans="2:8" x14ac:dyDescent="0.25">
      <c r="B1799" s="39">
        <v>39855</v>
      </c>
      <c r="C1799" s="7">
        <v>7939.53</v>
      </c>
      <c r="D1799" s="8">
        <f t="shared" si="140"/>
        <v>6.4204297694983037E-3</v>
      </c>
      <c r="E1799" s="46">
        <f t="shared" si="141"/>
        <v>6.3999066084552397E-3</v>
      </c>
      <c r="F1799" s="8">
        <f t="shared" si="142"/>
        <v>-7.6869440593588384E-2</v>
      </c>
      <c r="G1799" s="8">
        <f t="shared" si="143"/>
        <v>3.0700168616885692E-2</v>
      </c>
      <c r="H1799" s="9">
        <f t="shared" si="144"/>
        <v>-2.5038768207712283</v>
      </c>
    </row>
    <row r="1800" spans="2:8" x14ac:dyDescent="0.25">
      <c r="B1800" s="39">
        <v>39854</v>
      </c>
      <c r="C1800" s="7">
        <v>7888.88</v>
      </c>
      <c r="D1800" s="8">
        <f t="shared" si="140"/>
        <v>-4.6184984167324639E-2</v>
      </c>
      <c r="E1800" s="46">
        <f t="shared" si="141"/>
        <v>-4.7285530074945119E-2</v>
      </c>
      <c r="F1800" s="8">
        <f t="shared" si="142"/>
        <v>-8.82178979064841E-2</v>
      </c>
      <c r="G1800" s="8">
        <f t="shared" si="143"/>
        <v>3.0954713111016809E-2</v>
      </c>
      <c r="H1800" s="9">
        <f t="shared" si="144"/>
        <v>-2.8499019709889435</v>
      </c>
    </row>
    <row r="1801" spans="2:8" x14ac:dyDescent="0.25">
      <c r="B1801" s="39">
        <v>39853</v>
      </c>
      <c r="C1801" s="7">
        <v>8270.8700000000008</v>
      </c>
      <c r="D1801" s="8">
        <f t="shared" si="140"/>
        <v>-1.1738294010450456E-3</v>
      </c>
      <c r="E1801" s="46">
        <f t="shared" si="141"/>
        <v>-1.1745188783817489E-3</v>
      </c>
      <c r="F1801" s="8">
        <f t="shared" si="142"/>
        <v>-0.11237604798817172</v>
      </c>
      <c r="G1801" s="8">
        <f t="shared" si="143"/>
        <v>3.107846443166596E-2</v>
      </c>
      <c r="H1801" s="9">
        <f t="shared" si="144"/>
        <v>-3.6158816094424329</v>
      </c>
    </row>
    <row r="1802" spans="2:8" x14ac:dyDescent="0.25">
      <c r="B1802" s="39">
        <v>39850</v>
      </c>
      <c r="C1802" s="7">
        <v>8280.59</v>
      </c>
      <c r="D1802" s="8">
        <f t="shared" si="140"/>
        <v>2.6977317572587145E-2</v>
      </c>
      <c r="E1802" s="46">
        <f t="shared" si="141"/>
        <v>2.6619844599878088E-2</v>
      </c>
      <c r="F1802" s="8">
        <f t="shared" si="142"/>
        <v>-9.337389772315588E-2</v>
      </c>
      <c r="G1802" s="8">
        <f t="shared" si="143"/>
        <v>3.1382628074499548E-2</v>
      </c>
      <c r="H1802" s="9">
        <f t="shared" si="144"/>
        <v>-2.9753371037471625</v>
      </c>
    </row>
    <row r="1803" spans="2:8" x14ac:dyDescent="0.25">
      <c r="B1803" s="39">
        <v>39849</v>
      </c>
      <c r="C1803" s="7">
        <v>8063.07</v>
      </c>
      <c r="D1803" s="8">
        <f t="shared" si="140"/>
        <v>1.3373702030751611E-2</v>
      </c>
      <c r="E1803" s="46">
        <f t="shared" si="141"/>
        <v>1.3285063486874284E-2</v>
      </c>
      <c r="F1803" s="8">
        <f t="shared" si="142"/>
        <v>-0.12090815976291769</v>
      </c>
      <c r="G1803" s="8">
        <f t="shared" si="143"/>
        <v>3.1371553916376818E-2</v>
      </c>
      <c r="H1803" s="9">
        <f t="shared" si="144"/>
        <v>-3.8540698393585244</v>
      </c>
    </row>
    <row r="1804" spans="2:8" x14ac:dyDescent="0.25">
      <c r="B1804" s="39">
        <v>39848</v>
      </c>
      <c r="C1804" s="7">
        <v>7956.66</v>
      </c>
      <c r="D1804" s="8">
        <f t="shared" si="140"/>
        <v>-1.5064938923246785E-2</v>
      </c>
      <c r="E1804" s="46">
        <f t="shared" si="141"/>
        <v>-1.5179567824243474E-2</v>
      </c>
      <c r="F1804" s="8">
        <f t="shared" si="142"/>
        <v>-6.0001412448765369E-2</v>
      </c>
      <c r="G1804" s="8">
        <f t="shared" si="143"/>
        <v>3.1795293183614591E-2</v>
      </c>
      <c r="H1804" s="9">
        <f t="shared" si="144"/>
        <v>-1.8871161873634346</v>
      </c>
    </row>
    <row r="1805" spans="2:8" x14ac:dyDescent="0.25">
      <c r="B1805" s="39">
        <v>39847</v>
      </c>
      <c r="C1805" s="7">
        <v>8078.36</v>
      </c>
      <c r="D1805" s="8">
        <f t="shared" si="140"/>
        <v>1.7832056375152172E-2</v>
      </c>
      <c r="E1805" s="46">
        <f t="shared" si="141"/>
        <v>1.7674930427402643E-2</v>
      </c>
      <c r="F1805" s="8">
        <f t="shared" si="142"/>
        <v>-0.15968147170000679</v>
      </c>
      <c r="G1805" s="8">
        <f t="shared" si="143"/>
        <v>3.3053696669326636E-2</v>
      </c>
      <c r="H1805" s="9">
        <f t="shared" si="144"/>
        <v>-4.8309716549250279</v>
      </c>
    </row>
    <row r="1806" spans="2:8" x14ac:dyDescent="0.25">
      <c r="B1806" s="39">
        <v>39846</v>
      </c>
      <c r="C1806" s="7">
        <v>7936.83</v>
      </c>
      <c r="D1806" s="8">
        <f t="shared" si="140"/>
        <v>-8.0028896893583612E-3</v>
      </c>
      <c r="E1806" s="46">
        <f t="shared" si="141"/>
        <v>-8.0350846948118327E-3</v>
      </c>
      <c r="F1806" s="8">
        <f t="shared" si="142"/>
        <v>-0.1598416988291971</v>
      </c>
      <c r="G1806" s="8">
        <f t="shared" si="143"/>
        <v>3.3054083498786843E-2</v>
      </c>
      <c r="H1806" s="9">
        <f t="shared" si="144"/>
        <v>-4.8357625415650576</v>
      </c>
    </row>
    <row r="1807" spans="2:8" x14ac:dyDescent="0.25">
      <c r="B1807" s="39">
        <v>39843</v>
      </c>
      <c r="C1807" s="7">
        <v>8000.86</v>
      </c>
      <c r="D1807" s="8">
        <f t="shared" si="140"/>
        <v>-1.818012249340728E-2</v>
      </c>
      <c r="E1807" s="46">
        <f t="shared" si="141"/>
        <v>-1.8347411579639813E-2</v>
      </c>
      <c r="F1807" s="8">
        <f t="shared" si="142"/>
        <v>-3.641081237429647E-2</v>
      </c>
      <c r="G1807" s="8">
        <f t="shared" si="143"/>
        <v>3.5208298926071288E-2</v>
      </c>
      <c r="H1807" s="9">
        <f t="shared" si="144"/>
        <v>-1.0341542614924442</v>
      </c>
    </row>
    <row r="1808" spans="2:8" x14ac:dyDescent="0.25">
      <c r="B1808" s="39">
        <v>39842</v>
      </c>
      <c r="C1808" s="7">
        <v>8149.01</v>
      </c>
      <c r="D1808" s="8">
        <f t="shared" si="140"/>
        <v>-2.7036159251144776E-2</v>
      </c>
      <c r="E1808" s="46">
        <f t="shared" si="141"/>
        <v>-2.7408360129172159E-2</v>
      </c>
      <c r="F1808" s="8">
        <f t="shared" si="142"/>
        <v>-2.4034695838040201E-2</v>
      </c>
      <c r="G1808" s="8">
        <f t="shared" si="143"/>
        <v>3.5110596320057419E-2</v>
      </c>
      <c r="H1808" s="9">
        <f t="shared" si="144"/>
        <v>-0.68454251300511371</v>
      </c>
    </row>
    <row r="1809" spans="2:8" x14ac:dyDescent="0.25">
      <c r="B1809" s="39">
        <v>39841</v>
      </c>
      <c r="C1809" s="7">
        <v>8375.4500000000007</v>
      </c>
      <c r="D1809" s="8">
        <f t="shared" si="140"/>
        <v>2.4553716147200033E-2</v>
      </c>
      <c r="E1809" s="46">
        <f t="shared" si="141"/>
        <v>2.4257118895976194E-2</v>
      </c>
      <c r="F1809" s="8">
        <f t="shared" si="142"/>
        <v>-0.12445115530478271</v>
      </c>
      <c r="G1809" s="8">
        <f t="shared" si="143"/>
        <v>3.604988760763933E-2</v>
      </c>
      <c r="H1809" s="9">
        <f t="shared" si="144"/>
        <v>-3.4521926020765252</v>
      </c>
    </row>
    <row r="1810" spans="2:8" x14ac:dyDescent="0.25">
      <c r="B1810" s="39">
        <v>39840</v>
      </c>
      <c r="C1810" s="7">
        <v>8174.73</v>
      </c>
      <c r="D1810" s="8">
        <f t="shared" si="140"/>
        <v>7.2326001752087699E-3</v>
      </c>
      <c r="E1810" s="46">
        <f t="shared" si="141"/>
        <v>7.2065703560554315E-3</v>
      </c>
      <c r="F1810" s="8">
        <f t="shared" si="142"/>
        <v>-0.1518677562684215</v>
      </c>
      <c r="G1810" s="8">
        <f t="shared" si="143"/>
        <v>3.6097106208846465E-2</v>
      </c>
      <c r="H1810" s="9">
        <f t="shared" si="144"/>
        <v>-4.2072003054694358</v>
      </c>
    </row>
    <row r="1811" spans="2:8" x14ac:dyDescent="0.25">
      <c r="B1811" s="39">
        <v>39839</v>
      </c>
      <c r="C1811" s="7">
        <v>8116.03</v>
      </c>
      <c r="D1811" s="8">
        <f t="shared" si="140"/>
        <v>4.762576817751718E-3</v>
      </c>
      <c r="E1811" s="46">
        <f t="shared" si="141"/>
        <v>4.7512716291222765E-3</v>
      </c>
      <c r="F1811" s="8">
        <f t="shared" si="142"/>
        <v>-0.20903531554216959</v>
      </c>
      <c r="G1811" s="8">
        <f t="shared" si="143"/>
        <v>3.6546751928754118E-2</v>
      </c>
      <c r="H1811" s="9">
        <f t="shared" si="144"/>
        <v>-5.7196687669993889</v>
      </c>
    </row>
    <row r="1812" spans="2:8" x14ac:dyDescent="0.25">
      <c r="B1812" s="39">
        <v>39836</v>
      </c>
      <c r="C1812" s="7">
        <v>8077.56</v>
      </c>
      <c r="D1812" s="8">
        <f t="shared" si="140"/>
        <v>-5.5695080514107653E-3</v>
      </c>
      <c r="E1812" s="46">
        <f t="shared" si="141"/>
        <v>-5.5850755906423919E-3</v>
      </c>
      <c r="F1812" s="8">
        <f t="shared" si="142"/>
        <v>-0.23993001972351732</v>
      </c>
      <c r="G1812" s="8">
        <f t="shared" si="143"/>
        <v>3.6749516094269956E-2</v>
      </c>
      <c r="H1812" s="9">
        <f t="shared" si="144"/>
        <v>-6.5287939876010395</v>
      </c>
    </row>
    <row r="1813" spans="2:8" x14ac:dyDescent="0.25">
      <c r="B1813" s="39">
        <v>39835</v>
      </c>
      <c r="C1813" s="7">
        <v>8122.8</v>
      </c>
      <c r="D1813" s="8">
        <f t="shared" si="140"/>
        <v>-1.2797608196302934E-2</v>
      </c>
      <c r="E1813" s="46">
        <f t="shared" si="141"/>
        <v>-1.288020301821018E-2</v>
      </c>
      <c r="F1813" s="8">
        <f t="shared" si="142"/>
        <v>-0.24218546314838188</v>
      </c>
      <c r="G1813" s="8">
        <f t="shared" si="143"/>
        <v>3.6758347749364366E-2</v>
      </c>
      <c r="H1813" s="9">
        <f t="shared" si="144"/>
        <v>-6.5885840353792782</v>
      </c>
    </row>
    <row r="1814" spans="2:8" x14ac:dyDescent="0.25">
      <c r="B1814" s="39">
        <v>39834</v>
      </c>
      <c r="C1814" s="7">
        <v>8228.1</v>
      </c>
      <c r="D1814" s="8">
        <f t="shared" si="140"/>
        <v>3.5099615176076737E-2</v>
      </c>
      <c r="E1814" s="46">
        <f t="shared" si="141"/>
        <v>3.4497668632864714E-2</v>
      </c>
      <c r="F1814" s="8">
        <f t="shared" si="142"/>
        <v>-0.30936139905742216</v>
      </c>
      <c r="G1814" s="8">
        <f t="shared" si="143"/>
        <v>3.6646415137744283E-2</v>
      </c>
      <c r="H1814" s="9">
        <f t="shared" si="144"/>
        <v>-8.4417915884708954</v>
      </c>
    </row>
    <row r="1815" spans="2:8" x14ac:dyDescent="0.25">
      <c r="B1815" s="39">
        <v>39833</v>
      </c>
      <c r="C1815" s="7">
        <v>7949.09</v>
      </c>
      <c r="D1815" s="8">
        <f t="shared" si="140"/>
        <v>-4.0106409442086988E-2</v>
      </c>
      <c r="E1815" s="46">
        <f t="shared" si="141"/>
        <v>-4.0932843832653769E-2</v>
      </c>
      <c r="F1815" s="8">
        <f t="shared" si="142"/>
        <v>-0.27023560709109323</v>
      </c>
      <c r="G1815" s="8">
        <f t="shared" si="143"/>
        <v>3.6396357139014672E-2</v>
      </c>
      <c r="H1815" s="9">
        <f t="shared" si="144"/>
        <v>-7.4247982032635118</v>
      </c>
    </row>
    <row r="1816" spans="2:8" x14ac:dyDescent="0.25">
      <c r="B1816" s="39">
        <v>39829</v>
      </c>
      <c r="C1816" s="7">
        <v>8281.2199999999993</v>
      </c>
      <c r="D1816" s="8">
        <f t="shared" si="140"/>
        <v>8.3689599622038813E-3</v>
      </c>
      <c r="E1816" s="46">
        <f t="shared" si="141"/>
        <v>8.3341343844490368E-3</v>
      </c>
      <c r="F1816" s="8">
        <f t="shared" si="142"/>
        <v>-0.23282199413143589</v>
      </c>
      <c r="G1816" s="8">
        <f t="shared" si="143"/>
        <v>3.6810588862555241E-2</v>
      </c>
      <c r="H1816" s="9">
        <f t="shared" si="144"/>
        <v>-6.3248647013161188</v>
      </c>
    </row>
    <row r="1817" spans="2:8" x14ac:dyDescent="0.25">
      <c r="B1817" s="39">
        <v>39828</v>
      </c>
      <c r="C1817" s="7">
        <v>8212.49</v>
      </c>
      <c r="D1817" s="8">
        <f t="shared" si="140"/>
        <v>1.5060718475539137E-3</v>
      </c>
      <c r="E1817" s="46">
        <f t="shared" si="141"/>
        <v>1.5049388587812546E-3</v>
      </c>
      <c r="F1817" s="8">
        <f t="shared" si="142"/>
        <v>-0.30667193721876546</v>
      </c>
      <c r="G1817" s="8">
        <f t="shared" si="143"/>
        <v>3.7652228343934419E-2</v>
      </c>
      <c r="H1817" s="9">
        <f t="shared" si="144"/>
        <v>-8.1448549184783836</v>
      </c>
    </row>
    <row r="1818" spans="2:8" x14ac:dyDescent="0.25">
      <c r="B1818" s="39">
        <v>39827</v>
      </c>
      <c r="C1818" s="7">
        <v>8200.14</v>
      </c>
      <c r="D1818" s="8">
        <f t="shared" si="140"/>
        <v>-2.9403827397805116E-2</v>
      </c>
      <c r="E1818" s="46">
        <f t="shared" si="141"/>
        <v>-2.9844785350555018E-2</v>
      </c>
      <c r="F1818" s="8">
        <f t="shared" si="142"/>
        <v>-0.26590270645861613</v>
      </c>
      <c r="G1818" s="8">
        <f t="shared" si="143"/>
        <v>3.7570671264226502E-2</v>
      </c>
      <c r="H1818" s="9">
        <f t="shared" si="144"/>
        <v>-7.0774010021960807</v>
      </c>
    </row>
    <row r="1819" spans="2:8" x14ac:dyDescent="0.25">
      <c r="B1819" s="39">
        <v>39826</v>
      </c>
      <c r="C1819" s="7">
        <v>8448.56</v>
      </c>
      <c r="D1819" s="8">
        <f t="shared" si="140"/>
        <v>-2.998594519451947E-3</v>
      </c>
      <c r="E1819" s="46">
        <f t="shared" si="141"/>
        <v>-3.0030993116152774E-3</v>
      </c>
      <c r="F1819" s="8">
        <f t="shared" si="142"/>
        <v>-0.24487486619586743</v>
      </c>
      <c r="G1819" s="8">
        <f t="shared" si="143"/>
        <v>3.7652043848373985E-2</v>
      </c>
      <c r="H1819" s="9">
        <f t="shared" si="144"/>
        <v>-6.5036274573031561</v>
      </c>
    </row>
    <row r="1820" spans="2:8" x14ac:dyDescent="0.25">
      <c r="B1820" s="39">
        <v>39825</v>
      </c>
      <c r="C1820" s="7">
        <v>8473.9699999999993</v>
      </c>
      <c r="D1820" s="8">
        <f t="shared" si="140"/>
        <v>-1.4560690670505916E-2</v>
      </c>
      <c r="E1820" s="46">
        <f t="shared" si="141"/>
        <v>-1.4667737918899082E-2</v>
      </c>
      <c r="F1820" s="8">
        <f t="shared" si="142"/>
        <v>-0.23288248807089307</v>
      </c>
      <c r="G1820" s="8">
        <f t="shared" si="143"/>
        <v>3.7628736906067176E-2</v>
      </c>
      <c r="H1820" s="9">
        <f t="shared" si="144"/>
        <v>-6.1889531039067007</v>
      </c>
    </row>
    <row r="1821" spans="2:8" x14ac:dyDescent="0.25">
      <c r="B1821" s="39">
        <v>39822</v>
      </c>
      <c r="C1821" s="7">
        <v>8599.18</v>
      </c>
      <c r="D1821" s="8">
        <f t="shared" si="140"/>
        <v>-1.638897976084519E-2</v>
      </c>
      <c r="E1821" s="46">
        <f t="shared" si="141"/>
        <v>-1.6524764718363099E-2</v>
      </c>
      <c r="F1821" s="8">
        <f t="shared" si="142"/>
        <v>-0.23112900554978127</v>
      </c>
      <c r="G1821" s="8">
        <f t="shared" si="143"/>
        <v>3.7620935571440771E-2</v>
      </c>
      <c r="H1821" s="9">
        <f t="shared" si="144"/>
        <v>-6.1436272660172371</v>
      </c>
    </row>
    <row r="1822" spans="2:8" x14ac:dyDescent="0.25">
      <c r="B1822" s="39">
        <v>39821</v>
      </c>
      <c r="C1822" s="7">
        <v>8742.4599999999991</v>
      </c>
      <c r="D1822" s="8">
        <f t="shared" si="140"/>
        <v>-3.1061495832241937E-3</v>
      </c>
      <c r="E1822" s="46">
        <f t="shared" si="141"/>
        <v>-3.1109836787187668E-3</v>
      </c>
      <c r="F1822" s="8">
        <f t="shared" si="142"/>
        <v>-0.26129620755797495</v>
      </c>
      <c r="G1822" s="8">
        <f t="shared" si="143"/>
        <v>3.7780030181756206E-2</v>
      </c>
      <c r="H1822" s="9">
        <f t="shared" si="144"/>
        <v>-6.9162519537677243</v>
      </c>
    </row>
    <row r="1823" spans="2:8" x14ac:dyDescent="0.25">
      <c r="B1823" s="39">
        <v>39820</v>
      </c>
      <c r="C1823" s="7">
        <v>8769.7000000000007</v>
      </c>
      <c r="D1823" s="8">
        <f t="shared" si="140"/>
        <v>-2.7220995884682297E-2</v>
      </c>
      <c r="E1823" s="46">
        <f t="shared" si="141"/>
        <v>-2.7598350943817986E-2</v>
      </c>
      <c r="F1823" s="8">
        <f t="shared" si="142"/>
        <v>-0.20078272344042419</v>
      </c>
      <c r="G1823" s="8">
        <f t="shared" si="143"/>
        <v>3.790239478880237E-2</v>
      </c>
      <c r="H1823" s="9">
        <f t="shared" si="144"/>
        <v>-5.2973624637497077</v>
      </c>
    </row>
    <row r="1824" spans="2:8" x14ac:dyDescent="0.25">
      <c r="B1824" s="39">
        <v>39819</v>
      </c>
      <c r="C1824" s="7">
        <v>9015.1</v>
      </c>
      <c r="D1824" s="8">
        <f t="shared" si="140"/>
        <v>6.9485942528055844E-3</v>
      </c>
      <c r="E1824" s="46">
        <f t="shared" si="141"/>
        <v>6.9245640250748374E-3</v>
      </c>
      <c r="F1824" s="8">
        <f t="shared" si="142"/>
        <v>-0.16978852168000455</v>
      </c>
      <c r="G1824" s="8">
        <f t="shared" si="143"/>
        <v>3.817283306495986E-2</v>
      </c>
      <c r="H1824" s="9">
        <f t="shared" si="144"/>
        <v>-4.4478889316669346</v>
      </c>
    </row>
    <row r="1825" spans="2:8" x14ac:dyDescent="0.25">
      <c r="B1825" s="39">
        <v>39818</v>
      </c>
      <c r="C1825" s="7">
        <v>8952.89</v>
      </c>
      <c r="D1825" s="8">
        <f t="shared" si="140"/>
        <v>-9.0539907844099377E-3</v>
      </c>
      <c r="E1825" s="46">
        <f t="shared" si="141"/>
        <v>-9.0952272507387796E-3</v>
      </c>
      <c r="F1825" s="8">
        <f t="shared" si="142"/>
        <v>-0.20217477213054025</v>
      </c>
      <c r="G1825" s="8">
        <f t="shared" si="143"/>
        <v>3.8429981125339394E-2</v>
      </c>
      <c r="H1825" s="9">
        <f t="shared" si="144"/>
        <v>-5.2608605627764211</v>
      </c>
    </row>
    <row r="1826" spans="2:8" x14ac:dyDescent="0.25">
      <c r="B1826" s="39">
        <v>39815</v>
      </c>
      <c r="C1826" s="7">
        <v>9034.69</v>
      </c>
      <c r="D1826" s="8">
        <f t="shared" si="140"/>
        <v>2.9431235394051569E-2</v>
      </c>
      <c r="E1826" s="46">
        <f t="shared" si="141"/>
        <v>2.9006451077170561E-2</v>
      </c>
      <c r="F1826" s="8">
        <f t="shared" si="142"/>
        <v>-0.21830276097211673</v>
      </c>
      <c r="G1826" s="8">
        <f t="shared" si="143"/>
        <v>3.8296878873061671E-2</v>
      </c>
      <c r="H1826" s="9">
        <f t="shared" si="144"/>
        <v>-5.7002755158116196</v>
      </c>
    </row>
    <row r="1827" spans="2:8" x14ac:dyDescent="0.25">
      <c r="B1827" s="39">
        <v>39813</v>
      </c>
      <c r="C1827" s="7">
        <v>8776.39</v>
      </c>
      <c r="D1827" s="8">
        <f t="shared" si="140"/>
        <v>1.2459061025173135E-2</v>
      </c>
      <c r="E1827" s="46">
        <f t="shared" si="141"/>
        <v>1.238208562571436E-2</v>
      </c>
      <c r="F1827" s="8">
        <f t="shared" si="142"/>
        <v>-0.27585736899893137</v>
      </c>
      <c r="G1827" s="8">
        <f t="shared" si="143"/>
        <v>3.8558500090274256E-2</v>
      </c>
      <c r="H1827" s="9">
        <f t="shared" si="144"/>
        <v>-7.154255698564163</v>
      </c>
    </row>
    <row r="1828" spans="2:8" x14ac:dyDescent="0.25">
      <c r="B1828" s="39">
        <v>39812</v>
      </c>
      <c r="C1828" s="7">
        <v>8668.39</v>
      </c>
      <c r="D1828" s="8">
        <f t="shared" si="140"/>
        <v>2.1742282173473848E-2</v>
      </c>
      <c r="E1828" s="46">
        <f t="shared" si="141"/>
        <v>2.1509289896627183E-2</v>
      </c>
      <c r="F1828" s="8">
        <f t="shared" si="142"/>
        <v>-0.29839222372422208</v>
      </c>
      <c r="G1828" s="8">
        <f t="shared" si="143"/>
        <v>3.8448702652338511E-2</v>
      </c>
      <c r="H1828" s="9">
        <f t="shared" si="144"/>
        <v>-7.7607878326181545</v>
      </c>
    </row>
    <row r="1829" spans="2:8" x14ac:dyDescent="0.25">
      <c r="B1829" s="39">
        <v>39811</v>
      </c>
      <c r="C1829" s="7">
        <v>8483.93</v>
      </c>
      <c r="D1829" s="8">
        <f t="shared" si="140"/>
        <v>-3.713207015401121E-3</v>
      </c>
      <c r="E1829" s="46">
        <f t="shared" si="141"/>
        <v>-3.720118082022458E-3</v>
      </c>
      <c r="F1829" s="8">
        <f t="shared" si="142"/>
        <v>-0.28015458989819242</v>
      </c>
      <c r="G1829" s="8">
        <f t="shared" si="143"/>
        <v>3.8507195603062115E-2</v>
      </c>
      <c r="H1829" s="9">
        <f t="shared" si="144"/>
        <v>-7.2753828345763605</v>
      </c>
    </row>
    <row r="1830" spans="2:8" x14ac:dyDescent="0.25">
      <c r="B1830" s="39">
        <v>39808</v>
      </c>
      <c r="C1830" s="7">
        <v>8515.5499999999993</v>
      </c>
      <c r="D1830" s="8">
        <f t="shared" si="140"/>
        <v>5.5582583887545667E-3</v>
      </c>
      <c r="E1830" s="46">
        <f t="shared" si="141"/>
        <v>5.5428682724218787E-3</v>
      </c>
      <c r="F1830" s="8">
        <f t="shared" si="142"/>
        <v>-0.28230273543709833</v>
      </c>
      <c r="G1830" s="8">
        <f t="shared" si="143"/>
        <v>3.8501082127724136E-2</v>
      </c>
      <c r="H1830" s="9">
        <f t="shared" si="144"/>
        <v>-7.3323324913461523</v>
      </c>
    </row>
    <row r="1831" spans="2:8" x14ac:dyDescent="0.25">
      <c r="B1831" s="39">
        <v>39806</v>
      </c>
      <c r="C1831" s="7">
        <v>8468.48</v>
      </c>
      <c r="D1831" s="8">
        <f t="shared" si="140"/>
        <v>5.8186422217971767E-3</v>
      </c>
      <c r="E1831" s="46">
        <f t="shared" si="141"/>
        <v>5.8017793043802736E-3</v>
      </c>
      <c r="F1831" s="8">
        <f t="shared" si="142"/>
        <v>-0.3127312562386888</v>
      </c>
      <c r="G1831" s="8">
        <f t="shared" si="143"/>
        <v>3.8558423505093455E-2</v>
      </c>
      <c r="H1831" s="9">
        <f t="shared" si="144"/>
        <v>-8.1105820158175792</v>
      </c>
    </row>
    <row r="1832" spans="2:8" x14ac:dyDescent="0.25">
      <c r="B1832" s="39">
        <v>39805</v>
      </c>
      <c r="C1832" s="7">
        <v>8419.49</v>
      </c>
      <c r="D1832" s="8">
        <f t="shared" si="140"/>
        <v>-1.1770270793695192E-2</v>
      </c>
      <c r="E1832" s="46">
        <f t="shared" si="141"/>
        <v>-1.1840088823144683E-2</v>
      </c>
      <c r="F1832" s="8">
        <f t="shared" si="142"/>
        <v>-0.2753941127600204</v>
      </c>
      <c r="G1832" s="8">
        <f t="shared" si="143"/>
        <v>3.869695930341658E-2</v>
      </c>
      <c r="H1832" s="9">
        <f t="shared" si="144"/>
        <v>-7.1166861096423588</v>
      </c>
    </row>
    <row r="1833" spans="2:8" x14ac:dyDescent="0.25">
      <c r="B1833" s="39">
        <v>39804</v>
      </c>
      <c r="C1833" s="7">
        <v>8519.77</v>
      </c>
      <c r="D1833" s="8">
        <f t="shared" si="140"/>
        <v>-6.9168013931515393E-3</v>
      </c>
      <c r="E1833" s="46">
        <f t="shared" si="141"/>
        <v>-6.9408333441736969E-3</v>
      </c>
      <c r="F1833" s="8">
        <f t="shared" si="142"/>
        <v>-0.26553215435298844</v>
      </c>
      <c r="G1833" s="8">
        <f t="shared" si="143"/>
        <v>3.8702383243044071E-2</v>
      </c>
      <c r="H1833" s="9">
        <f t="shared" si="144"/>
        <v>-6.8608734683208992</v>
      </c>
    </row>
    <row r="1834" spans="2:8" x14ac:dyDescent="0.25">
      <c r="B1834" s="39">
        <v>39801</v>
      </c>
      <c r="C1834" s="7">
        <v>8579.11</v>
      </c>
      <c r="D1834" s="8">
        <f t="shared" si="140"/>
        <v>-3.0075572429484332E-3</v>
      </c>
      <c r="E1834" s="46">
        <f t="shared" si="141"/>
        <v>-3.0120890319240618E-3</v>
      </c>
      <c r="F1834" s="8">
        <f t="shared" si="142"/>
        <v>-0.29285981871689465</v>
      </c>
      <c r="G1834" s="8">
        <f t="shared" si="143"/>
        <v>3.882414239653733E-2</v>
      </c>
      <c r="H1834" s="9">
        <f t="shared" si="144"/>
        <v>-7.5432398667230931</v>
      </c>
    </row>
    <row r="1835" spans="2:8" x14ac:dyDescent="0.25">
      <c r="B1835" s="39">
        <v>39800</v>
      </c>
      <c r="C1835" s="7">
        <v>8604.99</v>
      </c>
      <c r="D1835" s="8">
        <f t="shared" si="140"/>
        <v>-2.4857383101739128E-2</v>
      </c>
      <c r="E1835" s="46">
        <f t="shared" si="141"/>
        <v>-2.5171544939444512E-2</v>
      </c>
      <c r="F1835" s="8">
        <f t="shared" si="142"/>
        <v>-0.26630344592205846</v>
      </c>
      <c r="G1835" s="8">
        <f t="shared" si="143"/>
        <v>3.8749598680702955E-2</v>
      </c>
      <c r="H1835" s="9">
        <f t="shared" si="144"/>
        <v>-6.8724181666086732</v>
      </c>
    </row>
    <row r="1836" spans="2:8" x14ac:dyDescent="0.25">
      <c r="B1836" s="39">
        <v>39799</v>
      </c>
      <c r="C1836" s="7">
        <v>8824.34</v>
      </c>
      <c r="D1836" s="8">
        <f t="shared" si="140"/>
        <v>-1.1183150421216981E-2</v>
      </c>
      <c r="E1836" s="46">
        <f t="shared" si="141"/>
        <v>-1.1246151992280101E-2</v>
      </c>
      <c r="F1836" s="8">
        <f t="shared" si="142"/>
        <v>-0.25736687494329619</v>
      </c>
      <c r="G1836" s="8">
        <f t="shared" si="143"/>
        <v>3.8739490726885151E-2</v>
      </c>
      <c r="H1836" s="9">
        <f t="shared" si="144"/>
        <v>-6.6435275764914472</v>
      </c>
    </row>
    <row r="1837" spans="2:8" x14ac:dyDescent="0.25">
      <c r="B1837" s="39">
        <v>39798</v>
      </c>
      <c r="C1837" s="7">
        <v>8924.14</v>
      </c>
      <c r="D1837" s="8">
        <f t="shared" si="140"/>
        <v>4.1988293578281377E-2</v>
      </c>
      <c r="E1837" s="46">
        <f t="shared" si="141"/>
        <v>4.1130708698279381E-2</v>
      </c>
      <c r="F1837" s="8">
        <f t="shared" si="142"/>
        <v>-0.31325618097727054</v>
      </c>
      <c r="G1837" s="8">
        <f t="shared" si="143"/>
        <v>3.8411277616399911E-2</v>
      </c>
      <c r="H1837" s="9">
        <f t="shared" si="144"/>
        <v>-8.1553179278661645</v>
      </c>
    </row>
    <row r="1838" spans="2:8" x14ac:dyDescent="0.25">
      <c r="B1838" s="39">
        <v>39797</v>
      </c>
      <c r="C1838" s="7">
        <v>8564.5300000000007</v>
      </c>
      <c r="D1838" s="8">
        <f t="shared" si="140"/>
        <v>-7.5495267495433449E-3</v>
      </c>
      <c r="E1838" s="46">
        <f t="shared" si="141"/>
        <v>-7.5781686729848186E-3</v>
      </c>
      <c r="F1838" s="8">
        <f t="shared" si="142"/>
        <v>-0.28735784796912367</v>
      </c>
      <c r="G1838" s="8">
        <f t="shared" si="143"/>
        <v>3.8495465894954825E-2</v>
      </c>
      <c r="H1838" s="9">
        <f t="shared" si="144"/>
        <v>-7.4647193192376582</v>
      </c>
    </row>
    <row r="1839" spans="2:8" x14ac:dyDescent="0.25">
      <c r="B1839" s="39">
        <v>39794</v>
      </c>
      <c r="C1839" s="7">
        <v>8629.68</v>
      </c>
      <c r="D1839" s="8">
        <f t="shared" si="140"/>
        <v>7.5410766261649886E-3</v>
      </c>
      <c r="E1839" s="46">
        <f t="shared" si="141"/>
        <v>7.5127848524214639E-3</v>
      </c>
      <c r="F1839" s="8">
        <f t="shared" si="142"/>
        <v>-0.28704702638522156</v>
      </c>
      <c r="G1839" s="8">
        <f t="shared" si="143"/>
        <v>3.8496703662479745E-2</v>
      </c>
      <c r="H1839" s="9">
        <f t="shared" si="144"/>
        <v>-7.4564053302305933</v>
      </c>
    </row>
    <row r="1840" spans="2:8" x14ac:dyDescent="0.25">
      <c r="B1840" s="39">
        <v>39793</v>
      </c>
      <c r="C1840" s="7">
        <v>8565.09</v>
      </c>
      <c r="D1840" s="8">
        <f t="shared" si="140"/>
        <v>-2.2408468033720541E-2</v>
      </c>
      <c r="E1840" s="46">
        <f t="shared" si="141"/>
        <v>-2.2663352666275158E-2</v>
      </c>
      <c r="F1840" s="8">
        <f t="shared" si="142"/>
        <v>-0.26204849480882125</v>
      </c>
      <c r="G1840" s="8">
        <f t="shared" si="143"/>
        <v>3.8440353980661521E-2</v>
      </c>
      <c r="H1840" s="9">
        <f t="shared" si="144"/>
        <v>-6.8170156534107873</v>
      </c>
    </row>
    <row r="1841" spans="2:8" x14ac:dyDescent="0.25">
      <c r="B1841" s="39">
        <v>39792</v>
      </c>
      <c r="C1841" s="7">
        <v>8761.42</v>
      </c>
      <c r="D1841" s="8">
        <f t="shared" si="140"/>
        <v>8.0643583893373894E-3</v>
      </c>
      <c r="E1841" s="46">
        <f t="shared" si="141"/>
        <v>8.0320152194747075E-3</v>
      </c>
      <c r="F1841" s="8">
        <f t="shared" si="142"/>
        <v>-0.29109516559345067</v>
      </c>
      <c r="G1841" s="8">
        <f t="shared" si="143"/>
        <v>3.8468591017941561E-2</v>
      </c>
      <c r="H1841" s="9">
        <f t="shared" si="144"/>
        <v>-7.5670867554698145</v>
      </c>
    </row>
    <row r="1842" spans="2:8" x14ac:dyDescent="0.25">
      <c r="B1842" s="39">
        <v>39791</v>
      </c>
      <c r="C1842" s="7">
        <v>8691.33</v>
      </c>
      <c r="D1842" s="8">
        <f t="shared" si="140"/>
        <v>-2.7182125276186575E-2</v>
      </c>
      <c r="E1842" s="46">
        <f t="shared" si="141"/>
        <v>-2.7558393428544745E-2</v>
      </c>
      <c r="F1842" s="8">
        <f t="shared" si="142"/>
        <v>-0.24637547986422398</v>
      </c>
      <c r="G1842" s="8">
        <f t="shared" si="143"/>
        <v>3.8443543992203844E-2</v>
      </c>
      <c r="H1842" s="9">
        <f t="shared" si="144"/>
        <v>-6.4087608549874506</v>
      </c>
    </row>
    <row r="1843" spans="2:8" x14ac:dyDescent="0.25">
      <c r="B1843" s="39">
        <v>39790</v>
      </c>
      <c r="C1843" s="7">
        <v>8934.18</v>
      </c>
      <c r="D1843" s="8">
        <f t="shared" si="140"/>
        <v>3.4597043340103939E-2</v>
      </c>
      <c r="E1843" s="46">
        <f t="shared" si="141"/>
        <v>3.4012020802509806E-2</v>
      </c>
      <c r="F1843" s="8">
        <f t="shared" si="142"/>
        <v>-0.27926878544425371</v>
      </c>
      <c r="G1843" s="8">
        <f t="shared" si="143"/>
        <v>3.8202417701230722E-2</v>
      </c>
      <c r="H1843" s="9">
        <f t="shared" si="144"/>
        <v>-7.3102385201986007</v>
      </c>
    </row>
    <row r="1844" spans="2:8" x14ac:dyDescent="0.25">
      <c r="B1844" s="39">
        <v>39787</v>
      </c>
      <c r="C1844" s="7">
        <v>8635.42</v>
      </c>
      <c r="D1844" s="8">
        <f t="shared" si="140"/>
        <v>3.0942284366255013E-2</v>
      </c>
      <c r="E1844" s="46">
        <f t="shared" si="141"/>
        <v>3.0473223221755007E-2</v>
      </c>
      <c r="F1844" s="8">
        <f t="shared" si="142"/>
        <v>-0.30369085600943196</v>
      </c>
      <c r="G1844" s="8">
        <f t="shared" si="143"/>
        <v>3.8013160041940178E-2</v>
      </c>
      <c r="H1844" s="9">
        <f t="shared" si="144"/>
        <v>-7.9890978722728594</v>
      </c>
    </row>
    <row r="1845" spans="2:8" x14ac:dyDescent="0.25">
      <c r="B1845" s="39">
        <v>39786</v>
      </c>
      <c r="C1845" s="7">
        <v>8376.24</v>
      </c>
      <c r="D1845" s="8">
        <f t="shared" si="140"/>
        <v>-2.5076556533115246E-2</v>
      </c>
      <c r="E1845" s="46">
        <f t="shared" si="141"/>
        <v>-2.5396330588252695E-2</v>
      </c>
      <c r="F1845" s="8">
        <f t="shared" si="142"/>
        <v>-0.28975779655003803</v>
      </c>
      <c r="G1845" s="8">
        <f t="shared" si="143"/>
        <v>3.794236077886512E-2</v>
      </c>
      <c r="H1845" s="9">
        <f t="shared" si="144"/>
        <v>-7.6367888186715218</v>
      </c>
    </row>
    <row r="1846" spans="2:8" x14ac:dyDescent="0.25">
      <c r="B1846" s="39">
        <v>39785</v>
      </c>
      <c r="C1846" s="7">
        <v>8591.69</v>
      </c>
      <c r="D1846" s="8">
        <f t="shared" si="140"/>
        <v>2.0501028020843082E-2</v>
      </c>
      <c r="E1846" s="46">
        <f t="shared" si="141"/>
        <v>2.0293710637017976E-2</v>
      </c>
      <c r="F1846" s="8">
        <f t="shared" si="142"/>
        <v>-0.3256538581521371</v>
      </c>
      <c r="G1846" s="8">
        <f t="shared" si="143"/>
        <v>3.78609314105946E-2</v>
      </c>
      <c r="H1846" s="9">
        <f t="shared" si="144"/>
        <v>-8.6013166084183972</v>
      </c>
    </row>
    <row r="1847" spans="2:8" x14ac:dyDescent="0.25">
      <c r="B1847" s="39">
        <v>39784</v>
      </c>
      <c r="C1847" s="7">
        <v>8419.09</v>
      </c>
      <c r="D1847" s="8">
        <f t="shared" si="140"/>
        <v>3.313253381665926E-2</v>
      </c>
      <c r="E1847" s="46">
        <f t="shared" si="141"/>
        <v>3.2595481827092397E-2</v>
      </c>
      <c r="F1847" s="8">
        <f t="shared" si="142"/>
        <v>-0.3544711673164751</v>
      </c>
      <c r="G1847" s="8">
        <f t="shared" si="143"/>
        <v>3.7629641458811459E-2</v>
      </c>
      <c r="H1847" s="9">
        <f t="shared" si="144"/>
        <v>-9.4199985323929027</v>
      </c>
    </row>
    <row r="1848" spans="2:8" x14ac:dyDescent="0.25">
      <c r="B1848" s="39">
        <v>39783</v>
      </c>
      <c r="C1848" s="7">
        <v>8149.09</v>
      </c>
      <c r="D1848" s="8">
        <f t="shared" si="140"/>
        <v>-7.7012902875057798E-2</v>
      </c>
      <c r="E1848" s="46">
        <f t="shared" si="141"/>
        <v>-8.0140023856581852E-2</v>
      </c>
      <c r="F1848" s="8">
        <f t="shared" si="142"/>
        <v>-0.26716273449586353</v>
      </c>
      <c r="G1848" s="8">
        <f t="shared" si="143"/>
        <v>3.6615453594347001E-2</v>
      </c>
      <c r="H1848" s="9">
        <f t="shared" si="144"/>
        <v>-7.2964474906057246</v>
      </c>
    </row>
    <row r="1849" spans="2:8" x14ac:dyDescent="0.25">
      <c r="B1849" s="39">
        <v>39780</v>
      </c>
      <c r="C1849" s="7">
        <v>8829.0400000000009</v>
      </c>
      <c r="D1849" s="8">
        <f t="shared" si="140"/>
        <v>1.1737662162053741E-2</v>
      </c>
      <c r="E1849" s="46">
        <f t="shared" si="141"/>
        <v>1.1669310147523029E-2</v>
      </c>
      <c r="F1849" s="8">
        <f t="shared" si="142"/>
        <v>-0.28828264081884902</v>
      </c>
      <c r="G1849" s="8">
        <f t="shared" si="143"/>
        <v>3.6578424676998428E-2</v>
      </c>
      <c r="H1849" s="9">
        <f t="shared" si="144"/>
        <v>-7.8812207842326654</v>
      </c>
    </row>
    <row r="1850" spans="2:8" x14ac:dyDescent="0.25">
      <c r="B1850" s="39">
        <v>39778</v>
      </c>
      <c r="C1850" s="7">
        <v>8726.61</v>
      </c>
      <c r="D1850" s="8">
        <f t="shared" si="140"/>
        <v>2.9145689530124086E-2</v>
      </c>
      <c r="E1850" s="46">
        <f t="shared" si="141"/>
        <v>2.8729030435462596E-2</v>
      </c>
      <c r="F1850" s="8">
        <f t="shared" si="142"/>
        <v>-0.32895470113935849</v>
      </c>
      <c r="G1850" s="8">
        <f t="shared" si="143"/>
        <v>3.6392515891747301E-2</v>
      </c>
      <c r="H1850" s="9">
        <f t="shared" si="144"/>
        <v>-9.039075564818404</v>
      </c>
    </row>
    <row r="1851" spans="2:8" x14ac:dyDescent="0.25">
      <c r="B1851" s="39">
        <v>39777</v>
      </c>
      <c r="C1851" s="7">
        <v>8479.4699999999993</v>
      </c>
      <c r="D1851" s="8">
        <f t="shared" si="140"/>
        <v>4.2731651623340028E-3</v>
      </c>
      <c r="E1851" s="46">
        <f t="shared" si="141"/>
        <v>4.2640611182565092E-3</v>
      </c>
      <c r="F1851" s="8">
        <f t="shared" si="142"/>
        <v>-0.32913399457724135</v>
      </c>
      <c r="G1851" s="8">
        <f t="shared" si="143"/>
        <v>3.6391953481776568E-2</v>
      </c>
      <c r="H1851" s="9">
        <f t="shared" si="144"/>
        <v>-9.0441419898510436</v>
      </c>
    </row>
    <row r="1852" spans="2:8" x14ac:dyDescent="0.25">
      <c r="B1852" s="39">
        <v>39776</v>
      </c>
      <c r="C1852" s="7">
        <v>8443.39</v>
      </c>
      <c r="D1852" s="8">
        <f t="shared" si="140"/>
        <v>4.9334983756751383E-2</v>
      </c>
      <c r="E1852" s="46">
        <f t="shared" si="141"/>
        <v>4.8156614716259427E-2</v>
      </c>
      <c r="F1852" s="8">
        <f t="shared" si="142"/>
        <v>-0.35113930732643622</v>
      </c>
      <c r="G1852" s="8">
        <f t="shared" si="143"/>
        <v>3.6054275178146931E-2</v>
      </c>
      <c r="H1852" s="9">
        <f t="shared" si="144"/>
        <v>-9.7391864235636429</v>
      </c>
    </row>
    <row r="1853" spans="2:8" x14ac:dyDescent="0.25">
      <c r="B1853" s="39">
        <v>39773</v>
      </c>
      <c r="C1853" s="7">
        <v>8046.42</v>
      </c>
      <c r="D1853" s="8">
        <f t="shared" si="140"/>
        <v>6.5427837119602206E-2</v>
      </c>
      <c r="E1853" s="46">
        <f t="shared" si="141"/>
        <v>6.3376443486438325E-2</v>
      </c>
      <c r="F1853" s="8">
        <f t="shared" si="142"/>
        <v>-0.43397624583595407</v>
      </c>
      <c r="G1853" s="8">
        <f t="shared" si="143"/>
        <v>3.5211416694683972E-2</v>
      </c>
      <c r="H1853" s="9">
        <f t="shared" si="144"/>
        <v>-12.324873196637766</v>
      </c>
    </row>
    <row r="1854" spans="2:8" x14ac:dyDescent="0.25">
      <c r="B1854" s="39">
        <v>39772</v>
      </c>
      <c r="C1854" s="7">
        <v>7552.29</v>
      </c>
      <c r="D1854" s="8">
        <f t="shared" si="140"/>
        <v>-5.5642668507292492E-2</v>
      </c>
      <c r="E1854" s="46">
        <f t="shared" si="141"/>
        <v>-5.7250655337080285E-2</v>
      </c>
      <c r="F1854" s="8">
        <f t="shared" si="142"/>
        <v>-0.37326217374419868</v>
      </c>
      <c r="G1854" s="8">
        <f t="shared" si="143"/>
        <v>3.47133257916796E-2</v>
      </c>
      <c r="H1854" s="9">
        <f t="shared" si="144"/>
        <v>-10.752705631958362</v>
      </c>
    </row>
    <row r="1855" spans="2:8" x14ac:dyDescent="0.25">
      <c r="B1855" s="39">
        <v>39771</v>
      </c>
      <c r="C1855" s="7">
        <v>7997.28</v>
      </c>
      <c r="D1855" s="8">
        <f t="shared" si="140"/>
        <v>-5.0739784563340162E-2</v>
      </c>
      <c r="E1855" s="46">
        <f t="shared" si="141"/>
        <v>-5.2072318340920028E-2</v>
      </c>
      <c r="F1855" s="8">
        <f t="shared" si="142"/>
        <v>-0.2922252840021996</v>
      </c>
      <c r="G1855" s="8">
        <f t="shared" si="143"/>
        <v>3.4491080568009869E-2</v>
      </c>
      <c r="H1855" s="9">
        <f t="shared" si="144"/>
        <v>-8.4724885155739553</v>
      </c>
    </row>
    <row r="1856" spans="2:8" x14ac:dyDescent="0.25">
      <c r="B1856" s="39">
        <v>39770</v>
      </c>
      <c r="C1856" s="7">
        <v>8424.75</v>
      </c>
      <c r="D1856" s="8">
        <f t="shared" si="140"/>
        <v>1.8271413342229037E-2</v>
      </c>
      <c r="E1856" s="46">
        <f t="shared" si="141"/>
        <v>1.8106496878155777E-2</v>
      </c>
      <c r="F1856" s="8">
        <f t="shared" si="142"/>
        <v>-0.31406191553883595</v>
      </c>
      <c r="G1856" s="8">
        <f t="shared" si="143"/>
        <v>3.4396151524866733E-2</v>
      </c>
      <c r="H1856" s="9">
        <f t="shared" si="144"/>
        <v>-9.1307283406919684</v>
      </c>
    </row>
    <row r="1857" spans="2:8" x14ac:dyDescent="0.25">
      <c r="B1857" s="39">
        <v>39769</v>
      </c>
      <c r="C1857" s="7">
        <v>8273.58</v>
      </c>
      <c r="D1857" s="8">
        <f t="shared" si="140"/>
        <v>-2.63295089857849E-2</v>
      </c>
      <c r="E1857" s="46">
        <f t="shared" si="141"/>
        <v>-2.6682337491155703E-2</v>
      </c>
      <c r="F1857" s="8">
        <f t="shared" si="142"/>
        <v>-0.29193378128442782</v>
      </c>
      <c r="G1857" s="8">
        <f t="shared" si="143"/>
        <v>3.4296691904109881E-2</v>
      </c>
      <c r="H1857" s="9">
        <f t="shared" si="144"/>
        <v>-8.5120099075632556</v>
      </c>
    </row>
    <row r="1858" spans="2:8" x14ac:dyDescent="0.25">
      <c r="B1858" s="39">
        <v>39766</v>
      </c>
      <c r="C1858" s="7">
        <v>8497.31</v>
      </c>
      <c r="D1858" s="8">
        <f t="shared" si="140"/>
        <v>-3.8249059166407307E-2</v>
      </c>
      <c r="E1858" s="46">
        <f t="shared" si="141"/>
        <v>-3.8999759098490017E-2</v>
      </c>
      <c r="F1858" s="8">
        <f t="shared" si="142"/>
        <v>-0.27084867231641208</v>
      </c>
      <c r="G1858" s="8">
        <f t="shared" si="143"/>
        <v>3.409357747372322E-2</v>
      </c>
      <c r="H1858" s="9">
        <f t="shared" si="144"/>
        <v>-7.9442725693765039</v>
      </c>
    </row>
    <row r="1859" spans="2:8" x14ac:dyDescent="0.25">
      <c r="B1859" s="39">
        <v>39765</v>
      </c>
      <c r="C1859" s="7">
        <v>8835.25</v>
      </c>
      <c r="D1859" s="8">
        <f t="shared" si="140"/>
        <v>6.6716489630143094E-2</v>
      </c>
      <c r="E1859" s="46">
        <f t="shared" si="141"/>
        <v>6.4585229074997627E-2</v>
      </c>
      <c r="F1859" s="8">
        <f t="shared" si="142"/>
        <v>-0.31923512455980835</v>
      </c>
      <c r="G1859" s="8">
        <f t="shared" si="143"/>
        <v>3.32442188007009E-2</v>
      </c>
      <c r="H1859" s="9">
        <f t="shared" si="144"/>
        <v>-9.60272601000562</v>
      </c>
    </row>
    <row r="1860" spans="2:8" x14ac:dyDescent="0.25">
      <c r="B1860" s="39">
        <v>39764</v>
      </c>
      <c r="C1860" s="7">
        <v>8282.66</v>
      </c>
      <c r="D1860" s="8">
        <f t="shared" si="140"/>
        <v>-4.7308706274240886E-2</v>
      </c>
      <c r="E1860" s="46">
        <f t="shared" si="141"/>
        <v>-4.8464358837706487E-2</v>
      </c>
      <c r="F1860" s="8">
        <f t="shared" si="142"/>
        <v>-0.24711266393843934</v>
      </c>
      <c r="G1860" s="8">
        <f t="shared" si="143"/>
        <v>3.2993713864298717E-2</v>
      </c>
      <c r="H1860" s="9">
        <f t="shared" si="144"/>
        <v>-7.4896892467092302</v>
      </c>
    </row>
    <row r="1861" spans="2:8" x14ac:dyDescent="0.25">
      <c r="B1861" s="39">
        <v>39763</v>
      </c>
      <c r="C1861" s="7">
        <v>8693.9599999999991</v>
      </c>
      <c r="D1861" s="8">
        <f t="shared" ref="D1861:D1924" si="145">C1861/C1862-1</f>
        <v>-1.9906341665783756E-2</v>
      </c>
      <c r="E1861" s="46">
        <f t="shared" ref="E1861:E1924" si="146">LN(1+D1861)</f>
        <v>-2.0107142155222951E-2</v>
      </c>
      <c r="F1861" s="8">
        <f t="shared" ref="F1861:F1924" si="147">SUM(E1862:E1936)</f>
        <v>-0.24830331809988079</v>
      </c>
      <c r="G1861" s="8">
        <f t="shared" ref="G1861:G1924" si="148">STDEVP(E1862:E1936)</f>
        <v>3.3002084910481032E-2</v>
      </c>
      <c r="H1861" s="9">
        <f t="shared" ref="H1861:H1924" si="149">F1861/G1861</f>
        <v>-7.5238676214975406</v>
      </c>
    </row>
    <row r="1862" spans="2:8" x14ac:dyDescent="0.25">
      <c r="B1862" s="39">
        <v>39762</v>
      </c>
      <c r="C1862" s="7">
        <v>8870.5400000000009</v>
      </c>
      <c r="D1862" s="8">
        <f t="shared" si="145"/>
        <v>-8.1922581092396252E-3</v>
      </c>
      <c r="E1862" s="46">
        <f t="shared" si="146"/>
        <v>-8.2259990584361616E-3</v>
      </c>
      <c r="F1862" s="8">
        <f t="shared" si="147"/>
        <v>-0.23819263289639842</v>
      </c>
      <c r="G1862" s="8">
        <f t="shared" si="148"/>
        <v>3.3002381674276139E-2</v>
      </c>
      <c r="H1862" s="9">
        <f t="shared" si="149"/>
        <v>-7.2174376760832013</v>
      </c>
    </row>
    <row r="1863" spans="2:8" x14ac:dyDescent="0.25">
      <c r="B1863" s="39">
        <v>39759</v>
      </c>
      <c r="C1863" s="7">
        <v>8943.81</v>
      </c>
      <c r="D1863" s="8">
        <f t="shared" si="145"/>
        <v>2.8521847928710153E-2</v>
      </c>
      <c r="E1863" s="46">
        <f t="shared" si="146"/>
        <v>2.8122672402232065E-2</v>
      </c>
      <c r="F1863" s="8">
        <f t="shared" si="147"/>
        <v>-0.29095358826496986</v>
      </c>
      <c r="G1863" s="8">
        <f t="shared" si="148"/>
        <v>3.2889857915737633E-2</v>
      </c>
      <c r="H1863" s="9">
        <f t="shared" si="149"/>
        <v>-8.8463011609955906</v>
      </c>
    </row>
    <row r="1864" spans="2:8" x14ac:dyDescent="0.25">
      <c r="B1864" s="39">
        <v>39758</v>
      </c>
      <c r="C1864" s="7">
        <v>8695.7900000000009</v>
      </c>
      <c r="D1864" s="8">
        <f t="shared" si="145"/>
        <v>-4.8524663348385566E-2</v>
      </c>
      <c r="E1864" s="46">
        <f t="shared" si="146"/>
        <v>-4.9741513074134817E-2</v>
      </c>
      <c r="F1864" s="8">
        <f t="shared" si="147"/>
        <v>-0.23864007856578176</v>
      </c>
      <c r="G1864" s="8">
        <f t="shared" si="148"/>
        <v>3.2461772858731829E-2</v>
      </c>
      <c r="H1864" s="9">
        <f t="shared" si="149"/>
        <v>-7.3514185317081484</v>
      </c>
    </row>
    <row r="1865" spans="2:8" x14ac:dyDescent="0.25">
      <c r="B1865" s="39">
        <v>39757</v>
      </c>
      <c r="C1865" s="7">
        <v>9139.27</v>
      </c>
      <c r="D1865" s="8">
        <f t="shared" si="145"/>
        <v>-5.0493076565045425E-2</v>
      </c>
      <c r="E1865" s="46">
        <f t="shared" si="146"/>
        <v>-5.1812457092394675E-2</v>
      </c>
      <c r="F1865" s="8">
        <f t="shared" si="147"/>
        <v>-0.17511002425766248</v>
      </c>
      <c r="G1865" s="8">
        <f t="shared" si="148"/>
        <v>3.2007446608455066E-2</v>
      </c>
      <c r="H1865" s="9">
        <f t="shared" si="149"/>
        <v>-5.4709151404600185</v>
      </c>
    </row>
    <row r="1866" spans="2:8" x14ac:dyDescent="0.25">
      <c r="B1866" s="39">
        <v>39756</v>
      </c>
      <c r="C1866" s="7">
        <v>9625.2800000000007</v>
      </c>
      <c r="D1866" s="8">
        <f t="shared" si="145"/>
        <v>3.2774202962929655E-2</v>
      </c>
      <c r="E1866" s="46">
        <f t="shared" si="146"/>
        <v>3.2248582472011518E-2</v>
      </c>
      <c r="F1866" s="8">
        <f t="shared" si="147"/>
        <v>-0.20990434182322448</v>
      </c>
      <c r="G1866" s="8">
        <f t="shared" si="148"/>
        <v>3.175397929504313E-2</v>
      </c>
      <c r="H1866" s="9">
        <f t="shared" si="149"/>
        <v>-6.6103318854273816</v>
      </c>
    </row>
    <row r="1867" spans="2:8" x14ac:dyDescent="0.25">
      <c r="B1867" s="39">
        <v>39755</v>
      </c>
      <c r="C1867" s="7">
        <v>9319.83</v>
      </c>
      <c r="D1867" s="8">
        <f t="shared" si="145"/>
        <v>-5.5549538284682676E-4</v>
      </c>
      <c r="E1867" s="46">
        <f t="shared" si="146"/>
        <v>-5.5564972756817559E-4</v>
      </c>
      <c r="F1867" s="8">
        <f t="shared" si="147"/>
        <v>-0.20499794647450456</v>
      </c>
      <c r="G1867" s="8">
        <f t="shared" si="148"/>
        <v>3.1763585576329099E-2</v>
      </c>
      <c r="H1867" s="9">
        <f t="shared" si="149"/>
        <v>-6.4538666764143091</v>
      </c>
    </row>
    <row r="1868" spans="2:8" x14ac:dyDescent="0.25">
      <c r="B1868" s="39">
        <v>39752</v>
      </c>
      <c r="C1868" s="7">
        <v>9325.01</v>
      </c>
      <c r="D1868" s="8">
        <f t="shared" si="145"/>
        <v>1.5719951332634041E-2</v>
      </c>
      <c r="E1868" s="46">
        <f t="shared" si="146"/>
        <v>1.5597672708898024E-2</v>
      </c>
      <c r="F1868" s="8">
        <f t="shared" si="147"/>
        <v>-0.20231242026784477</v>
      </c>
      <c r="G1868" s="8">
        <f t="shared" si="148"/>
        <v>3.1785735833832908E-2</v>
      </c>
      <c r="H1868" s="9">
        <f t="shared" si="149"/>
        <v>-6.3648808171526534</v>
      </c>
    </row>
    <row r="1869" spans="2:8" x14ac:dyDescent="0.25">
      <c r="B1869" s="39">
        <v>39751</v>
      </c>
      <c r="C1869" s="7">
        <v>9180.69</v>
      </c>
      <c r="D1869" s="8">
        <f t="shared" si="145"/>
        <v>2.1102307206349646E-2</v>
      </c>
      <c r="E1869" s="46">
        <f t="shared" si="146"/>
        <v>2.0882737107063634E-2</v>
      </c>
      <c r="F1869" s="8">
        <f t="shared" si="147"/>
        <v>-0.19826437839497965</v>
      </c>
      <c r="G1869" s="8">
        <f t="shared" si="148"/>
        <v>3.182913778443746E-2</v>
      </c>
      <c r="H1869" s="9">
        <f t="shared" si="149"/>
        <v>-6.2290213369184961</v>
      </c>
    </row>
    <row r="1870" spans="2:8" x14ac:dyDescent="0.25">
      <c r="B1870" s="39">
        <v>39750</v>
      </c>
      <c r="C1870" s="7">
        <v>8990.9599999999991</v>
      </c>
      <c r="D1870" s="8">
        <f t="shared" si="145"/>
        <v>-8.1808073141890203E-3</v>
      </c>
      <c r="E1870" s="46">
        <f t="shared" si="146"/>
        <v>-8.2144537473182958E-3</v>
      </c>
      <c r="F1870" s="8">
        <f t="shared" si="147"/>
        <v>-0.19846591910830477</v>
      </c>
      <c r="G1870" s="8">
        <f t="shared" si="148"/>
        <v>3.1829616506752291E-2</v>
      </c>
      <c r="H1870" s="9">
        <f t="shared" si="149"/>
        <v>-6.2352595126680992</v>
      </c>
    </row>
    <row r="1871" spans="2:8" x14ac:dyDescent="0.25">
      <c r="B1871" s="39">
        <v>39749</v>
      </c>
      <c r="C1871" s="7">
        <v>9065.1200000000008</v>
      </c>
      <c r="D1871" s="8">
        <f t="shared" si="145"/>
        <v>0.10877874499894213</v>
      </c>
      <c r="E1871" s="46">
        <f t="shared" si="146"/>
        <v>0.10325917989651852</v>
      </c>
      <c r="F1871" s="8">
        <f t="shared" si="147"/>
        <v>-0.30581885383342855</v>
      </c>
      <c r="G1871" s="8">
        <f t="shared" si="148"/>
        <v>2.9352300938930185E-2</v>
      </c>
      <c r="H1871" s="9">
        <f t="shared" si="149"/>
        <v>-10.418905641152604</v>
      </c>
    </row>
    <row r="1872" spans="2:8" x14ac:dyDescent="0.25">
      <c r="B1872" s="39">
        <v>39748</v>
      </c>
      <c r="C1872" s="7">
        <v>8175.77</v>
      </c>
      <c r="D1872" s="8">
        <f t="shared" si="145"/>
        <v>-2.4248861730885141E-2</v>
      </c>
      <c r="E1872" s="46">
        <f t="shared" si="146"/>
        <v>-2.4547706363943135E-2</v>
      </c>
      <c r="F1872" s="8">
        <f t="shared" si="147"/>
        <v>-0.29277889037717325</v>
      </c>
      <c r="G1872" s="8">
        <f t="shared" si="148"/>
        <v>2.926903527452555E-2</v>
      </c>
      <c r="H1872" s="9">
        <f t="shared" si="149"/>
        <v>-10.003024959008293</v>
      </c>
    </row>
    <row r="1873" spans="2:8" x14ac:dyDescent="0.25">
      <c r="B1873" s="39">
        <v>39745</v>
      </c>
      <c r="C1873" s="7">
        <v>8378.9500000000007</v>
      </c>
      <c r="D1873" s="8">
        <f t="shared" si="145"/>
        <v>-3.5932690924780575E-2</v>
      </c>
      <c r="E1873" s="46">
        <f t="shared" si="146"/>
        <v>-3.6594164116945813E-2</v>
      </c>
      <c r="F1873" s="8">
        <f t="shared" si="147"/>
        <v>-0.24889310270118986</v>
      </c>
      <c r="G1873" s="8">
        <f t="shared" si="148"/>
        <v>2.9047483631007922E-2</v>
      </c>
      <c r="H1873" s="9">
        <f t="shared" si="149"/>
        <v>-8.5684910219038315</v>
      </c>
    </row>
    <row r="1874" spans="2:8" x14ac:dyDescent="0.25">
      <c r="B1874" s="39">
        <v>39744</v>
      </c>
      <c r="C1874" s="7">
        <v>8691.25</v>
      </c>
      <c r="D1874" s="8">
        <f t="shared" si="145"/>
        <v>2.0194360744717033E-2</v>
      </c>
      <c r="E1874" s="46">
        <f t="shared" si="146"/>
        <v>1.9993158893604642E-2</v>
      </c>
      <c r="F1874" s="8">
        <f t="shared" si="147"/>
        <v>-0.28990369402300054</v>
      </c>
      <c r="G1874" s="8">
        <f t="shared" si="148"/>
        <v>2.8989448798686587E-2</v>
      </c>
      <c r="H1874" s="9">
        <f t="shared" si="149"/>
        <v>-10.000317565063019</v>
      </c>
    </row>
    <row r="1875" spans="2:8" x14ac:dyDescent="0.25">
      <c r="B1875" s="39">
        <v>39743</v>
      </c>
      <c r="C1875" s="7">
        <v>8519.2099999999991</v>
      </c>
      <c r="D1875" s="8">
        <f t="shared" si="145"/>
        <v>-5.6948125123150617E-2</v>
      </c>
      <c r="E1875" s="46">
        <f t="shared" si="146"/>
        <v>-5.863398738784082E-2</v>
      </c>
      <c r="F1875" s="8">
        <f t="shared" si="147"/>
        <v>-0.21780568509822631</v>
      </c>
      <c r="G1875" s="8">
        <f t="shared" si="148"/>
        <v>2.8345607653654611E-2</v>
      </c>
      <c r="H1875" s="9">
        <f t="shared" si="149"/>
        <v>-7.6839307084018191</v>
      </c>
    </row>
    <row r="1876" spans="2:8" x14ac:dyDescent="0.25">
      <c r="B1876" s="39">
        <v>39742</v>
      </c>
      <c r="C1876" s="7">
        <v>9033.66</v>
      </c>
      <c r="D1876" s="8">
        <f t="shared" si="145"/>
        <v>-2.5014489343721857E-2</v>
      </c>
      <c r="E1876" s="46">
        <f t="shared" si="146"/>
        <v>-2.5332668960069381E-2</v>
      </c>
      <c r="F1876" s="8">
        <f t="shared" si="147"/>
        <v>-0.19749778193337034</v>
      </c>
      <c r="G1876" s="8">
        <f t="shared" si="148"/>
        <v>2.8226811655274513E-2</v>
      </c>
      <c r="H1876" s="9">
        <f t="shared" si="149"/>
        <v>-6.9968150971264782</v>
      </c>
    </row>
    <row r="1877" spans="2:8" x14ac:dyDescent="0.25">
      <c r="B1877" s="39">
        <v>39741</v>
      </c>
      <c r="C1877" s="7">
        <v>9265.43</v>
      </c>
      <c r="D1877" s="8">
        <f t="shared" si="145"/>
        <v>4.6678686250454904E-2</v>
      </c>
      <c r="E1877" s="46">
        <f t="shared" si="146"/>
        <v>4.562199486489394E-2</v>
      </c>
      <c r="F1877" s="8">
        <f t="shared" si="147"/>
        <v>-0.23662936672824353</v>
      </c>
      <c r="G1877" s="8">
        <f t="shared" si="148"/>
        <v>2.7686511384034908E-2</v>
      </c>
      <c r="H1877" s="9">
        <f t="shared" si="149"/>
        <v>-8.5467382815406996</v>
      </c>
    </row>
    <row r="1878" spans="2:8" x14ac:dyDescent="0.25">
      <c r="B1878" s="39">
        <v>39738</v>
      </c>
      <c r="C1878" s="7">
        <v>8852.2199999999993</v>
      </c>
      <c r="D1878" s="8">
        <f t="shared" si="145"/>
        <v>-1.4148159202428845E-2</v>
      </c>
      <c r="E1878" s="46">
        <f t="shared" si="146"/>
        <v>-1.4249198552887535E-2</v>
      </c>
      <c r="F1878" s="8">
        <f t="shared" si="147"/>
        <v>-0.23713852943221725</v>
      </c>
      <c r="G1878" s="8">
        <f t="shared" si="148"/>
        <v>2.7689293160928056E-2</v>
      </c>
      <c r="H1878" s="9">
        <f t="shared" si="149"/>
        <v>-8.564268074810947</v>
      </c>
    </row>
    <row r="1879" spans="2:8" x14ac:dyDescent="0.25">
      <c r="B1879" s="39">
        <v>39737</v>
      </c>
      <c r="C1879" s="7">
        <v>8979.26</v>
      </c>
      <c r="D1879" s="8">
        <f t="shared" si="145"/>
        <v>4.6788786545906902E-2</v>
      </c>
      <c r="E1879" s="46">
        <f t="shared" si="146"/>
        <v>4.5727179489908863E-2</v>
      </c>
      <c r="F1879" s="8">
        <f t="shared" si="147"/>
        <v>-0.28002833090081153</v>
      </c>
      <c r="G1879" s="8">
        <f t="shared" si="148"/>
        <v>2.7110538745851964E-2</v>
      </c>
      <c r="H1879" s="9">
        <f t="shared" si="149"/>
        <v>-10.329131911613418</v>
      </c>
    </row>
    <row r="1880" spans="2:8" x14ac:dyDescent="0.25">
      <c r="B1880" s="39">
        <v>39736</v>
      </c>
      <c r="C1880" s="7">
        <v>8577.91</v>
      </c>
      <c r="D1880" s="8">
        <f t="shared" si="145"/>
        <v>-7.8732766333118209E-2</v>
      </c>
      <c r="E1880" s="46">
        <f t="shared" si="146"/>
        <v>-8.2005128823838813E-2</v>
      </c>
      <c r="F1880" s="8">
        <f t="shared" si="147"/>
        <v>-0.19771478474887658</v>
      </c>
      <c r="G1880" s="8">
        <f t="shared" si="148"/>
        <v>2.5540342475627777E-2</v>
      </c>
      <c r="H1880" s="9">
        <f t="shared" si="149"/>
        <v>-7.7412738273791213</v>
      </c>
    </row>
    <row r="1881" spans="2:8" x14ac:dyDescent="0.25">
      <c r="B1881" s="39">
        <v>39735</v>
      </c>
      <c r="C1881" s="7">
        <v>9310.99</v>
      </c>
      <c r="D1881" s="8">
        <f t="shared" si="145"/>
        <v>-8.1618218055501401E-3</v>
      </c>
      <c r="E1881" s="46">
        <f t="shared" si="146"/>
        <v>-8.1953118240021394E-3</v>
      </c>
      <c r="F1881" s="8">
        <f t="shared" si="147"/>
        <v>-0.19889764062629475</v>
      </c>
      <c r="G1881" s="8">
        <f t="shared" si="148"/>
        <v>2.5544135344830021E-2</v>
      </c>
      <c r="H1881" s="9">
        <f t="shared" si="149"/>
        <v>-7.7864307380656923</v>
      </c>
    </row>
    <row r="1882" spans="2:8" x14ac:dyDescent="0.25">
      <c r="B1882" s="39">
        <v>39734</v>
      </c>
      <c r="C1882" s="7">
        <v>9387.61</v>
      </c>
      <c r="D1882" s="8">
        <f t="shared" si="145"/>
        <v>0.11080333065520942</v>
      </c>
      <c r="E1882" s="46">
        <f t="shared" si="146"/>
        <v>0.10508347487526082</v>
      </c>
      <c r="F1882" s="8">
        <f t="shared" si="147"/>
        <v>-0.33479431177846475</v>
      </c>
      <c r="G1882" s="8">
        <f t="shared" si="148"/>
        <v>2.2472977560181288E-2</v>
      </c>
      <c r="H1882" s="9">
        <f t="shared" si="149"/>
        <v>-14.897639215004137</v>
      </c>
    </row>
    <row r="1883" spans="2:8" x14ac:dyDescent="0.25">
      <c r="B1883" s="39">
        <v>39731</v>
      </c>
      <c r="C1883" s="7">
        <v>8451.19</v>
      </c>
      <c r="D1883" s="8">
        <f t="shared" si="145"/>
        <v>-1.4919823433214519E-2</v>
      </c>
      <c r="E1883" s="46">
        <f t="shared" si="146"/>
        <v>-1.5032243592915884E-2</v>
      </c>
      <c r="F1883" s="8">
        <f t="shared" si="147"/>
        <v>-0.3193894908862685</v>
      </c>
      <c r="G1883" s="8">
        <f t="shared" si="148"/>
        <v>2.2445828799948976E-2</v>
      </c>
      <c r="H1883" s="9">
        <f t="shared" si="149"/>
        <v>-14.229347186636055</v>
      </c>
    </row>
    <row r="1884" spans="2:8" x14ac:dyDescent="0.25">
      <c r="B1884" s="39">
        <v>39730</v>
      </c>
      <c r="C1884" s="7">
        <v>8579.19</v>
      </c>
      <c r="D1884" s="8">
        <f t="shared" si="145"/>
        <v>-7.3331461098929518E-2</v>
      </c>
      <c r="E1884" s="46">
        <f t="shared" si="146"/>
        <v>-7.6159340570766343E-2</v>
      </c>
      <c r="F1884" s="8">
        <f t="shared" si="147"/>
        <v>-0.24618408989798737</v>
      </c>
      <c r="G1884" s="8">
        <f t="shared" si="148"/>
        <v>2.0831598893740016E-2</v>
      </c>
      <c r="H1884" s="9">
        <f t="shared" si="149"/>
        <v>-11.817820185274725</v>
      </c>
    </row>
    <row r="1885" spans="2:8" x14ac:dyDescent="0.25">
      <c r="B1885" s="39">
        <v>39729</v>
      </c>
      <c r="C1885" s="7">
        <v>9258.1</v>
      </c>
      <c r="D1885" s="8">
        <f t="shared" si="145"/>
        <v>-2.0007176797983695E-2</v>
      </c>
      <c r="E1885" s="46">
        <f t="shared" si="146"/>
        <v>-2.0210030607583338E-2</v>
      </c>
      <c r="F1885" s="8">
        <f t="shared" si="147"/>
        <v>-0.22600192496938901</v>
      </c>
      <c r="G1885" s="8">
        <f t="shared" si="148"/>
        <v>2.074135386825576E-2</v>
      </c>
      <c r="H1885" s="9">
        <f t="shared" si="149"/>
        <v>-10.896199274401301</v>
      </c>
    </row>
    <row r="1886" spans="2:8" x14ac:dyDescent="0.25">
      <c r="B1886" s="39">
        <v>39728</v>
      </c>
      <c r="C1886" s="7">
        <v>9447.11</v>
      </c>
      <c r="D1886" s="8">
        <f t="shared" si="145"/>
        <v>-5.1066244789312432E-2</v>
      </c>
      <c r="E1886" s="46">
        <f t="shared" si="146"/>
        <v>-5.2416287644625796E-2</v>
      </c>
      <c r="F1886" s="8">
        <f t="shared" si="147"/>
        <v>-0.19202521511410209</v>
      </c>
      <c r="G1886" s="8">
        <f t="shared" si="148"/>
        <v>2.0015730035779552E-2</v>
      </c>
      <c r="H1886" s="9">
        <f t="shared" si="149"/>
        <v>-9.5937152814732833</v>
      </c>
    </row>
    <row r="1887" spans="2:8" x14ac:dyDescent="0.25">
      <c r="B1887" s="39">
        <v>39727</v>
      </c>
      <c r="C1887" s="7">
        <v>9955.5</v>
      </c>
      <c r="D1887" s="8">
        <f t="shared" si="145"/>
        <v>-3.5822410410076833E-2</v>
      </c>
      <c r="E1887" s="46">
        <f t="shared" si="146"/>
        <v>-3.6479779771990122E-2</v>
      </c>
      <c r="F1887" s="8">
        <f t="shared" si="147"/>
        <v>-0.15272044690135131</v>
      </c>
      <c r="G1887" s="8">
        <f t="shared" si="148"/>
        <v>1.9631635536169E-2</v>
      </c>
      <c r="H1887" s="9">
        <f t="shared" si="149"/>
        <v>-7.7793032893251146</v>
      </c>
    </row>
    <row r="1888" spans="2:8" x14ac:dyDescent="0.25">
      <c r="B1888" s="39">
        <v>39724</v>
      </c>
      <c r="C1888" s="7">
        <v>10325.379999999999</v>
      </c>
      <c r="D1888" s="8">
        <f t="shared" si="145"/>
        <v>-1.5021678264975802E-2</v>
      </c>
      <c r="E1888" s="46">
        <f t="shared" si="146"/>
        <v>-1.5135646443074736E-2</v>
      </c>
      <c r="F1888" s="8">
        <f t="shared" si="147"/>
        <v>-0.14843595879931021</v>
      </c>
      <c r="G1888" s="8">
        <f t="shared" si="148"/>
        <v>1.9599641967747997E-2</v>
      </c>
      <c r="H1888" s="9">
        <f t="shared" si="149"/>
        <v>-7.5734015470061937</v>
      </c>
    </row>
    <row r="1889" spans="2:8" x14ac:dyDescent="0.25">
      <c r="B1889" s="39">
        <v>39723</v>
      </c>
      <c r="C1889" s="7">
        <v>10482.85</v>
      </c>
      <c r="D1889" s="8">
        <f t="shared" si="145"/>
        <v>-3.2150101513516161E-2</v>
      </c>
      <c r="E1889" s="46">
        <f t="shared" si="146"/>
        <v>-3.2678267276175635E-2</v>
      </c>
      <c r="F1889" s="8">
        <f t="shared" si="147"/>
        <v>-0.12466342052341303</v>
      </c>
      <c r="G1889" s="8">
        <f t="shared" si="148"/>
        <v>1.9290396156621228E-2</v>
      </c>
      <c r="H1889" s="9">
        <f t="shared" si="149"/>
        <v>-6.4624603616874721</v>
      </c>
    </row>
    <row r="1890" spans="2:8" x14ac:dyDescent="0.25">
      <c r="B1890" s="39">
        <v>39722</v>
      </c>
      <c r="C1890" s="7">
        <v>10831.07</v>
      </c>
      <c r="D1890" s="8">
        <f t="shared" si="145"/>
        <v>-1.8054201311257234E-3</v>
      </c>
      <c r="E1890" s="46">
        <f t="shared" si="146"/>
        <v>-1.8070518663248138E-3</v>
      </c>
      <c r="F1890" s="8">
        <f t="shared" si="147"/>
        <v>-0.12597073725599811</v>
      </c>
      <c r="G1890" s="8">
        <f t="shared" si="148"/>
        <v>1.9291109824614381E-2</v>
      </c>
      <c r="H1890" s="9">
        <f t="shared" si="149"/>
        <v>-6.5299891194060011</v>
      </c>
    </row>
    <row r="1891" spans="2:8" x14ac:dyDescent="0.25">
      <c r="B1891" s="39">
        <v>39721</v>
      </c>
      <c r="C1891" s="7">
        <v>10850.66</v>
      </c>
      <c r="D1891" s="8">
        <f t="shared" si="145"/>
        <v>4.6810316966460652E-2</v>
      </c>
      <c r="E1891" s="46">
        <f t="shared" si="146"/>
        <v>4.5747747344106346E-2</v>
      </c>
      <c r="F1891" s="8">
        <f t="shared" si="147"/>
        <v>-0.15815776514757104</v>
      </c>
      <c r="G1891" s="8">
        <f t="shared" si="148"/>
        <v>1.8576012812640839E-2</v>
      </c>
      <c r="H1891" s="9">
        <f t="shared" si="149"/>
        <v>-8.5140857051921195</v>
      </c>
    </row>
    <row r="1892" spans="2:8" x14ac:dyDescent="0.25">
      <c r="B1892" s="39">
        <v>39720</v>
      </c>
      <c r="C1892" s="7">
        <v>10365.450000000001</v>
      </c>
      <c r="D1892" s="8">
        <f t="shared" si="145"/>
        <v>-6.9790085909434696E-2</v>
      </c>
      <c r="E1892" s="46">
        <f t="shared" si="146"/>
        <v>-7.2345004228548296E-2</v>
      </c>
      <c r="F1892" s="8">
        <f t="shared" si="147"/>
        <v>-8.1040065396689981E-2</v>
      </c>
      <c r="G1892" s="8">
        <f t="shared" si="148"/>
        <v>1.6699321226352471E-2</v>
      </c>
      <c r="H1892" s="9">
        <f t="shared" si="149"/>
        <v>-4.8528957733206655</v>
      </c>
    </row>
    <row r="1893" spans="2:8" x14ac:dyDescent="0.25">
      <c r="B1893" s="39">
        <v>39717</v>
      </c>
      <c r="C1893" s="7">
        <v>11143.13</v>
      </c>
      <c r="D1893" s="8">
        <f t="shared" si="145"/>
        <v>1.0984335051705374E-2</v>
      </c>
      <c r="E1893" s="46">
        <f t="shared" si="146"/>
        <v>1.0924445409594287E-2</v>
      </c>
      <c r="F1893" s="8">
        <f t="shared" si="147"/>
        <v>-0.10886767621130031</v>
      </c>
      <c r="G1893" s="8">
        <f t="shared" si="148"/>
        <v>1.6737566854944968E-2</v>
      </c>
      <c r="H1893" s="9">
        <f t="shared" si="149"/>
        <v>-6.5043908206488394</v>
      </c>
    </row>
    <row r="1894" spans="2:8" x14ac:dyDescent="0.25">
      <c r="B1894" s="39">
        <v>39716</v>
      </c>
      <c r="C1894" s="7">
        <v>11022.06</v>
      </c>
      <c r="D1894" s="8">
        <f t="shared" si="145"/>
        <v>1.8188167021857327E-2</v>
      </c>
      <c r="E1894" s="46">
        <f t="shared" si="146"/>
        <v>1.8024740951133454E-2</v>
      </c>
      <c r="F1894" s="8">
        <f t="shared" si="147"/>
        <v>-0.12612400285816636</v>
      </c>
      <c r="G1894" s="8">
        <f t="shared" si="148"/>
        <v>1.6586175802754691E-2</v>
      </c>
      <c r="H1894" s="9">
        <f t="shared" si="149"/>
        <v>-7.604164115830681</v>
      </c>
    </row>
    <row r="1895" spans="2:8" x14ac:dyDescent="0.25">
      <c r="B1895" s="39">
        <v>39715</v>
      </c>
      <c r="C1895" s="7">
        <v>10825.17</v>
      </c>
      <c r="D1895" s="8">
        <f t="shared" si="145"/>
        <v>-2.6717842082812915E-3</v>
      </c>
      <c r="E1895" s="46">
        <f t="shared" si="146"/>
        <v>-2.6753597939246348E-3</v>
      </c>
      <c r="F1895" s="8">
        <f t="shared" si="147"/>
        <v>-0.11769038903882215</v>
      </c>
      <c r="G1895" s="8">
        <f t="shared" si="148"/>
        <v>1.6607632184049384E-2</v>
      </c>
      <c r="H1895" s="9">
        <f t="shared" si="149"/>
        <v>-7.0865243000658804</v>
      </c>
    </row>
    <row r="1896" spans="2:8" x14ac:dyDescent="0.25">
      <c r="B1896" s="39">
        <v>39714</v>
      </c>
      <c r="C1896" s="7">
        <v>10854.17</v>
      </c>
      <c r="D1896" s="8">
        <f t="shared" si="145"/>
        <v>-1.4662721990179484E-2</v>
      </c>
      <c r="E1896" s="46">
        <f t="shared" si="146"/>
        <v>-1.477128219725128E-2</v>
      </c>
      <c r="F1896" s="8">
        <f t="shared" si="147"/>
        <v>-0.13472930606472944</v>
      </c>
      <c r="G1896" s="8">
        <f t="shared" si="148"/>
        <v>1.6900635251982828E-2</v>
      </c>
      <c r="H1896" s="9">
        <f t="shared" si="149"/>
        <v>-7.9718486350341555</v>
      </c>
    </row>
    <row r="1897" spans="2:8" x14ac:dyDescent="0.25">
      <c r="B1897" s="39">
        <v>39713</v>
      </c>
      <c r="C1897" s="7">
        <v>11015.69</v>
      </c>
      <c r="D1897" s="8">
        <f t="shared" si="145"/>
        <v>-3.2730558355665962E-2</v>
      </c>
      <c r="E1897" s="46">
        <f t="shared" si="146"/>
        <v>-3.3278185686912543E-2</v>
      </c>
      <c r="F1897" s="8">
        <f t="shared" si="147"/>
        <v>-8.432962997941762E-2</v>
      </c>
      <c r="G1897" s="8">
        <f t="shared" si="148"/>
        <v>1.6635413968931239E-2</v>
      </c>
      <c r="H1897" s="9">
        <f t="shared" si="149"/>
        <v>-5.0692835259112865</v>
      </c>
    </row>
    <row r="1898" spans="2:8" x14ac:dyDescent="0.25">
      <c r="B1898" s="39">
        <v>39710</v>
      </c>
      <c r="C1898" s="7">
        <v>11388.44</v>
      </c>
      <c r="D1898" s="8">
        <f t="shared" si="145"/>
        <v>3.3462828809158962E-2</v>
      </c>
      <c r="E1898" s="46">
        <f t="shared" si="146"/>
        <v>3.2915133173732805E-2</v>
      </c>
      <c r="F1898" s="8">
        <f t="shared" si="147"/>
        <v>-0.11824261225421145</v>
      </c>
      <c r="G1898" s="8">
        <f t="shared" si="148"/>
        <v>1.6158080264138602E-2</v>
      </c>
      <c r="H1898" s="9">
        <f t="shared" si="149"/>
        <v>-7.3178626619797305</v>
      </c>
    </row>
    <row r="1899" spans="2:8" x14ac:dyDescent="0.25">
      <c r="B1899" s="39">
        <v>39709</v>
      </c>
      <c r="C1899" s="7">
        <v>11019.69</v>
      </c>
      <c r="D1899" s="8">
        <f t="shared" si="145"/>
        <v>3.8646855789912227E-2</v>
      </c>
      <c r="E1899" s="46">
        <f t="shared" si="146"/>
        <v>3.7918765785494551E-2</v>
      </c>
      <c r="F1899" s="8">
        <f t="shared" si="147"/>
        <v>-0.16426929074999386</v>
      </c>
      <c r="G1899" s="8">
        <f t="shared" si="148"/>
        <v>1.5507330664812521E-2</v>
      </c>
      <c r="H1899" s="9">
        <f t="shared" si="149"/>
        <v>-10.593008835668613</v>
      </c>
    </row>
    <row r="1900" spans="2:8" x14ac:dyDescent="0.25">
      <c r="B1900" s="39">
        <v>39708</v>
      </c>
      <c r="C1900" s="7">
        <v>10609.66</v>
      </c>
      <c r="D1900" s="8">
        <f t="shared" si="145"/>
        <v>-4.063289513899071E-2</v>
      </c>
      <c r="E1900" s="46">
        <f t="shared" si="146"/>
        <v>-4.14814777012745E-2</v>
      </c>
      <c r="F1900" s="8">
        <f t="shared" si="147"/>
        <v>-0.13348708391943717</v>
      </c>
      <c r="G1900" s="8">
        <f t="shared" si="148"/>
        <v>1.4855646382634216E-2</v>
      </c>
      <c r="H1900" s="9">
        <f t="shared" si="149"/>
        <v>-8.9856126405566155</v>
      </c>
    </row>
    <row r="1901" spans="2:8" x14ac:dyDescent="0.25">
      <c r="B1901" s="39">
        <v>39707</v>
      </c>
      <c r="C1901" s="7">
        <v>11059.02</v>
      </c>
      <c r="D1901" s="8">
        <f t="shared" si="145"/>
        <v>1.2961746771928739E-2</v>
      </c>
      <c r="E1901" s="46">
        <f t="shared" si="146"/>
        <v>1.2878462235593984E-2</v>
      </c>
      <c r="F1901" s="8">
        <f t="shared" si="147"/>
        <v>-0.14699043395263936</v>
      </c>
      <c r="G1901" s="8">
        <f t="shared" si="148"/>
        <v>1.475841202944252E-2</v>
      </c>
      <c r="H1901" s="9">
        <f t="shared" si="149"/>
        <v>-9.9597730202543833</v>
      </c>
    </row>
    <row r="1902" spans="2:8" x14ac:dyDescent="0.25">
      <c r="B1902" s="39">
        <v>39706</v>
      </c>
      <c r="C1902" s="7">
        <v>10917.51</v>
      </c>
      <c r="D1902" s="8">
        <f t="shared" si="145"/>
        <v>-4.416743492158548E-2</v>
      </c>
      <c r="E1902" s="46">
        <f t="shared" si="146"/>
        <v>-4.5172522401100298E-2</v>
      </c>
      <c r="F1902" s="8">
        <f t="shared" si="147"/>
        <v>-9.7682447411548176E-2</v>
      </c>
      <c r="G1902" s="8">
        <f t="shared" si="148"/>
        <v>1.3891583735534152E-2</v>
      </c>
      <c r="H1902" s="9">
        <f t="shared" si="149"/>
        <v>-7.0317718462640171</v>
      </c>
    </row>
    <row r="1903" spans="2:8" x14ac:dyDescent="0.25">
      <c r="B1903" s="39">
        <v>39703</v>
      </c>
      <c r="C1903" s="7">
        <v>11421.99</v>
      </c>
      <c r="D1903" s="8">
        <f t="shared" si="145"/>
        <v>-1.0250391167870854E-3</v>
      </c>
      <c r="E1903" s="46">
        <f t="shared" si="146"/>
        <v>-1.0255648286634194E-3</v>
      </c>
      <c r="F1903" s="8">
        <f t="shared" si="147"/>
        <v>-9.3023173263192691E-2</v>
      </c>
      <c r="G1903" s="8">
        <f t="shared" si="148"/>
        <v>1.390309643762796E-2</v>
      </c>
      <c r="H1903" s="9">
        <f t="shared" si="149"/>
        <v>-6.6908241398247537</v>
      </c>
    </row>
    <row r="1904" spans="2:8" x14ac:dyDescent="0.25">
      <c r="B1904" s="39">
        <v>39702</v>
      </c>
      <c r="C1904" s="7">
        <v>11433.71</v>
      </c>
      <c r="D1904" s="8">
        <f t="shared" si="145"/>
        <v>1.4623406679610707E-2</v>
      </c>
      <c r="E1904" s="46">
        <f t="shared" si="146"/>
        <v>1.4517515744007118E-2</v>
      </c>
      <c r="F1904" s="8">
        <f t="shared" si="147"/>
        <v>-0.10204922124236034</v>
      </c>
      <c r="G1904" s="8">
        <f t="shared" si="148"/>
        <v>1.3804892035870927E-2</v>
      </c>
      <c r="H1904" s="9">
        <f t="shared" si="149"/>
        <v>-7.3922505860381564</v>
      </c>
    </row>
    <row r="1905" spans="2:8" x14ac:dyDescent="0.25">
      <c r="B1905" s="39">
        <v>39701</v>
      </c>
      <c r="C1905" s="7">
        <v>11268.92</v>
      </c>
      <c r="D1905" s="8">
        <f t="shared" si="145"/>
        <v>3.4004913304834794E-3</v>
      </c>
      <c r="E1905" s="46">
        <f t="shared" si="146"/>
        <v>3.3947227335160315E-3</v>
      </c>
      <c r="F1905" s="8">
        <f t="shared" si="147"/>
        <v>-0.11707431177649774</v>
      </c>
      <c r="G1905" s="8">
        <f t="shared" si="148"/>
        <v>1.3843396312371699E-2</v>
      </c>
      <c r="H1905" s="9">
        <f t="shared" si="149"/>
        <v>-8.4570512275134142</v>
      </c>
    </row>
    <row r="1906" spans="2:8" x14ac:dyDescent="0.25">
      <c r="B1906" s="39">
        <v>39700</v>
      </c>
      <c r="C1906" s="7">
        <v>11230.73</v>
      </c>
      <c r="D1906" s="8">
        <f t="shared" si="145"/>
        <v>-2.4325977304673785E-2</v>
      </c>
      <c r="E1906" s="46">
        <f t="shared" si="146"/>
        <v>-2.4626741497210225E-2</v>
      </c>
      <c r="F1906" s="8">
        <f t="shared" si="147"/>
        <v>-9.051074135505692E-2</v>
      </c>
      <c r="G1906" s="8">
        <f t="shared" si="148"/>
        <v>1.3586154318837957E-2</v>
      </c>
      <c r="H1906" s="9">
        <f t="shared" si="149"/>
        <v>-6.6619839014752502</v>
      </c>
    </row>
    <row r="1907" spans="2:8" x14ac:dyDescent="0.25">
      <c r="B1907" s="39">
        <v>39699</v>
      </c>
      <c r="C1907" s="7">
        <v>11510.74</v>
      </c>
      <c r="D1907" s="8">
        <f t="shared" si="145"/>
        <v>2.5824884858336672E-2</v>
      </c>
      <c r="E1907" s="46">
        <f t="shared" si="146"/>
        <v>2.5497054655523665E-2</v>
      </c>
      <c r="F1907" s="8">
        <f t="shared" si="147"/>
        <v>-0.13389983153699742</v>
      </c>
      <c r="G1907" s="8">
        <f t="shared" si="148"/>
        <v>1.3358626702297984E-2</v>
      </c>
      <c r="H1907" s="9">
        <f t="shared" si="149"/>
        <v>-10.023472810566945</v>
      </c>
    </row>
    <row r="1908" spans="2:8" x14ac:dyDescent="0.25">
      <c r="B1908" s="39">
        <v>39696</v>
      </c>
      <c r="C1908" s="7">
        <v>11220.96</v>
      </c>
      <c r="D1908" s="8">
        <f t="shared" si="145"/>
        <v>2.9253957060231262E-3</v>
      </c>
      <c r="E1908" s="46">
        <f t="shared" si="146"/>
        <v>2.9211250628582239E-3</v>
      </c>
      <c r="F1908" s="8">
        <f t="shared" si="147"/>
        <v>-0.15225083571013626</v>
      </c>
      <c r="G1908" s="8">
        <f t="shared" si="148"/>
        <v>1.3438006245666151E-2</v>
      </c>
      <c r="H1908" s="9">
        <f t="shared" si="149"/>
        <v>-11.329867907989565</v>
      </c>
    </row>
    <row r="1909" spans="2:8" x14ac:dyDescent="0.25">
      <c r="B1909" s="39">
        <v>39695</v>
      </c>
      <c r="C1909" s="7">
        <v>11188.23</v>
      </c>
      <c r="D1909" s="8">
        <f t="shared" si="145"/>
        <v>-2.9884122612911956E-2</v>
      </c>
      <c r="E1909" s="46">
        <f t="shared" si="146"/>
        <v>-3.0339753395830209E-2</v>
      </c>
      <c r="F1909" s="8">
        <f t="shared" si="147"/>
        <v>-0.11873137072929915</v>
      </c>
      <c r="G1909" s="8">
        <f t="shared" si="148"/>
        <v>1.3040562291945635E-2</v>
      </c>
      <c r="H1909" s="9">
        <f t="shared" si="149"/>
        <v>-9.1047738641325555</v>
      </c>
    </row>
    <row r="1910" spans="2:8" x14ac:dyDescent="0.25">
      <c r="B1910" s="39">
        <v>39694</v>
      </c>
      <c r="C1910" s="7">
        <v>11532.88</v>
      </c>
      <c r="D1910" s="8">
        <f t="shared" si="145"/>
        <v>1.3857871722646742E-3</v>
      </c>
      <c r="E1910" s="46">
        <f t="shared" si="146"/>
        <v>1.3848278553916721E-3</v>
      </c>
      <c r="F1910" s="8">
        <f t="shared" si="147"/>
        <v>-0.12056732421235075</v>
      </c>
      <c r="G1910" s="8">
        <f t="shared" si="148"/>
        <v>1.3036690658429405E-2</v>
      </c>
      <c r="H1910" s="9">
        <f t="shared" si="149"/>
        <v>-9.2483075169382065</v>
      </c>
    </row>
    <row r="1911" spans="2:8" x14ac:dyDescent="0.25">
      <c r="B1911" s="39">
        <v>39693</v>
      </c>
      <c r="C1911" s="7">
        <v>11516.92</v>
      </c>
      <c r="D1911" s="8">
        <f t="shared" si="145"/>
        <v>-2.3069159833846165E-3</v>
      </c>
      <c r="E1911" s="46">
        <f t="shared" si="146"/>
        <v>-2.3095810135177986E-3</v>
      </c>
      <c r="F1911" s="8">
        <f t="shared" si="147"/>
        <v>-0.11097488266347509</v>
      </c>
      <c r="G1911" s="8">
        <f t="shared" si="148"/>
        <v>1.3076170545535823E-2</v>
      </c>
      <c r="H1911" s="9">
        <f t="shared" si="149"/>
        <v>-8.4868029425756983</v>
      </c>
    </row>
    <row r="1912" spans="2:8" x14ac:dyDescent="0.25">
      <c r="B1912" s="39">
        <v>39689</v>
      </c>
      <c r="C1912" s="7">
        <v>11543.55</v>
      </c>
      <c r="D1912" s="8">
        <f t="shared" si="145"/>
        <v>-1.4650223043948141E-2</v>
      </c>
      <c r="E1912" s="46">
        <f t="shared" si="146"/>
        <v>-1.4758597335694986E-2</v>
      </c>
      <c r="F1912" s="8">
        <f t="shared" si="147"/>
        <v>-9.1070641698703006E-2</v>
      </c>
      <c r="G1912" s="8">
        <f t="shared" si="148"/>
        <v>1.3005767951492799E-2</v>
      </c>
      <c r="H1912" s="9">
        <f t="shared" si="149"/>
        <v>-7.0023271242702698</v>
      </c>
    </row>
    <row r="1913" spans="2:8" x14ac:dyDescent="0.25">
      <c r="B1913" s="39">
        <v>39688</v>
      </c>
      <c r="C1913" s="7">
        <v>11715.18</v>
      </c>
      <c r="D1913" s="8">
        <f t="shared" si="145"/>
        <v>1.8489008051286282E-2</v>
      </c>
      <c r="E1913" s="46">
        <f t="shared" si="146"/>
        <v>1.8320164335162044E-2</v>
      </c>
      <c r="F1913" s="8">
        <f t="shared" si="147"/>
        <v>-0.11282391652335047</v>
      </c>
      <c r="G1913" s="8">
        <f t="shared" si="148"/>
        <v>1.2807950396618535E-2</v>
      </c>
      <c r="H1913" s="9">
        <f t="shared" si="149"/>
        <v>-8.8088970545308669</v>
      </c>
    </row>
    <row r="1914" spans="2:8" x14ac:dyDescent="0.25">
      <c r="B1914" s="39">
        <v>39687</v>
      </c>
      <c r="C1914" s="7">
        <v>11502.51</v>
      </c>
      <c r="D1914" s="8">
        <f t="shared" si="145"/>
        <v>7.8542908137917422E-3</v>
      </c>
      <c r="E1914" s="46">
        <f t="shared" si="146"/>
        <v>7.823606436323632E-3</v>
      </c>
      <c r="F1914" s="8">
        <f t="shared" si="147"/>
        <v>-0.11046641614243255</v>
      </c>
      <c r="G1914" s="8">
        <f t="shared" si="148"/>
        <v>1.2833671535515486E-2</v>
      </c>
      <c r="H1914" s="9">
        <f t="shared" si="149"/>
        <v>-8.6075458481800293</v>
      </c>
    </row>
    <row r="1915" spans="2:8" x14ac:dyDescent="0.25">
      <c r="B1915" s="39">
        <v>39686</v>
      </c>
      <c r="C1915" s="7">
        <v>11412.87</v>
      </c>
      <c r="D1915" s="8">
        <f t="shared" si="145"/>
        <v>2.3379075639478053E-3</v>
      </c>
      <c r="E1915" s="46">
        <f t="shared" si="146"/>
        <v>2.3351789101250897E-3</v>
      </c>
      <c r="F1915" s="8">
        <f t="shared" si="147"/>
        <v>-0.12224230897715523</v>
      </c>
      <c r="G1915" s="8">
        <f t="shared" si="148"/>
        <v>1.2858133799200231E-2</v>
      </c>
      <c r="H1915" s="9">
        <f t="shared" si="149"/>
        <v>-9.5070024068934966</v>
      </c>
    </row>
    <row r="1916" spans="2:8" x14ac:dyDescent="0.25">
      <c r="B1916" s="39">
        <v>39685</v>
      </c>
      <c r="C1916" s="7">
        <v>11386.25</v>
      </c>
      <c r="D1916" s="8">
        <f t="shared" si="145"/>
        <v>-2.0795386332715826E-2</v>
      </c>
      <c r="E1916" s="46">
        <f t="shared" si="146"/>
        <v>-2.1014655565154697E-2</v>
      </c>
      <c r="F1916" s="8">
        <f t="shared" si="147"/>
        <v>-9.714449407722385E-2</v>
      </c>
      <c r="G1916" s="8">
        <f t="shared" si="148"/>
        <v>1.2674563429598421E-2</v>
      </c>
      <c r="H1916" s="9">
        <f t="shared" si="149"/>
        <v>-7.6645238801966187</v>
      </c>
    </row>
    <row r="1917" spans="2:8" x14ac:dyDescent="0.25">
      <c r="B1917" s="39">
        <v>39682</v>
      </c>
      <c r="C1917" s="7">
        <v>11628.06</v>
      </c>
      <c r="D1917" s="8">
        <f t="shared" si="145"/>
        <v>1.7309393265740658E-2</v>
      </c>
      <c r="E1917" s="46">
        <f t="shared" si="146"/>
        <v>1.7161292300682095E-2</v>
      </c>
      <c r="F1917" s="8">
        <f t="shared" si="147"/>
        <v>-0.1302905324871223</v>
      </c>
      <c r="G1917" s="8">
        <f t="shared" si="148"/>
        <v>1.2600968082500684E-2</v>
      </c>
      <c r="H1917" s="9">
        <f t="shared" si="149"/>
        <v>-10.339724030256088</v>
      </c>
    </row>
    <row r="1918" spans="2:8" x14ac:dyDescent="0.25">
      <c r="B1918" s="39">
        <v>39681</v>
      </c>
      <c r="C1918" s="7">
        <v>11430.21</v>
      </c>
      <c r="D1918" s="8">
        <f t="shared" si="145"/>
        <v>1.119341217769465E-3</v>
      </c>
      <c r="E1918" s="46">
        <f t="shared" si="146"/>
        <v>1.1187152224799051E-3</v>
      </c>
      <c r="F1918" s="8">
        <f t="shared" si="147"/>
        <v>-0.12746239611946328</v>
      </c>
      <c r="G1918" s="8">
        <f t="shared" si="148"/>
        <v>1.2613683222256422E-2</v>
      </c>
      <c r="H1918" s="9">
        <f t="shared" si="149"/>
        <v>-10.105089359986474</v>
      </c>
    </row>
    <row r="1919" spans="2:8" x14ac:dyDescent="0.25">
      <c r="B1919" s="39">
        <v>39680</v>
      </c>
      <c r="C1919" s="7">
        <v>11417.43</v>
      </c>
      <c r="D1919" s="8">
        <f t="shared" si="145"/>
        <v>6.0694978653661469E-3</v>
      </c>
      <c r="E1919" s="46">
        <f t="shared" si="146"/>
        <v>6.0511526565767831E-3</v>
      </c>
      <c r="F1919" s="8">
        <f t="shared" si="147"/>
        <v>-0.14032630646605701</v>
      </c>
      <c r="G1919" s="8">
        <f t="shared" si="148"/>
        <v>1.2594571186596565E-2</v>
      </c>
      <c r="H1919" s="9">
        <f t="shared" si="149"/>
        <v>-11.141808989526815</v>
      </c>
    </row>
    <row r="1920" spans="2:8" x14ac:dyDescent="0.25">
      <c r="B1920" s="39">
        <v>39679</v>
      </c>
      <c r="C1920" s="7">
        <v>11348.55</v>
      </c>
      <c r="D1920" s="8">
        <f t="shared" si="145"/>
        <v>-1.1397818176749785E-2</v>
      </c>
      <c r="E1920" s="46">
        <f t="shared" si="146"/>
        <v>-1.1463271128858756E-2</v>
      </c>
      <c r="F1920" s="8">
        <f t="shared" si="147"/>
        <v>-0.12516503893325637</v>
      </c>
      <c r="G1920" s="8">
        <f t="shared" si="148"/>
        <v>1.2560615421777725E-2</v>
      </c>
      <c r="H1920" s="9">
        <f t="shared" si="149"/>
        <v>-9.9648810771042271</v>
      </c>
    </row>
    <row r="1921" spans="2:8" x14ac:dyDescent="0.25">
      <c r="B1921" s="39">
        <v>39678</v>
      </c>
      <c r="C1921" s="7">
        <v>11479.39</v>
      </c>
      <c r="D1921" s="8">
        <f t="shared" si="145"/>
        <v>-1.5481264847897469E-2</v>
      </c>
      <c r="E1921" s="46">
        <f t="shared" si="146"/>
        <v>-1.560235096508104E-2</v>
      </c>
      <c r="F1921" s="8">
        <f t="shared" si="147"/>
        <v>-9.4860987290488058E-2</v>
      </c>
      <c r="G1921" s="8">
        <f t="shared" si="148"/>
        <v>1.2593272559073193E-2</v>
      </c>
      <c r="H1921" s="9">
        <f t="shared" si="149"/>
        <v>-7.5326716582611146</v>
      </c>
    </row>
    <row r="1922" spans="2:8" x14ac:dyDescent="0.25">
      <c r="B1922" s="39">
        <v>39675</v>
      </c>
      <c r="C1922" s="7">
        <v>11659.9</v>
      </c>
      <c r="D1922" s="8">
        <f t="shared" si="145"/>
        <v>3.7853189542291776E-3</v>
      </c>
      <c r="E1922" s="46">
        <f t="shared" si="146"/>
        <v>3.7781726627543568E-3</v>
      </c>
      <c r="F1922" s="8">
        <f t="shared" si="147"/>
        <v>-9.9559943409269117E-2</v>
      </c>
      <c r="G1922" s="8">
        <f t="shared" si="148"/>
        <v>1.2579708941471583E-2</v>
      </c>
      <c r="H1922" s="9">
        <f t="shared" si="149"/>
        <v>-7.9143280557986042</v>
      </c>
    </row>
    <row r="1923" spans="2:8" x14ac:dyDescent="0.25">
      <c r="B1923" s="39">
        <v>39674</v>
      </c>
      <c r="C1923" s="7">
        <v>11615.93</v>
      </c>
      <c r="D1923" s="8">
        <f t="shared" si="145"/>
        <v>7.1941635104952883E-3</v>
      </c>
      <c r="E1923" s="46">
        <f t="shared" si="146"/>
        <v>7.168408964029622E-3</v>
      </c>
      <c r="F1923" s="8">
        <f t="shared" si="147"/>
        <v>-0.10982596457077501</v>
      </c>
      <c r="G1923" s="8">
        <f t="shared" si="148"/>
        <v>1.2542317218652288E-2</v>
      </c>
      <c r="H1923" s="9">
        <f t="shared" si="149"/>
        <v>-8.756433333343498</v>
      </c>
    </row>
    <row r="1924" spans="2:8" x14ac:dyDescent="0.25">
      <c r="B1924" s="39">
        <v>39673</v>
      </c>
      <c r="C1924" s="7">
        <v>11532.96</v>
      </c>
      <c r="D1924" s="8">
        <f t="shared" si="145"/>
        <v>-9.4060796377400946E-3</v>
      </c>
      <c r="E1924" s="46">
        <f t="shared" si="146"/>
        <v>-9.450596175462414E-3</v>
      </c>
      <c r="F1924" s="8">
        <f t="shared" si="147"/>
        <v>-0.10193648534159076</v>
      </c>
      <c r="G1924" s="8">
        <f t="shared" si="148"/>
        <v>1.2507932602089308E-2</v>
      </c>
      <c r="H1924" s="9">
        <f t="shared" si="149"/>
        <v>-8.1497469313644544</v>
      </c>
    </row>
    <row r="1925" spans="2:8" x14ac:dyDescent="0.25">
      <c r="B1925" s="39">
        <v>39672</v>
      </c>
      <c r="C1925" s="7">
        <v>11642.47</v>
      </c>
      <c r="D1925" s="8">
        <f t="shared" ref="D1925:D1988" si="150">C1925/C1926-1</f>
        <v>-1.1871994975535483E-2</v>
      </c>
      <c r="E1925" s="46">
        <f t="shared" ref="E1925:E1988" si="151">LN(1+D1925)</f>
        <v>-1.1943029885046832E-2</v>
      </c>
      <c r="F1925" s="8">
        <f t="shared" ref="F1925:F1988" si="152">SUM(E1926:E2000)</f>
        <v>-8.6659446950395888E-2</v>
      </c>
      <c r="G1925" s="8">
        <f t="shared" ref="G1925:G1988" si="153">STDEVP(E1926:E2000)</f>
        <v>1.2458209517639486E-2</v>
      </c>
      <c r="H1925" s="9">
        <f t="shared" ref="H1925:H1988" si="154">F1925/G1925</f>
        <v>-6.9560113616403241</v>
      </c>
    </row>
    <row r="1926" spans="2:8" x14ac:dyDescent="0.25">
      <c r="B1926" s="39">
        <v>39671</v>
      </c>
      <c r="C1926" s="7">
        <v>11782.35</v>
      </c>
      <c r="D1926" s="8">
        <f t="shared" si="150"/>
        <v>4.0931217147650578E-3</v>
      </c>
      <c r="E1926" s="46">
        <f t="shared" si="151"/>
        <v>4.0847676803735106E-3</v>
      </c>
      <c r="F1926" s="8">
        <f t="shared" si="152"/>
        <v>-8.4049715869049843E-2</v>
      </c>
      <c r="G1926" s="8">
        <f t="shared" si="153"/>
        <v>1.2476428379066222E-2</v>
      </c>
      <c r="H1926" s="9">
        <f t="shared" si="154"/>
        <v>-6.7366808284712327</v>
      </c>
    </row>
    <row r="1927" spans="2:8" x14ac:dyDescent="0.25">
      <c r="B1927" s="39">
        <v>39668</v>
      </c>
      <c r="C1927" s="7">
        <v>11734.32</v>
      </c>
      <c r="D1927" s="8">
        <f t="shared" si="150"/>
        <v>2.6496247626062397E-2</v>
      </c>
      <c r="E1927" s="46">
        <f t="shared" si="151"/>
        <v>2.6151301967064531E-2</v>
      </c>
      <c r="F1927" s="8">
        <f t="shared" si="152"/>
        <v>-0.10682706016698355</v>
      </c>
      <c r="G1927" s="8">
        <f t="shared" si="153"/>
        <v>1.207980076961066E-2</v>
      </c>
      <c r="H1927" s="9">
        <f t="shared" si="154"/>
        <v>-8.8434455339470528</v>
      </c>
    </row>
    <row r="1928" spans="2:8" x14ac:dyDescent="0.25">
      <c r="B1928" s="39">
        <v>39667</v>
      </c>
      <c r="C1928" s="7">
        <v>11431.43</v>
      </c>
      <c r="D1928" s="8">
        <f t="shared" si="150"/>
        <v>-1.9272361953900363E-2</v>
      </c>
      <c r="E1928" s="46">
        <f t="shared" si="151"/>
        <v>-1.9460495023079491E-2</v>
      </c>
      <c r="F1928" s="8">
        <f t="shared" si="152"/>
        <v>-9.5570876144203121E-2</v>
      </c>
      <c r="G1928" s="8">
        <f t="shared" si="153"/>
        <v>1.192369921841957E-2</v>
      </c>
      <c r="H1928" s="9">
        <f t="shared" si="154"/>
        <v>-8.0152035365473253</v>
      </c>
    </row>
    <row r="1929" spans="2:8" x14ac:dyDescent="0.25">
      <c r="B1929" s="39">
        <v>39666</v>
      </c>
      <c r="C1929" s="7">
        <v>11656.07</v>
      </c>
      <c r="D1929" s="8">
        <f t="shared" si="150"/>
        <v>3.4694213125776585E-3</v>
      </c>
      <c r="E1929" s="46">
        <f t="shared" si="151"/>
        <v>3.463416754675085E-3</v>
      </c>
      <c r="F1929" s="8">
        <f t="shared" si="152"/>
        <v>-0.10093034704249537</v>
      </c>
      <c r="G1929" s="8">
        <f t="shared" si="153"/>
        <v>1.1911144973448159E-2</v>
      </c>
      <c r="H1929" s="9">
        <f t="shared" si="154"/>
        <v>-8.4736057925149257</v>
      </c>
    </row>
    <row r="1930" spans="2:8" x14ac:dyDescent="0.25">
      <c r="B1930" s="39">
        <v>39665</v>
      </c>
      <c r="C1930" s="7">
        <v>11615.77</v>
      </c>
      <c r="D1930" s="8">
        <f t="shared" si="150"/>
        <v>2.9388124050105713E-2</v>
      </c>
      <c r="E1930" s="46">
        <f t="shared" si="151"/>
        <v>2.8964571401079116E-2</v>
      </c>
      <c r="F1930" s="8">
        <f t="shared" si="152"/>
        <v>-0.11192259740777763</v>
      </c>
      <c r="G1930" s="8">
        <f t="shared" si="153"/>
        <v>1.160087041692295E-2</v>
      </c>
      <c r="H1930" s="9">
        <f t="shared" si="154"/>
        <v>-9.6477758465872352</v>
      </c>
    </row>
    <row r="1931" spans="2:8" x14ac:dyDescent="0.25">
      <c r="B1931" s="39">
        <v>39664</v>
      </c>
      <c r="C1931" s="7">
        <v>11284.15</v>
      </c>
      <c r="D1931" s="8">
        <f t="shared" si="150"/>
        <v>-3.7231863482578564E-3</v>
      </c>
      <c r="E1931" s="46">
        <f t="shared" si="151"/>
        <v>-3.7301346584806268E-3</v>
      </c>
      <c r="F1931" s="8">
        <f t="shared" si="152"/>
        <v>-0.10809578988069996</v>
      </c>
      <c r="G1931" s="8">
        <f t="shared" si="153"/>
        <v>1.1599331166703973E-2</v>
      </c>
      <c r="H1931" s="9">
        <f t="shared" si="154"/>
        <v>-9.3191398992892189</v>
      </c>
    </row>
    <row r="1932" spans="2:8" x14ac:dyDescent="0.25">
      <c r="B1932" s="39">
        <v>39661</v>
      </c>
      <c r="C1932" s="7">
        <v>11326.32</v>
      </c>
      <c r="D1932" s="8">
        <f t="shared" si="150"/>
        <v>-4.5438485782236526E-3</v>
      </c>
      <c r="E1932" s="46">
        <f t="shared" si="151"/>
        <v>-4.5542032367474894E-3</v>
      </c>
      <c r="F1932" s="8">
        <f t="shared" si="152"/>
        <v>-8.2981846147176797E-2</v>
      </c>
      <c r="G1932" s="8">
        <f t="shared" si="153"/>
        <v>1.1864109049727867E-2</v>
      </c>
      <c r="H1932" s="9">
        <f t="shared" si="154"/>
        <v>-6.9943596943826298</v>
      </c>
    </row>
    <row r="1933" spans="2:8" x14ac:dyDescent="0.25">
      <c r="B1933" s="39">
        <v>39660</v>
      </c>
      <c r="C1933" s="7">
        <v>11378.02</v>
      </c>
      <c r="D1933" s="8">
        <f t="shared" si="150"/>
        <v>-1.775513674830731E-2</v>
      </c>
      <c r="E1933" s="46">
        <f t="shared" si="151"/>
        <v>-1.7914650130474354E-2</v>
      </c>
      <c r="F1933" s="8">
        <f t="shared" si="152"/>
        <v>-6.0168653794459778E-2</v>
      </c>
      <c r="G1933" s="8">
        <f t="shared" si="153"/>
        <v>1.1720856182758137E-2</v>
      </c>
      <c r="H1933" s="9">
        <f t="shared" si="154"/>
        <v>-5.1334691643917916</v>
      </c>
    </row>
    <row r="1934" spans="2:8" x14ac:dyDescent="0.25">
      <c r="B1934" s="39">
        <v>39659</v>
      </c>
      <c r="C1934" s="7">
        <v>11583.69</v>
      </c>
      <c r="D1934" s="8">
        <f t="shared" si="150"/>
        <v>1.6330688322763853E-2</v>
      </c>
      <c r="E1934" s="46">
        <f t="shared" si="151"/>
        <v>1.6198776831601369E-2</v>
      </c>
      <c r="F1934" s="8">
        <f t="shared" si="152"/>
        <v>-7.8264499023298517E-2</v>
      </c>
      <c r="G1934" s="8">
        <f t="shared" si="153"/>
        <v>1.1553460004975234E-2</v>
      </c>
      <c r="H1934" s="9">
        <f t="shared" si="154"/>
        <v>-6.7741177958460668</v>
      </c>
    </row>
    <row r="1935" spans="2:8" x14ac:dyDescent="0.25">
      <c r="B1935" s="39">
        <v>39658</v>
      </c>
      <c r="C1935" s="7">
        <v>11397.56</v>
      </c>
      <c r="D1935" s="8">
        <f t="shared" si="150"/>
        <v>2.3940174717996809E-2</v>
      </c>
      <c r="E1935" s="46">
        <f t="shared" si="151"/>
        <v>2.3658101783662445E-2</v>
      </c>
      <c r="F1935" s="8">
        <f t="shared" si="152"/>
        <v>-0.1225244359538796</v>
      </c>
      <c r="G1935" s="8">
        <f t="shared" si="153"/>
        <v>1.1406092297984659E-2</v>
      </c>
      <c r="H1935" s="9">
        <f t="shared" si="154"/>
        <v>-10.742016875974993</v>
      </c>
    </row>
    <row r="1936" spans="2:8" x14ac:dyDescent="0.25">
      <c r="B1936" s="39">
        <v>39657</v>
      </c>
      <c r="C1936" s="7">
        <v>11131.08</v>
      </c>
      <c r="D1936" s="8">
        <f t="shared" si="150"/>
        <v>-2.1072599815842308E-2</v>
      </c>
      <c r="E1936" s="46">
        <f t="shared" si="151"/>
        <v>-2.1297796316664314E-2</v>
      </c>
      <c r="F1936" s="8">
        <f t="shared" si="152"/>
        <v>-9.6868077878550465E-2</v>
      </c>
      <c r="G1936" s="8">
        <f t="shared" si="153"/>
        <v>1.1193970034207169E-2</v>
      </c>
      <c r="H1936" s="9">
        <f t="shared" si="154"/>
        <v>-8.6535945319252683</v>
      </c>
    </row>
    <row r="1937" spans="2:8" x14ac:dyDescent="0.25">
      <c r="B1937" s="39">
        <v>39654</v>
      </c>
      <c r="C1937" s="7">
        <v>11370.69</v>
      </c>
      <c r="D1937" s="8">
        <f t="shared" si="150"/>
        <v>1.886463282252171E-3</v>
      </c>
      <c r="E1937" s="46">
        <f t="shared" si="151"/>
        <v>1.8846861450462513E-3</v>
      </c>
      <c r="F1937" s="8">
        <f t="shared" si="152"/>
        <v>-0.102670916560256</v>
      </c>
      <c r="G1937" s="8">
        <f t="shared" si="153"/>
        <v>1.1191802770480798E-2</v>
      </c>
      <c r="H1937" s="9">
        <f t="shared" si="154"/>
        <v>-9.1737603553073761</v>
      </c>
    </row>
    <row r="1938" spans="2:8" x14ac:dyDescent="0.25">
      <c r="B1938" s="39">
        <v>39653</v>
      </c>
      <c r="C1938" s="7">
        <v>11349.28</v>
      </c>
      <c r="D1938" s="8">
        <f t="shared" si="150"/>
        <v>-2.4337237951304713E-2</v>
      </c>
      <c r="E1938" s="46">
        <f t="shared" si="151"/>
        <v>-2.4638282966339582E-2</v>
      </c>
      <c r="F1938" s="8">
        <f t="shared" si="152"/>
        <v>-8.0890246856524281E-2</v>
      </c>
      <c r="G1938" s="8">
        <f t="shared" si="153"/>
        <v>1.0861959590530629E-2</v>
      </c>
      <c r="H1938" s="9">
        <f t="shared" si="154"/>
        <v>-7.4471135877769017</v>
      </c>
    </row>
    <row r="1939" spans="2:8" x14ac:dyDescent="0.25">
      <c r="B1939" s="39">
        <v>39652</v>
      </c>
      <c r="C1939" s="7">
        <v>11632.38</v>
      </c>
      <c r="D1939" s="8">
        <f t="shared" si="150"/>
        <v>2.5753070458951477E-3</v>
      </c>
      <c r="E1939" s="46">
        <f t="shared" si="151"/>
        <v>2.5719966250535029E-3</v>
      </c>
      <c r="F1939" s="8">
        <f t="shared" si="152"/>
        <v>-8.322356154394904E-2</v>
      </c>
      <c r="G1939" s="8">
        <f t="shared" si="153"/>
        <v>1.0854798349900227E-2</v>
      </c>
      <c r="H1939" s="9">
        <f t="shared" si="154"/>
        <v>-7.6669836565608787</v>
      </c>
    </row>
    <row r="1940" spans="2:8" x14ac:dyDescent="0.25">
      <c r="B1940" s="39">
        <v>39651</v>
      </c>
      <c r="C1940" s="7">
        <v>11602.5</v>
      </c>
      <c r="D1940" s="8">
        <f t="shared" si="150"/>
        <v>1.1786517187072132E-2</v>
      </c>
      <c r="E1940" s="46">
        <f t="shared" si="151"/>
        <v>1.1717597215724603E-2</v>
      </c>
      <c r="F1940" s="8">
        <f t="shared" si="152"/>
        <v>-9.6257561074563458E-2</v>
      </c>
      <c r="G1940" s="8">
        <f t="shared" si="153"/>
        <v>1.0751891583601004E-2</v>
      </c>
      <c r="H1940" s="9">
        <f t="shared" si="154"/>
        <v>-8.9526164141551963</v>
      </c>
    </row>
    <row r="1941" spans="2:8" x14ac:dyDescent="0.25">
      <c r="B1941" s="39">
        <v>39650</v>
      </c>
      <c r="C1941" s="7">
        <v>11467.34</v>
      </c>
      <c r="D1941" s="8">
        <f t="shared" si="150"/>
        <v>-2.5424974579374426E-3</v>
      </c>
      <c r="E1941" s="46">
        <f t="shared" si="151"/>
        <v>-2.5457350935504321E-3</v>
      </c>
      <c r="F1941" s="8">
        <f t="shared" si="152"/>
        <v>-9.2110675347208404E-2</v>
      </c>
      <c r="G1941" s="8">
        <f t="shared" si="153"/>
        <v>1.0755919972294482E-2</v>
      </c>
      <c r="H1941" s="9">
        <f t="shared" si="154"/>
        <v>-8.5637189179977788</v>
      </c>
    </row>
    <row r="1942" spans="2:8" x14ac:dyDescent="0.25">
      <c r="B1942" s="39">
        <v>39647</v>
      </c>
      <c r="C1942" s="7">
        <v>11496.57</v>
      </c>
      <c r="D1942" s="8">
        <f t="shared" si="150"/>
        <v>4.3602238556923467E-3</v>
      </c>
      <c r="E1942" s="46">
        <f t="shared" si="151"/>
        <v>4.3507456211517035E-3</v>
      </c>
      <c r="F1942" s="8">
        <f t="shared" si="152"/>
        <v>-0.10030383543227865</v>
      </c>
      <c r="G1942" s="8">
        <f t="shared" si="153"/>
        <v>1.0740298861994931E-2</v>
      </c>
      <c r="H1942" s="9">
        <f t="shared" si="154"/>
        <v>-9.3390171652679648</v>
      </c>
    </row>
    <row r="1943" spans="2:8" x14ac:dyDescent="0.25">
      <c r="B1943" s="39">
        <v>39646</v>
      </c>
      <c r="C1943" s="7">
        <v>11446.66</v>
      </c>
      <c r="D1943" s="8">
        <f t="shared" si="150"/>
        <v>1.8451359873586037E-2</v>
      </c>
      <c r="E1943" s="46">
        <f t="shared" si="151"/>
        <v>1.8283198915557849E-2</v>
      </c>
      <c r="F1943" s="8">
        <f t="shared" si="152"/>
        <v>-8.7162843192771261E-2</v>
      </c>
      <c r="G1943" s="8">
        <f t="shared" si="153"/>
        <v>1.1158018069406403E-2</v>
      </c>
      <c r="H1943" s="9">
        <f t="shared" si="154"/>
        <v>-7.8116779028847949</v>
      </c>
    </row>
    <row r="1944" spans="2:8" x14ac:dyDescent="0.25">
      <c r="B1944" s="39">
        <v>39645</v>
      </c>
      <c r="C1944" s="7">
        <v>11239.28</v>
      </c>
      <c r="D1944" s="8">
        <f t="shared" si="150"/>
        <v>2.5244149622259071E-2</v>
      </c>
      <c r="E1944" s="46">
        <f t="shared" si="151"/>
        <v>2.4930778979928698E-2</v>
      </c>
      <c r="F1944" s="8">
        <f t="shared" si="152"/>
        <v>-0.1082953048282492</v>
      </c>
      <c r="G1944" s="8">
        <f t="shared" si="153"/>
        <v>1.0755099581770173E-2</v>
      </c>
      <c r="H1944" s="9">
        <f t="shared" si="154"/>
        <v>-10.069205217942294</v>
      </c>
    </row>
    <row r="1945" spans="2:8" x14ac:dyDescent="0.25">
      <c r="B1945" s="39">
        <v>39644</v>
      </c>
      <c r="C1945" s="7">
        <v>10962.54</v>
      </c>
      <c r="D1945" s="8">
        <f t="shared" si="150"/>
        <v>-8.3806791199427799E-3</v>
      </c>
      <c r="E1945" s="46">
        <f t="shared" si="151"/>
        <v>-8.4159944606434292E-3</v>
      </c>
      <c r="F1945" s="8">
        <f t="shared" si="152"/>
        <v>-0.10689924142601305</v>
      </c>
      <c r="G1945" s="8">
        <f t="shared" si="153"/>
        <v>1.0744219323323694E-2</v>
      </c>
      <c r="H1945" s="9">
        <f t="shared" si="154"/>
        <v>-9.9494656809503841</v>
      </c>
    </row>
    <row r="1946" spans="2:8" x14ac:dyDescent="0.25">
      <c r="B1946" s="39">
        <v>39643</v>
      </c>
      <c r="C1946" s="7">
        <v>11055.19</v>
      </c>
      <c r="D1946" s="8">
        <f t="shared" si="150"/>
        <v>-4.0853868370367419E-3</v>
      </c>
      <c r="E1946" s="46">
        <f t="shared" si="151"/>
        <v>-4.0937548286053812E-3</v>
      </c>
      <c r="F1946" s="8">
        <f t="shared" si="152"/>
        <v>-0.11254456796478433</v>
      </c>
      <c r="G1946" s="8">
        <f t="shared" si="153"/>
        <v>1.0782357060111887E-2</v>
      </c>
      <c r="H1946" s="9">
        <f t="shared" si="154"/>
        <v>-10.437844650974347</v>
      </c>
    </row>
    <row r="1947" spans="2:8" x14ac:dyDescent="0.25">
      <c r="B1947" s="39">
        <v>39640</v>
      </c>
      <c r="C1947" s="7">
        <v>11100.54</v>
      </c>
      <c r="D1947" s="8">
        <f t="shared" si="150"/>
        <v>-1.1441782096745734E-2</v>
      </c>
      <c r="E1947" s="46">
        <f t="shared" si="151"/>
        <v>-1.1507742907687904E-2</v>
      </c>
      <c r="F1947" s="8">
        <f t="shared" si="152"/>
        <v>-0.1098317506863089</v>
      </c>
      <c r="G1947" s="8">
        <f t="shared" si="153"/>
        <v>1.075323697237395E-2</v>
      </c>
      <c r="H1947" s="9">
        <f t="shared" si="154"/>
        <v>-10.213831515893933</v>
      </c>
    </row>
    <row r="1948" spans="2:8" x14ac:dyDescent="0.25">
      <c r="B1948" s="39">
        <v>39639</v>
      </c>
      <c r="C1948" s="7">
        <v>11229.02</v>
      </c>
      <c r="D1948" s="8">
        <f t="shared" si="150"/>
        <v>7.3182721772890869E-3</v>
      </c>
      <c r="E1948" s="46">
        <f t="shared" si="151"/>
        <v>7.291623559037513E-3</v>
      </c>
      <c r="F1948" s="8">
        <f t="shared" si="152"/>
        <v>-0.11840241803957048</v>
      </c>
      <c r="G1948" s="8">
        <f t="shared" si="153"/>
        <v>1.0705010972552862E-2</v>
      </c>
      <c r="H1948" s="9">
        <f t="shared" si="154"/>
        <v>-11.060466761140987</v>
      </c>
    </row>
    <row r="1949" spans="2:8" x14ac:dyDescent="0.25">
      <c r="B1949" s="39">
        <v>39638</v>
      </c>
      <c r="C1949" s="7">
        <v>11147.44</v>
      </c>
      <c r="D1949" s="8">
        <f t="shared" si="150"/>
        <v>-2.0798105446051873E-2</v>
      </c>
      <c r="E1949" s="46">
        <f t="shared" si="151"/>
        <v>-2.1017432428205994E-2</v>
      </c>
      <c r="F1949" s="8">
        <f t="shared" si="152"/>
        <v>-8.2344934883263443E-2</v>
      </c>
      <c r="G1949" s="8">
        <f t="shared" si="153"/>
        <v>1.063063356207769E-2</v>
      </c>
      <c r="H1949" s="9">
        <f t="shared" si="154"/>
        <v>-7.746004450478833</v>
      </c>
    </row>
    <row r="1950" spans="2:8" x14ac:dyDescent="0.25">
      <c r="B1950" s="39">
        <v>39637</v>
      </c>
      <c r="C1950" s="7">
        <v>11384.21</v>
      </c>
      <c r="D1950" s="8">
        <f t="shared" si="150"/>
        <v>1.3555069640561301E-2</v>
      </c>
      <c r="E1950" s="46">
        <f t="shared" si="151"/>
        <v>1.3464021536933619E-2</v>
      </c>
      <c r="F1950" s="8">
        <f t="shared" si="152"/>
        <v>-7.4414067010799279E-2</v>
      </c>
      <c r="G1950" s="8">
        <f t="shared" si="153"/>
        <v>1.0812841518299237E-2</v>
      </c>
      <c r="H1950" s="9">
        <f t="shared" si="154"/>
        <v>-6.882008478979718</v>
      </c>
    </row>
    <row r="1951" spans="2:8" x14ac:dyDescent="0.25">
      <c r="B1951" s="39">
        <v>39636</v>
      </c>
      <c r="C1951" s="7">
        <v>11231.96</v>
      </c>
      <c r="D1951" s="8">
        <f t="shared" si="150"/>
        <v>-5.0121627774718513E-3</v>
      </c>
      <c r="E1951" s="46">
        <f t="shared" si="151"/>
        <v>-5.024765795213354E-3</v>
      </c>
      <c r="F1951" s="8">
        <f t="shared" si="152"/>
        <v>-9.331631004537877E-2</v>
      </c>
      <c r="G1951" s="8">
        <f t="shared" si="153"/>
        <v>1.111982975671927E-2</v>
      </c>
      <c r="H1951" s="9">
        <f t="shared" si="154"/>
        <v>-8.3918829772543457</v>
      </c>
    </row>
    <row r="1952" spans="2:8" x14ac:dyDescent="0.25">
      <c r="B1952" s="39">
        <v>39632</v>
      </c>
      <c r="C1952" s="7">
        <v>11288.54</v>
      </c>
      <c r="D1952" s="8">
        <f t="shared" si="150"/>
        <v>6.5115184240396307E-3</v>
      </c>
      <c r="E1952" s="46">
        <f t="shared" si="151"/>
        <v>6.490410070020592E-3</v>
      </c>
      <c r="F1952" s="8">
        <f t="shared" si="152"/>
        <v>-6.5293830081815107E-2</v>
      </c>
      <c r="G1952" s="8">
        <f t="shared" si="153"/>
        <v>1.1822054071357651E-2</v>
      </c>
      <c r="H1952" s="9">
        <f t="shared" si="154"/>
        <v>-5.5230529049946</v>
      </c>
    </row>
    <row r="1953" spans="2:8" x14ac:dyDescent="0.25">
      <c r="B1953" s="39">
        <v>39631</v>
      </c>
      <c r="C1953" s="7">
        <v>11215.51</v>
      </c>
      <c r="D1953" s="8">
        <f t="shared" si="150"/>
        <v>-1.4649990423694415E-2</v>
      </c>
      <c r="E1953" s="46">
        <f t="shared" si="151"/>
        <v>-1.4758361256861146E-2</v>
      </c>
      <c r="F1953" s="8">
        <f t="shared" si="152"/>
        <v>-4.8766484601345764E-2</v>
      </c>
      <c r="G1953" s="8">
        <f t="shared" si="153"/>
        <v>1.1714678609621852E-2</v>
      </c>
      <c r="H1953" s="9">
        <f t="shared" si="154"/>
        <v>-4.1628529664733103</v>
      </c>
    </row>
    <row r="1954" spans="2:8" x14ac:dyDescent="0.25">
      <c r="B1954" s="39">
        <v>39630</v>
      </c>
      <c r="C1954" s="7">
        <v>11382.26</v>
      </c>
      <c r="D1954" s="8">
        <f t="shared" si="150"/>
        <v>2.8414071881874836E-3</v>
      </c>
      <c r="E1954" s="46">
        <f t="shared" si="151"/>
        <v>2.8373780213142717E-3</v>
      </c>
      <c r="F1954" s="8">
        <f t="shared" si="152"/>
        <v>-6.7759866037702995E-2</v>
      </c>
      <c r="G1954" s="8">
        <f t="shared" si="153"/>
        <v>1.1841161613146051E-2</v>
      </c>
      <c r="H1954" s="9">
        <f t="shared" si="154"/>
        <v>-5.7224002383749273</v>
      </c>
    </row>
    <row r="1955" spans="2:8" x14ac:dyDescent="0.25">
      <c r="B1955" s="39">
        <v>39629</v>
      </c>
      <c r="C1955" s="7">
        <v>11350.01</v>
      </c>
      <c r="D1955" s="8">
        <f t="shared" si="150"/>
        <v>3.0846489361047169E-4</v>
      </c>
      <c r="E1955" s="46">
        <f t="shared" si="151"/>
        <v>3.0841732809645274E-4</v>
      </c>
      <c r="F1955" s="8">
        <f t="shared" si="152"/>
        <v>-6.5141168044381081E-2</v>
      </c>
      <c r="G1955" s="8">
        <f t="shared" si="153"/>
        <v>1.18485421764058E-2</v>
      </c>
      <c r="H1955" s="9">
        <f t="shared" si="154"/>
        <v>-5.4978213416075592</v>
      </c>
    </row>
    <row r="1956" spans="2:8" x14ac:dyDescent="0.25">
      <c r="B1956" s="39">
        <v>39626</v>
      </c>
      <c r="C1956" s="7">
        <v>11346.51</v>
      </c>
      <c r="D1956" s="8">
        <f t="shared" si="150"/>
        <v>-9.3343298333598002E-3</v>
      </c>
      <c r="E1956" s="46">
        <f t="shared" si="151"/>
        <v>-9.3781677014202949E-3</v>
      </c>
      <c r="F1956" s="8">
        <f t="shared" si="152"/>
        <v>-5.9601131238105169E-2</v>
      </c>
      <c r="G1956" s="8">
        <f t="shared" si="153"/>
        <v>1.1812474737239998E-2</v>
      </c>
      <c r="H1956" s="9">
        <f t="shared" si="154"/>
        <v>-5.045609202465144</v>
      </c>
    </row>
    <row r="1957" spans="2:8" x14ac:dyDescent="0.25">
      <c r="B1957" s="39">
        <v>39625</v>
      </c>
      <c r="C1957" s="7">
        <v>11453.42</v>
      </c>
      <c r="D1957" s="8">
        <f t="shared" si="150"/>
        <v>-3.034330836119381E-2</v>
      </c>
      <c r="E1957" s="46">
        <f t="shared" si="151"/>
        <v>-3.0813196276909389E-2</v>
      </c>
      <c r="F1957" s="8">
        <f t="shared" si="152"/>
        <v>6.0869804848528095E-3</v>
      </c>
      <c r="G1957" s="8">
        <f t="shared" si="153"/>
        <v>1.1988198937525854E-2</v>
      </c>
      <c r="H1957" s="9">
        <f t="shared" si="154"/>
        <v>0.50774770393567159</v>
      </c>
    </row>
    <row r="1958" spans="2:8" x14ac:dyDescent="0.25">
      <c r="B1958" s="39">
        <v>39624</v>
      </c>
      <c r="C1958" s="7">
        <v>11811.83</v>
      </c>
      <c r="D1958" s="8">
        <f t="shared" si="150"/>
        <v>3.7264671482284406E-4</v>
      </c>
      <c r="E1958" s="46">
        <f t="shared" si="151"/>
        <v>3.7257729928025712E-4</v>
      </c>
      <c r="F1958" s="8">
        <f t="shared" si="152"/>
        <v>-7.2790130480362113E-3</v>
      </c>
      <c r="G1958" s="8">
        <f t="shared" si="153"/>
        <v>1.2081526475303431E-2</v>
      </c>
      <c r="H1958" s="9">
        <f t="shared" si="154"/>
        <v>-0.60249117219712889</v>
      </c>
    </row>
    <row r="1959" spans="2:8" x14ac:dyDescent="0.25">
      <c r="B1959" s="39">
        <v>39623</v>
      </c>
      <c r="C1959" s="7">
        <v>11807.43</v>
      </c>
      <c r="D1959" s="8">
        <f t="shared" si="150"/>
        <v>-2.9495809956799901E-3</v>
      </c>
      <c r="E1959" s="46">
        <f t="shared" si="151"/>
        <v>-2.9539395824848776E-3</v>
      </c>
      <c r="F1959" s="8">
        <f t="shared" si="152"/>
        <v>-1.6583897464912054E-2</v>
      </c>
      <c r="G1959" s="8">
        <f t="shared" si="153"/>
        <v>1.2157762184333476E-2</v>
      </c>
      <c r="H1959" s="9">
        <f t="shared" si="154"/>
        <v>-1.3640583861956197</v>
      </c>
    </row>
    <row r="1960" spans="2:8" x14ac:dyDescent="0.25">
      <c r="B1960" s="39">
        <v>39622</v>
      </c>
      <c r="C1960" s="7">
        <v>11842.36</v>
      </c>
      <c r="D1960" s="8">
        <f t="shared" si="150"/>
        <v>-2.7865290740503035E-5</v>
      </c>
      <c r="E1960" s="46">
        <f t="shared" si="151"/>
        <v>-2.786567898492944E-5</v>
      </c>
      <c r="F1960" s="8">
        <f t="shared" si="152"/>
        <v>-3.4222401389555401E-2</v>
      </c>
      <c r="G1960" s="8">
        <f t="shared" si="153"/>
        <v>1.2321249833932381E-2</v>
      </c>
      <c r="H1960" s="9">
        <f t="shared" si="154"/>
        <v>-2.7775105489142713</v>
      </c>
    </row>
    <row r="1961" spans="2:8" x14ac:dyDescent="0.25">
      <c r="B1961" s="39">
        <v>39619</v>
      </c>
      <c r="C1961" s="7">
        <v>11842.69</v>
      </c>
      <c r="D1961" s="8">
        <f t="shared" si="150"/>
        <v>-1.8270608940163746E-2</v>
      </c>
      <c r="E1961" s="46">
        <f t="shared" si="151"/>
        <v>-1.8439577789338826E-2</v>
      </c>
      <c r="F1961" s="8">
        <f t="shared" si="152"/>
        <v>-1.2416082628783933E-2</v>
      </c>
      <c r="G1961" s="8">
        <f t="shared" si="153"/>
        <v>1.2149549735398991E-2</v>
      </c>
      <c r="H1961" s="9">
        <f t="shared" si="154"/>
        <v>-1.0219376766373796</v>
      </c>
    </row>
    <row r="1962" spans="2:8" x14ac:dyDescent="0.25">
      <c r="B1962" s="39">
        <v>39618</v>
      </c>
      <c r="C1962" s="7">
        <v>12063.09</v>
      </c>
      <c r="D1962" s="8">
        <f t="shared" si="150"/>
        <v>2.8289824807592456E-3</v>
      </c>
      <c r="E1962" s="46">
        <f t="shared" si="151"/>
        <v>2.8249884407606615E-3</v>
      </c>
      <c r="F1962" s="8">
        <f t="shared" si="152"/>
        <v>-1.8926814862084609E-2</v>
      </c>
      <c r="G1962" s="8">
        <f t="shared" si="153"/>
        <v>1.2151131736633947E-2</v>
      </c>
      <c r="H1962" s="9">
        <f t="shared" si="154"/>
        <v>-1.5576174526215474</v>
      </c>
    </row>
    <row r="1963" spans="2:8" x14ac:dyDescent="0.25">
      <c r="B1963" s="39">
        <v>39617</v>
      </c>
      <c r="C1963" s="7">
        <v>12029.06</v>
      </c>
      <c r="D1963" s="8">
        <f t="shared" si="150"/>
        <v>-1.0792496895635773E-2</v>
      </c>
      <c r="E1963" s="46">
        <f t="shared" si="151"/>
        <v>-1.0851158341033652E-2</v>
      </c>
      <c r="F1963" s="8">
        <f t="shared" si="152"/>
        <v>-8.6864546182690121E-3</v>
      </c>
      <c r="G1963" s="8">
        <f t="shared" si="153"/>
        <v>1.2088642541609421E-2</v>
      </c>
      <c r="H1963" s="9">
        <f t="shared" si="154"/>
        <v>-0.71856327857904723</v>
      </c>
    </row>
    <row r="1964" spans="2:8" x14ac:dyDescent="0.25">
      <c r="B1964" s="39">
        <v>39616</v>
      </c>
      <c r="C1964" s="7">
        <v>12160.3</v>
      </c>
      <c r="D1964" s="8">
        <f t="shared" si="150"/>
        <v>-8.8661904560081162E-3</v>
      </c>
      <c r="E1964" s="46">
        <f t="shared" si="151"/>
        <v>-8.9057290002784763E-3</v>
      </c>
      <c r="F1964" s="8">
        <f t="shared" si="152"/>
        <v>-2.5199250910545364E-2</v>
      </c>
      <c r="G1964" s="8">
        <f t="shared" si="153"/>
        <v>1.2393264121949989E-2</v>
      </c>
      <c r="H1964" s="9">
        <f t="shared" si="154"/>
        <v>-2.033302176293847</v>
      </c>
    </row>
    <row r="1965" spans="2:8" x14ac:dyDescent="0.25">
      <c r="B1965" s="39">
        <v>39615</v>
      </c>
      <c r="C1965" s="7">
        <v>12269.08</v>
      </c>
      <c r="D1965" s="8">
        <f t="shared" si="150"/>
        <v>-3.1095239836358424E-3</v>
      </c>
      <c r="E1965" s="46">
        <f t="shared" si="151"/>
        <v>-3.1143685989098975E-3</v>
      </c>
      <c r="F1965" s="8">
        <f t="shared" si="152"/>
        <v>-3.0954853420534667E-2</v>
      </c>
      <c r="G1965" s="8">
        <f t="shared" si="153"/>
        <v>1.242800194330851E-2</v>
      </c>
      <c r="H1965" s="9">
        <f t="shared" si="154"/>
        <v>-2.4907345172408339</v>
      </c>
    </row>
    <row r="1966" spans="2:8" x14ac:dyDescent="0.25">
      <c r="B1966" s="39">
        <v>39612</v>
      </c>
      <c r="C1966" s="7">
        <v>12307.35</v>
      </c>
      <c r="D1966" s="8">
        <f t="shared" si="150"/>
        <v>1.3653083041910596E-2</v>
      </c>
      <c r="E1966" s="46">
        <f t="shared" si="151"/>
        <v>1.3560719452533428E-2</v>
      </c>
      <c r="F1966" s="8">
        <f t="shared" si="152"/>
        <v>-4.3777960936964809E-2</v>
      </c>
      <c r="G1966" s="8">
        <f t="shared" si="153"/>
        <v>1.2322346073428541E-2</v>
      </c>
      <c r="H1966" s="9">
        <f t="shared" si="154"/>
        <v>-3.5527293809225187</v>
      </c>
    </row>
    <row r="1967" spans="2:8" x14ac:dyDescent="0.25">
      <c r="B1967" s="39">
        <v>39611</v>
      </c>
      <c r="C1967" s="7">
        <v>12141.58</v>
      </c>
      <c r="D1967" s="8">
        <f t="shared" si="150"/>
        <v>4.7841029744855046E-3</v>
      </c>
      <c r="E1967" s="46">
        <f t="shared" si="151"/>
        <v>4.7726955223326949E-3</v>
      </c>
      <c r="F1967" s="8">
        <f t="shared" si="152"/>
        <v>-3.9467294527210893E-2</v>
      </c>
      <c r="G1967" s="8">
        <f t="shared" si="153"/>
        <v>1.2357199987570476E-2</v>
      </c>
      <c r="H1967" s="9">
        <f t="shared" si="154"/>
        <v>-3.1938703401182451</v>
      </c>
    </row>
    <row r="1968" spans="2:8" x14ac:dyDescent="0.25">
      <c r="B1968" s="39">
        <v>39610</v>
      </c>
      <c r="C1968" s="7">
        <v>12083.77</v>
      </c>
      <c r="D1968" s="8">
        <f t="shared" si="150"/>
        <v>-1.6761108434989791E-2</v>
      </c>
      <c r="E1968" s="46">
        <f t="shared" si="151"/>
        <v>-1.6903165405015987E-2</v>
      </c>
      <c r="F1968" s="8">
        <f t="shared" si="152"/>
        <v>-7.3982594999867524E-3</v>
      </c>
      <c r="G1968" s="8">
        <f t="shared" si="153"/>
        <v>1.233793881951922E-2</v>
      </c>
      <c r="H1968" s="9">
        <f t="shared" si="154"/>
        <v>-0.59963496400892713</v>
      </c>
    </row>
    <row r="1969" spans="2:8" x14ac:dyDescent="0.25">
      <c r="B1969" s="39">
        <v>39609</v>
      </c>
      <c r="C1969" s="7">
        <v>12289.76</v>
      </c>
      <c r="D1969" s="8">
        <f t="shared" si="150"/>
        <v>7.687096101731683E-4</v>
      </c>
      <c r="E1969" s="46">
        <f t="shared" si="151"/>
        <v>7.6841430426741663E-4</v>
      </c>
      <c r="F1969" s="8">
        <f t="shared" si="152"/>
        <v>-3.2404328133928822E-4</v>
      </c>
      <c r="G1969" s="8">
        <f t="shared" si="153"/>
        <v>1.2371203043844458E-2</v>
      </c>
      <c r="H1969" s="9">
        <f t="shared" si="154"/>
        <v>-2.6193352432326497E-2</v>
      </c>
    </row>
    <row r="1970" spans="2:8" x14ac:dyDescent="0.25">
      <c r="B1970" s="39">
        <v>39608</v>
      </c>
      <c r="C1970" s="7">
        <v>12280.32</v>
      </c>
      <c r="D1970" s="8">
        <f t="shared" si="150"/>
        <v>5.7748646375332946E-3</v>
      </c>
      <c r="E1970" s="46">
        <f t="shared" si="151"/>
        <v>5.7582540254195727E-3</v>
      </c>
      <c r="F1970" s="8">
        <f t="shared" si="152"/>
        <v>-1.765271980457702E-2</v>
      </c>
      <c r="G1970" s="8">
        <f t="shared" si="153"/>
        <v>1.2423130861560565E-2</v>
      </c>
      <c r="H1970" s="9">
        <f t="shared" si="154"/>
        <v>-1.4209557961912611</v>
      </c>
    </row>
    <row r="1971" spans="2:8" x14ac:dyDescent="0.25">
      <c r="B1971" s="39">
        <v>39605</v>
      </c>
      <c r="C1971" s="7">
        <v>12209.81</v>
      </c>
      <c r="D1971" s="8">
        <f t="shared" si="150"/>
        <v>-3.1309577173141312E-2</v>
      </c>
      <c r="E1971" s="46">
        <f t="shared" si="151"/>
        <v>-3.18101992231586E-2</v>
      </c>
      <c r="F1971" s="8">
        <f t="shared" si="152"/>
        <v>2.1429216742534302E-2</v>
      </c>
      <c r="G1971" s="8">
        <f t="shared" si="153"/>
        <v>1.1896265528962304E-2</v>
      </c>
      <c r="H1971" s="9">
        <f t="shared" si="154"/>
        <v>1.8013398146135315</v>
      </c>
    </row>
    <row r="1972" spans="2:8" x14ac:dyDescent="0.25">
      <c r="B1972" s="39">
        <v>39604</v>
      </c>
      <c r="C1972" s="7">
        <v>12604.45</v>
      </c>
      <c r="D1972" s="8">
        <f t="shared" si="150"/>
        <v>1.7268903222474208E-2</v>
      </c>
      <c r="E1972" s="46">
        <f t="shared" si="151"/>
        <v>1.7121490398399268E-2</v>
      </c>
      <c r="F1972" s="8">
        <f t="shared" si="152"/>
        <v>3.4173225127179332E-3</v>
      </c>
      <c r="G1972" s="8">
        <f t="shared" si="153"/>
        <v>1.1734677675173423E-2</v>
      </c>
      <c r="H1972" s="9">
        <f t="shared" si="154"/>
        <v>0.29121571186806627</v>
      </c>
    </row>
    <row r="1973" spans="2:8" x14ac:dyDescent="0.25">
      <c r="B1973" s="39">
        <v>39603</v>
      </c>
      <c r="C1973" s="7">
        <v>12390.48</v>
      </c>
      <c r="D1973" s="8">
        <f t="shared" si="150"/>
        <v>-9.9735141519896597E-4</v>
      </c>
      <c r="E1973" s="46">
        <f t="shared" si="151"/>
        <v>-9.9784910106098237E-4</v>
      </c>
      <c r="F1973" s="8">
        <f t="shared" si="152"/>
        <v>2.0879892556795935E-3</v>
      </c>
      <c r="G1973" s="8">
        <f t="shared" si="153"/>
        <v>1.1737243949072182E-2</v>
      </c>
      <c r="H1973" s="9">
        <f t="shared" si="154"/>
        <v>0.17789433914293373</v>
      </c>
    </row>
    <row r="1974" spans="2:8" x14ac:dyDescent="0.25">
      <c r="B1974" s="39">
        <v>39602</v>
      </c>
      <c r="C1974" s="7">
        <v>12402.85</v>
      </c>
      <c r="D1974" s="8">
        <f t="shared" si="150"/>
        <v>-8.0751322395875569E-3</v>
      </c>
      <c r="E1974" s="46">
        <f t="shared" si="151"/>
        <v>-8.1079127102878911E-3</v>
      </c>
      <c r="F1974" s="8">
        <f t="shared" si="152"/>
        <v>-3.8649380847422202E-3</v>
      </c>
      <c r="G1974" s="8">
        <f t="shared" si="153"/>
        <v>1.1811883901555038E-2</v>
      </c>
      <c r="H1974" s="9">
        <f t="shared" si="154"/>
        <v>-0.32720759168936636</v>
      </c>
    </row>
    <row r="1975" spans="2:8" x14ac:dyDescent="0.25">
      <c r="B1975" s="39">
        <v>39601</v>
      </c>
      <c r="C1975" s="7">
        <v>12503.82</v>
      </c>
      <c r="D1975" s="8">
        <f t="shared" si="150"/>
        <v>-1.0642237259382625E-2</v>
      </c>
      <c r="E1975" s="46">
        <f t="shared" si="151"/>
        <v>-1.0699270870717785E-2</v>
      </c>
      <c r="F1975" s="8">
        <f t="shared" si="152"/>
        <v>2.1183653141420428E-2</v>
      </c>
      <c r="G1975" s="8">
        <f t="shared" si="153"/>
        <v>1.1860123422496691E-2</v>
      </c>
      <c r="H1975" s="9">
        <f t="shared" si="154"/>
        <v>1.7861241731463389</v>
      </c>
    </row>
    <row r="1976" spans="2:8" x14ac:dyDescent="0.25">
      <c r="B1976" s="39">
        <v>39598</v>
      </c>
      <c r="C1976" s="7">
        <v>12638.32</v>
      </c>
      <c r="D1976" s="8">
        <f t="shared" si="150"/>
        <v>-6.2469259589026382E-4</v>
      </c>
      <c r="E1976" s="46">
        <f t="shared" si="151"/>
        <v>-6.248877976082226E-4</v>
      </c>
      <c r="F1976" s="8">
        <f t="shared" si="152"/>
        <v>3.2648262213102124E-2</v>
      </c>
      <c r="G1976" s="8">
        <f t="shared" si="153"/>
        <v>1.1921168744400771E-2</v>
      </c>
      <c r="H1976" s="9">
        <f t="shared" si="154"/>
        <v>2.7386796473656676</v>
      </c>
    </row>
    <row r="1977" spans="2:8" x14ac:dyDescent="0.25">
      <c r="B1977" s="39">
        <v>39597</v>
      </c>
      <c r="C1977" s="7">
        <v>12646.22</v>
      </c>
      <c r="D1977" s="8">
        <f t="shared" si="150"/>
        <v>4.1440269715093958E-3</v>
      </c>
      <c r="E1977" s="46">
        <f t="shared" si="151"/>
        <v>4.1354641399908836E-3</v>
      </c>
      <c r="F1977" s="8">
        <f t="shared" si="152"/>
        <v>3.3252768310553404E-2</v>
      </c>
      <c r="G1977" s="8">
        <f t="shared" si="153"/>
        <v>1.1923871800703435E-2</v>
      </c>
      <c r="H1977" s="9">
        <f t="shared" si="154"/>
        <v>2.7887559398778254</v>
      </c>
    </row>
    <row r="1978" spans="2:8" x14ac:dyDescent="0.25">
      <c r="B1978" s="39">
        <v>39596</v>
      </c>
      <c r="C1978" s="7">
        <v>12594.03</v>
      </c>
      <c r="D1978" s="8">
        <f t="shared" si="150"/>
        <v>3.6403192451597288E-3</v>
      </c>
      <c r="E1978" s="46">
        <f t="shared" si="151"/>
        <v>3.6337093196920612E-3</v>
      </c>
      <c r="F1978" s="8">
        <f t="shared" si="152"/>
        <v>2.4308173791579183E-2</v>
      </c>
      <c r="G1978" s="8">
        <f t="shared" si="153"/>
        <v>1.1936091126018981E-2</v>
      </c>
      <c r="H1978" s="9">
        <f t="shared" si="154"/>
        <v>2.0365271624469106</v>
      </c>
    </row>
    <row r="1979" spans="2:8" x14ac:dyDescent="0.25">
      <c r="B1979" s="39">
        <v>39595</v>
      </c>
      <c r="C1979" s="7">
        <v>12548.35</v>
      </c>
      <c r="D1979" s="8">
        <f t="shared" si="150"/>
        <v>5.5065735121955228E-3</v>
      </c>
      <c r="E1979" s="46">
        <f t="shared" si="151"/>
        <v>5.4914677648394668E-3</v>
      </c>
      <c r="F1979" s="8">
        <f t="shared" si="152"/>
        <v>2.2653566638960541E-2</v>
      </c>
      <c r="G1979" s="8">
        <f t="shared" si="153"/>
        <v>1.192804632054539E-2</v>
      </c>
      <c r="H1979" s="9">
        <f t="shared" si="154"/>
        <v>1.8991849989667666</v>
      </c>
    </row>
    <row r="1980" spans="2:8" x14ac:dyDescent="0.25">
      <c r="B1980" s="39">
        <v>39591</v>
      </c>
      <c r="C1980" s="7">
        <v>12479.63</v>
      </c>
      <c r="D1980" s="8">
        <f t="shared" si="150"/>
        <v>-1.1562996510270485E-2</v>
      </c>
      <c r="E1980" s="46">
        <f t="shared" si="151"/>
        <v>-1.1630367800621367E-2</v>
      </c>
      <c r="F1980" s="8">
        <f t="shared" si="152"/>
        <v>2.8967805946026035E-2</v>
      </c>
      <c r="G1980" s="8">
        <f t="shared" si="153"/>
        <v>1.1865648709820492E-2</v>
      </c>
      <c r="H1980" s="9">
        <f t="shared" si="154"/>
        <v>2.441316665817951</v>
      </c>
    </row>
    <row r="1981" spans="2:8" x14ac:dyDescent="0.25">
      <c r="B1981" s="39">
        <v>39590</v>
      </c>
      <c r="C1981" s="7">
        <v>12625.62</v>
      </c>
      <c r="D1981" s="8">
        <f t="shared" si="150"/>
        <v>1.9387057888977655E-3</v>
      </c>
      <c r="E1981" s="46">
        <f t="shared" si="151"/>
        <v>1.9368289242305727E-3</v>
      </c>
      <c r="F1981" s="8">
        <f t="shared" si="152"/>
        <v>-2.6921500547385582E-3</v>
      </c>
      <c r="G1981" s="8">
        <f t="shared" si="153"/>
        <v>1.2356011351879448E-2</v>
      </c>
      <c r="H1981" s="9">
        <f t="shared" si="154"/>
        <v>-0.21788180490211842</v>
      </c>
    </row>
    <row r="1982" spans="2:8" x14ac:dyDescent="0.25">
      <c r="B1982" s="39">
        <v>39589</v>
      </c>
      <c r="C1982" s="7">
        <v>12601.19</v>
      </c>
      <c r="D1982" s="8">
        <f t="shared" si="150"/>
        <v>-1.7732923418465441E-2</v>
      </c>
      <c r="E1982" s="46">
        <f t="shared" si="151"/>
        <v>-1.7892035526416817E-2</v>
      </c>
      <c r="F1982" s="8">
        <f t="shared" si="152"/>
        <v>6.6862782029634398E-3</v>
      </c>
      <c r="G1982" s="8">
        <f t="shared" si="153"/>
        <v>1.2221392918125086E-2</v>
      </c>
      <c r="H1982" s="9">
        <f t="shared" si="154"/>
        <v>0.54709624735550999</v>
      </c>
    </row>
    <row r="1983" spans="2:8" x14ac:dyDescent="0.25">
      <c r="B1983" s="39">
        <v>39588</v>
      </c>
      <c r="C1983" s="7">
        <v>12828.68</v>
      </c>
      <c r="D1983" s="8">
        <f t="shared" si="150"/>
        <v>-1.5311448431704844E-2</v>
      </c>
      <c r="E1983" s="46">
        <f t="shared" si="151"/>
        <v>-1.5429879110280625E-2</v>
      </c>
      <c r="F1983" s="8">
        <f t="shared" si="152"/>
        <v>2.9427495312360632E-2</v>
      </c>
      <c r="G1983" s="8">
        <f t="shared" si="153"/>
        <v>1.2114238221327615E-2</v>
      </c>
      <c r="H1983" s="9">
        <f t="shared" si="154"/>
        <v>2.4291659759961064</v>
      </c>
    </row>
    <row r="1984" spans="2:8" x14ac:dyDescent="0.25">
      <c r="B1984" s="39">
        <v>39587</v>
      </c>
      <c r="C1984" s="7">
        <v>13028.16</v>
      </c>
      <c r="D1984" s="8">
        <f t="shared" si="150"/>
        <v>3.1847722302646986E-3</v>
      </c>
      <c r="E1984" s="46">
        <f t="shared" si="151"/>
        <v>3.1797115850069123E-3</v>
      </c>
      <c r="F1984" s="8">
        <f t="shared" si="152"/>
        <v>4.2788903593895776E-2</v>
      </c>
      <c r="G1984" s="8">
        <f t="shared" si="153"/>
        <v>1.2251389120168637E-2</v>
      </c>
      <c r="H1984" s="9">
        <f t="shared" si="154"/>
        <v>3.4925756723745951</v>
      </c>
    </row>
    <row r="1985" spans="2:8" x14ac:dyDescent="0.25">
      <c r="B1985" s="39">
        <v>39584</v>
      </c>
      <c r="C1985" s="7">
        <v>12986.8</v>
      </c>
      <c r="D1985" s="8">
        <f t="shared" si="150"/>
        <v>-4.5102388579398855E-4</v>
      </c>
      <c r="E1985" s="46">
        <f t="shared" si="151"/>
        <v>-4.5112562765992482E-4</v>
      </c>
      <c r="F1985" s="8">
        <f t="shared" si="152"/>
        <v>4.0233181507730545E-2</v>
      </c>
      <c r="G1985" s="8">
        <f t="shared" si="153"/>
        <v>1.2257735982851339E-2</v>
      </c>
      <c r="H1985" s="9">
        <f t="shared" si="154"/>
        <v>3.2822685660726463</v>
      </c>
    </row>
    <row r="1986" spans="2:8" x14ac:dyDescent="0.25">
      <c r="B1986" s="39">
        <v>39583</v>
      </c>
      <c r="C1986" s="7">
        <v>12992.66</v>
      </c>
      <c r="D1986" s="8">
        <f t="shared" si="150"/>
        <v>7.3094450620931894E-3</v>
      </c>
      <c r="E1986" s="46">
        <f t="shared" si="151"/>
        <v>7.2828605353578331E-3</v>
      </c>
      <c r="F1986" s="8">
        <f t="shared" si="152"/>
        <v>4.0705287707291787E-2</v>
      </c>
      <c r="G1986" s="8">
        <f t="shared" si="153"/>
        <v>1.226131957064122E-2</v>
      </c>
      <c r="H1986" s="9">
        <f t="shared" si="154"/>
        <v>3.3198129673381525</v>
      </c>
    </row>
    <row r="1987" spans="2:8" x14ac:dyDescent="0.25">
      <c r="B1987" s="39">
        <v>39582</v>
      </c>
      <c r="C1987" s="7">
        <v>12898.38</v>
      </c>
      <c r="D1987" s="8">
        <f t="shared" si="150"/>
        <v>5.1589051899207927E-3</v>
      </c>
      <c r="E1987" s="46">
        <f t="shared" si="151"/>
        <v>5.1456436290771325E-3</v>
      </c>
      <c r="F1987" s="8">
        <f t="shared" si="152"/>
        <v>4.9932594430853953E-2</v>
      </c>
      <c r="G1987" s="8">
        <f t="shared" si="153"/>
        <v>1.2352840227950822E-2</v>
      </c>
      <c r="H1987" s="9">
        <f t="shared" si="154"/>
        <v>4.042195439221441</v>
      </c>
    </row>
    <row r="1988" spans="2:8" x14ac:dyDescent="0.25">
      <c r="B1988" s="39">
        <v>39581</v>
      </c>
      <c r="C1988" s="7">
        <v>12832.18</v>
      </c>
      <c r="D1988" s="8">
        <f t="shared" si="150"/>
        <v>-3.4272241037998086E-3</v>
      </c>
      <c r="E1988" s="46">
        <f t="shared" si="151"/>
        <v>-3.4331104894854319E-3</v>
      </c>
      <c r="F1988" s="8">
        <f t="shared" si="152"/>
        <v>3.9419205861391589E-2</v>
      </c>
      <c r="G1988" s="8">
        <f t="shared" si="153"/>
        <v>1.2457765138405632E-2</v>
      </c>
      <c r="H1988" s="9">
        <f t="shared" si="154"/>
        <v>3.164227726517931</v>
      </c>
    </row>
    <row r="1989" spans="2:8" x14ac:dyDescent="0.25">
      <c r="B1989" s="39">
        <v>39580</v>
      </c>
      <c r="C1989" s="7">
        <v>12876.31</v>
      </c>
      <c r="D1989" s="8">
        <f t="shared" ref="D1989:D2052" si="155">C1989/C1990-1</f>
        <v>1.0233110620843755E-2</v>
      </c>
      <c r="E1989" s="46">
        <f t="shared" ref="E1989:E2052" si="156">LN(1+D1989)</f>
        <v>1.0181106817241548E-2</v>
      </c>
      <c r="F1989" s="8">
        <f t="shared" ref="F1989:F2052" si="157">SUM(E1990:E2064)</f>
        <v>3.8036968571873463E-2</v>
      </c>
      <c r="G1989" s="8">
        <f t="shared" ref="G1989:G2052" si="158">STDEVP(E1990:E2064)</f>
        <v>1.2444482628263011E-2</v>
      </c>
      <c r="H1989" s="9">
        <f t="shared" ref="H1989:H2052" si="159">F1989/G1989</f>
        <v>3.05653273889319</v>
      </c>
    </row>
    <row r="1990" spans="2:8" x14ac:dyDescent="0.25">
      <c r="B1990" s="39">
        <v>39577</v>
      </c>
      <c r="C1990" s="7">
        <v>12745.88</v>
      </c>
      <c r="D1990" s="8">
        <f t="shared" si="155"/>
        <v>-9.3962902917436031E-3</v>
      </c>
      <c r="E1990" s="46">
        <f t="shared" si="156"/>
        <v>-9.4407139245975946E-3</v>
      </c>
      <c r="F1990" s="8">
        <f t="shared" si="157"/>
        <v>7.2145866220841529E-2</v>
      </c>
      <c r="G1990" s="8">
        <f t="shared" si="158"/>
        <v>1.2693393959822193E-2</v>
      </c>
      <c r="H1990" s="9">
        <f t="shared" si="159"/>
        <v>5.6837333221675364</v>
      </c>
    </row>
    <row r="1991" spans="2:8" x14ac:dyDescent="0.25">
      <c r="B1991" s="39">
        <v>39576</v>
      </c>
      <c r="C1991" s="7">
        <v>12866.78</v>
      </c>
      <c r="D1991" s="8">
        <f t="shared" si="155"/>
        <v>4.0915067873126265E-3</v>
      </c>
      <c r="E1991" s="46">
        <f t="shared" si="156"/>
        <v>4.0831593347766858E-3</v>
      </c>
      <c r="F1991" s="8">
        <f t="shared" si="157"/>
        <v>5.7418037029682609E-2</v>
      </c>
      <c r="G1991" s="8">
        <f t="shared" si="158"/>
        <v>1.2757349867495993E-2</v>
      </c>
      <c r="H1991" s="9">
        <f t="shared" si="159"/>
        <v>4.5007809322511427</v>
      </c>
    </row>
    <row r="1992" spans="2:8" x14ac:dyDescent="0.25">
      <c r="B1992" s="39">
        <v>39575</v>
      </c>
      <c r="C1992" s="7">
        <v>12814.35</v>
      </c>
      <c r="D1992" s="8">
        <f t="shared" si="155"/>
        <v>-1.5857668059563013E-2</v>
      </c>
      <c r="E1992" s="46">
        <f t="shared" si="156"/>
        <v>-1.5984746109216345E-2</v>
      </c>
      <c r="F1992" s="8">
        <f t="shared" si="157"/>
        <v>6.8463475506173516E-2</v>
      </c>
      <c r="G1992" s="8">
        <f t="shared" si="158"/>
        <v>1.262621291237569E-2</v>
      </c>
      <c r="H1992" s="9">
        <f t="shared" si="159"/>
        <v>5.4223286096394316</v>
      </c>
    </row>
    <row r="1993" spans="2:8" x14ac:dyDescent="0.25">
      <c r="B1993" s="39">
        <v>39574</v>
      </c>
      <c r="C1993" s="7">
        <v>13020.83</v>
      </c>
      <c r="D1993" s="8">
        <f t="shared" si="155"/>
        <v>3.9546506660990133E-3</v>
      </c>
      <c r="E1993" s="46">
        <f t="shared" si="156"/>
        <v>3.9468515901389129E-3</v>
      </c>
      <c r="F1993" s="8">
        <f t="shared" si="157"/>
        <v>3.9585758023088641E-2</v>
      </c>
      <c r="G1993" s="8">
        <f t="shared" si="158"/>
        <v>1.2963624619019667E-2</v>
      </c>
      <c r="H1993" s="9">
        <f t="shared" si="159"/>
        <v>3.0536026139641637</v>
      </c>
    </row>
    <row r="1994" spans="2:8" x14ac:dyDescent="0.25">
      <c r="B1994" s="39">
        <v>39573</v>
      </c>
      <c r="C1994" s="7">
        <v>12969.54</v>
      </c>
      <c r="D1994" s="8">
        <f t="shared" si="155"/>
        <v>-6.7896034675529737E-3</v>
      </c>
      <c r="E1994" s="46">
        <f t="shared" si="156"/>
        <v>-6.8127576900169221E-3</v>
      </c>
      <c r="F1994" s="8">
        <f t="shared" si="157"/>
        <v>4.3598848562586584E-2</v>
      </c>
      <c r="G1994" s="8">
        <f t="shared" si="158"/>
        <v>1.2941478886169845E-2</v>
      </c>
      <c r="H1994" s="9">
        <f t="shared" si="159"/>
        <v>3.3689232077780007</v>
      </c>
    </row>
    <row r="1995" spans="2:8" x14ac:dyDescent="0.25">
      <c r="B1995" s="39">
        <v>39570</v>
      </c>
      <c r="C1995" s="7">
        <v>13058.2</v>
      </c>
      <c r="D1995" s="8">
        <f t="shared" si="155"/>
        <v>3.7048424289010118E-3</v>
      </c>
      <c r="E1995" s="46">
        <f t="shared" si="156"/>
        <v>3.6979964039418815E-3</v>
      </c>
      <c r="F1995" s="8">
        <f t="shared" si="157"/>
        <v>1.7981611486883139E-2</v>
      </c>
      <c r="G1995" s="8">
        <f t="shared" si="158"/>
        <v>1.3190376407518953E-2</v>
      </c>
      <c r="H1995" s="9">
        <f t="shared" si="159"/>
        <v>1.3632371762062092</v>
      </c>
    </row>
    <row r="1996" spans="2:8" x14ac:dyDescent="0.25">
      <c r="B1996" s="39">
        <v>39569</v>
      </c>
      <c r="C1996" s="7">
        <v>13010</v>
      </c>
      <c r="D1996" s="8">
        <f t="shared" si="155"/>
        <v>1.4810302235624739E-2</v>
      </c>
      <c r="E1996" s="46">
        <f t="shared" si="156"/>
        <v>1.470170067768725E-2</v>
      </c>
      <c r="F1996" s="8">
        <f t="shared" si="157"/>
        <v>1.681990284764286E-2</v>
      </c>
      <c r="G1996" s="8">
        <f t="shared" si="158"/>
        <v>1.3174056662371012E-2</v>
      </c>
      <c r="H1996" s="9">
        <f t="shared" si="159"/>
        <v>1.2767443832001617</v>
      </c>
    </row>
    <row r="1997" spans="2:8" x14ac:dyDescent="0.25">
      <c r="B1997" s="39">
        <v>39568</v>
      </c>
      <c r="C1997" s="7">
        <v>12820.13</v>
      </c>
      <c r="D1997" s="8">
        <f t="shared" si="155"/>
        <v>-9.2035966502346245E-4</v>
      </c>
      <c r="E1997" s="46">
        <f t="shared" si="156"/>
        <v>-9.2078345602668028E-4</v>
      </c>
      <c r="F1997" s="8">
        <f t="shared" si="157"/>
        <v>-1.6468740570088729E-3</v>
      </c>
      <c r="G1997" s="8">
        <f t="shared" si="158"/>
        <v>1.3364354721665042E-2</v>
      </c>
      <c r="H1997" s="9">
        <f t="shared" si="159"/>
        <v>-0.12322884952605416</v>
      </c>
    </row>
    <row r="1998" spans="2:8" x14ac:dyDescent="0.25">
      <c r="B1998" s="39">
        <v>39567</v>
      </c>
      <c r="C1998" s="7">
        <v>12831.94</v>
      </c>
      <c r="D1998" s="8">
        <f t="shared" si="155"/>
        <v>-3.0928195466816133E-3</v>
      </c>
      <c r="E1998" s="46">
        <f t="shared" si="156"/>
        <v>-3.0976121974762663E-3</v>
      </c>
      <c r="F1998" s="8">
        <f t="shared" si="157"/>
        <v>1.0656537001514293E-2</v>
      </c>
      <c r="G1998" s="8">
        <f t="shared" si="158"/>
        <v>1.3401055590930888E-2</v>
      </c>
      <c r="H1998" s="9">
        <f t="shared" si="159"/>
        <v>0.79520131300149688</v>
      </c>
    </row>
    <row r="1999" spans="2:8" x14ac:dyDescent="0.25">
      <c r="B1999" s="39">
        <v>39566</v>
      </c>
      <c r="C1999" s="7">
        <v>12871.75</v>
      </c>
      <c r="D1999" s="8">
        <f t="shared" si="155"/>
        <v>-1.5598990370668808E-3</v>
      </c>
      <c r="E1999" s="46">
        <f t="shared" si="156"/>
        <v>-1.561116946278183E-3</v>
      </c>
      <c r="F1999" s="8">
        <f t="shared" si="157"/>
        <v>2.3767127267962415E-2</v>
      </c>
      <c r="G1999" s="8">
        <f t="shared" si="158"/>
        <v>1.346306430783065E-2</v>
      </c>
      <c r="H1999" s="9">
        <f t="shared" si="159"/>
        <v>1.7653579248030862</v>
      </c>
    </row>
    <row r="2000" spans="2:8" x14ac:dyDescent="0.25">
      <c r="B2000" s="39">
        <v>39563</v>
      </c>
      <c r="C2000" s="7">
        <v>12891.86</v>
      </c>
      <c r="D2000" s="8">
        <f t="shared" si="155"/>
        <v>3.3395724942504312E-3</v>
      </c>
      <c r="E2000" s="46">
        <f t="shared" si="156"/>
        <v>3.3340085061480348E-3</v>
      </c>
      <c r="F2000" s="8">
        <f t="shared" si="157"/>
        <v>1.6715716818118363E-3</v>
      </c>
      <c r="G2000" s="8">
        <f t="shared" si="158"/>
        <v>1.3634481780657277E-2</v>
      </c>
      <c r="H2000" s="9">
        <f t="shared" si="159"/>
        <v>0.1225988423104743</v>
      </c>
    </row>
    <row r="2001" spans="2:8" x14ac:dyDescent="0.25">
      <c r="B2001" s="39">
        <v>39562</v>
      </c>
      <c r="C2001" s="7">
        <v>12848.95</v>
      </c>
      <c r="D2001" s="8">
        <f t="shared" si="155"/>
        <v>6.7169570061473838E-3</v>
      </c>
      <c r="E2001" s="46">
        <f t="shared" si="156"/>
        <v>6.694498761719566E-3</v>
      </c>
      <c r="F2001" s="8">
        <f t="shared" si="157"/>
        <v>-2.8916361480557031E-3</v>
      </c>
      <c r="G2001" s="8">
        <f t="shared" si="158"/>
        <v>1.3614739004619549E-2</v>
      </c>
      <c r="H2001" s="9">
        <f t="shared" si="159"/>
        <v>-0.21239012713167374</v>
      </c>
    </row>
    <row r="2002" spans="2:8" x14ac:dyDescent="0.25">
      <c r="B2002" s="39">
        <v>39561</v>
      </c>
      <c r="C2002" s="7">
        <v>12763.22</v>
      </c>
      <c r="D2002" s="8">
        <f t="shared" si="155"/>
        <v>3.3796558710024183E-3</v>
      </c>
      <c r="E2002" s="46">
        <f t="shared" si="156"/>
        <v>3.3739576691308119E-3</v>
      </c>
      <c r="F2002" s="8">
        <f t="shared" si="157"/>
        <v>-2.6109304250522603E-2</v>
      </c>
      <c r="G2002" s="8">
        <f t="shared" si="158"/>
        <v>1.3796374077392488E-2</v>
      </c>
      <c r="H2002" s="9">
        <f t="shared" si="159"/>
        <v>-1.8924758131418582</v>
      </c>
    </row>
    <row r="2003" spans="2:8" x14ac:dyDescent="0.25">
      <c r="B2003" s="39">
        <v>39560</v>
      </c>
      <c r="C2003" s="7">
        <v>12720.23</v>
      </c>
      <c r="D2003" s="8">
        <f t="shared" si="155"/>
        <v>-8.1707474920117429E-3</v>
      </c>
      <c r="E2003" s="46">
        <f t="shared" si="156"/>
        <v>-8.2043110002990461E-3</v>
      </c>
      <c r="F2003" s="8">
        <f t="shared" si="157"/>
        <v>-1.6927240868557843E-2</v>
      </c>
      <c r="G2003" s="8">
        <f t="shared" si="158"/>
        <v>1.3766824598342659E-2</v>
      </c>
      <c r="H2003" s="9">
        <f t="shared" si="159"/>
        <v>-1.2295675555128127</v>
      </c>
    </row>
    <row r="2004" spans="2:8" x14ac:dyDescent="0.25">
      <c r="B2004" s="39">
        <v>39559</v>
      </c>
      <c r="C2004" s="7">
        <v>12825.02</v>
      </c>
      <c r="D2004" s="8">
        <f t="shared" si="155"/>
        <v>-1.8942577684802897E-3</v>
      </c>
      <c r="E2004" s="46">
        <f t="shared" si="156"/>
        <v>-1.8960541436171799E-3</v>
      </c>
      <c r="F2004" s="8">
        <f t="shared" si="157"/>
        <v>-3.1821413300298099E-2</v>
      </c>
      <c r="G2004" s="8">
        <f t="shared" si="158"/>
        <v>1.3896304164027611E-2</v>
      </c>
      <c r="H2004" s="9">
        <f t="shared" si="159"/>
        <v>-2.2899191702115993</v>
      </c>
    </row>
    <row r="2005" spans="2:8" x14ac:dyDescent="0.25">
      <c r="B2005" s="39">
        <v>39556</v>
      </c>
      <c r="C2005" s="7">
        <v>12849.36</v>
      </c>
      <c r="D2005" s="8">
        <f t="shared" si="155"/>
        <v>1.813479508323379E-2</v>
      </c>
      <c r="E2005" s="46">
        <f t="shared" si="156"/>
        <v>1.7972321035796858E-2</v>
      </c>
      <c r="F2005" s="8">
        <f t="shared" si="157"/>
        <v>-5.7382759253069238E-2</v>
      </c>
      <c r="G2005" s="8">
        <f t="shared" si="158"/>
        <v>1.375365735569851E-2</v>
      </c>
      <c r="H2005" s="9">
        <f t="shared" si="159"/>
        <v>-4.17218182546143</v>
      </c>
    </row>
    <row r="2006" spans="2:8" x14ac:dyDescent="0.25">
      <c r="B2006" s="39">
        <v>39555</v>
      </c>
      <c r="C2006" s="7">
        <v>12620.49</v>
      </c>
      <c r="D2006" s="8">
        <f t="shared" si="155"/>
        <v>9.6677541569389902E-5</v>
      </c>
      <c r="E2006" s="46">
        <f t="shared" si="156"/>
        <v>9.6672868597046514E-5</v>
      </c>
      <c r="F2006" s="8">
        <f t="shared" si="157"/>
        <v>-5.7010965316618492E-2</v>
      </c>
      <c r="G2006" s="8">
        <f t="shared" si="158"/>
        <v>1.3754034071707298E-2</v>
      </c>
      <c r="H2006" s="9">
        <f t="shared" si="159"/>
        <v>-4.1450359232345333</v>
      </c>
    </row>
    <row r="2007" spans="2:8" x14ac:dyDescent="0.25">
      <c r="B2007" s="39">
        <v>39554</v>
      </c>
      <c r="C2007" s="7">
        <v>12619.27</v>
      </c>
      <c r="D2007" s="8">
        <f t="shared" si="155"/>
        <v>2.0772547880803849E-2</v>
      </c>
      <c r="E2007" s="46">
        <f t="shared" si="156"/>
        <v>2.0559740496775669E-2</v>
      </c>
      <c r="F2007" s="8">
        <f t="shared" si="157"/>
        <v>-9.1845992543389293E-2</v>
      </c>
      <c r="G2007" s="8">
        <f t="shared" si="158"/>
        <v>1.3613694441646739E-2</v>
      </c>
      <c r="H2007" s="9">
        <f t="shared" si="159"/>
        <v>-6.7465883663743682</v>
      </c>
    </row>
    <row r="2008" spans="2:8" x14ac:dyDescent="0.25">
      <c r="B2008" s="39">
        <v>39553</v>
      </c>
      <c r="C2008" s="7">
        <v>12362.47</v>
      </c>
      <c r="D2008" s="8">
        <f t="shared" si="155"/>
        <v>4.910559694880412E-3</v>
      </c>
      <c r="E2008" s="46">
        <f t="shared" si="156"/>
        <v>4.898542222242658E-3</v>
      </c>
      <c r="F2008" s="8">
        <f t="shared" si="157"/>
        <v>-9.6570371578713884E-2</v>
      </c>
      <c r="G2008" s="8">
        <f t="shared" si="158"/>
        <v>1.3596135074479015E-2</v>
      </c>
      <c r="H2008" s="9">
        <f t="shared" si="159"/>
        <v>-7.1027811249083461</v>
      </c>
    </row>
    <row r="2009" spans="2:8" x14ac:dyDescent="0.25">
      <c r="B2009" s="39">
        <v>39552</v>
      </c>
      <c r="C2009" s="7">
        <v>12302.06</v>
      </c>
      <c r="D2009" s="8">
        <f t="shared" si="155"/>
        <v>-1.8952701003293049E-3</v>
      </c>
      <c r="E2009" s="46">
        <f t="shared" si="156"/>
        <v>-1.8970683972373752E-3</v>
      </c>
      <c r="F2009" s="8">
        <f t="shared" si="157"/>
        <v>-8.7363635590425842E-2</v>
      </c>
      <c r="G2009" s="8">
        <f t="shared" si="158"/>
        <v>1.3631594739326432E-2</v>
      </c>
      <c r="H2009" s="9">
        <f t="shared" si="159"/>
        <v>-6.4089079275799152</v>
      </c>
    </row>
    <row r="2010" spans="2:8" x14ac:dyDescent="0.25">
      <c r="B2010" s="39">
        <v>39549</v>
      </c>
      <c r="C2010" s="7">
        <v>12325.42</v>
      </c>
      <c r="D2010" s="8">
        <f t="shared" si="155"/>
        <v>-2.0391067224713399E-2</v>
      </c>
      <c r="E2010" s="46">
        <f t="shared" si="156"/>
        <v>-2.0601835146918622E-2</v>
      </c>
      <c r="F2010" s="8">
        <f t="shared" si="157"/>
        <v>-5.1402810103285075E-2</v>
      </c>
      <c r="G2010" s="8">
        <f t="shared" si="158"/>
        <v>1.3571797483820038E-2</v>
      </c>
      <c r="H2010" s="9">
        <f t="shared" si="159"/>
        <v>-3.7874725263596245</v>
      </c>
    </row>
    <row r="2011" spans="2:8" x14ac:dyDescent="0.25">
      <c r="B2011" s="39">
        <v>39548</v>
      </c>
      <c r="C2011" s="7">
        <v>12581.98</v>
      </c>
      <c r="D2011" s="8">
        <f t="shared" si="155"/>
        <v>4.3680741039939797E-3</v>
      </c>
      <c r="E2011" s="46">
        <f t="shared" si="156"/>
        <v>4.3585617586648223E-3</v>
      </c>
      <c r="F2011" s="8">
        <f t="shared" si="157"/>
        <v>-5.2860365741289925E-2</v>
      </c>
      <c r="G2011" s="8">
        <f t="shared" si="158"/>
        <v>1.356560308925857E-2</v>
      </c>
      <c r="H2011" s="9">
        <f t="shared" si="159"/>
        <v>-3.8966469381037312</v>
      </c>
    </row>
    <row r="2012" spans="2:8" x14ac:dyDescent="0.25">
      <c r="B2012" s="39">
        <v>39547</v>
      </c>
      <c r="C2012" s="7">
        <v>12527.26</v>
      </c>
      <c r="D2012" s="8">
        <f t="shared" si="155"/>
        <v>-3.9104865923902388E-3</v>
      </c>
      <c r="E2012" s="46">
        <f t="shared" si="156"/>
        <v>-3.9181525366592806E-3</v>
      </c>
      <c r="F2012" s="8">
        <f t="shared" si="157"/>
        <v>-5.0848435249986036E-2</v>
      </c>
      <c r="G2012" s="8">
        <f t="shared" si="158"/>
        <v>1.3561210794838035E-2</v>
      </c>
      <c r="H2012" s="9">
        <f t="shared" si="159"/>
        <v>-3.7495498019499176</v>
      </c>
    </row>
    <row r="2013" spans="2:8" x14ac:dyDescent="0.25">
      <c r="B2013" s="39">
        <v>39546</v>
      </c>
      <c r="C2013" s="7">
        <v>12576.44</v>
      </c>
      <c r="D2013" s="8">
        <f t="shared" si="155"/>
        <v>-2.8535341722412122E-3</v>
      </c>
      <c r="E2013" s="46">
        <f t="shared" si="156"/>
        <v>-2.8576132626078592E-3</v>
      </c>
      <c r="F2013" s="8">
        <f t="shared" si="157"/>
        <v>-4.3046053132950117E-2</v>
      </c>
      <c r="G2013" s="8">
        <f t="shared" si="158"/>
        <v>1.357401225928662E-2</v>
      </c>
      <c r="H2013" s="9">
        <f t="shared" si="159"/>
        <v>-3.1712107157926197</v>
      </c>
    </row>
    <row r="2014" spans="2:8" x14ac:dyDescent="0.25">
      <c r="B2014" s="39">
        <v>39545</v>
      </c>
      <c r="C2014" s="7">
        <v>12612.43</v>
      </c>
      <c r="D2014" s="8">
        <f t="shared" si="155"/>
        <v>2.3871042442880075E-4</v>
      </c>
      <c r="E2014" s="46">
        <f t="shared" si="156"/>
        <v>2.3868193762874252E-4</v>
      </c>
      <c r="F2014" s="8">
        <f t="shared" si="157"/>
        <v>-5.6311642369305678E-2</v>
      </c>
      <c r="G2014" s="8">
        <f t="shared" si="158"/>
        <v>1.3648494501022764E-2</v>
      </c>
      <c r="H2014" s="9">
        <f t="shared" si="159"/>
        <v>-4.1258500976122976</v>
      </c>
    </row>
    <row r="2015" spans="2:8" x14ac:dyDescent="0.25">
      <c r="B2015" s="39">
        <v>39542</v>
      </c>
      <c r="C2015" s="7">
        <v>12609.42</v>
      </c>
      <c r="D2015" s="8">
        <f t="shared" si="155"/>
        <v>-1.3155362374396296E-3</v>
      </c>
      <c r="E2015" s="46">
        <f t="shared" si="156"/>
        <v>-1.3164023148898134E-3</v>
      </c>
      <c r="F2015" s="8">
        <f t="shared" si="157"/>
        <v>-6.8258615664146038E-2</v>
      </c>
      <c r="G2015" s="8">
        <f t="shared" si="158"/>
        <v>1.3723675994942961E-2</v>
      </c>
      <c r="H2015" s="9">
        <f t="shared" si="159"/>
        <v>-4.9737851352144036</v>
      </c>
    </row>
    <row r="2016" spans="2:8" x14ac:dyDescent="0.25">
      <c r="B2016" s="39">
        <v>39541</v>
      </c>
      <c r="C2016" s="7">
        <v>12626.03</v>
      </c>
      <c r="D2016" s="8">
        <f t="shared" si="155"/>
        <v>1.6024331598951669E-3</v>
      </c>
      <c r="E2016" s="46">
        <f t="shared" si="156"/>
        <v>1.6011506338046223E-3</v>
      </c>
      <c r="F2016" s="8">
        <f t="shared" si="157"/>
        <v>-6.6595075451645738E-2</v>
      </c>
      <c r="G2016" s="8">
        <f t="shared" si="158"/>
        <v>1.3729060109226143E-2</v>
      </c>
      <c r="H2016" s="9">
        <f t="shared" si="159"/>
        <v>-4.8506652984127303</v>
      </c>
    </row>
    <row r="2017" spans="2:8" x14ac:dyDescent="0.25">
      <c r="B2017" s="39">
        <v>39540</v>
      </c>
      <c r="C2017" s="7">
        <v>12605.83</v>
      </c>
      <c r="D2017" s="8">
        <f t="shared" si="155"/>
        <v>-3.8350418353833016E-3</v>
      </c>
      <c r="E2017" s="46">
        <f t="shared" si="156"/>
        <v>-3.8424144639185405E-3</v>
      </c>
      <c r="F2017" s="8">
        <f t="shared" si="157"/>
        <v>-5.9695424099193588E-2</v>
      </c>
      <c r="G2017" s="8">
        <f t="shared" si="158"/>
        <v>1.3732070758418674E-2</v>
      </c>
      <c r="H2017" s="9">
        <f t="shared" si="159"/>
        <v>-4.3471538378577259</v>
      </c>
    </row>
    <row r="2018" spans="2:8" x14ac:dyDescent="0.25">
      <c r="B2018" s="39">
        <v>39539</v>
      </c>
      <c r="C2018" s="7">
        <v>12654.36</v>
      </c>
      <c r="D2018" s="8">
        <f t="shared" si="155"/>
        <v>3.1923143728762149E-2</v>
      </c>
      <c r="E2018" s="46">
        <f t="shared" si="156"/>
        <v>3.1424191155065249E-2</v>
      </c>
      <c r="F2018" s="8">
        <f t="shared" si="157"/>
        <v>-0.11278925307393722</v>
      </c>
      <c r="G2018" s="8">
        <f t="shared" si="158"/>
        <v>1.3417759873993372E-2</v>
      </c>
      <c r="H2018" s="9">
        <f t="shared" si="159"/>
        <v>-8.4059674739408692</v>
      </c>
    </row>
    <row r="2019" spans="2:8" x14ac:dyDescent="0.25">
      <c r="B2019" s="39">
        <v>39538</v>
      </c>
      <c r="C2019" s="7">
        <v>12262.89</v>
      </c>
      <c r="D2019" s="8">
        <f t="shared" si="155"/>
        <v>3.8055400936445327E-3</v>
      </c>
      <c r="E2019" s="46">
        <f t="shared" si="156"/>
        <v>3.7983173444507351E-3</v>
      </c>
      <c r="F2019" s="8">
        <f t="shared" si="157"/>
        <v>-0.10916959712799117</v>
      </c>
      <c r="G2019" s="8">
        <f t="shared" si="158"/>
        <v>1.3443229925095663E-2</v>
      </c>
      <c r="H2019" s="9">
        <f t="shared" si="159"/>
        <v>-8.12078627950822</v>
      </c>
    </row>
    <row r="2020" spans="2:8" x14ac:dyDescent="0.25">
      <c r="B2020" s="39">
        <v>39535</v>
      </c>
      <c r="C2020" s="7">
        <v>12216.4</v>
      </c>
      <c r="D2020" s="8">
        <f t="shared" si="155"/>
        <v>-6.9953488977001488E-3</v>
      </c>
      <c r="E2020" s="46">
        <f t="shared" si="156"/>
        <v>-7.0199310584072991E-3</v>
      </c>
      <c r="F2020" s="8">
        <f t="shared" si="157"/>
        <v>-0.10173198194941822</v>
      </c>
      <c r="G2020" s="8">
        <f t="shared" si="158"/>
        <v>1.3429242753464013E-2</v>
      </c>
      <c r="H2020" s="9">
        <f t="shared" si="159"/>
        <v>-7.5754071779793328</v>
      </c>
    </row>
    <row r="2021" spans="2:8" x14ac:dyDescent="0.25">
      <c r="B2021" s="39">
        <v>39534</v>
      </c>
      <c r="C2021" s="7">
        <v>12302.46</v>
      </c>
      <c r="D2021" s="8">
        <f t="shared" si="155"/>
        <v>-9.6918100984798583E-3</v>
      </c>
      <c r="E2021" s="46">
        <f t="shared" si="156"/>
        <v>-9.7390813673766622E-3</v>
      </c>
      <c r="F2021" s="8">
        <f t="shared" si="157"/>
        <v>-7.9065990884314041E-2</v>
      </c>
      <c r="G2021" s="8">
        <f t="shared" si="158"/>
        <v>1.3492089976379455E-2</v>
      </c>
      <c r="H2021" s="9">
        <f t="shared" si="159"/>
        <v>-5.8601737034614017</v>
      </c>
    </row>
    <row r="2022" spans="2:8" x14ac:dyDescent="0.25">
      <c r="B2022" s="39">
        <v>39533</v>
      </c>
      <c r="C2022" s="7">
        <v>12422.86</v>
      </c>
      <c r="D2022" s="8">
        <f t="shared" si="155"/>
        <v>-8.7563634042416849E-3</v>
      </c>
      <c r="E2022" s="46">
        <f t="shared" si="156"/>
        <v>-8.7949256292124255E-3</v>
      </c>
      <c r="F2022" s="8">
        <f t="shared" si="157"/>
        <v>-5.5568449404186454E-2</v>
      </c>
      <c r="G2022" s="8">
        <f t="shared" si="158"/>
        <v>1.3581229269568871E-2</v>
      </c>
      <c r="H2022" s="9">
        <f t="shared" si="159"/>
        <v>-4.0915625751711096</v>
      </c>
    </row>
    <row r="2023" spans="2:8" x14ac:dyDescent="0.25">
      <c r="B2023" s="39">
        <v>39532</v>
      </c>
      <c r="C2023" s="7">
        <v>12532.6</v>
      </c>
      <c r="D2023" s="8">
        <f t="shared" si="155"/>
        <v>-1.278226166341434E-3</v>
      </c>
      <c r="E2023" s="46">
        <f t="shared" si="156"/>
        <v>-1.2790437942240968E-3</v>
      </c>
      <c r="F2023" s="8">
        <f t="shared" si="157"/>
        <v>-5.9246631167762728E-2</v>
      </c>
      <c r="G2023" s="8">
        <f t="shared" si="158"/>
        <v>1.3589722321343034E-2</v>
      </c>
      <c r="H2023" s="9">
        <f t="shared" si="159"/>
        <v>-4.3596645881950256</v>
      </c>
    </row>
    <row r="2024" spans="2:8" x14ac:dyDescent="0.25">
      <c r="B2024" s="39">
        <v>39531</v>
      </c>
      <c r="C2024" s="7">
        <v>12548.64</v>
      </c>
      <c r="D2024" s="8">
        <f t="shared" si="155"/>
        <v>1.5153721447224155E-2</v>
      </c>
      <c r="E2024" s="46">
        <f t="shared" si="156"/>
        <v>1.5040050728101061E-2</v>
      </c>
      <c r="F2024" s="8">
        <f t="shared" si="157"/>
        <v>-7.8569786618773507E-2</v>
      </c>
      <c r="G2024" s="8">
        <f t="shared" si="158"/>
        <v>1.3469806239871637E-2</v>
      </c>
      <c r="H2024" s="9">
        <f t="shared" si="159"/>
        <v>-5.8330302024836147</v>
      </c>
    </row>
    <row r="2025" spans="2:8" x14ac:dyDescent="0.25">
      <c r="B2025" s="39">
        <v>39527</v>
      </c>
      <c r="C2025" s="7">
        <v>12361.32</v>
      </c>
      <c r="D2025" s="8">
        <f t="shared" si="155"/>
        <v>2.1625401044326864E-2</v>
      </c>
      <c r="E2025" s="46">
        <f t="shared" si="156"/>
        <v>2.139488940939779E-2</v>
      </c>
      <c r="F2025" s="8">
        <f t="shared" si="157"/>
        <v>-9.5468248386886168E-2</v>
      </c>
      <c r="G2025" s="8">
        <f t="shared" si="158"/>
        <v>1.3231749482761922E-2</v>
      </c>
      <c r="H2025" s="9">
        <f t="shared" si="159"/>
        <v>-7.215088867217478</v>
      </c>
    </row>
    <row r="2026" spans="2:8" x14ac:dyDescent="0.25">
      <c r="B2026" s="39">
        <v>39526</v>
      </c>
      <c r="C2026" s="7">
        <v>12099.66</v>
      </c>
      <c r="D2026" s="8">
        <f t="shared" si="155"/>
        <v>-2.3643027404931627E-2</v>
      </c>
      <c r="E2026" s="46">
        <f t="shared" si="156"/>
        <v>-2.3927008829792838E-2</v>
      </c>
      <c r="F2026" s="8">
        <f t="shared" si="157"/>
        <v>-6.9866125505023677E-2</v>
      </c>
      <c r="G2026" s="8">
        <f t="shared" si="158"/>
        <v>1.2970573180035349E-2</v>
      </c>
      <c r="H2026" s="9">
        <f t="shared" si="159"/>
        <v>-5.3865102594358341</v>
      </c>
    </row>
    <row r="2027" spans="2:8" x14ac:dyDescent="0.25">
      <c r="B2027" s="39">
        <v>39525</v>
      </c>
      <c r="C2027" s="7">
        <v>12392.66</v>
      </c>
      <c r="D2027" s="8">
        <f t="shared" si="155"/>
        <v>3.5115370962016224E-2</v>
      </c>
      <c r="E2027" s="46">
        <f t="shared" si="156"/>
        <v>3.4512890033584237E-2</v>
      </c>
      <c r="F2027" s="8">
        <f t="shared" si="157"/>
        <v>-7.9155841478103645E-2</v>
      </c>
      <c r="G2027" s="8">
        <f t="shared" si="158"/>
        <v>1.2672433750812473E-2</v>
      </c>
      <c r="H2027" s="9">
        <f t="shared" si="159"/>
        <v>-6.24630146304996</v>
      </c>
    </row>
    <row r="2028" spans="2:8" x14ac:dyDescent="0.25">
      <c r="B2028" s="39">
        <v>39524</v>
      </c>
      <c r="C2028" s="7">
        <v>11972.25</v>
      </c>
      <c r="D2028" s="8">
        <f t="shared" si="155"/>
        <v>1.7705497992233088E-3</v>
      </c>
      <c r="E2028" s="46">
        <f t="shared" si="156"/>
        <v>1.7689842236082041E-3</v>
      </c>
      <c r="F2028" s="8">
        <f t="shared" si="157"/>
        <v>-6.4194141787974529E-2</v>
      </c>
      <c r="G2028" s="8">
        <f t="shared" si="158"/>
        <v>1.2832082999885183E-2</v>
      </c>
      <c r="H2028" s="9">
        <f t="shared" si="159"/>
        <v>-5.0026283175185915</v>
      </c>
    </row>
    <row r="2029" spans="2:8" x14ac:dyDescent="0.25">
      <c r="B2029" s="39">
        <v>39521</v>
      </c>
      <c r="C2029" s="7">
        <v>11951.09</v>
      </c>
      <c r="D2029" s="8">
        <f t="shared" si="155"/>
        <v>-1.6026195192717752E-2</v>
      </c>
      <c r="E2029" s="46">
        <f t="shared" si="156"/>
        <v>-1.6156003415042943E-2</v>
      </c>
      <c r="F2029" s="8">
        <f t="shared" si="157"/>
        <v>-6.649901456603205E-2</v>
      </c>
      <c r="G2029" s="8">
        <f t="shared" si="158"/>
        <v>1.2871388242931683E-2</v>
      </c>
      <c r="H2029" s="9">
        <f t="shared" si="159"/>
        <v>-5.1664213145423501</v>
      </c>
    </row>
    <row r="2030" spans="2:8" x14ac:dyDescent="0.25">
      <c r="B2030" s="39">
        <v>39520</v>
      </c>
      <c r="C2030" s="7">
        <v>12145.74</v>
      </c>
      <c r="D2030" s="8">
        <f t="shared" si="155"/>
        <v>2.9314035064540445E-3</v>
      </c>
      <c r="E2030" s="46">
        <f t="shared" si="156"/>
        <v>2.9271153214183512E-3</v>
      </c>
      <c r="F2030" s="8">
        <f t="shared" si="157"/>
        <v>-5.5318792412354323E-2</v>
      </c>
      <c r="G2030" s="8">
        <f t="shared" si="158"/>
        <v>1.2978986066874714E-2</v>
      </c>
      <c r="H2030" s="9">
        <f t="shared" si="159"/>
        <v>-4.262181354330929</v>
      </c>
    </row>
    <row r="2031" spans="2:8" x14ac:dyDescent="0.25">
      <c r="B2031" s="39">
        <v>39519</v>
      </c>
      <c r="C2031" s="7">
        <v>12110.24</v>
      </c>
      <c r="D2031" s="8">
        <f t="shared" si="155"/>
        <v>-3.8307746851352631E-3</v>
      </c>
      <c r="E2031" s="46">
        <f t="shared" si="156"/>
        <v>-3.8381308951443574E-3</v>
      </c>
      <c r="F2031" s="8">
        <f t="shared" si="157"/>
        <v>-6.7839546823907249E-2</v>
      </c>
      <c r="G2031" s="8">
        <f t="shared" si="158"/>
        <v>1.3097774547911998E-2</v>
      </c>
      <c r="H2031" s="9">
        <f t="shared" si="159"/>
        <v>-5.179471258704937</v>
      </c>
    </row>
    <row r="2032" spans="2:8" x14ac:dyDescent="0.25">
      <c r="B2032" s="39">
        <v>39518</v>
      </c>
      <c r="C2032" s="7">
        <v>12156.81</v>
      </c>
      <c r="D2032" s="8">
        <f t="shared" si="155"/>
        <v>3.5490176871675327E-2</v>
      </c>
      <c r="E2032" s="46">
        <f t="shared" si="156"/>
        <v>3.4874915446048545E-2</v>
      </c>
      <c r="F2032" s="8">
        <f t="shared" si="157"/>
        <v>-9.8732722158991509E-2</v>
      </c>
      <c r="G2032" s="8">
        <f t="shared" si="158"/>
        <v>1.2435089742363953E-2</v>
      </c>
      <c r="H2032" s="9">
        <f t="shared" si="159"/>
        <v>-7.9398479789517049</v>
      </c>
    </row>
    <row r="2033" spans="2:8" x14ac:dyDescent="0.25">
      <c r="B2033" s="39">
        <v>39517</v>
      </c>
      <c r="C2033" s="7">
        <v>11740.15</v>
      </c>
      <c r="D2033" s="8">
        <f t="shared" si="155"/>
        <v>-1.2909366226965813E-2</v>
      </c>
      <c r="E2033" s="46">
        <f t="shared" si="156"/>
        <v>-1.2993416233608741E-2</v>
      </c>
      <c r="F2033" s="8">
        <f t="shared" si="157"/>
        <v>-0.10244894119316135</v>
      </c>
      <c r="G2033" s="8">
        <f t="shared" si="158"/>
        <v>1.2488807706398613E-2</v>
      </c>
      <c r="H2033" s="9">
        <f t="shared" si="159"/>
        <v>-8.2032603593273254</v>
      </c>
    </row>
    <row r="2034" spans="2:8" x14ac:dyDescent="0.25">
      <c r="B2034" s="39">
        <v>39514</v>
      </c>
      <c r="C2034" s="7">
        <v>11893.69</v>
      </c>
      <c r="D2034" s="8">
        <f t="shared" si="155"/>
        <v>-1.2183990717908544E-2</v>
      </c>
      <c r="E2034" s="46">
        <f t="shared" si="156"/>
        <v>-1.2258823999360737E-2</v>
      </c>
      <c r="F2034" s="8">
        <f t="shared" si="157"/>
        <v>-8.5112280268226093E-2</v>
      </c>
      <c r="G2034" s="8">
        <f t="shared" si="158"/>
        <v>1.2445419671798455E-2</v>
      </c>
      <c r="H2034" s="9">
        <f t="shared" si="159"/>
        <v>-6.8388437282747523</v>
      </c>
    </row>
    <row r="2035" spans="2:8" x14ac:dyDescent="0.25">
      <c r="B2035" s="39">
        <v>39513</v>
      </c>
      <c r="C2035" s="7">
        <v>12040.39</v>
      </c>
      <c r="D2035" s="8">
        <f t="shared" si="155"/>
        <v>-1.7511234199293568E-2</v>
      </c>
      <c r="E2035" s="46">
        <f t="shared" si="156"/>
        <v>-1.7666369603628291E-2</v>
      </c>
      <c r="F2035" s="8">
        <f t="shared" si="157"/>
        <v>-7.6630115874489063E-2</v>
      </c>
      <c r="G2035" s="8">
        <f t="shared" si="158"/>
        <v>1.2332708089818942E-2</v>
      </c>
      <c r="H2035" s="9">
        <f t="shared" si="159"/>
        <v>-6.2135676378937204</v>
      </c>
    </row>
    <row r="2036" spans="2:8" x14ac:dyDescent="0.25">
      <c r="B2036" s="39">
        <v>39512</v>
      </c>
      <c r="C2036" s="7">
        <v>12254.99</v>
      </c>
      <c r="D2036" s="8">
        <f t="shared" si="155"/>
        <v>3.3724148094778084E-3</v>
      </c>
      <c r="E2036" s="46">
        <f t="shared" si="156"/>
        <v>3.3667409714326392E-3</v>
      </c>
      <c r="F2036" s="8">
        <f t="shared" si="157"/>
        <v>-8.5730515881527788E-2</v>
      </c>
      <c r="G2036" s="8">
        <f t="shared" si="158"/>
        <v>1.2333702304784026E-2</v>
      </c>
      <c r="H2036" s="9">
        <f t="shared" si="159"/>
        <v>-6.9509149615419554</v>
      </c>
    </row>
    <row r="2037" spans="2:8" x14ac:dyDescent="0.25">
      <c r="B2037" s="39">
        <v>39511</v>
      </c>
      <c r="C2037" s="7">
        <v>12213.8</v>
      </c>
      <c r="D2037" s="8">
        <f t="shared" si="155"/>
        <v>-3.6789597761626158E-3</v>
      </c>
      <c r="E2037" s="46">
        <f t="shared" si="156"/>
        <v>-3.6857437925399824E-3</v>
      </c>
      <c r="F2037" s="8">
        <f t="shared" si="157"/>
        <v>-5.7739002466187912E-2</v>
      </c>
      <c r="G2037" s="8">
        <f t="shared" si="158"/>
        <v>1.2670042036068276E-2</v>
      </c>
      <c r="H2037" s="9">
        <f t="shared" si="159"/>
        <v>-4.5571279323162592</v>
      </c>
    </row>
    <row r="2038" spans="2:8" x14ac:dyDescent="0.25">
      <c r="B2038" s="39">
        <v>39510</v>
      </c>
      <c r="C2038" s="7">
        <v>12258.9</v>
      </c>
      <c r="D2038" s="8">
        <f t="shared" si="155"/>
        <v>-6.1061159803332821E-4</v>
      </c>
      <c r="E2038" s="46">
        <f t="shared" si="156"/>
        <v>-6.1079809721806245E-4</v>
      </c>
      <c r="F2038" s="8">
        <f t="shared" si="157"/>
        <v>-6.1368655220615277E-2</v>
      </c>
      <c r="G2038" s="8">
        <f t="shared" si="158"/>
        <v>1.2676272574969517E-2</v>
      </c>
      <c r="H2038" s="9">
        <f t="shared" si="159"/>
        <v>-4.8412224380369837</v>
      </c>
    </row>
    <row r="2039" spans="2:8" x14ac:dyDescent="0.25">
      <c r="B2039" s="39">
        <v>39507</v>
      </c>
      <c r="C2039" s="7">
        <v>12266.39</v>
      </c>
      <c r="D2039" s="8">
        <f t="shared" si="155"/>
        <v>-2.5098194430535958E-2</v>
      </c>
      <c r="E2039" s="46">
        <f t="shared" si="156"/>
        <v>-2.5418525292554828E-2</v>
      </c>
      <c r="F2039" s="8">
        <f t="shared" si="157"/>
        <v>-5.294470406227364E-2</v>
      </c>
      <c r="G2039" s="8">
        <f t="shared" si="158"/>
        <v>1.2493809242258401E-2</v>
      </c>
      <c r="H2039" s="9">
        <f t="shared" si="159"/>
        <v>-4.2376750785658119</v>
      </c>
    </row>
    <row r="2040" spans="2:8" x14ac:dyDescent="0.25">
      <c r="B2040" s="39">
        <v>39506</v>
      </c>
      <c r="C2040" s="7">
        <v>12582.18</v>
      </c>
      <c r="D2040" s="8">
        <f t="shared" si="155"/>
        <v>-8.830748967251445E-3</v>
      </c>
      <c r="E2040" s="46">
        <f t="shared" si="156"/>
        <v>-8.8699711088992082E-3</v>
      </c>
      <c r="F2040" s="8">
        <f t="shared" si="157"/>
        <v>-4.6614040679926277E-2</v>
      </c>
      <c r="G2040" s="8">
        <f t="shared" si="158"/>
        <v>1.245970600967568E-2</v>
      </c>
      <c r="H2040" s="9">
        <f t="shared" si="159"/>
        <v>-3.7411830298185036</v>
      </c>
    </row>
    <row r="2041" spans="2:8" x14ac:dyDescent="0.25">
      <c r="B2041" s="39">
        <v>39505</v>
      </c>
      <c r="C2041" s="7">
        <v>12694.28</v>
      </c>
      <c r="D2041" s="8">
        <f t="shared" si="155"/>
        <v>7.3788403868535468E-4</v>
      </c>
      <c r="E2041" s="46">
        <f t="shared" si="156"/>
        <v>7.3761193610328874E-4</v>
      </c>
      <c r="F2041" s="8">
        <f t="shared" si="157"/>
        <v>-7.4126779460756076E-2</v>
      </c>
      <c r="G2041" s="8">
        <f t="shared" si="158"/>
        <v>1.2814258591022485E-2</v>
      </c>
      <c r="H2041" s="9">
        <f t="shared" si="159"/>
        <v>-5.7847107528084694</v>
      </c>
    </row>
    <row r="2042" spans="2:8" x14ac:dyDescent="0.25">
      <c r="B2042" s="39">
        <v>39504</v>
      </c>
      <c r="C2042" s="7">
        <v>12684.92</v>
      </c>
      <c r="D2042" s="8">
        <f t="shared" si="155"/>
        <v>9.1247408557686427E-3</v>
      </c>
      <c r="E2042" s="46">
        <f t="shared" si="156"/>
        <v>9.0833619320866126E-3</v>
      </c>
      <c r="F2042" s="8">
        <f t="shared" si="157"/>
        <v>-7.4568819352631099E-2</v>
      </c>
      <c r="G2042" s="8">
        <f t="shared" si="158"/>
        <v>1.2809725645573068E-2</v>
      </c>
      <c r="H2042" s="9">
        <f t="shared" si="159"/>
        <v>-5.8212659205860078</v>
      </c>
    </row>
    <row r="2043" spans="2:8" x14ac:dyDescent="0.25">
      <c r="B2043" s="39">
        <v>39503</v>
      </c>
      <c r="C2043" s="7">
        <v>12570.22</v>
      </c>
      <c r="D2043" s="8">
        <f t="shared" si="155"/>
        <v>1.5281455001284083E-2</v>
      </c>
      <c r="E2043" s="46">
        <f t="shared" si="156"/>
        <v>1.5165869622208143E-2</v>
      </c>
      <c r="F2043" s="8">
        <f t="shared" si="157"/>
        <v>-9.3544778887187791E-2</v>
      </c>
      <c r="G2043" s="8">
        <f t="shared" si="158"/>
        <v>1.26747300437739E-2</v>
      </c>
      <c r="H2043" s="9">
        <f t="shared" si="159"/>
        <v>-7.3804158797953257</v>
      </c>
    </row>
    <row r="2044" spans="2:8" x14ac:dyDescent="0.25">
      <c r="B2044" s="39">
        <v>39500</v>
      </c>
      <c r="C2044" s="7">
        <v>12381.02</v>
      </c>
      <c r="D2044" s="8">
        <f t="shared" si="155"/>
        <v>7.8734645034719275E-3</v>
      </c>
      <c r="E2044" s="46">
        <f t="shared" si="156"/>
        <v>7.8426305229148761E-3</v>
      </c>
      <c r="F2044" s="8">
        <f t="shared" si="157"/>
        <v>-9.9382473342984542E-2</v>
      </c>
      <c r="G2044" s="8">
        <f t="shared" si="158"/>
        <v>1.2636536904264157E-2</v>
      </c>
      <c r="H2044" s="9">
        <f t="shared" si="159"/>
        <v>-7.8646922092593474</v>
      </c>
    </row>
    <row r="2045" spans="2:8" x14ac:dyDescent="0.25">
      <c r="B2045" s="39">
        <v>39499</v>
      </c>
      <c r="C2045" s="7">
        <v>12284.3</v>
      </c>
      <c r="D2045" s="8">
        <f t="shared" si="155"/>
        <v>-1.1503742578814702E-2</v>
      </c>
      <c r="E2045" s="46">
        <f t="shared" si="156"/>
        <v>-1.1570422497818152E-2</v>
      </c>
      <c r="F2045" s="8">
        <f t="shared" si="157"/>
        <v>-0.11415305887599161</v>
      </c>
      <c r="G2045" s="8">
        <f t="shared" si="158"/>
        <v>1.2906884450310251E-2</v>
      </c>
      <c r="H2045" s="9">
        <f t="shared" si="159"/>
        <v>-8.8443542913446969</v>
      </c>
    </row>
    <row r="2046" spans="2:8" x14ac:dyDescent="0.25">
      <c r="B2046" s="39">
        <v>39498</v>
      </c>
      <c r="C2046" s="7">
        <v>12427.26</v>
      </c>
      <c r="D2046" s="8">
        <f t="shared" si="155"/>
        <v>7.2982406085002616E-3</v>
      </c>
      <c r="E2046" s="46">
        <f t="shared" si="156"/>
        <v>7.2717373239527166E-3</v>
      </c>
      <c r="F2046" s="8">
        <f t="shared" si="157"/>
        <v>-0.11150208160032082</v>
      </c>
      <c r="G2046" s="8">
        <f t="shared" si="158"/>
        <v>1.2934518754610137E-2</v>
      </c>
      <c r="H2046" s="9">
        <f t="shared" si="159"/>
        <v>-8.6205048456541231</v>
      </c>
    </row>
    <row r="2047" spans="2:8" x14ac:dyDescent="0.25">
      <c r="B2047" s="39">
        <v>39497</v>
      </c>
      <c r="C2047" s="7">
        <v>12337.22</v>
      </c>
      <c r="D2047" s="8">
        <f t="shared" si="155"/>
        <v>-8.900075395542606E-4</v>
      </c>
      <c r="E2047" s="46">
        <f t="shared" si="156"/>
        <v>-8.9040383141710379E-4</v>
      </c>
      <c r="F2047" s="8">
        <f t="shared" si="157"/>
        <v>-0.11623586634689831</v>
      </c>
      <c r="G2047" s="8">
        <f t="shared" si="158"/>
        <v>1.2943002056979836E-2</v>
      </c>
      <c r="H2047" s="9">
        <f t="shared" si="159"/>
        <v>-8.9805955245302016</v>
      </c>
    </row>
    <row r="2048" spans="2:8" x14ac:dyDescent="0.25">
      <c r="B2048" s="39">
        <v>39493</v>
      </c>
      <c r="C2048" s="7">
        <v>12348.21</v>
      </c>
      <c r="D2048" s="8">
        <f t="shared" si="155"/>
        <v>-2.3244765685975777E-3</v>
      </c>
      <c r="E2048" s="46">
        <f t="shared" si="156"/>
        <v>-2.3271823580993133E-3</v>
      </c>
      <c r="F2048" s="8">
        <f t="shared" si="157"/>
        <v>-0.1093156859329079</v>
      </c>
      <c r="G2048" s="8">
        <f t="shared" si="158"/>
        <v>1.2961784318730442E-2</v>
      </c>
      <c r="H2048" s="9">
        <f t="shared" si="159"/>
        <v>-8.4336911681936524</v>
      </c>
    </row>
    <row r="2049" spans="2:8" x14ac:dyDescent="0.25">
      <c r="B2049" s="39">
        <v>39492</v>
      </c>
      <c r="C2049" s="7">
        <v>12376.98</v>
      </c>
      <c r="D2049" s="8">
        <f t="shared" si="155"/>
        <v>-1.3962448136746963E-2</v>
      </c>
      <c r="E2049" s="46">
        <f t="shared" si="156"/>
        <v>-1.4060840050709726E-2</v>
      </c>
      <c r="F2049" s="8">
        <f t="shared" si="157"/>
        <v>-8.5444958714269229E-2</v>
      </c>
      <c r="G2049" s="8">
        <f t="shared" si="158"/>
        <v>1.2941459643244604E-2</v>
      </c>
      <c r="H2049" s="9">
        <f t="shared" si="159"/>
        <v>-6.6024205205377431</v>
      </c>
    </row>
    <row r="2050" spans="2:8" x14ac:dyDescent="0.25">
      <c r="B2050" s="39">
        <v>39491</v>
      </c>
      <c r="C2050" s="7">
        <v>12552.24</v>
      </c>
      <c r="D2050" s="8">
        <f t="shared" si="155"/>
        <v>1.4452766052365451E-2</v>
      </c>
      <c r="E2050" s="46">
        <f t="shared" si="156"/>
        <v>1.4349320355444862E-2</v>
      </c>
      <c r="F2050" s="8">
        <f t="shared" si="157"/>
        <v>-0.10003781432520545</v>
      </c>
      <c r="G2050" s="8">
        <f t="shared" si="158"/>
        <v>1.2816224091751859E-2</v>
      </c>
      <c r="H2050" s="9">
        <f t="shared" si="159"/>
        <v>-7.8055606400942077</v>
      </c>
    </row>
    <row r="2051" spans="2:8" x14ac:dyDescent="0.25">
      <c r="B2051" s="39">
        <v>39490</v>
      </c>
      <c r="C2051" s="7">
        <v>12373.41</v>
      </c>
      <c r="D2051" s="8">
        <f t="shared" si="155"/>
        <v>1.0898683906303885E-2</v>
      </c>
      <c r="E2051" s="46">
        <f t="shared" si="156"/>
        <v>1.0839721274073464E-2</v>
      </c>
      <c r="F2051" s="8">
        <f t="shared" si="157"/>
        <v>-0.11094919534130517</v>
      </c>
      <c r="G2051" s="8">
        <f t="shared" si="158"/>
        <v>1.2738906344237197E-2</v>
      </c>
      <c r="H2051" s="9">
        <f t="shared" si="159"/>
        <v>-8.7094757071902134</v>
      </c>
    </row>
    <row r="2052" spans="2:8" x14ac:dyDescent="0.25">
      <c r="B2052" s="39">
        <v>39489</v>
      </c>
      <c r="C2052" s="7">
        <v>12240.01</v>
      </c>
      <c r="D2052" s="8">
        <f t="shared" si="155"/>
        <v>4.751221666490224E-3</v>
      </c>
      <c r="E2052" s="46">
        <f t="shared" si="156"/>
        <v>4.7399702374421801E-3</v>
      </c>
      <c r="F2052" s="8">
        <f t="shared" si="157"/>
        <v>-0.10766803841297806</v>
      </c>
      <c r="G2052" s="8">
        <f t="shared" si="158"/>
        <v>1.2765795710613351E-2</v>
      </c>
      <c r="H2052" s="9">
        <f t="shared" si="159"/>
        <v>-8.4341031968311988</v>
      </c>
    </row>
    <row r="2053" spans="2:8" x14ac:dyDescent="0.25">
      <c r="B2053" s="39">
        <v>39486</v>
      </c>
      <c r="C2053" s="7">
        <v>12182.13</v>
      </c>
      <c r="D2053" s="8">
        <f t="shared" ref="D2053:D2116" si="160">C2053/C2054-1</f>
        <v>-5.2968073813995931E-3</v>
      </c>
      <c r="E2053" s="46">
        <f t="shared" ref="E2053:E2116" si="161">LN(1+D2053)</f>
        <v>-5.310885199282158E-3</v>
      </c>
      <c r="F2053" s="8">
        <f t="shared" ref="F2053:F2116" si="162">SUM(E2054:E2128)</f>
        <v>-9.9038458699385767E-2</v>
      </c>
      <c r="G2053" s="8">
        <f t="shared" ref="G2053:G2116" si="163">STDEVP(E2054:E2128)</f>
        <v>1.2769237831767531E-2</v>
      </c>
      <c r="H2053" s="9">
        <f t="shared" ref="H2053:H2116" si="164">F2053/G2053</f>
        <v>-7.75601958426964</v>
      </c>
    </row>
    <row r="2054" spans="2:8" x14ac:dyDescent="0.25">
      <c r="B2054" s="39">
        <v>39485</v>
      </c>
      <c r="C2054" s="7">
        <v>12247</v>
      </c>
      <c r="D2054" s="8">
        <f t="shared" si="160"/>
        <v>3.8442307849935187E-3</v>
      </c>
      <c r="E2054" s="46">
        <f t="shared" si="161"/>
        <v>3.8368606122208332E-3</v>
      </c>
      <c r="F2054" s="8">
        <f t="shared" si="162"/>
        <v>-0.12965013152604546</v>
      </c>
      <c r="G2054" s="8">
        <f t="shared" si="163"/>
        <v>1.3083239223119771E-2</v>
      </c>
      <c r="H2054" s="9">
        <f t="shared" si="164"/>
        <v>-9.9096354744425188</v>
      </c>
    </row>
    <row r="2055" spans="2:8" x14ac:dyDescent="0.25">
      <c r="B2055" s="39">
        <v>39484</v>
      </c>
      <c r="C2055" s="7">
        <v>12200.1</v>
      </c>
      <c r="D2055" s="8">
        <f t="shared" si="160"/>
        <v>-5.3020228892802779E-3</v>
      </c>
      <c r="E2055" s="46">
        <f t="shared" si="161"/>
        <v>-5.3161284935558878E-3</v>
      </c>
      <c r="F2055" s="8">
        <f t="shared" si="162"/>
        <v>-0.12459172849870402</v>
      </c>
      <c r="G2055" s="8">
        <f t="shared" si="163"/>
        <v>1.3077608741773565E-2</v>
      </c>
      <c r="H2055" s="9">
        <f t="shared" si="164"/>
        <v>-9.5271032310917025</v>
      </c>
    </row>
    <row r="2056" spans="2:8" x14ac:dyDescent="0.25">
      <c r="B2056" s="39">
        <v>39483</v>
      </c>
      <c r="C2056" s="7">
        <v>12265.13</v>
      </c>
      <c r="D2056" s="8">
        <f t="shared" si="160"/>
        <v>-2.9285739159614965E-2</v>
      </c>
      <c r="E2056" s="46">
        <f t="shared" si="161"/>
        <v>-2.972312707653401E-2</v>
      </c>
      <c r="F2056" s="8">
        <f t="shared" si="162"/>
        <v>-9.6335938339945318E-2</v>
      </c>
      <c r="G2056" s="8">
        <f t="shared" si="163"/>
        <v>1.2664233477826175E-2</v>
      </c>
      <c r="H2056" s="9">
        <f t="shared" si="164"/>
        <v>-7.6069300608378754</v>
      </c>
    </row>
    <row r="2057" spans="2:8" x14ac:dyDescent="0.25">
      <c r="B2057" s="39">
        <v>39482</v>
      </c>
      <c r="C2057" s="7">
        <v>12635.16</v>
      </c>
      <c r="D2057" s="8">
        <f t="shared" si="160"/>
        <v>-8.4774691423419313E-3</v>
      </c>
      <c r="E2057" s="46">
        <f t="shared" si="161"/>
        <v>-8.5136072687148154E-3</v>
      </c>
      <c r="F2057" s="8">
        <f t="shared" si="162"/>
        <v>-9.2974014249103232E-2</v>
      </c>
      <c r="G2057" s="8">
        <f t="shared" si="163"/>
        <v>1.2644500776723909E-2</v>
      </c>
      <c r="H2057" s="9">
        <f t="shared" si="164"/>
        <v>-7.3529209172299224</v>
      </c>
    </row>
    <row r="2058" spans="2:8" x14ac:dyDescent="0.25">
      <c r="B2058" s="39">
        <v>39479</v>
      </c>
      <c r="C2058" s="7">
        <v>12743.19</v>
      </c>
      <c r="D2058" s="8">
        <f t="shared" si="160"/>
        <v>7.3381310887594697E-3</v>
      </c>
      <c r="E2058" s="46">
        <f t="shared" si="161"/>
        <v>7.3113379991165571E-3</v>
      </c>
      <c r="F2058" s="8">
        <f t="shared" si="162"/>
        <v>-0.1079982235036691</v>
      </c>
      <c r="G2058" s="8">
        <f t="shared" si="163"/>
        <v>1.2626442302943592E-2</v>
      </c>
      <c r="H2058" s="9">
        <f t="shared" si="164"/>
        <v>-8.5533375841341748</v>
      </c>
    </row>
    <row r="2059" spans="2:8" x14ac:dyDescent="0.25">
      <c r="B2059" s="39">
        <v>39478</v>
      </c>
      <c r="C2059" s="7">
        <v>12650.36</v>
      </c>
      <c r="D2059" s="8">
        <f t="shared" si="160"/>
        <v>1.6678681618249369E-2</v>
      </c>
      <c r="E2059" s="46">
        <f t="shared" si="161"/>
        <v>1.6541119866542043E-2</v>
      </c>
      <c r="F2059" s="8">
        <f t="shared" si="162"/>
        <v>-0.11899219343474754</v>
      </c>
      <c r="G2059" s="8">
        <f t="shared" si="163"/>
        <v>1.2479806056508487E-2</v>
      </c>
      <c r="H2059" s="9">
        <f t="shared" si="164"/>
        <v>-9.5347790579398115</v>
      </c>
    </row>
    <row r="2060" spans="2:8" x14ac:dyDescent="0.25">
      <c r="B2060" s="39">
        <v>39477</v>
      </c>
      <c r="C2060" s="7">
        <v>12442.83</v>
      </c>
      <c r="D2060" s="8">
        <f t="shared" si="160"/>
        <v>-3.0023316747193052E-3</v>
      </c>
      <c r="E2060" s="46">
        <f t="shared" si="161"/>
        <v>-3.0068477138251435E-3</v>
      </c>
      <c r="F2060" s="8">
        <f t="shared" si="162"/>
        <v>-0.12051090551480054</v>
      </c>
      <c r="G2060" s="8">
        <f t="shared" si="163"/>
        <v>1.2483325775992895E-2</v>
      </c>
      <c r="H2060" s="9">
        <f t="shared" si="164"/>
        <v>-9.6537499443104444</v>
      </c>
    </row>
    <row r="2061" spans="2:8" x14ac:dyDescent="0.25">
      <c r="B2061" s="39">
        <v>39476</v>
      </c>
      <c r="C2061" s="7">
        <v>12480.3</v>
      </c>
      <c r="D2061" s="8">
        <f t="shared" si="160"/>
        <v>7.785114370363333E-3</v>
      </c>
      <c r="E2061" s="46">
        <f t="shared" si="161"/>
        <v>7.7549667349190565E-3</v>
      </c>
      <c r="F2061" s="8">
        <f t="shared" si="162"/>
        <v>-0.13434451797885616</v>
      </c>
      <c r="G2061" s="8">
        <f t="shared" si="163"/>
        <v>1.2445780806657317E-2</v>
      </c>
      <c r="H2061" s="9">
        <f t="shared" si="164"/>
        <v>-10.794382455056137</v>
      </c>
    </row>
    <row r="2062" spans="2:8" x14ac:dyDescent="0.25">
      <c r="B2062" s="39">
        <v>39475</v>
      </c>
      <c r="C2062" s="7">
        <v>12383.89</v>
      </c>
      <c r="D2062" s="8">
        <f t="shared" si="160"/>
        <v>1.4476737851606858E-2</v>
      </c>
      <c r="E2062" s="46">
        <f t="shared" si="161"/>
        <v>1.4372950352639339E-2</v>
      </c>
      <c r="F2062" s="8">
        <f t="shared" si="162"/>
        <v>-0.14015254880309597</v>
      </c>
      <c r="G2062" s="8">
        <f t="shared" si="163"/>
        <v>1.2362755070815671E-2</v>
      </c>
      <c r="H2062" s="9">
        <f t="shared" si="164"/>
        <v>-11.336676007919081</v>
      </c>
    </row>
    <row r="2063" spans="2:8" x14ac:dyDescent="0.25">
      <c r="B2063" s="39">
        <v>39472</v>
      </c>
      <c r="C2063" s="7">
        <v>12207.17</v>
      </c>
      <c r="D2063" s="8">
        <f t="shared" si="160"/>
        <v>-1.3849697179247111E-2</v>
      </c>
      <c r="E2063" s="46">
        <f t="shared" si="161"/>
        <v>-1.3946499058947804E-2</v>
      </c>
      <c r="F2063" s="8">
        <f t="shared" si="162"/>
        <v>-0.12779126573445163</v>
      </c>
      <c r="G2063" s="8">
        <f t="shared" si="163"/>
        <v>1.2282778333267881E-2</v>
      </c>
      <c r="H2063" s="9">
        <f t="shared" si="164"/>
        <v>-10.40410095070504</v>
      </c>
    </row>
    <row r="2064" spans="2:8" x14ac:dyDescent="0.25">
      <c r="B2064" s="39">
        <v>39471</v>
      </c>
      <c r="C2064" s="7">
        <v>12378.61</v>
      </c>
      <c r="D2064" s="8">
        <f t="shared" si="160"/>
        <v>8.8376933652916101E-3</v>
      </c>
      <c r="E2064" s="46">
        <f t="shared" si="161"/>
        <v>8.7988695277234231E-3</v>
      </c>
      <c r="F2064" s="8">
        <f t="shared" si="162"/>
        <v>-0.1300495303827342</v>
      </c>
      <c r="G2064" s="8">
        <f t="shared" si="163"/>
        <v>1.2259741182318436E-2</v>
      </c>
      <c r="H2064" s="9">
        <f t="shared" si="164"/>
        <v>-10.607852845237682</v>
      </c>
    </row>
    <row r="2065" spans="2:8" x14ac:dyDescent="0.25">
      <c r="B2065" s="39">
        <v>39470</v>
      </c>
      <c r="C2065" s="7">
        <v>12270.17</v>
      </c>
      <c r="D2065" s="8">
        <f t="shared" si="160"/>
        <v>2.4974960718190831E-2</v>
      </c>
      <c r="E2065" s="46">
        <f t="shared" si="161"/>
        <v>2.4668183724370484E-2</v>
      </c>
      <c r="F2065" s="8">
        <f t="shared" si="162"/>
        <v>-0.15426964886818201</v>
      </c>
      <c r="G2065" s="8">
        <f t="shared" si="163"/>
        <v>1.1872915353330538E-2</v>
      </c>
      <c r="H2065" s="9">
        <f t="shared" si="164"/>
        <v>-12.993409308262859</v>
      </c>
    </row>
    <row r="2066" spans="2:8" x14ac:dyDescent="0.25">
      <c r="B2066" s="39">
        <v>39469</v>
      </c>
      <c r="C2066" s="7">
        <v>11971.19</v>
      </c>
      <c r="D2066" s="8">
        <f t="shared" si="160"/>
        <v>-1.0588215847197713E-2</v>
      </c>
      <c r="E2066" s="46">
        <f t="shared" si="161"/>
        <v>-1.064466985638224E-2</v>
      </c>
      <c r="F2066" s="8">
        <f t="shared" si="162"/>
        <v>-0.14928331868481509</v>
      </c>
      <c r="G2066" s="8">
        <f t="shared" si="163"/>
        <v>1.1838551867078665E-2</v>
      </c>
      <c r="H2066" s="9">
        <f t="shared" si="164"/>
        <v>-12.609930704442901</v>
      </c>
    </row>
    <row r="2067" spans="2:8" x14ac:dyDescent="0.25">
      <c r="B2067" s="39">
        <v>39465</v>
      </c>
      <c r="C2067" s="7">
        <v>12099.3</v>
      </c>
      <c r="D2067" s="8">
        <f t="shared" si="160"/>
        <v>-4.9271293118549053E-3</v>
      </c>
      <c r="E2067" s="46">
        <f t="shared" si="161"/>
        <v>-4.9393076327254653E-3</v>
      </c>
      <c r="F2067" s="8">
        <f t="shared" si="162"/>
        <v>-0.14720452128307776</v>
      </c>
      <c r="G2067" s="8">
        <f t="shared" si="163"/>
        <v>1.1834047982620633E-2</v>
      </c>
      <c r="H2067" s="9">
        <f t="shared" si="164"/>
        <v>-12.439067468651546</v>
      </c>
    </row>
    <row r="2068" spans="2:8" x14ac:dyDescent="0.25">
      <c r="B2068" s="39">
        <v>39464</v>
      </c>
      <c r="C2068" s="7">
        <v>12159.21</v>
      </c>
      <c r="D2068" s="8">
        <f t="shared" si="160"/>
        <v>-2.4622658460985658E-2</v>
      </c>
      <c r="E2068" s="46">
        <f t="shared" si="161"/>
        <v>-2.4930865892945967E-2</v>
      </c>
      <c r="F2068" s="8">
        <f t="shared" si="162"/>
        <v>-0.10855662900176628</v>
      </c>
      <c r="G2068" s="8">
        <f t="shared" si="163"/>
        <v>1.1662907397025262E-2</v>
      </c>
      <c r="H2068" s="9">
        <f t="shared" si="164"/>
        <v>-9.307853119836544</v>
      </c>
    </row>
    <row r="2069" spans="2:8" x14ac:dyDescent="0.25">
      <c r="B2069" s="39">
        <v>39463</v>
      </c>
      <c r="C2069" s="7">
        <v>12466.16</v>
      </c>
      <c r="D2069" s="8">
        <f t="shared" si="160"/>
        <v>-2.7957517372457774E-3</v>
      </c>
      <c r="E2069" s="46">
        <f t="shared" si="161"/>
        <v>-2.7996671505189897E-3</v>
      </c>
      <c r="F2069" s="8">
        <f t="shared" si="162"/>
        <v>-0.10700190197119579</v>
      </c>
      <c r="G2069" s="8">
        <f t="shared" si="163"/>
        <v>1.1661867130923117E-2</v>
      </c>
      <c r="H2069" s="9">
        <f t="shared" si="164"/>
        <v>-9.1753662402365102</v>
      </c>
    </row>
    <row r="2070" spans="2:8" x14ac:dyDescent="0.25">
      <c r="B2070" s="39">
        <v>39462</v>
      </c>
      <c r="C2070" s="7">
        <v>12501.11</v>
      </c>
      <c r="D2070" s="8">
        <f t="shared" si="160"/>
        <v>-2.168075973439032E-2</v>
      </c>
      <c r="E2070" s="46">
        <f t="shared" si="161"/>
        <v>-2.1919240671761556E-2</v>
      </c>
      <c r="F2070" s="8">
        <f t="shared" si="162"/>
        <v>-8.2578979855259388E-2</v>
      </c>
      <c r="G2070" s="8">
        <f t="shared" si="163"/>
        <v>1.142365154935559E-2</v>
      </c>
      <c r="H2070" s="9">
        <f t="shared" si="164"/>
        <v>-7.228772647561863</v>
      </c>
    </row>
    <row r="2071" spans="2:8" x14ac:dyDescent="0.25">
      <c r="B2071" s="39">
        <v>39461</v>
      </c>
      <c r="C2071" s="7">
        <v>12778.15</v>
      </c>
      <c r="D2071" s="8">
        <f t="shared" si="160"/>
        <v>1.3632072852462596E-2</v>
      </c>
      <c r="E2071" s="46">
        <f t="shared" si="161"/>
        <v>1.3539992038446993E-2</v>
      </c>
      <c r="F2071" s="8">
        <f t="shared" si="162"/>
        <v>-8.8923603717578431E-2</v>
      </c>
      <c r="G2071" s="8">
        <f t="shared" si="163"/>
        <v>1.1338089071452971E-2</v>
      </c>
      <c r="H2071" s="9">
        <f t="shared" si="164"/>
        <v>-7.8429092554467745</v>
      </c>
    </row>
    <row r="2072" spans="2:8" x14ac:dyDescent="0.25">
      <c r="B2072" s="39">
        <v>39458</v>
      </c>
      <c r="C2072" s="7">
        <v>12606.3</v>
      </c>
      <c r="D2072" s="8">
        <f t="shared" si="160"/>
        <v>-1.9200830306175476E-2</v>
      </c>
      <c r="E2072" s="46">
        <f t="shared" si="161"/>
        <v>-1.9387560360678402E-2</v>
      </c>
      <c r="F2072" s="8">
        <f t="shared" si="162"/>
        <v>-6.8113266858443336E-2</v>
      </c>
      <c r="G2072" s="8">
        <f t="shared" si="163"/>
        <v>1.1142195943342146E-2</v>
      </c>
      <c r="H2072" s="9">
        <f t="shared" si="164"/>
        <v>-6.1130918182374456</v>
      </c>
    </row>
    <row r="2073" spans="2:8" x14ac:dyDescent="0.25">
      <c r="B2073" s="39">
        <v>39457</v>
      </c>
      <c r="C2073" s="7">
        <v>12853.09</v>
      </c>
      <c r="D2073" s="8">
        <f t="shared" si="160"/>
        <v>9.2483025540799346E-3</v>
      </c>
      <c r="E2073" s="46">
        <f t="shared" si="161"/>
        <v>9.2057988610468842E-3</v>
      </c>
      <c r="F2073" s="8">
        <f t="shared" si="162"/>
        <v>-8.1752115937331213E-2</v>
      </c>
      <c r="G2073" s="8">
        <f t="shared" si="163"/>
        <v>1.1086804028038473E-2</v>
      </c>
      <c r="H2073" s="9">
        <f t="shared" si="164"/>
        <v>-7.3738216830188854</v>
      </c>
    </row>
    <row r="2074" spans="2:8" x14ac:dyDescent="0.25">
      <c r="B2074" s="39">
        <v>39456</v>
      </c>
      <c r="C2074" s="7">
        <v>12735.31</v>
      </c>
      <c r="D2074" s="8">
        <f t="shared" si="160"/>
        <v>1.1616425994930513E-2</v>
      </c>
      <c r="E2074" s="46">
        <f t="shared" si="161"/>
        <v>1.154947332016994E-2</v>
      </c>
      <c r="F2074" s="8">
        <f t="shared" si="162"/>
        <v>-8.9423655424907475E-2</v>
      </c>
      <c r="G2074" s="8">
        <f t="shared" si="163"/>
        <v>1.100480544389917E-2</v>
      </c>
      <c r="H2074" s="9">
        <f t="shared" si="164"/>
        <v>-8.1258733633025777</v>
      </c>
    </row>
    <row r="2075" spans="2:8" x14ac:dyDescent="0.25">
      <c r="B2075" s="39">
        <v>39455</v>
      </c>
      <c r="C2075" s="7">
        <v>12589.07</v>
      </c>
      <c r="D2075" s="8">
        <f t="shared" si="160"/>
        <v>-1.8586644776179884E-2</v>
      </c>
      <c r="E2075" s="46">
        <f t="shared" si="161"/>
        <v>-1.8761547080002529E-2</v>
      </c>
      <c r="F2075" s="8">
        <f t="shared" si="162"/>
        <v>-7.4204968944941579E-2</v>
      </c>
      <c r="G2075" s="8">
        <f t="shared" si="163"/>
        <v>1.0817695234011956E-2</v>
      </c>
      <c r="H2075" s="9">
        <f t="shared" si="164"/>
        <v>-6.8595913768797496</v>
      </c>
    </row>
    <row r="2076" spans="2:8" x14ac:dyDescent="0.25">
      <c r="B2076" s="39">
        <v>39454</v>
      </c>
      <c r="C2076" s="7">
        <v>12827.49</v>
      </c>
      <c r="D2076" s="8">
        <f t="shared" si="160"/>
        <v>2.1335637467598811E-3</v>
      </c>
      <c r="E2076" s="46">
        <f t="shared" si="161"/>
        <v>2.1312909318520023E-3</v>
      </c>
      <c r="F2076" s="8">
        <f t="shared" si="162"/>
        <v>-7.080765655767117E-2</v>
      </c>
      <c r="G2076" s="8">
        <f t="shared" si="163"/>
        <v>1.0837762085109103E-2</v>
      </c>
      <c r="H2076" s="9">
        <f t="shared" si="164"/>
        <v>-6.5334204609418087</v>
      </c>
    </row>
    <row r="2077" spans="2:8" x14ac:dyDescent="0.25">
      <c r="B2077" s="39">
        <v>39451</v>
      </c>
      <c r="C2077" s="7">
        <v>12800.18</v>
      </c>
      <c r="D2077" s="8">
        <f t="shared" si="160"/>
        <v>-1.964811989534887E-2</v>
      </c>
      <c r="E2077" s="46">
        <f t="shared" si="161"/>
        <v>-1.9843710433336083E-2</v>
      </c>
      <c r="F2077" s="8">
        <f t="shared" si="162"/>
        <v>-2.6206954513357368E-2</v>
      </c>
      <c r="G2077" s="8">
        <f t="shared" si="163"/>
        <v>1.1006731019013604E-2</v>
      </c>
      <c r="H2077" s="9">
        <f t="shared" si="164"/>
        <v>-2.3809934546493507</v>
      </c>
    </row>
    <row r="2078" spans="2:8" x14ac:dyDescent="0.25">
      <c r="B2078" s="39">
        <v>39450</v>
      </c>
      <c r="C2078" s="7">
        <v>13056.72</v>
      </c>
      <c r="D2078" s="8">
        <f t="shared" si="160"/>
        <v>9.7823053735224264E-4</v>
      </c>
      <c r="E2078" s="46">
        <f t="shared" si="161"/>
        <v>9.7775238166572759E-4</v>
      </c>
      <c r="F2078" s="8">
        <f t="shared" si="162"/>
        <v>-3.0097626140709832E-2</v>
      </c>
      <c r="G2078" s="8">
        <f t="shared" si="163"/>
        <v>1.1009521844327831E-2</v>
      </c>
      <c r="H2078" s="9">
        <f t="shared" si="164"/>
        <v>-2.7337814090642185</v>
      </c>
    </row>
    <row r="2079" spans="2:8" x14ac:dyDescent="0.25">
      <c r="B2079" s="39">
        <v>39449</v>
      </c>
      <c r="C2079" s="7">
        <v>13043.96</v>
      </c>
      <c r="D2079" s="8">
        <f t="shared" si="160"/>
        <v>-1.6650056314371442E-2</v>
      </c>
      <c r="E2079" s="46">
        <f t="shared" si="161"/>
        <v>-1.6790226575357437E-2</v>
      </c>
      <c r="F2079" s="8">
        <f t="shared" si="162"/>
        <v>-1.1994283853770115E-2</v>
      </c>
      <c r="G2079" s="8">
        <f t="shared" si="163"/>
        <v>1.084477783033347E-2</v>
      </c>
      <c r="H2079" s="9">
        <f t="shared" si="164"/>
        <v>-1.1059962722538594</v>
      </c>
    </row>
    <row r="2080" spans="2:8" x14ac:dyDescent="0.25">
      <c r="B2080" s="39">
        <v>39447</v>
      </c>
      <c r="C2080" s="7">
        <v>13264.82</v>
      </c>
      <c r="D2080" s="8">
        <f t="shared" si="160"/>
        <v>-7.5603009755444983E-3</v>
      </c>
      <c r="E2080" s="46">
        <f t="shared" si="161"/>
        <v>-7.5890249169742897E-3</v>
      </c>
      <c r="F2080" s="8">
        <f t="shared" si="162"/>
        <v>5.568424353079908E-3</v>
      </c>
      <c r="G2080" s="8">
        <f t="shared" si="163"/>
        <v>1.0871415892643564E-2</v>
      </c>
      <c r="H2080" s="9">
        <f t="shared" si="164"/>
        <v>0.51220783089054045</v>
      </c>
    </row>
    <row r="2081" spans="2:8" x14ac:dyDescent="0.25">
      <c r="B2081" s="39">
        <v>39444</v>
      </c>
      <c r="C2081" s="7">
        <v>13365.87</v>
      </c>
      <c r="D2081" s="8">
        <f t="shared" si="160"/>
        <v>4.6857655275855947E-4</v>
      </c>
      <c r="E2081" s="46">
        <f t="shared" si="161"/>
        <v>4.6846680504779287E-4</v>
      </c>
      <c r="F2081" s="8">
        <f t="shared" si="162"/>
        <v>3.8413126580288722E-3</v>
      </c>
      <c r="G2081" s="8">
        <f t="shared" si="163"/>
        <v>1.0872385618630114E-2</v>
      </c>
      <c r="H2081" s="9">
        <f t="shared" si="164"/>
        <v>0.35330908898656826</v>
      </c>
    </row>
    <row r="2082" spans="2:8" x14ac:dyDescent="0.25">
      <c r="B2082" s="39">
        <v>39443</v>
      </c>
      <c r="C2082" s="7">
        <v>13359.61</v>
      </c>
      <c r="D2082" s="8">
        <f t="shared" si="160"/>
        <v>-1.4173877944374413E-2</v>
      </c>
      <c r="E2082" s="46">
        <f t="shared" si="161"/>
        <v>-1.4275286729995128E-2</v>
      </c>
      <c r="F2082" s="8">
        <f t="shared" si="162"/>
        <v>3.1775335032912244E-2</v>
      </c>
      <c r="G2082" s="8">
        <f t="shared" si="163"/>
        <v>1.0853674877771587E-2</v>
      </c>
      <c r="H2082" s="9">
        <f t="shared" si="164"/>
        <v>2.927610730075247</v>
      </c>
    </row>
    <row r="2083" spans="2:8" x14ac:dyDescent="0.25">
      <c r="B2083" s="39">
        <v>39442</v>
      </c>
      <c r="C2083" s="7">
        <v>13551.69</v>
      </c>
      <c r="D2083" s="8">
        <f t="shared" si="160"/>
        <v>1.7417835420641126E-4</v>
      </c>
      <c r="E2083" s="46">
        <f t="shared" si="161"/>
        <v>1.7416318691805755E-4</v>
      </c>
      <c r="F2083" s="8">
        <f t="shared" si="162"/>
        <v>3.2704016603394365E-2</v>
      </c>
      <c r="G2083" s="8">
        <f t="shared" si="163"/>
        <v>1.0853912904077263E-2</v>
      </c>
      <c r="H2083" s="9">
        <f t="shared" si="164"/>
        <v>3.0131084423120007</v>
      </c>
    </row>
    <row r="2084" spans="2:8" x14ac:dyDescent="0.25">
      <c r="B2084" s="39">
        <v>39440</v>
      </c>
      <c r="C2084" s="7">
        <v>13549.33</v>
      </c>
      <c r="D2084" s="8">
        <f t="shared" si="160"/>
        <v>7.3364484244256012E-3</v>
      </c>
      <c r="E2084" s="46">
        <f t="shared" si="161"/>
        <v>7.3096675910506795E-3</v>
      </c>
      <c r="F2084" s="8">
        <f t="shared" si="162"/>
        <v>6.5115468383338156E-3</v>
      </c>
      <c r="G2084" s="8">
        <f t="shared" si="163"/>
        <v>1.1046798174722233E-2</v>
      </c>
      <c r="H2084" s="9">
        <f t="shared" si="164"/>
        <v>0.58945105498838768</v>
      </c>
    </row>
    <row r="2085" spans="2:8" x14ac:dyDescent="0.25">
      <c r="B2085" s="39">
        <v>39437</v>
      </c>
      <c r="C2085" s="7">
        <v>13450.65</v>
      </c>
      <c r="D2085" s="8">
        <f t="shared" si="160"/>
        <v>1.5477545818850524E-2</v>
      </c>
      <c r="E2085" s="46">
        <f t="shared" si="161"/>
        <v>1.5358990340222138E-2</v>
      </c>
      <c r="F2085" s="8">
        <f t="shared" si="162"/>
        <v>-4.5067871940480215E-3</v>
      </c>
      <c r="G2085" s="8">
        <f t="shared" si="163"/>
        <v>1.0915199480770401E-2</v>
      </c>
      <c r="H2085" s="9">
        <f t="shared" si="164"/>
        <v>-0.41289096016868487</v>
      </c>
    </row>
    <row r="2086" spans="2:8" x14ac:dyDescent="0.25">
      <c r="B2086" s="39">
        <v>39436</v>
      </c>
      <c r="C2086" s="7">
        <v>13245.64</v>
      </c>
      <c r="D2086" s="8">
        <f t="shared" si="160"/>
        <v>2.90521811093436E-3</v>
      </c>
      <c r="E2086" s="46">
        <f t="shared" si="161"/>
        <v>2.9010061206599588E-3</v>
      </c>
      <c r="F2086" s="8">
        <f t="shared" si="162"/>
        <v>-1.8126908534548992E-2</v>
      </c>
      <c r="G2086" s="8">
        <f t="shared" si="163"/>
        <v>1.0977547848037913E-2</v>
      </c>
      <c r="H2086" s="9">
        <f t="shared" si="164"/>
        <v>-1.6512711933010549</v>
      </c>
    </row>
    <row r="2087" spans="2:8" x14ac:dyDescent="0.25">
      <c r="B2087" s="39">
        <v>39435</v>
      </c>
      <c r="C2087" s="7">
        <v>13207.27</v>
      </c>
      <c r="D2087" s="8">
        <f t="shared" si="160"/>
        <v>-1.904406357996602E-3</v>
      </c>
      <c r="E2087" s="46">
        <f t="shared" si="161"/>
        <v>-1.9062220453553668E-3</v>
      </c>
      <c r="F2087" s="8">
        <f t="shared" si="162"/>
        <v>-9.4223345202535079E-3</v>
      </c>
      <c r="G2087" s="8">
        <f t="shared" si="163"/>
        <v>1.1005315719257757E-2</v>
      </c>
      <c r="H2087" s="9">
        <f t="shared" si="164"/>
        <v>-0.85616212752222509</v>
      </c>
    </row>
    <row r="2088" spans="2:8" x14ac:dyDescent="0.25">
      <c r="B2088" s="39">
        <v>39434</v>
      </c>
      <c r="C2088" s="7">
        <v>13232.47</v>
      </c>
      <c r="D2088" s="8">
        <f t="shared" si="160"/>
        <v>4.9570143994166482E-3</v>
      </c>
      <c r="E2088" s="46">
        <f t="shared" si="161"/>
        <v>4.9447688544280565E-3</v>
      </c>
      <c r="F2088" s="8">
        <f t="shared" si="162"/>
        <v>-5.4177357102333859E-3</v>
      </c>
      <c r="G2088" s="8">
        <f t="shared" si="163"/>
        <v>1.1039447980751091E-2</v>
      </c>
      <c r="H2088" s="9">
        <f t="shared" si="164"/>
        <v>-0.49076146920389579</v>
      </c>
    </row>
    <row r="2089" spans="2:8" x14ac:dyDescent="0.25">
      <c r="B2089" s="39">
        <v>39433</v>
      </c>
      <c r="C2089" s="7">
        <v>13167.2</v>
      </c>
      <c r="D2089" s="8">
        <f t="shared" si="160"/>
        <v>-1.294242439007931E-2</v>
      </c>
      <c r="E2089" s="46">
        <f t="shared" si="161"/>
        <v>-1.3026907298726815E-2</v>
      </c>
      <c r="F2089" s="8">
        <f t="shared" si="162"/>
        <v>3.7973483751737561E-3</v>
      </c>
      <c r="G2089" s="8">
        <f t="shared" si="163"/>
        <v>1.0945461558609837E-2</v>
      </c>
      <c r="H2089" s="9">
        <f t="shared" si="164"/>
        <v>0.34693359935897033</v>
      </c>
    </row>
    <row r="2090" spans="2:8" x14ac:dyDescent="0.25">
      <c r="B2090" s="39">
        <v>39430</v>
      </c>
      <c r="C2090" s="7">
        <v>13339.85</v>
      </c>
      <c r="D2090" s="8">
        <f t="shared" si="160"/>
        <v>-1.3175804633243415E-2</v>
      </c>
      <c r="E2090" s="46">
        <f t="shared" si="161"/>
        <v>-1.3263375609730191E-2</v>
      </c>
      <c r="F2090" s="8">
        <f t="shared" si="162"/>
        <v>3.585575405478917E-2</v>
      </c>
      <c r="G2090" s="8">
        <f t="shared" si="163"/>
        <v>1.1042717745796576E-2</v>
      </c>
      <c r="H2090" s="9">
        <f t="shared" si="164"/>
        <v>3.2470044856881093</v>
      </c>
    </row>
    <row r="2091" spans="2:8" x14ac:dyDescent="0.25">
      <c r="B2091" s="39">
        <v>39429</v>
      </c>
      <c r="C2091" s="7">
        <v>13517.96</v>
      </c>
      <c r="D2091" s="8">
        <f t="shared" si="160"/>
        <v>3.2700257534936661E-3</v>
      </c>
      <c r="E2091" s="46">
        <f t="shared" si="161"/>
        <v>3.2646908463049408E-3</v>
      </c>
      <c r="F2091" s="8">
        <f t="shared" si="162"/>
        <v>1.1327918571947093E-2</v>
      </c>
      <c r="G2091" s="8">
        <f t="shared" si="163"/>
        <v>1.1315190438407816E-2</v>
      </c>
      <c r="H2091" s="9">
        <f t="shared" si="164"/>
        <v>1.0011248713495862</v>
      </c>
    </row>
    <row r="2092" spans="2:8" x14ac:dyDescent="0.25">
      <c r="B2092" s="39">
        <v>39428</v>
      </c>
      <c r="C2092" s="7">
        <v>13473.9</v>
      </c>
      <c r="D2092" s="8">
        <f t="shared" si="160"/>
        <v>3.0619150033834863E-3</v>
      </c>
      <c r="E2092" s="46">
        <f t="shared" si="161"/>
        <v>3.0572368885335805E-3</v>
      </c>
      <c r="F2092" s="8">
        <f t="shared" si="162"/>
        <v>4.02064719729816E-3</v>
      </c>
      <c r="G2092" s="8">
        <f t="shared" si="163"/>
        <v>1.1321205242190664E-2</v>
      </c>
      <c r="H2092" s="9">
        <f t="shared" si="164"/>
        <v>0.35514303568267092</v>
      </c>
    </row>
    <row r="2093" spans="2:8" x14ac:dyDescent="0.25">
      <c r="B2093" s="39">
        <v>39427</v>
      </c>
      <c r="C2093" s="7">
        <v>13432.77</v>
      </c>
      <c r="D2093" s="8">
        <f t="shared" si="160"/>
        <v>-2.1436537983817394E-2</v>
      </c>
      <c r="E2093" s="46">
        <f t="shared" si="161"/>
        <v>-2.166963781967839E-2</v>
      </c>
      <c r="F2093" s="8">
        <f t="shared" si="162"/>
        <v>3.6435557905887317E-2</v>
      </c>
      <c r="G2093" s="8">
        <f t="shared" si="163"/>
        <v>1.1100227729031001E-2</v>
      </c>
      <c r="H2093" s="9">
        <f t="shared" si="164"/>
        <v>3.2824153517675598</v>
      </c>
    </row>
    <row r="2094" spans="2:8" x14ac:dyDescent="0.25">
      <c r="B2094" s="39">
        <v>39426</v>
      </c>
      <c r="C2094" s="7">
        <v>13727.03</v>
      </c>
      <c r="D2094" s="8">
        <f t="shared" si="160"/>
        <v>7.4455546112532911E-3</v>
      </c>
      <c r="E2094" s="46">
        <f t="shared" si="161"/>
        <v>7.4179732903967644E-3</v>
      </c>
      <c r="F2094" s="8">
        <f t="shared" si="162"/>
        <v>2.8998696741089802E-2</v>
      </c>
      <c r="G2094" s="8">
        <f t="shared" si="163"/>
        <v>1.1071038217682507E-2</v>
      </c>
      <c r="H2094" s="9">
        <f t="shared" si="164"/>
        <v>2.6193294766857087</v>
      </c>
    </row>
    <row r="2095" spans="2:8" x14ac:dyDescent="0.25">
      <c r="B2095" s="39">
        <v>39423</v>
      </c>
      <c r="C2095" s="7">
        <v>13625.58</v>
      </c>
      <c r="D2095" s="8">
        <f t="shared" si="160"/>
        <v>4.1777136232390433E-4</v>
      </c>
      <c r="E2095" s="46">
        <f t="shared" si="161"/>
        <v>4.1768412016565312E-4</v>
      </c>
      <c r="F2095" s="8">
        <f t="shared" si="162"/>
        <v>3.9616947559856681E-2</v>
      </c>
      <c r="G2095" s="8">
        <f t="shared" si="163"/>
        <v>1.1138219227091154E-2</v>
      </c>
      <c r="H2095" s="9">
        <f t="shared" si="164"/>
        <v>3.5568475312011794</v>
      </c>
    </row>
    <row r="2096" spans="2:8" x14ac:dyDescent="0.25">
      <c r="B2096" s="39">
        <v>39422</v>
      </c>
      <c r="C2096" s="7">
        <v>13619.89</v>
      </c>
      <c r="D2096" s="8">
        <f t="shared" si="160"/>
        <v>1.3010823386607306E-2</v>
      </c>
      <c r="E2096" s="46">
        <f t="shared" si="161"/>
        <v>1.2926909697727518E-2</v>
      </c>
      <c r="F2096" s="8">
        <f t="shared" si="162"/>
        <v>2.4363640068787037E-2</v>
      </c>
      <c r="G2096" s="8">
        <f t="shared" si="163"/>
        <v>1.1048869568936514E-2</v>
      </c>
      <c r="H2096" s="9">
        <f t="shared" si="164"/>
        <v>2.2050798877456663</v>
      </c>
    </row>
    <row r="2097" spans="2:8" x14ac:dyDescent="0.25">
      <c r="B2097" s="39">
        <v>39421</v>
      </c>
      <c r="C2097" s="7">
        <v>13444.96</v>
      </c>
      <c r="D2097" s="8">
        <f t="shared" si="160"/>
        <v>1.481123096326975E-2</v>
      </c>
      <c r="E2097" s="46">
        <f t="shared" si="161"/>
        <v>1.4702615850915184E-2</v>
      </c>
      <c r="F2097" s="8">
        <f t="shared" si="162"/>
        <v>1.2887691617917484E-2</v>
      </c>
      <c r="G2097" s="8">
        <f t="shared" si="163"/>
        <v>1.0927493339177485E-2</v>
      </c>
      <c r="H2097" s="9">
        <f t="shared" si="164"/>
        <v>1.1793822442071189</v>
      </c>
    </row>
    <row r="2098" spans="2:8" x14ac:dyDescent="0.25">
      <c r="B2098" s="39">
        <v>39420</v>
      </c>
      <c r="C2098" s="7">
        <v>13248.73</v>
      </c>
      <c r="D2098" s="8">
        <f t="shared" si="160"/>
        <v>-4.9449587932618444E-3</v>
      </c>
      <c r="E2098" s="46">
        <f t="shared" si="161"/>
        <v>-4.9572255578003814E-3</v>
      </c>
      <c r="F2098" s="8">
        <f t="shared" si="162"/>
        <v>3.5843571604267432E-2</v>
      </c>
      <c r="G2098" s="8">
        <f t="shared" si="163"/>
        <v>1.1099681791097679E-2</v>
      </c>
      <c r="H2098" s="9">
        <f t="shared" si="164"/>
        <v>3.2292431692064536</v>
      </c>
    </row>
    <row r="2099" spans="2:8" x14ac:dyDescent="0.25">
      <c r="B2099" s="39">
        <v>39419</v>
      </c>
      <c r="C2099" s="7">
        <v>13314.57</v>
      </c>
      <c r="D2099" s="8">
        <f t="shared" si="160"/>
        <v>-4.2739453114483128E-3</v>
      </c>
      <c r="E2099" s="46">
        <f t="shared" si="161"/>
        <v>-4.2831047229097089E-3</v>
      </c>
      <c r="F2099" s="8">
        <f t="shared" si="162"/>
        <v>3.8906008854132652E-2</v>
      </c>
      <c r="G2099" s="8">
        <f t="shared" si="163"/>
        <v>1.1087718743901274E-2</v>
      </c>
      <c r="H2099" s="9">
        <f t="shared" si="164"/>
        <v>3.508928189176213</v>
      </c>
    </row>
    <row r="2100" spans="2:8" x14ac:dyDescent="0.25">
      <c r="B2100" s="39">
        <v>39416</v>
      </c>
      <c r="C2100" s="7">
        <v>13371.72</v>
      </c>
      <c r="D2100" s="8">
        <f t="shared" si="160"/>
        <v>4.5065517404574429E-3</v>
      </c>
      <c r="E2100" s="46">
        <f t="shared" si="161"/>
        <v>4.4964276412851369E-3</v>
      </c>
      <c r="F2100" s="8">
        <f t="shared" si="162"/>
        <v>2.1474099368192699E-2</v>
      </c>
      <c r="G2100" s="8">
        <f t="shared" si="163"/>
        <v>1.1184188675224596E-2</v>
      </c>
      <c r="H2100" s="9">
        <f t="shared" si="164"/>
        <v>1.9200408712491133</v>
      </c>
    </row>
    <row r="2101" spans="2:8" x14ac:dyDescent="0.25">
      <c r="B2101" s="39">
        <v>39415</v>
      </c>
      <c r="C2101" s="7">
        <v>13311.73</v>
      </c>
      <c r="D2101" s="8">
        <f t="shared" si="160"/>
        <v>1.6765178393385316E-3</v>
      </c>
      <c r="E2101" s="46">
        <f t="shared" si="161"/>
        <v>1.6751140520696475E-3</v>
      </c>
      <c r="F2101" s="8">
        <f t="shared" si="162"/>
        <v>3.9900558026195847E-3</v>
      </c>
      <c r="G2101" s="8">
        <f t="shared" si="163"/>
        <v>1.133402440333061E-2</v>
      </c>
      <c r="H2101" s="9">
        <f t="shared" si="164"/>
        <v>0.35204228089071954</v>
      </c>
    </row>
    <row r="2102" spans="2:8" x14ac:dyDescent="0.25">
      <c r="B2102" s="39">
        <v>39414</v>
      </c>
      <c r="C2102" s="7">
        <v>13289.45</v>
      </c>
      <c r="D2102" s="8">
        <f t="shared" si="160"/>
        <v>2.5543969798833777E-2</v>
      </c>
      <c r="E2102" s="46">
        <f t="shared" si="161"/>
        <v>2.522317406050429E-2</v>
      </c>
      <c r="F2102" s="8">
        <f t="shared" si="162"/>
        <v>-2.1460493394222405E-2</v>
      </c>
      <c r="G2102" s="8">
        <f t="shared" si="163"/>
        <v>1.0949838932246724E-2</v>
      </c>
      <c r="H2102" s="9">
        <f t="shared" si="164"/>
        <v>-1.959891239223833</v>
      </c>
    </row>
    <row r="2103" spans="2:8" x14ac:dyDescent="0.25">
      <c r="B2103" s="39">
        <v>39413</v>
      </c>
      <c r="C2103" s="7">
        <v>12958.44</v>
      </c>
      <c r="D2103" s="8">
        <f t="shared" si="160"/>
        <v>1.6871425611922675E-2</v>
      </c>
      <c r="E2103" s="46">
        <f t="shared" si="161"/>
        <v>1.6730683913737332E-2</v>
      </c>
      <c r="F2103" s="8">
        <f t="shared" si="162"/>
        <v>-4.054046104247052E-2</v>
      </c>
      <c r="G2103" s="8">
        <f t="shared" si="163"/>
        <v>1.0771724270478171E-2</v>
      </c>
      <c r="H2103" s="9">
        <f t="shared" si="164"/>
        <v>-3.7635999608325359</v>
      </c>
    </row>
    <row r="2104" spans="2:8" x14ac:dyDescent="0.25">
      <c r="B2104" s="39">
        <v>39412</v>
      </c>
      <c r="C2104" s="7">
        <v>12743.44</v>
      </c>
      <c r="D2104" s="8">
        <f t="shared" si="160"/>
        <v>-1.8291517986453787E-2</v>
      </c>
      <c r="E2104" s="46">
        <f t="shared" si="161"/>
        <v>-1.8460876193100492E-2</v>
      </c>
      <c r="F2104" s="8">
        <f t="shared" si="162"/>
        <v>-5.0837674495640466E-2</v>
      </c>
      <c r="G2104" s="8">
        <f t="shared" si="163"/>
        <v>1.1061001270734174E-2</v>
      </c>
      <c r="H2104" s="9">
        <f t="shared" si="164"/>
        <v>-4.5961186741881743</v>
      </c>
    </row>
    <row r="2105" spans="2:8" x14ac:dyDescent="0.25">
      <c r="B2105" s="39">
        <v>39409</v>
      </c>
      <c r="C2105" s="7">
        <v>12980.88</v>
      </c>
      <c r="D2105" s="8">
        <f t="shared" si="160"/>
        <v>1.4207315548665944E-2</v>
      </c>
      <c r="E2105" s="46">
        <f t="shared" si="161"/>
        <v>1.4107337475096068E-2</v>
      </c>
      <c r="F2105" s="8">
        <f t="shared" si="162"/>
        <v>-5.3637985133717078E-2</v>
      </c>
      <c r="G2105" s="8">
        <f t="shared" si="163"/>
        <v>1.1015662916198201E-2</v>
      </c>
      <c r="H2105" s="9">
        <f t="shared" si="164"/>
        <v>-4.8692471385307217</v>
      </c>
    </row>
    <row r="2106" spans="2:8" x14ac:dyDescent="0.25">
      <c r="B2106" s="39">
        <v>39407</v>
      </c>
      <c r="C2106" s="7">
        <v>12799.04</v>
      </c>
      <c r="D2106" s="8">
        <f t="shared" si="160"/>
        <v>-1.6225805410241434E-2</v>
      </c>
      <c r="E2106" s="46">
        <f t="shared" si="161"/>
        <v>-1.6358885306697289E-2</v>
      </c>
      <c r="F2106" s="8">
        <f t="shared" si="162"/>
        <v>-3.4645361260102848E-2</v>
      </c>
      <c r="G2106" s="8">
        <f t="shared" si="163"/>
        <v>1.0870475054634407E-2</v>
      </c>
      <c r="H2106" s="9">
        <f t="shared" si="164"/>
        <v>-3.1871064590992737</v>
      </c>
    </row>
    <row r="2107" spans="2:8" x14ac:dyDescent="0.25">
      <c r="B2107" s="39">
        <v>39406</v>
      </c>
      <c r="C2107" s="7">
        <v>13010.14</v>
      </c>
      <c r="D2107" s="8">
        <f t="shared" si="160"/>
        <v>3.9896777698549268E-3</v>
      </c>
      <c r="E2107" s="46">
        <f t="shared" si="161"/>
        <v>3.9817401109643385E-3</v>
      </c>
      <c r="F2107" s="8">
        <f t="shared" si="162"/>
        <v>-1.709812180652243E-2</v>
      </c>
      <c r="G2107" s="8">
        <f t="shared" si="163"/>
        <v>1.1148865933828979E-2</v>
      </c>
      <c r="H2107" s="9">
        <f t="shared" si="164"/>
        <v>-1.5336198235770004</v>
      </c>
    </row>
    <row r="2108" spans="2:8" x14ac:dyDescent="0.25">
      <c r="B2108" s="39">
        <v>39405</v>
      </c>
      <c r="C2108" s="7">
        <v>12958.44</v>
      </c>
      <c r="D2108" s="8">
        <f t="shared" si="160"/>
        <v>-1.6570803663107703E-2</v>
      </c>
      <c r="E2108" s="46">
        <f t="shared" si="161"/>
        <v>-1.670963526777856E-2</v>
      </c>
      <c r="F2108" s="8">
        <f t="shared" si="162"/>
        <v>-2.1512744744702786E-2</v>
      </c>
      <c r="G2108" s="8">
        <f t="shared" si="163"/>
        <v>1.1246949539533851E-2</v>
      </c>
      <c r="H2108" s="9">
        <f t="shared" si="164"/>
        <v>-1.9127626267979521</v>
      </c>
    </row>
    <row r="2109" spans="2:8" x14ac:dyDescent="0.25">
      <c r="B2109" s="39">
        <v>39402</v>
      </c>
      <c r="C2109" s="7">
        <v>13176.79</v>
      </c>
      <c r="D2109" s="8">
        <f t="shared" si="160"/>
        <v>5.0907509887454516E-3</v>
      </c>
      <c r="E2109" s="46">
        <f t="shared" si="161"/>
        <v>5.0778369255744344E-3</v>
      </c>
      <c r="F2109" s="8">
        <f t="shared" si="162"/>
        <v>-1.9063435934543242E-2</v>
      </c>
      <c r="G2109" s="8">
        <f t="shared" si="163"/>
        <v>1.1266019205599392E-2</v>
      </c>
      <c r="H2109" s="9">
        <f t="shared" si="164"/>
        <v>-1.6921181818213489</v>
      </c>
    </row>
    <row r="2110" spans="2:8" x14ac:dyDescent="0.25">
      <c r="B2110" s="39">
        <v>39401</v>
      </c>
      <c r="C2110" s="7">
        <v>13110.05</v>
      </c>
      <c r="D2110" s="8">
        <f t="shared" si="160"/>
        <v>-9.1421592153585474E-3</v>
      </c>
      <c r="E2110" s="46">
        <f t="shared" si="161"/>
        <v>-9.1842052098912649E-3</v>
      </c>
      <c r="F2110" s="8">
        <f t="shared" si="162"/>
        <v>1.4385662201800691E-3</v>
      </c>
      <c r="G2110" s="8">
        <f t="shared" si="163"/>
        <v>1.1294718525522511E-2</v>
      </c>
      <c r="H2110" s="9">
        <f t="shared" si="164"/>
        <v>0.12736627450514698</v>
      </c>
    </row>
    <row r="2111" spans="2:8" x14ac:dyDescent="0.25">
      <c r="B2111" s="39">
        <v>39400</v>
      </c>
      <c r="C2111" s="7">
        <v>13231.01</v>
      </c>
      <c r="D2111" s="8">
        <f t="shared" si="160"/>
        <v>-5.7172529831841512E-3</v>
      </c>
      <c r="E2111" s="46">
        <f t="shared" si="161"/>
        <v>-5.7336590356060931E-3</v>
      </c>
      <c r="F2111" s="8">
        <f t="shared" si="162"/>
        <v>-3.8416872047254925E-3</v>
      </c>
      <c r="G2111" s="8">
        <f t="shared" si="163"/>
        <v>1.134669539365089E-2</v>
      </c>
      <c r="H2111" s="9">
        <f t="shared" si="164"/>
        <v>-0.33857322078771335</v>
      </c>
    </row>
    <row r="2112" spans="2:8" x14ac:dyDescent="0.25">
      <c r="B2112" s="39">
        <v>39399</v>
      </c>
      <c r="C2112" s="7">
        <v>13307.09</v>
      </c>
      <c r="D2112" s="8">
        <f t="shared" si="160"/>
        <v>2.4603562642684818E-2</v>
      </c>
      <c r="E2112" s="46">
        <f t="shared" si="161"/>
        <v>2.4305769622799907E-2</v>
      </c>
      <c r="F2112" s="8">
        <f t="shared" si="162"/>
        <v>-2.1173212275336601E-2</v>
      </c>
      <c r="G2112" s="8">
        <f t="shared" si="163"/>
        <v>1.1020073356525226E-2</v>
      </c>
      <c r="H2112" s="9">
        <f t="shared" si="164"/>
        <v>-1.9213313369460903</v>
      </c>
    </row>
    <row r="2113" spans="2:8" x14ac:dyDescent="0.25">
      <c r="B2113" s="39">
        <v>39398</v>
      </c>
      <c r="C2113" s="7">
        <v>12987.55</v>
      </c>
      <c r="D2113" s="8">
        <f t="shared" si="160"/>
        <v>-4.2314728346958264E-3</v>
      </c>
      <c r="E2113" s="46">
        <f t="shared" si="161"/>
        <v>-4.2404508516454562E-3</v>
      </c>
      <c r="F2113" s="8">
        <f t="shared" si="162"/>
        <v>-3.2498331589485008E-2</v>
      </c>
      <c r="G2113" s="8">
        <f t="shared" si="163"/>
        <v>1.1150098547482929E-2</v>
      </c>
      <c r="H2113" s="9">
        <f t="shared" si="164"/>
        <v>-2.9146228126227025</v>
      </c>
    </row>
    <row r="2114" spans="2:8" x14ac:dyDescent="0.25">
      <c r="B2114" s="39">
        <v>39395</v>
      </c>
      <c r="C2114" s="7">
        <v>13042.74</v>
      </c>
      <c r="D2114" s="8">
        <f t="shared" si="160"/>
        <v>-1.6850980944936422E-2</v>
      </c>
      <c r="E2114" s="46">
        <f t="shared" si="161"/>
        <v>-1.6994574134213136E-2</v>
      </c>
      <c r="F2114" s="8">
        <f t="shared" si="162"/>
        <v>-3.8359891186758394E-2</v>
      </c>
      <c r="G2114" s="8">
        <f t="shared" si="163"/>
        <v>1.128562611344287E-2</v>
      </c>
      <c r="H2114" s="9">
        <f t="shared" si="164"/>
        <v>-3.3990042556049258</v>
      </c>
    </row>
    <row r="2115" spans="2:8" x14ac:dyDescent="0.25">
      <c r="B2115" s="39">
        <v>39394</v>
      </c>
      <c r="C2115" s="7">
        <v>13266.29</v>
      </c>
      <c r="D2115" s="8">
        <f t="shared" si="160"/>
        <v>-2.5360864119000626E-3</v>
      </c>
      <c r="E2115" s="46">
        <f t="shared" si="161"/>
        <v>-2.5393077265518475E-3</v>
      </c>
      <c r="F2115" s="8">
        <f t="shared" si="162"/>
        <v>-3.0866755391745875E-2</v>
      </c>
      <c r="G2115" s="8">
        <f t="shared" si="163"/>
        <v>1.1300389618993651E-2</v>
      </c>
      <c r="H2115" s="9">
        <f t="shared" si="164"/>
        <v>-2.731477093485799</v>
      </c>
    </row>
    <row r="2116" spans="2:8" x14ac:dyDescent="0.25">
      <c r="B2116" s="39">
        <v>39393</v>
      </c>
      <c r="C2116" s="7">
        <v>13300.02</v>
      </c>
      <c r="D2116" s="8">
        <f t="shared" si="160"/>
        <v>-2.6419851049781395E-2</v>
      </c>
      <c r="E2116" s="46">
        <f t="shared" si="161"/>
        <v>-2.6775126844726507E-2</v>
      </c>
      <c r="F2116" s="8">
        <f t="shared" si="162"/>
        <v>-2.046704657069006E-2</v>
      </c>
      <c r="G2116" s="8">
        <f t="shared" si="163"/>
        <v>1.1036772113491668E-2</v>
      </c>
      <c r="H2116" s="9">
        <f t="shared" si="164"/>
        <v>-1.8544413493570782</v>
      </c>
    </row>
    <row r="2117" spans="2:8" x14ac:dyDescent="0.25">
      <c r="B2117" s="39">
        <v>39392</v>
      </c>
      <c r="C2117" s="7">
        <v>13660.94</v>
      </c>
      <c r="D2117" s="8">
        <f t="shared" ref="D2117:D2180" si="165">C2117/C2118-1</f>
        <v>8.6787660410236889E-3</v>
      </c>
      <c r="E2117" s="46">
        <f t="shared" ref="E2117:E2180" si="166">LN(1+D2117)</f>
        <v>8.6413220402115562E-3</v>
      </c>
      <c r="F2117" s="8">
        <f t="shared" ref="F2117:F2180" si="167">SUM(E2118:E2192)</f>
        <v>-2.2463864142054375E-2</v>
      </c>
      <c r="G2117" s="8">
        <f t="shared" ref="G2117:G2180" si="168">STDEVP(E2118:E2192)</f>
        <v>1.1017627930908453E-2</v>
      </c>
      <c r="H2117" s="9">
        <f t="shared" ref="H2117:H2180" si="169">F2117/G2117</f>
        <v>-2.0389020470581571</v>
      </c>
    </row>
    <row r="2118" spans="2:8" x14ac:dyDescent="0.25">
      <c r="B2118" s="39">
        <v>39391</v>
      </c>
      <c r="C2118" s="7">
        <v>13543.4</v>
      </c>
      <c r="D2118" s="8">
        <f t="shared" si="165"/>
        <v>-3.80284072938053E-3</v>
      </c>
      <c r="E2118" s="46">
        <f t="shared" si="166"/>
        <v>-3.81008991234854E-3</v>
      </c>
      <c r="F2118" s="8">
        <f t="shared" si="167"/>
        <v>-2.9377181197887021E-2</v>
      </c>
      <c r="G2118" s="8">
        <f t="shared" si="168"/>
        <v>1.1075381397528627E-2</v>
      </c>
      <c r="H2118" s="9">
        <f t="shared" si="169"/>
        <v>-2.6524758058844169</v>
      </c>
    </row>
    <row r="2119" spans="2:8" x14ac:dyDescent="0.25">
      <c r="B2119" s="39">
        <v>39388</v>
      </c>
      <c r="C2119" s="7">
        <v>13595.1</v>
      </c>
      <c r="D2119" s="8">
        <f t="shared" si="165"/>
        <v>2.006947295338124E-3</v>
      </c>
      <c r="E2119" s="46">
        <f t="shared" si="166"/>
        <v>2.0049360671181137E-3</v>
      </c>
      <c r="F2119" s="8">
        <f t="shared" si="167"/>
        <v>-2.549427553081289E-2</v>
      </c>
      <c r="G2119" s="8">
        <f t="shared" si="168"/>
        <v>1.1095520539636286E-2</v>
      </c>
      <c r="H2119" s="9">
        <f t="shared" si="169"/>
        <v>-2.2977088312116809</v>
      </c>
    </row>
    <row r="2120" spans="2:8" x14ac:dyDescent="0.25">
      <c r="B2120" s="39">
        <v>39387</v>
      </c>
      <c r="C2120" s="7">
        <v>13567.87</v>
      </c>
      <c r="D2120" s="8">
        <f t="shared" si="165"/>
        <v>-2.5997109836963461E-2</v>
      </c>
      <c r="E2120" s="46">
        <f t="shared" si="166"/>
        <v>-2.634100803082522E-2</v>
      </c>
      <c r="F2120" s="8">
        <f t="shared" si="167"/>
        <v>-2.9776134876875748E-3</v>
      </c>
      <c r="G2120" s="8">
        <f t="shared" si="168"/>
        <v>1.0684953915734173E-2</v>
      </c>
      <c r="H2120" s="9">
        <f t="shared" si="169"/>
        <v>-0.27867349837633626</v>
      </c>
    </row>
    <row r="2121" spans="2:8" x14ac:dyDescent="0.25">
      <c r="B2121" s="39">
        <v>39386</v>
      </c>
      <c r="C2121" s="7">
        <v>13930.01</v>
      </c>
      <c r="D2121" s="8">
        <f t="shared" si="165"/>
        <v>9.9721079690584524E-3</v>
      </c>
      <c r="E2121" s="46">
        <f t="shared" si="166"/>
        <v>9.9227145996235097E-3</v>
      </c>
      <c r="F2121" s="8">
        <f t="shared" si="167"/>
        <v>-1.1426965629030473E-2</v>
      </c>
      <c r="G2121" s="8">
        <f t="shared" si="168"/>
        <v>1.0623687843070136E-2</v>
      </c>
      <c r="H2121" s="9">
        <f t="shared" si="169"/>
        <v>-1.0756119530078547</v>
      </c>
    </row>
    <row r="2122" spans="2:8" x14ac:dyDescent="0.25">
      <c r="B2122" s="39">
        <v>39385</v>
      </c>
      <c r="C2122" s="7">
        <v>13792.47</v>
      </c>
      <c r="D2122" s="8">
        <f t="shared" si="165"/>
        <v>-5.6084024380221864E-3</v>
      </c>
      <c r="E2122" s="46">
        <f t="shared" si="166"/>
        <v>-5.6241885779945693E-3</v>
      </c>
      <c r="F2122" s="8">
        <f t="shared" si="167"/>
        <v>-2.6633072485475512E-3</v>
      </c>
      <c r="G2122" s="8">
        <f t="shared" si="168"/>
        <v>1.0611048932553126E-2</v>
      </c>
      <c r="H2122" s="9">
        <f t="shared" si="169"/>
        <v>-0.25099377690898389</v>
      </c>
    </row>
    <row r="2123" spans="2:8" x14ac:dyDescent="0.25">
      <c r="B2123" s="39">
        <v>39384</v>
      </c>
      <c r="C2123" s="7">
        <v>13870.26</v>
      </c>
      <c r="D2123" s="8">
        <f t="shared" si="165"/>
        <v>4.6035620387203657E-3</v>
      </c>
      <c r="E2123" s="46">
        <f t="shared" si="166"/>
        <v>4.5929980558910705E-3</v>
      </c>
      <c r="F2123" s="8">
        <f t="shared" si="167"/>
        <v>-3.977824008229206E-3</v>
      </c>
      <c r="G2123" s="8">
        <f t="shared" si="168"/>
        <v>1.0604472873128001E-2</v>
      </c>
      <c r="H2123" s="9">
        <f t="shared" si="169"/>
        <v>-0.3751081318062599</v>
      </c>
    </row>
    <row r="2124" spans="2:8" x14ac:dyDescent="0.25">
      <c r="B2124" s="39">
        <v>39381</v>
      </c>
      <c r="C2124" s="7">
        <v>13806.7</v>
      </c>
      <c r="D2124" s="8">
        <f t="shared" si="165"/>
        <v>9.8581618382787006E-3</v>
      </c>
      <c r="E2124" s="46">
        <f t="shared" si="166"/>
        <v>9.8098871679289656E-3</v>
      </c>
      <c r="F2124" s="8">
        <f t="shared" si="167"/>
        <v>6.9028328988621039E-3</v>
      </c>
      <c r="G2124" s="8">
        <f t="shared" si="168"/>
        <v>1.0810830217722561E-2</v>
      </c>
      <c r="H2124" s="9">
        <f t="shared" si="169"/>
        <v>0.63851089692871654</v>
      </c>
    </row>
    <row r="2125" spans="2:8" x14ac:dyDescent="0.25">
      <c r="B2125" s="39">
        <v>39380</v>
      </c>
      <c r="C2125" s="7">
        <v>13671.92</v>
      </c>
      <c r="D2125" s="8">
        <f t="shared" si="165"/>
        <v>-2.435056031881988E-4</v>
      </c>
      <c r="E2125" s="46">
        <f t="shared" si="166"/>
        <v>-2.435352554913565E-4</v>
      </c>
      <c r="F2125" s="8">
        <f t="shared" si="167"/>
        <v>1.2772026234282918E-2</v>
      </c>
      <c r="G2125" s="8">
        <f t="shared" si="168"/>
        <v>1.0829344575498159E-2</v>
      </c>
      <c r="H2125" s="9">
        <f t="shared" si="169"/>
        <v>1.1793905111469218</v>
      </c>
    </row>
    <row r="2126" spans="2:8" x14ac:dyDescent="0.25">
      <c r="B2126" s="39">
        <v>39379</v>
      </c>
      <c r="C2126" s="7">
        <v>13675.25</v>
      </c>
      <c r="D2126" s="8">
        <f t="shared" si="165"/>
        <v>-7.1657174528283463E-5</v>
      </c>
      <c r="E2126" s="46">
        <f t="shared" si="166"/>
        <v>-7.1659742026267985E-5</v>
      </c>
      <c r="F2126" s="8">
        <f t="shared" si="167"/>
        <v>1.9219655922593486E-3</v>
      </c>
      <c r="G2126" s="8">
        <f t="shared" si="168"/>
        <v>1.0903826471377009E-2</v>
      </c>
      <c r="H2126" s="9">
        <f t="shared" si="169"/>
        <v>0.17626524021677958</v>
      </c>
    </row>
    <row r="2127" spans="2:8" x14ac:dyDescent="0.25">
      <c r="B2127" s="39">
        <v>39378</v>
      </c>
      <c r="C2127" s="7">
        <v>13676.23</v>
      </c>
      <c r="D2127" s="8">
        <f t="shared" si="165"/>
        <v>8.0533825902173728E-3</v>
      </c>
      <c r="E2127" s="46">
        <f t="shared" si="166"/>
        <v>8.0211271657692797E-3</v>
      </c>
      <c r="F2127" s="8">
        <f t="shared" si="167"/>
        <v>-3.2900854406588535E-3</v>
      </c>
      <c r="G2127" s="8">
        <f t="shared" si="168"/>
        <v>1.0869200970579683E-2</v>
      </c>
      <c r="H2127" s="9">
        <f t="shared" si="169"/>
        <v>-0.30269800416464143</v>
      </c>
    </row>
    <row r="2128" spans="2:8" x14ac:dyDescent="0.25">
      <c r="B2128" s="39">
        <v>39377</v>
      </c>
      <c r="C2128" s="7">
        <v>13566.97</v>
      </c>
      <c r="D2128" s="8">
        <f t="shared" si="165"/>
        <v>3.3242074778767616E-3</v>
      </c>
      <c r="E2128" s="46">
        <f t="shared" si="166"/>
        <v>3.3186945143101163E-3</v>
      </c>
      <c r="F2128" s="8">
        <f t="shared" si="167"/>
        <v>-3.2354005244394387E-3</v>
      </c>
      <c r="G2128" s="8">
        <f t="shared" si="168"/>
        <v>1.0869428346733987E-2</v>
      </c>
      <c r="H2128" s="9">
        <f t="shared" si="169"/>
        <v>-0.29766059642056542</v>
      </c>
    </row>
    <row r="2129" spans="2:8" x14ac:dyDescent="0.25">
      <c r="B2129" s="39">
        <v>39374</v>
      </c>
      <c r="C2129" s="7">
        <v>13522.02</v>
      </c>
      <c r="D2129" s="8">
        <f t="shared" si="165"/>
        <v>-2.6419544731930866E-2</v>
      </c>
      <c r="E2129" s="46">
        <f t="shared" si="166"/>
        <v>-2.677481221443883E-2</v>
      </c>
      <c r="F2129" s="8">
        <f t="shared" si="167"/>
        <v>2.2694999386858025E-2</v>
      </c>
      <c r="G2129" s="8">
        <f t="shared" si="168"/>
        <v>1.0416608514698382E-2</v>
      </c>
      <c r="H2129" s="9">
        <f t="shared" si="169"/>
        <v>2.1787321041041516</v>
      </c>
    </row>
    <row r="2130" spans="2:8" x14ac:dyDescent="0.25">
      <c r="B2130" s="39">
        <v>39373</v>
      </c>
      <c r="C2130" s="7">
        <v>13888.96</v>
      </c>
      <c r="D2130" s="8">
        <f t="shared" si="165"/>
        <v>-2.5769225785943206E-4</v>
      </c>
      <c r="E2130" s="46">
        <f t="shared" si="166"/>
        <v>-2.577254662144589E-4</v>
      </c>
      <c r="F2130" s="8">
        <f t="shared" si="167"/>
        <v>2.6041313371047443E-2</v>
      </c>
      <c r="G2130" s="8">
        <f t="shared" si="168"/>
        <v>1.0421278510403618E-2</v>
      </c>
      <c r="H2130" s="9">
        <f t="shared" si="169"/>
        <v>2.4988597459563393</v>
      </c>
    </row>
    <row r="2131" spans="2:8" x14ac:dyDescent="0.25">
      <c r="B2131" s="39">
        <v>39372</v>
      </c>
      <c r="C2131" s="7">
        <v>13892.54</v>
      </c>
      <c r="D2131" s="8">
        <f t="shared" si="165"/>
        <v>-1.4662609053154307E-3</v>
      </c>
      <c r="E2131" s="46">
        <f t="shared" si="166"/>
        <v>-1.467336917775281E-3</v>
      </c>
      <c r="F2131" s="8">
        <f t="shared" si="167"/>
        <v>3.6921558616202055E-2</v>
      </c>
      <c r="G2131" s="8">
        <f t="shared" si="168"/>
        <v>1.0470621872685451E-2</v>
      </c>
      <c r="H2131" s="9">
        <f t="shared" si="169"/>
        <v>3.52620494418949</v>
      </c>
    </row>
    <row r="2132" spans="2:8" x14ac:dyDescent="0.25">
      <c r="B2132" s="39">
        <v>39371</v>
      </c>
      <c r="C2132" s="7">
        <v>13912.94</v>
      </c>
      <c r="D2132" s="8">
        <f t="shared" si="165"/>
        <v>-5.138436016246084E-3</v>
      </c>
      <c r="E2132" s="46">
        <f t="shared" si="166"/>
        <v>-5.1516831778727493E-3</v>
      </c>
      <c r="F2132" s="8">
        <f t="shared" si="167"/>
        <v>4.1055012723845145E-2</v>
      </c>
      <c r="G2132" s="8">
        <f t="shared" si="168"/>
        <v>1.0451630577650852E-2</v>
      </c>
      <c r="H2132" s="9">
        <f t="shared" si="169"/>
        <v>3.9280964265647458</v>
      </c>
    </row>
    <row r="2133" spans="2:8" x14ac:dyDescent="0.25">
      <c r="B2133" s="39">
        <v>39370</v>
      </c>
      <c r="C2133" s="7">
        <v>13984.8</v>
      </c>
      <c r="D2133" s="8">
        <f t="shared" si="165"/>
        <v>-7.683203387761961E-3</v>
      </c>
      <c r="E2133" s="46">
        <f t="shared" si="166"/>
        <v>-7.7128712554493028E-3</v>
      </c>
      <c r="F2133" s="8">
        <f t="shared" si="167"/>
        <v>4.8361925093257055E-2</v>
      </c>
      <c r="G2133" s="8">
        <f t="shared" si="168"/>
        <v>1.0408143324513343E-2</v>
      </c>
      <c r="H2133" s="9">
        <f t="shared" si="169"/>
        <v>4.646546803343365</v>
      </c>
    </row>
    <row r="2134" spans="2:8" x14ac:dyDescent="0.25">
      <c r="B2134" s="39">
        <v>39367</v>
      </c>
      <c r="C2134" s="7">
        <v>14093.08</v>
      </c>
      <c r="D2134" s="8">
        <f t="shared" si="165"/>
        <v>5.5625638596030758E-3</v>
      </c>
      <c r="E2134" s="46">
        <f t="shared" si="166"/>
        <v>5.5471499354635872E-3</v>
      </c>
      <c r="F2134" s="8">
        <f t="shared" si="167"/>
        <v>4.9545134027734035E-2</v>
      </c>
      <c r="G2134" s="8">
        <f t="shared" si="168"/>
        <v>1.0416455458843022E-2</v>
      </c>
      <c r="H2134" s="9">
        <f t="shared" si="169"/>
        <v>4.7564293077903796</v>
      </c>
    </row>
    <row r="2135" spans="2:8" x14ac:dyDescent="0.25">
      <c r="B2135" s="39">
        <v>39366</v>
      </c>
      <c r="C2135" s="7">
        <v>14015.12</v>
      </c>
      <c r="D2135" s="8">
        <f t="shared" si="165"/>
        <v>-4.5153348784581215E-3</v>
      </c>
      <c r="E2135" s="46">
        <f t="shared" si="166"/>
        <v>-4.5255597938781162E-3</v>
      </c>
      <c r="F2135" s="8">
        <f t="shared" si="167"/>
        <v>5.2992375518838918E-2</v>
      </c>
      <c r="G2135" s="8">
        <f t="shared" si="168"/>
        <v>1.0401064015616412E-2</v>
      </c>
      <c r="H2135" s="9">
        <f t="shared" si="169"/>
        <v>5.0948994679077897</v>
      </c>
    </row>
    <row r="2136" spans="2:8" x14ac:dyDescent="0.25">
      <c r="B2136" s="39">
        <v>39365</v>
      </c>
      <c r="C2136" s="7">
        <v>14078.69</v>
      </c>
      <c r="D2136" s="8">
        <f t="shared" si="165"/>
        <v>-6.0602081396277097E-3</v>
      </c>
      <c r="E2136" s="46">
        <f t="shared" si="166"/>
        <v>-6.078645729136546E-3</v>
      </c>
      <c r="F2136" s="8">
        <f t="shared" si="167"/>
        <v>5.8456323360857806E-2</v>
      </c>
      <c r="G2136" s="8">
        <f t="shared" si="168"/>
        <v>1.0372379050253405E-2</v>
      </c>
      <c r="H2136" s="9">
        <f t="shared" si="169"/>
        <v>5.6357681374389879</v>
      </c>
    </row>
    <row r="2137" spans="2:8" x14ac:dyDescent="0.25">
      <c r="B2137" s="39">
        <v>39364</v>
      </c>
      <c r="C2137" s="7">
        <v>14164.53</v>
      </c>
      <c r="D2137" s="8">
        <f t="shared" si="165"/>
        <v>8.6017033936141019E-3</v>
      </c>
      <c r="E2137" s="46">
        <f t="shared" si="166"/>
        <v>8.5649195283995314E-3</v>
      </c>
      <c r="F2137" s="8">
        <f t="shared" si="167"/>
        <v>3.6096543711385383E-2</v>
      </c>
      <c r="G2137" s="8">
        <f t="shared" si="168"/>
        <v>1.0465242752420457E-2</v>
      </c>
      <c r="H2137" s="9">
        <f t="shared" si="169"/>
        <v>3.4491836037952184</v>
      </c>
    </row>
    <row r="2138" spans="2:8" x14ac:dyDescent="0.25">
      <c r="B2138" s="39">
        <v>39363</v>
      </c>
      <c r="C2138" s="7">
        <v>14043.73</v>
      </c>
      <c r="D2138" s="8">
        <f t="shared" si="165"/>
        <v>-1.5839601990899066E-3</v>
      </c>
      <c r="E2138" s="46">
        <f t="shared" si="166"/>
        <v>-1.5852159903034439E-3</v>
      </c>
      <c r="F2138" s="8">
        <f t="shared" si="167"/>
        <v>4.185557433535133E-2</v>
      </c>
      <c r="G2138" s="8">
        <f t="shared" si="168"/>
        <v>1.0470924851707636E-2</v>
      </c>
      <c r="H2138" s="9">
        <f t="shared" si="169"/>
        <v>3.9973139840197947</v>
      </c>
    </row>
    <row r="2139" spans="2:8" x14ac:dyDescent="0.25">
      <c r="B2139" s="39">
        <v>39360</v>
      </c>
      <c r="C2139" s="7">
        <v>14066.01</v>
      </c>
      <c r="D2139" s="8">
        <f t="shared" si="165"/>
        <v>6.5620413458697957E-3</v>
      </c>
      <c r="E2139" s="46">
        <f t="shared" si="166"/>
        <v>6.5406048794408173E-3</v>
      </c>
      <c r="F2139" s="8">
        <f t="shared" si="167"/>
        <v>2.4549825036845829E-2</v>
      </c>
      <c r="G2139" s="8">
        <f t="shared" si="168"/>
        <v>1.052707713059604E-2</v>
      </c>
      <c r="H2139" s="9">
        <f t="shared" si="169"/>
        <v>2.3320647063080675</v>
      </c>
    </row>
    <row r="2140" spans="2:8" x14ac:dyDescent="0.25">
      <c r="B2140" s="39">
        <v>39359</v>
      </c>
      <c r="C2140" s="7">
        <v>13974.31</v>
      </c>
      <c r="D2140" s="8">
        <f t="shared" si="165"/>
        <v>4.4816563514604724E-4</v>
      </c>
      <c r="E2140" s="46">
        <f t="shared" si="166"/>
        <v>4.4806523892275575E-4</v>
      </c>
      <c r="F2140" s="8">
        <f t="shared" si="167"/>
        <v>2.5748829355989527E-2</v>
      </c>
      <c r="G2140" s="8">
        <f t="shared" si="168"/>
        <v>1.0528158707939043E-2</v>
      </c>
      <c r="H2140" s="9">
        <f t="shared" si="169"/>
        <v>2.4457106005224754</v>
      </c>
    </row>
    <row r="2141" spans="2:8" x14ac:dyDescent="0.25">
      <c r="B2141" s="39">
        <v>39358</v>
      </c>
      <c r="C2141" s="7">
        <v>13968.05</v>
      </c>
      <c r="D2141" s="8">
        <f t="shared" si="165"/>
        <v>-5.6423614200868943E-3</v>
      </c>
      <c r="E2141" s="46">
        <f t="shared" si="166"/>
        <v>-5.6583396730153657E-3</v>
      </c>
      <c r="F2141" s="8">
        <f t="shared" si="167"/>
        <v>2.9462389852939155E-2</v>
      </c>
      <c r="G2141" s="8">
        <f t="shared" si="168"/>
        <v>1.0508530538325934E-2</v>
      </c>
      <c r="H2141" s="9">
        <f t="shared" si="169"/>
        <v>2.8036641036999521</v>
      </c>
    </row>
    <row r="2142" spans="2:8" x14ac:dyDescent="0.25">
      <c r="B2142" s="39">
        <v>39357</v>
      </c>
      <c r="C2142" s="7">
        <v>14047.31</v>
      </c>
      <c r="D2142" s="8">
        <f t="shared" si="165"/>
        <v>-2.8564228698390037E-3</v>
      </c>
      <c r="E2142" s="46">
        <f t="shared" si="166"/>
        <v>-2.8605102309881545E-3</v>
      </c>
      <c r="F2142" s="8">
        <f t="shared" si="167"/>
        <v>3.8630380213149546E-2</v>
      </c>
      <c r="G2142" s="8">
        <f t="shared" si="168"/>
        <v>1.0523287946871436E-2</v>
      </c>
      <c r="H2142" s="9">
        <f t="shared" si="169"/>
        <v>3.6709420485480795</v>
      </c>
    </row>
    <row r="2143" spans="2:8" x14ac:dyDescent="0.25">
      <c r="B2143" s="39">
        <v>39356</v>
      </c>
      <c r="C2143" s="7">
        <v>14087.55</v>
      </c>
      <c r="D2143" s="8">
        <f t="shared" si="165"/>
        <v>1.3811536432676963E-2</v>
      </c>
      <c r="E2143" s="46">
        <f t="shared" si="166"/>
        <v>1.3717026388365472E-2</v>
      </c>
      <c r="F2143" s="8">
        <f t="shared" si="167"/>
        <v>3.0192979582758704E-2</v>
      </c>
      <c r="G2143" s="8">
        <f t="shared" si="168"/>
        <v>1.0426203759728921E-2</v>
      </c>
      <c r="H2143" s="9">
        <f t="shared" si="169"/>
        <v>2.8958746902087893</v>
      </c>
    </row>
    <row r="2144" spans="2:8" x14ac:dyDescent="0.25">
      <c r="B2144" s="39">
        <v>39353</v>
      </c>
      <c r="C2144" s="7">
        <v>13895.63</v>
      </c>
      <c r="D2144" s="8">
        <f t="shared" si="165"/>
        <v>-1.2441655034810539E-3</v>
      </c>
      <c r="E2144" s="46">
        <f t="shared" si="166"/>
        <v>-1.2449401199484639E-3</v>
      </c>
      <c r="F2144" s="8">
        <f t="shared" si="167"/>
        <v>4.5430565479797166E-2</v>
      </c>
      <c r="G2144" s="8">
        <f t="shared" si="168"/>
        <v>1.0539961639849051E-2</v>
      </c>
      <c r="H2144" s="9">
        <f t="shared" si="169"/>
        <v>4.3103160174734567</v>
      </c>
    </row>
    <row r="2145" spans="2:8" x14ac:dyDescent="0.25">
      <c r="B2145" s="39">
        <v>39352</v>
      </c>
      <c r="C2145" s="7">
        <v>13912.94</v>
      </c>
      <c r="D2145" s="8">
        <f t="shared" si="165"/>
        <v>2.5068182718879228E-3</v>
      </c>
      <c r="E2145" s="46">
        <f t="shared" si="166"/>
        <v>2.5036814441748083E-3</v>
      </c>
      <c r="F2145" s="8">
        <f t="shared" si="167"/>
        <v>3.3200000018128797E-2</v>
      </c>
      <c r="G2145" s="8">
        <f t="shared" si="168"/>
        <v>1.0603757712355695E-2</v>
      </c>
      <c r="H2145" s="9">
        <f t="shared" si="169"/>
        <v>3.1309655424740175</v>
      </c>
    </row>
    <row r="2146" spans="2:8" x14ac:dyDescent="0.25">
      <c r="B2146" s="39">
        <v>39351</v>
      </c>
      <c r="C2146" s="7">
        <v>13878.15</v>
      </c>
      <c r="D2146" s="8">
        <f t="shared" si="165"/>
        <v>7.2213170375907687E-3</v>
      </c>
      <c r="E2146" s="46">
        <f t="shared" si="166"/>
        <v>7.1953681761279496E-3</v>
      </c>
      <c r="F2146" s="8">
        <f t="shared" si="167"/>
        <v>2.6047090970440511E-2</v>
      </c>
      <c r="G2146" s="8">
        <f t="shared" si="168"/>
        <v>1.0574721318296355E-2</v>
      </c>
      <c r="H2146" s="9">
        <f t="shared" si="169"/>
        <v>2.4631467994692118</v>
      </c>
    </row>
    <row r="2147" spans="2:8" x14ac:dyDescent="0.25">
      <c r="B2147" s="39">
        <v>39350</v>
      </c>
      <c r="C2147" s="7">
        <v>13778.65</v>
      </c>
      <c r="D2147" s="8">
        <f t="shared" si="165"/>
        <v>1.4237891251291934E-3</v>
      </c>
      <c r="E2147" s="46">
        <f t="shared" si="166"/>
        <v>1.4227764984567151E-3</v>
      </c>
      <c r="F2147" s="8">
        <f t="shared" si="167"/>
        <v>3.6438118737970801E-2</v>
      </c>
      <c r="G2147" s="8">
        <f t="shared" si="168"/>
        <v>1.0655664759233401E-2</v>
      </c>
      <c r="H2147" s="9">
        <f t="shared" si="169"/>
        <v>3.419600706412639</v>
      </c>
    </row>
    <row r="2148" spans="2:8" x14ac:dyDescent="0.25">
      <c r="B2148" s="39">
        <v>39349</v>
      </c>
      <c r="C2148" s="7">
        <v>13759.06</v>
      </c>
      <c r="D2148" s="8">
        <f t="shared" si="165"/>
        <v>-4.4232387543152729E-3</v>
      </c>
      <c r="E2148" s="46">
        <f t="shared" si="166"/>
        <v>-4.4330502178410152E-3</v>
      </c>
      <c r="F2148" s="8">
        <f t="shared" si="167"/>
        <v>2.5987082776909178E-2</v>
      </c>
      <c r="G2148" s="8">
        <f t="shared" si="168"/>
        <v>1.0786610354455521E-2</v>
      </c>
      <c r="H2148" s="9">
        <f t="shared" si="169"/>
        <v>2.4091982488432935</v>
      </c>
    </row>
    <row r="2149" spans="2:8" x14ac:dyDescent="0.25">
      <c r="B2149" s="39">
        <v>39346</v>
      </c>
      <c r="C2149" s="7">
        <v>13820.19</v>
      </c>
      <c r="D2149" s="8">
        <f t="shared" si="165"/>
        <v>3.8854627470634728E-3</v>
      </c>
      <c r="E2149" s="46">
        <f t="shared" si="166"/>
        <v>3.8779338325936556E-3</v>
      </c>
      <c r="F2149" s="8">
        <f t="shared" si="167"/>
        <v>1.251671912233546E-2</v>
      </c>
      <c r="G2149" s="8">
        <f t="shared" si="168"/>
        <v>1.0838335683433269E-2</v>
      </c>
      <c r="H2149" s="9">
        <f t="shared" si="169"/>
        <v>1.1548561963685671</v>
      </c>
    </row>
    <row r="2150" spans="2:8" x14ac:dyDescent="0.25">
      <c r="B2150" s="39">
        <v>39345</v>
      </c>
      <c r="C2150" s="7">
        <v>13766.7</v>
      </c>
      <c r="D2150" s="8">
        <f t="shared" si="165"/>
        <v>-3.5365920744434565E-3</v>
      </c>
      <c r="E2150" s="46">
        <f t="shared" si="166"/>
        <v>-3.5428606000365687E-3</v>
      </c>
      <c r="F2150" s="8">
        <f t="shared" si="167"/>
        <v>1.0129623045600805E-2</v>
      </c>
      <c r="G2150" s="8">
        <f t="shared" si="168"/>
        <v>1.0852678526864354E-2</v>
      </c>
      <c r="H2150" s="9">
        <f t="shared" si="169"/>
        <v>0.93337538935906728</v>
      </c>
    </row>
    <row r="2151" spans="2:8" x14ac:dyDescent="0.25">
      <c r="B2151" s="39">
        <v>39344</v>
      </c>
      <c r="C2151" s="7">
        <v>13815.56</v>
      </c>
      <c r="D2151" s="8">
        <f t="shared" si="165"/>
        <v>5.543914249468207E-3</v>
      </c>
      <c r="E2151" s="46">
        <f t="shared" si="166"/>
        <v>5.5286033191223796E-3</v>
      </c>
      <c r="F2151" s="8">
        <f t="shared" si="167"/>
        <v>5.2015076683883717E-3</v>
      </c>
      <c r="G2151" s="8">
        <f t="shared" si="168"/>
        <v>1.0834728024734881E-2</v>
      </c>
      <c r="H2151" s="9">
        <f t="shared" si="169"/>
        <v>0.48007736387232935</v>
      </c>
    </row>
    <row r="2152" spans="2:8" x14ac:dyDescent="0.25">
      <c r="B2152" s="39">
        <v>39343</v>
      </c>
      <c r="C2152" s="7">
        <v>13739.39</v>
      </c>
      <c r="D2152" s="8">
        <f t="shared" si="165"/>
        <v>2.5065990620304346E-2</v>
      </c>
      <c r="E2152" s="46">
        <f t="shared" si="166"/>
        <v>2.4756991610977733E-2</v>
      </c>
      <c r="F2152" s="8">
        <f t="shared" si="167"/>
        <v>-1.6590184974480296E-2</v>
      </c>
      <c r="G2152" s="8">
        <f t="shared" si="168"/>
        <v>1.0454297470218473E-2</v>
      </c>
      <c r="H2152" s="9">
        <f t="shared" si="169"/>
        <v>-1.5869249006680117</v>
      </c>
    </row>
    <row r="2153" spans="2:8" x14ac:dyDescent="0.25">
      <c r="B2153" s="39">
        <v>39342</v>
      </c>
      <c r="C2153" s="7">
        <v>13403.42</v>
      </c>
      <c r="D2153" s="8">
        <f t="shared" si="165"/>
        <v>-2.9086808128238051E-3</v>
      </c>
      <c r="E2153" s="46">
        <f t="shared" si="166"/>
        <v>-2.9129192456867391E-3</v>
      </c>
      <c r="F2153" s="8">
        <f t="shared" si="167"/>
        <v>-1.4076374781834843E-2</v>
      </c>
      <c r="G2153" s="8">
        <f t="shared" si="168"/>
        <v>1.0449642561455542E-2</v>
      </c>
      <c r="H2153" s="9">
        <f t="shared" si="169"/>
        <v>-1.347067586192549</v>
      </c>
    </row>
    <row r="2154" spans="2:8" x14ac:dyDescent="0.25">
      <c r="B2154" s="39">
        <v>39339</v>
      </c>
      <c r="C2154" s="7">
        <v>13442.52</v>
      </c>
      <c r="D2154" s="8">
        <f t="shared" si="165"/>
        <v>1.3139782255038313E-3</v>
      </c>
      <c r="E2154" s="46">
        <f t="shared" si="166"/>
        <v>1.3131157115822834E-3</v>
      </c>
      <c r="F2154" s="8">
        <f t="shared" si="167"/>
        <v>-7.159476322048575E-3</v>
      </c>
      <c r="G2154" s="8">
        <f t="shared" si="168"/>
        <v>1.0492914795589912E-2</v>
      </c>
      <c r="H2154" s="9">
        <f t="shared" si="169"/>
        <v>-0.68231530146967789</v>
      </c>
    </row>
    <row r="2155" spans="2:8" x14ac:dyDescent="0.25">
      <c r="B2155" s="39">
        <v>39338</v>
      </c>
      <c r="C2155" s="7">
        <v>13424.88</v>
      </c>
      <c r="D2155" s="8">
        <f t="shared" si="165"/>
        <v>1.0023586236471704E-2</v>
      </c>
      <c r="E2155" s="46">
        <f t="shared" si="166"/>
        <v>9.9736832898757351E-3</v>
      </c>
      <c r="F2155" s="8">
        <f t="shared" si="167"/>
        <v>-1.609278083800263E-2</v>
      </c>
      <c r="G2155" s="8">
        <f t="shared" si="168"/>
        <v>1.0428443798533438E-2</v>
      </c>
      <c r="H2155" s="9">
        <f t="shared" si="169"/>
        <v>-1.5431622540139471</v>
      </c>
    </row>
    <row r="2156" spans="2:8" x14ac:dyDescent="0.25">
      <c r="B2156" s="39">
        <v>39337</v>
      </c>
      <c r="C2156" s="7">
        <v>13291.65</v>
      </c>
      <c r="D2156" s="8">
        <f t="shared" si="165"/>
        <v>-1.2578531287406047E-3</v>
      </c>
      <c r="E2156" s="46">
        <f t="shared" si="166"/>
        <v>-1.2586448900032425E-3</v>
      </c>
      <c r="F2156" s="8">
        <f t="shared" si="167"/>
        <v>-9.9247455340304245E-3</v>
      </c>
      <c r="G2156" s="8">
        <f t="shared" si="168"/>
        <v>1.0444194958815623E-2</v>
      </c>
      <c r="H2156" s="9">
        <f t="shared" si="169"/>
        <v>-0.95026429257271317</v>
      </c>
    </row>
    <row r="2157" spans="2:8" x14ac:dyDescent="0.25">
      <c r="B2157" s="39">
        <v>39336</v>
      </c>
      <c r="C2157" s="7">
        <v>13308.39</v>
      </c>
      <c r="D2157" s="8">
        <f t="shared" si="165"/>
        <v>1.3752442326808945E-2</v>
      </c>
      <c r="E2157" s="46">
        <f t="shared" si="166"/>
        <v>1.3658735644888261E-2</v>
      </c>
      <c r="F2157" s="8">
        <f t="shared" si="167"/>
        <v>-2.9851954964731805E-2</v>
      </c>
      <c r="G2157" s="8">
        <f t="shared" si="168"/>
        <v>1.0342955615168141E-2</v>
      </c>
      <c r="H2157" s="9">
        <f t="shared" si="169"/>
        <v>-2.886211260633599</v>
      </c>
    </row>
    <row r="2158" spans="2:8" x14ac:dyDescent="0.25">
      <c r="B2158" s="39">
        <v>39335</v>
      </c>
      <c r="C2158" s="7">
        <v>13127.85</v>
      </c>
      <c r="D2158" s="8">
        <f t="shared" si="165"/>
        <v>1.1034531143001569E-3</v>
      </c>
      <c r="E2158" s="46">
        <f t="shared" si="166"/>
        <v>1.1028447574001768E-3</v>
      </c>
      <c r="F2158" s="8">
        <f t="shared" si="167"/>
        <v>-3.2011491709792561E-2</v>
      </c>
      <c r="G2158" s="8">
        <f t="shared" si="168"/>
        <v>1.0341743154515722E-2</v>
      </c>
      <c r="H2158" s="9">
        <f t="shared" si="169"/>
        <v>-3.0953671186288112</v>
      </c>
    </row>
    <row r="2159" spans="2:8" x14ac:dyDescent="0.25">
      <c r="B2159" s="39">
        <v>39332</v>
      </c>
      <c r="C2159" s="7">
        <v>13113.38</v>
      </c>
      <c r="D2159" s="8">
        <f t="shared" si="165"/>
        <v>-1.8705638930358148E-2</v>
      </c>
      <c r="E2159" s="46">
        <f t="shared" si="166"/>
        <v>-1.8882802174009884E-2</v>
      </c>
      <c r="F2159" s="8">
        <f t="shared" si="167"/>
        <v>-1.3345062788609653E-2</v>
      </c>
      <c r="G2159" s="8">
        <f t="shared" si="168"/>
        <v>1.0116751164061246E-2</v>
      </c>
      <c r="H2159" s="9">
        <f t="shared" si="169"/>
        <v>-1.3191055678048762</v>
      </c>
    </row>
    <row r="2160" spans="2:8" x14ac:dyDescent="0.25">
      <c r="B2160" s="39">
        <v>39331</v>
      </c>
      <c r="C2160" s="7">
        <v>13363.35</v>
      </c>
      <c r="D2160" s="8">
        <f t="shared" si="165"/>
        <v>4.3500906018352214E-3</v>
      </c>
      <c r="E2160" s="46">
        <f t="shared" si="166"/>
        <v>4.3406563078402941E-3</v>
      </c>
      <c r="F2160" s="8">
        <f t="shared" si="167"/>
        <v>-1.8693121187816797E-2</v>
      </c>
      <c r="G2160" s="8">
        <f t="shared" si="168"/>
        <v>1.0103489865324654E-2</v>
      </c>
      <c r="H2160" s="9">
        <f t="shared" si="169"/>
        <v>-1.8501647883046728</v>
      </c>
    </row>
    <row r="2161" spans="2:8" x14ac:dyDescent="0.25">
      <c r="B2161" s="39">
        <v>39330</v>
      </c>
      <c r="C2161" s="7">
        <v>13305.47</v>
      </c>
      <c r="D2161" s="8">
        <f t="shared" si="165"/>
        <v>-1.0661870225431858E-2</v>
      </c>
      <c r="E2161" s="46">
        <f t="shared" si="166"/>
        <v>-1.0719115219841004E-2</v>
      </c>
      <c r="F2161" s="8">
        <f t="shared" si="167"/>
        <v>-2.0694083427300588E-3</v>
      </c>
      <c r="G2161" s="8">
        <f t="shared" si="168"/>
        <v>1.0053592993425049E-2</v>
      </c>
      <c r="H2161" s="9">
        <f t="shared" si="169"/>
        <v>-0.20583768848444844</v>
      </c>
    </row>
    <row r="2162" spans="2:8" x14ac:dyDescent="0.25">
      <c r="B2162" s="39">
        <v>39329</v>
      </c>
      <c r="C2162" s="7">
        <v>13448.86</v>
      </c>
      <c r="D2162" s="8">
        <f t="shared" si="165"/>
        <v>6.8215132200508677E-3</v>
      </c>
      <c r="E2162" s="46">
        <f t="shared" si="166"/>
        <v>6.7983519689400985E-3</v>
      </c>
      <c r="F2162" s="8">
        <f t="shared" si="167"/>
        <v>-9.6695627411191309E-3</v>
      </c>
      <c r="G2162" s="8">
        <f t="shared" si="168"/>
        <v>1.0022535028766901E-2</v>
      </c>
      <c r="H2162" s="9">
        <f t="shared" si="169"/>
        <v>-0.96478213479577157</v>
      </c>
    </row>
    <row r="2163" spans="2:8" x14ac:dyDescent="0.25">
      <c r="B2163" s="39">
        <v>39325</v>
      </c>
      <c r="C2163" s="7">
        <v>13357.74</v>
      </c>
      <c r="D2163" s="8">
        <f t="shared" si="165"/>
        <v>8.9895329839040361E-3</v>
      </c>
      <c r="E2163" s="46">
        <f t="shared" si="166"/>
        <v>8.9493676644481802E-3</v>
      </c>
      <c r="F2163" s="8">
        <f t="shared" si="167"/>
        <v>-1.0901384582487903E-2</v>
      </c>
      <c r="G2163" s="8">
        <f t="shared" si="168"/>
        <v>1.0008644329726743E-2</v>
      </c>
      <c r="H2163" s="9">
        <f t="shared" si="169"/>
        <v>-1.0891969205169603</v>
      </c>
    </row>
    <row r="2164" spans="2:8" x14ac:dyDescent="0.25">
      <c r="B2164" s="39">
        <v>39324</v>
      </c>
      <c r="C2164" s="7">
        <v>13238.73</v>
      </c>
      <c r="D2164" s="8">
        <f t="shared" si="165"/>
        <v>-3.8045674373876626E-3</v>
      </c>
      <c r="E2164" s="46">
        <f t="shared" si="166"/>
        <v>-3.8118232133196547E-3</v>
      </c>
      <c r="F2164" s="8">
        <f t="shared" si="167"/>
        <v>-4.3167095800748633E-3</v>
      </c>
      <c r="G2164" s="8">
        <f t="shared" si="168"/>
        <v>1.0004976689948132E-2</v>
      </c>
      <c r="H2164" s="9">
        <f t="shared" si="169"/>
        <v>-0.43145623561640123</v>
      </c>
    </row>
    <row r="2165" spans="2:8" x14ac:dyDescent="0.25">
      <c r="B2165" s="39">
        <v>39323</v>
      </c>
      <c r="C2165" s="7">
        <v>13289.29</v>
      </c>
      <c r="D2165" s="8">
        <f t="shared" si="165"/>
        <v>1.8972768433926257E-2</v>
      </c>
      <c r="E2165" s="46">
        <f t="shared" si="166"/>
        <v>1.8795030069885237E-2</v>
      </c>
      <c r="F2165" s="8">
        <f t="shared" si="167"/>
        <v>-2.1570105482677092E-2</v>
      </c>
      <c r="G2165" s="8">
        <f t="shared" si="168"/>
        <v>9.7643127312149348E-3</v>
      </c>
      <c r="H2165" s="9">
        <f t="shared" si="169"/>
        <v>-2.2090756488903658</v>
      </c>
    </row>
    <row r="2166" spans="2:8" x14ac:dyDescent="0.25">
      <c r="B2166" s="39">
        <v>39322</v>
      </c>
      <c r="C2166" s="7">
        <v>13041.85</v>
      </c>
      <c r="D2166" s="8">
        <f t="shared" si="165"/>
        <v>-2.1038677748978496E-2</v>
      </c>
      <c r="E2166" s="46">
        <f t="shared" si="166"/>
        <v>-2.1263144636537147E-2</v>
      </c>
      <c r="F2166" s="8">
        <f t="shared" si="167"/>
        <v>8.0641769239680489E-3</v>
      </c>
      <c r="G2166" s="8">
        <f t="shared" si="168"/>
        <v>9.5036318493173406E-3</v>
      </c>
      <c r="H2166" s="9">
        <f t="shared" si="169"/>
        <v>0.84853633345943535</v>
      </c>
    </row>
    <row r="2167" spans="2:8" x14ac:dyDescent="0.25">
      <c r="B2167" s="39">
        <v>39321</v>
      </c>
      <c r="C2167" s="7">
        <v>13322.13</v>
      </c>
      <c r="D2167" s="8">
        <f t="shared" si="165"/>
        <v>-4.2410158705482592E-3</v>
      </c>
      <c r="E2167" s="46">
        <f t="shared" si="166"/>
        <v>-4.2500344861153621E-3</v>
      </c>
      <c r="F2167" s="8">
        <f t="shared" si="167"/>
        <v>1.1966313268496655E-3</v>
      </c>
      <c r="G2167" s="8">
        <f t="shared" si="168"/>
        <v>9.5779692734930325E-3</v>
      </c>
      <c r="H2167" s="9">
        <f t="shared" si="169"/>
        <v>0.12493580765197639</v>
      </c>
    </row>
    <row r="2168" spans="2:8" x14ac:dyDescent="0.25">
      <c r="B2168" s="39">
        <v>39318</v>
      </c>
      <c r="C2168" s="7">
        <v>13378.87</v>
      </c>
      <c r="D2168" s="8">
        <f t="shared" si="165"/>
        <v>1.0803210666763485E-2</v>
      </c>
      <c r="E2168" s="46">
        <f t="shared" si="166"/>
        <v>1.0745272888910791E-2</v>
      </c>
      <c r="F2168" s="8">
        <f t="shared" si="167"/>
        <v>-5.5144338542245574E-3</v>
      </c>
      <c r="G2168" s="8">
        <f t="shared" si="168"/>
        <v>9.5084101278453386E-3</v>
      </c>
      <c r="H2168" s="9">
        <f t="shared" si="169"/>
        <v>-0.57995330240074117</v>
      </c>
    </row>
    <row r="2169" spans="2:8" x14ac:dyDescent="0.25">
      <c r="B2169" s="39">
        <v>39317</v>
      </c>
      <c r="C2169" s="7">
        <v>13235.88</v>
      </c>
      <c r="D2169" s="8">
        <f t="shared" si="165"/>
        <v>-1.8887696025982059E-5</v>
      </c>
      <c r="E2169" s="46">
        <f t="shared" si="166"/>
        <v>-1.8887874400758706E-5</v>
      </c>
      <c r="F2169" s="8">
        <f t="shared" si="167"/>
        <v>-5.7885363012190527E-3</v>
      </c>
      <c r="G2169" s="8">
        <f t="shared" si="168"/>
        <v>9.5084411022122711E-3</v>
      </c>
      <c r="H2169" s="9">
        <f t="shared" si="169"/>
        <v>-0.60877868821969872</v>
      </c>
    </row>
    <row r="2170" spans="2:8" x14ac:dyDescent="0.25">
      <c r="B2170" s="39">
        <v>39316</v>
      </c>
      <c r="C2170" s="7">
        <v>13236.13</v>
      </c>
      <c r="D2170" s="8">
        <f t="shared" si="165"/>
        <v>1.1097055502846898E-2</v>
      </c>
      <c r="E2170" s="46">
        <f t="shared" si="166"/>
        <v>1.1035934938932538E-2</v>
      </c>
      <c r="F2170" s="8">
        <f t="shared" si="167"/>
        <v>-1.3186063593849846E-2</v>
      </c>
      <c r="G2170" s="8">
        <f t="shared" si="168"/>
        <v>9.4307005959975102E-3</v>
      </c>
      <c r="H2170" s="9">
        <f t="shared" si="169"/>
        <v>-1.3982061523028471</v>
      </c>
    </row>
    <row r="2171" spans="2:8" x14ac:dyDescent="0.25">
      <c r="B2171" s="39">
        <v>39315</v>
      </c>
      <c r="C2171" s="7">
        <v>13090.86</v>
      </c>
      <c r="D2171" s="8">
        <f t="shared" si="165"/>
        <v>-2.3236938272357399E-3</v>
      </c>
      <c r="E2171" s="46">
        <f t="shared" si="166"/>
        <v>-2.3263977933421364E-3</v>
      </c>
      <c r="F2171" s="8">
        <f t="shared" si="167"/>
        <v>-9.1061001206438254E-3</v>
      </c>
      <c r="G2171" s="8">
        <f t="shared" si="168"/>
        <v>9.4299056754568993E-3</v>
      </c>
      <c r="H2171" s="9">
        <f t="shared" si="169"/>
        <v>-0.96566184583841186</v>
      </c>
    </row>
    <row r="2172" spans="2:8" x14ac:dyDescent="0.25">
      <c r="B2172" s="39">
        <v>39314</v>
      </c>
      <c r="C2172" s="7">
        <v>13121.35</v>
      </c>
      <c r="D2172" s="8">
        <f t="shared" si="165"/>
        <v>3.231878694831769E-3</v>
      </c>
      <c r="E2172" s="46">
        <f t="shared" si="166"/>
        <v>3.2266674000456345E-3</v>
      </c>
      <c r="F2172" s="8">
        <f t="shared" si="167"/>
        <v>-1.0102417671265946E-2</v>
      </c>
      <c r="G2172" s="8">
        <f t="shared" si="168"/>
        <v>9.4258806740421339E-3</v>
      </c>
      <c r="H2172" s="9">
        <f t="shared" si="169"/>
        <v>-1.0717744071476443</v>
      </c>
    </row>
    <row r="2173" spans="2:8" x14ac:dyDescent="0.25">
      <c r="B2173" s="39">
        <v>39311</v>
      </c>
      <c r="C2173" s="7">
        <v>13079.08</v>
      </c>
      <c r="D2173" s="8">
        <f t="shared" si="165"/>
        <v>1.816160637968256E-2</v>
      </c>
      <c r="E2173" s="46">
        <f t="shared" si="166"/>
        <v>1.799865442854956E-2</v>
      </c>
      <c r="F2173" s="8">
        <f t="shared" si="167"/>
        <v>-2.2351857652403502E-2</v>
      </c>
      <c r="G2173" s="8">
        <f t="shared" si="168"/>
        <v>9.2140061999718258E-3</v>
      </c>
      <c r="H2173" s="9">
        <f t="shared" si="169"/>
        <v>-2.4258565891210111</v>
      </c>
    </row>
    <row r="2174" spans="2:8" x14ac:dyDescent="0.25">
      <c r="B2174" s="39">
        <v>39310</v>
      </c>
      <c r="C2174" s="7">
        <v>12845.78</v>
      </c>
      <c r="D2174" s="8">
        <f t="shared" si="165"/>
        <v>-1.2199227615504737E-3</v>
      </c>
      <c r="E2174" s="46">
        <f t="shared" si="166"/>
        <v>-1.2206674730444948E-3</v>
      </c>
      <c r="F2174" s="8">
        <f t="shared" si="167"/>
        <v>-1.554089658386886E-2</v>
      </c>
      <c r="G2174" s="8">
        <f t="shared" si="168"/>
        <v>9.2379981742364836E-3</v>
      </c>
      <c r="H2174" s="9">
        <f t="shared" si="169"/>
        <v>-1.6822796769120716</v>
      </c>
    </row>
    <row r="2175" spans="2:8" x14ac:dyDescent="0.25">
      <c r="B2175" s="39">
        <v>39309</v>
      </c>
      <c r="C2175" s="7">
        <v>12861.47</v>
      </c>
      <c r="D2175" s="8">
        <f t="shared" si="165"/>
        <v>-1.2852178077691789E-2</v>
      </c>
      <c r="E2175" s="46">
        <f t="shared" si="166"/>
        <v>-1.293548184465482E-2</v>
      </c>
      <c r="F2175" s="8">
        <f t="shared" si="167"/>
        <v>-7.0379252378847679E-3</v>
      </c>
      <c r="G2175" s="8">
        <f t="shared" si="168"/>
        <v>9.1326710634392367E-3</v>
      </c>
      <c r="H2175" s="9">
        <f t="shared" si="169"/>
        <v>-0.77063163547624625</v>
      </c>
    </row>
    <row r="2176" spans="2:8" x14ac:dyDescent="0.25">
      <c r="B2176" s="39">
        <v>39308</v>
      </c>
      <c r="C2176" s="7">
        <v>13028.92</v>
      </c>
      <c r="D2176" s="8">
        <f t="shared" si="165"/>
        <v>-1.5684624293527127E-2</v>
      </c>
      <c r="E2176" s="46">
        <f t="shared" si="166"/>
        <v>-1.5808929513503454E-2</v>
      </c>
      <c r="F2176" s="8">
        <f t="shared" si="167"/>
        <v>9.9484421424266157E-3</v>
      </c>
      <c r="G2176" s="8">
        <f t="shared" si="168"/>
        <v>8.9489150000920028E-3</v>
      </c>
      <c r="H2176" s="9">
        <f t="shared" si="169"/>
        <v>1.1116925506974127</v>
      </c>
    </row>
    <row r="2177" spans="2:8" x14ac:dyDescent="0.25">
      <c r="B2177" s="39">
        <v>39307</v>
      </c>
      <c r="C2177" s="7">
        <v>13236.53</v>
      </c>
      <c r="D2177" s="8">
        <f t="shared" si="165"/>
        <v>-2.2734928857048864E-4</v>
      </c>
      <c r="E2177" s="46">
        <f t="shared" si="166"/>
        <v>-2.2737513633771728E-4</v>
      </c>
      <c r="F2177" s="8">
        <f t="shared" si="167"/>
        <v>1.1367630177730816E-2</v>
      </c>
      <c r="G2177" s="8">
        <f t="shared" si="168"/>
        <v>8.949634138457483E-3</v>
      </c>
      <c r="H2177" s="9">
        <f t="shared" si="169"/>
        <v>1.2701781996744381</v>
      </c>
    </row>
    <row r="2178" spans="2:8" x14ac:dyDescent="0.25">
      <c r="B2178" s="39">
        <v>39304</v>
      </c>
      <c r="C2178" s="7">
        <v>13239.54</v>
      </c>
      <c r="D2178" s="8">
        <f t="shared" si="165"/>
        <v>-2.3465263272115511E-3</v>
      </c>
      <c r="E2178" s="46">
        <f t="shared" si="166"/>
        <v>-2.349283734510794E-3</v>
      </c>
      <c r="F2178" s="8">
        <f t="shared" si="167"/>
        <v>2.4157101461367902E-2</v>
      </c>
      <c r="G2178" s="8">
        <f t="shared" si="168"/>
        <v>9.0219117134860086E-3</v>
      </c>
      <c r="H2178" s="9">
        <f t="shared" si="169"/>
        <v>2.6776033980977356</v>
      </c>
    </row>
    <row r="2179" spans="2:8" x14ac:dyDescent="0.25">
      <c r="B2179" s="39">
        <v>39303</v>
      </c>
      <c r="C2179" s="7">
        <v>13270.68</v>
      </c>
      <c r="D2179" s="8">
        <f t="shared" si="165"/>
        <v>-2.8348511406618648E-2</v>
      </c>
      <c r="E2179" s="46">
        <f t="shared" si="166"/>
        <v>-2.8758089646270423E-2</v>
      </c>
      <c r="F2179" s="8">
        <f t="shared" si="167"/>
        <v>5.5585122436047588E-2</v>
      </c>
      <c r="G2179" s="8">
        <f t="shared" si="168"/>
        <v>8.3676380035131552E-3</v>
      </c>
      <c r="H2179" s="9">
        <f t="shared" si="169"/>
        <v>6.6428689210396241</v>
      </c>
    </row>
    <row r="2180" spans="2:8" x14ac:dyDescent="0.25">
      <c r="B2180" s="39">
        <v>39302</v>
      </c>
      <c r="C2180" s="7">
        <v>13657.86</v>
      </c>
      <c r="D2180" s="8">
        <f t="shared" si="165"/>
        <v>1.1371192879305214E-2</v>
      </c>
      <c r="E2180" s="46">
        <f t="shared" si="166"/>
        <v>1.1307026837019434E-2</v>
      </c>
      <c r="F2180" s="8">
        <f t="shared" si="167"/>
        <v>4.0987696214077808E-2</v>
      </c>
      <c r="G2180" s="8">
        <f t="shared" si="168"/>
        <v>8.2890099920807855E-3</v>
      </c>
      <c r="H2180" s="9">
        <f t="shared" si="169"/>
        <v>4.9448240807089059</v>
      </c>
    </row>
    <row r="2181" spans="2:8" x14ac:dyDescent="0.25">
      <c r="B2181" s="39">
        <v>39301</v>
      </c>
      <c r="C2181" s="7">
        <v>13504.3</v>
      </c>
      <c r="D2181" s="8">
        <f t="shared" ref="D2181:D2244" si="170">C2181/C2182-1</f>
        <v>2.6372099031981566E-3</v>
      </c>
      <c r="E2181" s="46">
        <f t="shared" ref="E2181:E2244" si="171">LN(1+D2181)</f>
        <v>2.63373856691696E-3</v>
      </c>
      <c r="F2181" s="8">
        <f t="shared" ref="F2181:F2244" si="172">SUM(E2182:E2256)</f>
        <v>5.0255252187512631E-2</v>
      </c>
      <c r="G2181" s="8">
        <f t="shared" ref="G2181:G2244" si="173">STDEVP(E2182:E2256)</f>
        <v>8.3876942214746158E-3</v>
      </c>
      <c r="H2181" s="9">
        <f t="shared" ref="H2181:H2244" si="174">F2181/G2181</f>
        <v>5.991545573853478</v>
      </c>
    </row>
    <row r="2182" spans="2:8" x14ac:dyDescent="0.25">
      <c r="B2182" s="39">
        <v>39300</v>
      </c>
      <c r="C2182" s="7">
        <v>13468.78</v>
      </c>
      <c r="D2182" s="8">
        <f t="shared" si="170"/>
        <v>2.1762400137764537E-2</v>
      </c>
      <c r="E2182" s="46">
        <f t="shared" si="171"/>
        <v>2.1528979564544738E-2</v>
      </c>
      <c r="F2182" s="8">
        <f t="shared" si="172"/>
        <v>2.9100309180616839E-2</v>
      </c>
      <c r="G2182" s="8">
        <f t="shared" si="173"/>
        <v>8.0295558342093568E-3</v>
      </c>
      <c r="H2182" s="9">
        <f t="shared" si="174"/>
        <v>3.6241493030831196</v>
      </c>
    </row>
    <row r="2183" spans="2:8" x14ac:dyDescent="0.25">
      <c r="B2183" s="39">
        <v>39297</v>
      </c>
      <c r="C2183" s="7">
        <v>13181.91</v>
      </c>
      <c r="D2183" s="8">
        <f t="shared" si="170"/>
        <v>-2.0902703863011629E-2</v>
      </c>
      <c r="E2183" s="46">
        <f t="shared" si="171"/>
        <v>-2.1124258205958903E-2</v>
      </c>
      <c r="F2183" s="8">
        <f t="shared" si="172"/>
        <v>5.2632993659677961E-2</v>
      </c>
      <c r="G2183" s="8">
        <f t="shared" si="173"/>
        <v>7.6327831205778816E-3</v>
      </c>
      <c r="H2183" s="9">
        <f t="shared" si="174"/>
        <v>6.8956490480883845</v>
      </c>
    </row>
    <row r="2184" spans="2:8" x14ac:dyDescent="0.25">
      <c r="B2184" s="39">
        <v>39296</v>
      </c>
      <c r="C2184" s="7">
        <v>13463.33</v>
      </c>
      <c r="D2184" s="8">
        <f t="shared" si="170"/>
        <v>7.555545909894601E-3</v>
      </c>
      <c r="E2184" s="46">
        <f t="shared" si="171"/>
        <v>7.5271457357339979E-3</v>
      </c>
      <c r="F2184" s="8">
        <f t="shared" si="172"/>
        <v>4.9230826805306896E-2</v>
      </c>
      <c r="G2184" s="8">
        <f t="shared" si="173"/>
        <v>7.6021327356590174E-3</v>
      </c>
      <c r="H2184" s="9">
        <f t="shared" si="174"/>
        <v>6.4759230754261683</v>
      </c>
    </row>
    <row r="2185" spans="2:8" x14ac:dyDescent="0.25">
      <c r="B2185" s="39">
        <v>39295</v>
      </c>
      <c r="C2185" s="7">
        <v>13362.37</v>
      </c>
      <c r="D2185" s="8">
        <f t="shared" si="170"/>
        <v>1.1382085514748397E-2</v>
      </c>
      <c r="E2185" s="46">
        <f t="shared" si="171"/>
        <v>1.1317796944832025E-2</v>
      </c>
      <c r="F2185" s="8">
        <f t="shared" si="172"/>
        <v>4.6465701367374102E-2</v>
      </c>
      <c r="G2185" s="8">
        <f t="shared" si="173"/>
        <v>7.5569089748583991E-3</v>
      </c>
      <c r="H2185" s="9">
        <f t="shared" si="174"/>
        <v>6.1487708164758956</v>
      </c>
    </row>
    <row r="2186" spans="2:8" x14ac:dyDescent="0.25">
      <c r="B2186" s="39">
        <v>39294</v>
      </c>
      <c r="C2186" s="7">
        <v>13211.99</v>
      </c>
      <c r="D2186" s="8">
        <f t="shared" si="170"/>
        <v>-1.0953481390984288E-2</v>
      </c>
      <c r="E2186" s="46">
        <f t="shared" si="171"/>
        <v>-1.101391246051164E-2</v>
      </c>
      <c r="F2186" s="8">
        <f t="shared" si="172"/>
        <v>6.2182168759381866E-2</v>
      </c>
      <c r="G2186" s="8">
        <f t="shared" si="173"/>
        <v>7.4485396986350184E-3</v>
      </c>
      <c r="H2186" s="9">
        <f t="shared" si="174"/>
        <v>8.3482362013559595</v>
      </c>
    </row>
    <row r="2187" spans="2:8" x14ac:dyDescent="0.25">
      <c r="B2187" s="39">
        <v>39293</v>
      </c>
      <c r="C2187" s="7">
        <v>13358.31</v>
      </c>
      <c r="D2187" s="8">
        <f t="shared" si="170"/>
        <v>6.9986212324177899E-3</v>
      </c>
      <c r="E2187" s="46">
        <f t="shared" si="171"/>
        <v>6.9742445521887931E-3</v>
      </c>
      <c r="F2187" s="8">
        <f t="shared" si="172"/>
        <v>6.066693180419433E-2</v>
      </c>
      <c r="G2187" s="8">
        <f t="shared" si="173"/>
        <v>7.4338849331890711E-3</v>
      </c>
      <c r="H2187" s="9">
        <f t="shared" si="174"/>
        <v>8.1608650590410399</v>
      </c>
    </row>
    <row r="2188" spans="2:8" x14ac:dyDescent="0.25">
      <c r="B2188" s="39">
        <v>39290</v>
      </c>
      <c r="C2188" s="7">
        <v>13265.47</v>
      </c>
      <c r="D2188" s="8">
        <f t="shared" si="170"/>
        <v>-1.5445052795955316E-2</v>
      </c>
      <c r="E2188" s="46">
        <f t="shared" si="171"/>
        <v>-1.5565570165793829E-2</v>
      </c>
      <c r="F2188" s="8">
        <f t="shared" si="172"/>
        <v>6.9110728203063729E-2</v>
      </c>
      <c r="G2188" s="8">
        <f t="shared" si="173"/>
        <v>7.2466269810169265E-3</v>
      </c>
      <c r="H2188" s="9">
        <f t="shared" si="174"/>
        <v>9.5369512442277458</v>
      </c>
    </row>
    <row r="2189" spans="2:8" x14ac:dyDescent="0.25">
      <c r="B2189" s="39">
        <v>39289</v>
      </c>
      <c r="C2189" s="7">
        <v>13473.57</v>
      </c>
      <c r="D2189" s="8">
        <f t="shared" si="170"/>
        <v>-2.2596911005892562E-2</v>
      </c>
      <c r="E2189" s="46">
        <f t="shared" si="171"/>
        <v>-2.2856133731486546E-2</v>
      </c>
      <c r="F2189" s="8">
        <f t="shared" si="172"/>
        <v>9.2341519050119697E-2</v>
      </c>
      <c r="G2189" s="8">
        <f t="shared" si="173"/>
        <v>6.6995013434166979E-3</v>
      </c>
      <c r="H2189" s="9">
        <f t="shared" si="174"/>
        <v>13.783342120060862</v>
      </c>
    </row>
    <row r="2190" spans="2:8" x14ac:dyDescent="0.25">
      <c r="B2190" s="39">
        <v>39288</v>
      </c>
      <c r="C2190" s="7">
        <v>13785.07</v>
      </c>
      <c r="D2190" s="8">
        <f t="shared" si="170"/>
        <v>4.9661185613418812E-3</v>
      </c>
      <c r="E2190" s="46">
        <f t="shared" si="171"/>
        <v>4.9538280684606698E-3</v>
      </c>
      <c r="F2190" s="8">
        <f t="shared" si="172"/>
        <v>8.8099209897568614E-2</v>
      </c>
      <c r="G2190" s="8">
        <f t="shared" si="173"/>
        <v>6.6857272721632839E-3</v>
      </c>
      <c r="H2190" s="9">
        <f t="shared" si="174"/>
        <v>13.177206653998402</v>
      </c>
    </row>
    <row r="2191" spans="2:8" x14ac:dyDescent="0.25">
      <c r="B2191" s="39">
        <v>39287</v>
      </c>
      <c r="C2191" s="7">
        <v>13716.95</v>
      </c>
      <c r="D2191" s="8">
        <f t="shared" si="170"/>
        <v>-1.6242069736119191E-2</v>
      </c>
      <c r="E2191" s="46">
        <f t="shared" si="171"/>
        <v>-1.6375418023670679E-2</v>
      </c>
      <c r="F2191" s="8">
        <f t="shared" si="172"/>
        <v>0.10687795307839243</v>
      </c>
      <c r="G2191" s="8">
        <f t="shared" si="173"/>
        <v>6.3678607909094269E-3</v>
      </c>
      <c r="H2191" s="9">
        <f t="shared" si="174"/>
        <v>16.783965068923663</v>
      </c>
    </row>
    <row r="2192" spans="2:8" x14ac:dyDescent="0.25">
      <c r="B2192" s="39">
        <v>39286</v>
      </c>
      <c r="C2192" s="7">
        <v>13943.42</v>
      </c>
      <c r="D2192" s="8">
        <f t="shared" si="170"/>
        <v>6.6666281618472656E-3</v>
      </c>
      <c r="E2192" s="46">
        <f t="shared" si="171"/>
        <v>6.6445044688472499E-3</v>
      </c>
      <c r="F2192" s="8">
        <f t="shared" si="172"/>
        <v>0.10181090292591297</v>
      </c>
      <c r="G2192" s="8">
        <f t="shared" si="173"/>
        <v>6.3389398799017383E-3</v>
      </c>
      <c r="H2192" s="9">
        <f t="shared" si="174"/>
        <v>16.061187652010222</v>
      </c>
    </row>
    <row r="2193" spans="2:8" x14ac:dyDescent="0.25">
      <c r="B2193" s="39">
        <v>39283</v>
      </c>
      <c r="C2193" s="7">
        <v>13851.08</v>
      </c>
      <c r="D2193" s="8">
        <f t="shared" si="170"/>
        <v>-1.0666116206596854E-2</v>
      </c>
      <c r="E2193" s="46">
        <f t="shared" si="171"/>
        <v>-1.0723406968181193E-2</v>
      </c>
      <c r="F2193" s="8">
        <f t="shared" si="172"/>
        <v>0.12281858137808849</v>
      </c>
      <c r="G2193" s="8">
        <f t="shared" si="173"/>
        <v>6.2626058899879957E-3</v>
      </c>
      <c r="H2193" s="9">
        <f t="shared" si="174"/>
        <v>19.611417920204445</v>
      </c>
    </row>
    <row r="2194" spans="2:8" x14ac:dyDescent="0.25">
      <c r="B2194" s="39">
        <v>39282</v>
      </c>
      <c r="C2194" s="7">
        <v>14000.41</v>
      </c>
      <c r="D2194" s="8">
        <f t="shared" si="170"/>
        <v>5.9052091431233134E-3</v>
      </c>
      <c r="E2194" s="46">
        <f t="shared" si="171"/>
        <v>5.8878417341922317E-3</v>
      </c>
      <c r="F2194" s="8">
        <f t="shared" si="172"/>
        <v>0.11919054538916929</v>
      </c>
      <c r="G2194" s="8">
        <f t="shared" si="173"/>
        <v>6.2435720395783538E-3</v>
      </c>
      <c r="H2194" s="9">
        <f t="shared" si="174"/>
        <v>19.090120948971794</v>
      </c>
    </row>
    <row r="2195" spans="2:8" x14ac:dyDescent="0.25">
      <c r="B2195" s="39">
        <v>39281</v>
      </c>
      <c r="C2195" s="7">
        <v>13918.22</v>
      </c>
      <c r="D2195" s="8">
        <f t="shared" si="170"/>
        <v>-3.8170424899169886E-3</v>
      </c>
      <c r="E2195" s="46">
        <f t="shared" si="171"/>
        <v>-3.8243459876999104E-3</v>
      </c>
      <c r="F2195" s="8">
        <f t="shared" si="172"/>
        <v>0.12346827577768757</v>
      </c>
      <c r="G2195" s="8">
        <f t="shared" si="173"/>
        <v>6.2133232485704799E-3</v>
      </c>
      <c r="H2195" s="9">
        <f t="shared" si="174"/>
        <v>19.871535865463677</v>
      </c>
    </row>
    <row r="2196" spans="2:8" x14ac:dyDescent="0.25">
      <c r="B2196" s="39">
        <v>39280</v>
      </c>
      <c r="C2196" s="7">
        <v>13971.55</v>
      </c>
      <c r="D2196" s="8">
        <f t="shared" si="170"/>
        <v>1.474448390005545E-3</v>
      </c>
      <c r="E2196" s="46">
        <f t="shared" si="171"/>
        <v>1.4733624582806189E-3</v>
      </c>
      <c r="F2196" s="8">
        <f t="shared" si="172"/>
        <v>0.12592122645320691</v>
      </c>
      <c r="G2196" s="8">
        <f t="shared" si="173"/>
        <v>6.2187807346531249E-3</v>
      </c>
      <c r="H2196" s="9">
        <f t="shared" si="174"/>
        <v>20.248539356200766</v>
      </c>
    </row>
    <row r="2197" spans="2:8" x14ac:dyDescent="0.25">
      <c r="B2197" s="39">
        <v>39279</v>
      </c>
      <c r="C2197" s="7">
        <v>13950.98</v>
      </c>
      <c r="D2197" s="8">
        <f t="shared" si="170"/>
        <v>3.1444030991030214E-3</v>
      </c>
      <c r="E2197" s="46">
        <f t="shared" si="171"/>
        <v>3.1394698024883503E-3</v>
      </c>
      <c r="F2197" s="8">
        <f t="shared" si="172"/>
        <v>0.11493238655474963</v>
      </c>
      <c r="G2197" s="8">
        <f t="shared" si="173"/>
        <v>6.3114057963029784E-3</v>
      </c>
      <c r="H2197" s="9">
        <f t="shared" si="174"/>
        <v>18.210267294502501</v>
      </c>
    </row>
    <row r="2198" spans="2:8" x14ac:dyDescent="0.25">
      <c r="B2198" s="39">
        <v>39276</v>
      </c>
      <c r="C2198" s="7">
        <v>13907.25</v>
      </c>
      <c r="D2198" s="8">
        <f t="shared" si="170"/>
        <v>3.2838613939241146E-3</v>
      </c>
      <c r="E2198" s="46">
        <f t="shared" si="171"/>
        <v>3.2784812962094153E-3</v>
      </c>
      <c r="F2198" s="8">
        <f t="shared" si="172"/>
        <v>0.10588062767603693</v>
      </c>
      <c r="G2198" s="8">
        <f t="shared" si="173"/>
        <v>6.3631967623027728E-3</v>
      </c>
      <c r="H2198" s="9">
        <f t="shared" si="174"/>
        <v>16.639533811574271</v>
      </c>
    </row>
    <row r="2199" spans="2:8" x14ac:dyDescent="0.25">
      <c r="B2199" s="39">
        <v>39275</v>
      </c>
      <c r="C2199" s="7">
        <v>13861.73</v>
      </c>
      <c r="D2199" s="8">
        <f t="shared" si="170"/>
        <v>2.0906077315514082E-2</v>
      </c>
      <c r="E2199" s="46">
        <f t="shared" si="171"/>
        <v>2.069054407502029E-2</v>
      </c>
      <c r="F2199" s="8">
        <f t="shared" si="172"/>
        <v>8.4232972368388725E-2</v>
      </c>
      <c r="G2199" s="8">
        <f t="shared" si="173"/>
        <v>5.9603819130979695E-3</v>
      </c>
      <c r="H2199" s="9">
        <f t="shared" si="174"/>
        <v>14.132143476122955</v>
      </c>
    </row>
    <row r="2200" spans="2:8" x14ac:dyDescent="0.25">
      <c r="B2200" s="39">
        <v>39274</v>
      </c>
      <c r="C2200" s="7">
        <v>13577.87</v>
      </c>
      <c r="D2200" s="8">
        <f t="shared" si="170"/>
        <v>5.6415118096240224E-3</v>
      </c>
      <c r="E2200" s="46">
        <f t="shared" si="171"/>
        <v>5.625658079929461E-3</v>
      </c>
      <c r="F2200" s="8">
        <f t="shared" si="172"/>
        <v>8.0200601491321799E-2</v>
      </c>
      <c r="G2200" s="8">
        <f t="shared" si="173"/>
        <v>5.937668160242356E-3</v>
      </c>
      <c r="H2200" s="9">
        <f t="shared" si="174"/>
        <v>13.507087180845128</v>
      </c>
    </row>
    <row r="2201" spans="2:8" x14ac:dyDescent="0.25">
      <c r="B2201" s="39">
        <v>39273</v>
      </c>
      <c r="C2201" s="7">
        <v>13501.7</v>
      </c>
      <c r="D2201" s="8">
        <f t="shared" si="170"/>
        <v>-1.0862294935446659E-2</v>
      </c>
      <c r="E2201" s="46">
        <f t="shared" si="171"/>
        <v>-1.0921720384049845E-2</v>
      </c>
      <c r="F2201" s="8">
        <f t="shared" si="172"/>
        <v>9.2215917545102874E-2</v>
      </c>
      <c r="G2201" s="8">
        <f t="shared" si="173"/>
        <v>5.7717505848244866E-3</v>
      </c>
      <c r="H2201" s="9">
        <f t="shared" si="174"/>
        <v>15.977114081742164</v>
      </c>
    </row>
    <row r="2202" spans="2:8" x14ac:dyDescent="0.25">
      <c r="B2202" s="39">
        <v>39272</v>
      </c>
      <c r="C2202" s="7">
        <v>13649.97</v>
      </c>
      <c r="D2202" s="8">
        <f t="shared" si="170"/>
        <v>2.8130252841676029E-3</v>
      </c>
      <c r="E2202" s="46">
        <f t="shared" si="171"/>
        <v>2.8090761328510741E-3</v>
      </c>
      <c r="F2202" s="8">
        <f t="shared" si="172"/>
        <v>0.10229693330046856</v>
      </c>
      <c r="G2202" s="8">
        <f t="shared" si="173"/>
        <v>5.922388324151236E-3</v>
      </c>
      <c r="H2202" s="9">
        <f t="shared" si="174"/>
        <v>17.272918914031052</v>
      </c>
    </row>
    <row r="2203" spans="2:8" x14ac:dyDescent="0.25">
      <c r="B2203" s="39">
        <v>39269</v>
      </c>
      <c r="C2203" s="7">
        <v>13611.68</v>
      </c>
      <c r="D2203" s="8">
        <f t="shared" si="170"/>
        <v>3.3790756783214082E-3</v>
      </c>
      <c r="E2203" s="46">
        <f t="shared" si="171"/>
        <v>3.3733794305295405E-3</v>
      </c>
      <c r="F2203" s="8">
        <f t="shared" si="172"/>
        <v>0.10397613196004844</v>
      </c>
      <c r="G2203" s="8">
        <f t="shared" si="173"/>
        <v>5.9331068909954324E-3</v>
      </c>
      <c r="H2203" s="9">
        <f t="shared" si="174"/>
        <v>17.524736005995631</v>
      </c>
    </row>
    <row r="2204" spans="2:8" x14ac:dyDescent="0.25">
      <c r="B2204" s="39">
        <v>39268</v>
      </c>
      <c r="C2204" s="7">
        <v>13565.84</v>
      </c>
      <c r="D2204" s="8">
        <f t="shared" si="170"/>
        <v>-8.4405588740021908E-4</v>
      </c>
      <c r="E2204" s="46">
        <f t="shared" si="171"/>
        <v>-8.4441230314139611E-4</v>
      </c>
      <c r="F2204" s="8">
        <f t="shared" si="172"/>
        <v>0.11433386725713465</v>
      </c>
      <c r="G2204" s="8">
        <f t="shared" si="173"/>
        <v>5.9997475390809402E-3</v>
      </c>
      <c r="H2204" s="9">
        <f t="shared" si="174"/>
        <v>19.056446377516856</v>
      </c>
    </row>
    <row r="2205" spans="2:8" x14ac:dyDescent="0.25">
      <c r="B2205" s="39">
        <v>39266</v>
      </c>
      <c r="C2205" s="7">
        <v>13577.3</v>
      </c>
      <c r="D2205" s="8">
        <f t="shared" si="170"/>
        <v>3.093363121821735E-3</v>
      </c>
      <c r="E2205" s="46">
        <f t="shared" si="171"/>
        <v>3.08858851797496E-3</v>
      </c>
      <c r="F2205" s="8">
        <f t="shared" si="172"/>
        <v>0.10718513164586095</v>
      </c>
      <c r="G2205" s="8">
        <f t="shared" si="173"/>
        <v>6.030845839426242E-3</v>
      </c>
      <c r="H2205" s="9">
        <f t="shared" si="174"/>
        <v>17.772819020699465</v>
      </c>
    </row>
    <row r="2206" spans="2:8" x14ac:dyDescent="0.25">
      <c r="B2206" s="39">
        <v>39265</v>
      </c>
      <c r="C2206" s="7">
        <v>13535.43</v>
      </c>
      <c r="D2206" s="8">
        <f t="shared" si="170"/>
        <v>9.4573490784286562E-3</v>
      </c>
      <c r="E2206" s="46">
        <f t="shared" si="171"/>
        <v>9.4129083273793435E-3</v>
      </c>
      <c r="F2206" s="8">
        <f t="shared" si="172"/>
        <v>9.993580325577732E-2</v>
      </c>
      <c r="G2206" s="8">
        <f t="shared" si="173"/>
        <v>5.9597882356476287E-3</v>
      </c>
      <c r="H2206" s="9">
        <f t="shared" si="174"/>
        <v>16.768348019150324</v>
      </c>
    </row>
    <row r="2207" spans="2:8" x14ac:dyDescent="0.25">
      <c r="B2207" s="39">
        <v>39262</v>
      </c>
      <c r="C2207" s="7">
        <v>13408.62</v>
      </c>
      <c r="D2207" s="8">
        <f t="shared" si="170"/>
        <v>-1.0177108509135113E-3</v>
      </c>
      <c r="E2207" s="46">
        <f t="shared" si="171"/>
        <v>-1.0182290702296607E-3</v>
      </c>
      <c r="F2207" s="8">
        <f t="shared" si="172"/>
        <v>0.10569931330696992</v>
      </c>
      <c r="G2207" s="8">
        <f t="shared" si="173"/>
        <v>5.9661368699969602E-3</v>
      </c>
      <c r="H2207" s="9">
        <f t="shared" si="174"/>
        <v>17.716541810919566</v>
      </c>
    </row>
    <row r="2208" spans="2:8" x14ac:dyDescent="0.25">
      <c r="B2208" s="39">
        <v>39261</v>
      </c>
      <c r="C2208" s="7">
        <v>13422.28</v>
      </c>
      <c r="D2208" s="8">
        <f t="shared" si="170"/>
        <v>-4.0587649587819907E-4</v>
      </c>
      <c r="E2208" s="46">
        <f t="shared" si="171"/>
        <v>-4.0595888603739254E-4</v>
      </c>
      <c r="F2208" s="8">
        <f t="shared" si="172"/>
        <v>8.6210032832591585E-2</v>
      </c>
      <c r="G2208" s="8">
        <f t="shared" si="173"/>
        <v>6.4447745592057723E-3</v>
      </c>
      <c r="H2208" s="9">
        <f t="shared" si="174"/>
        <v>13.376733668588674</v>
      </c>
    </row>
    <row r="2209" spans="2:8" x14ac:dyDescent="0.25">
      <c r="B2209" s="39">
        <v>39260</v>
      </c>
      <c r="C2209" s="7">
        <v>13427.73</v>
      </c>
      <c r="D2209" s="8">
        <f t="shared" si="170"/>
        <v>6.753058632473774E-3</v>
      </c>
      <c r="E2209" s="46">
        <f t="shared" si="171"/>
        <v>6.730358869940555E-3</v>
      </c>
      <c r="F2209" s="8">
        <f t="shared" si="172"/>
        <v>8.2919409266499156E-2</v>
      </c>
      <c r="G2209" s="8">
        <f t="shared" si="173"/>
        <v>6.4177758695723132E-3</v>
      </c>
      <c r="H2209" s="9">
        <f t="shared" si="174"/>
        <v>12.920271905978073</v>
      </c>
    </row>
    <row r="2210" spans="2:8" x14ac:dyDescent="0.25">
      <c r="B2210" s="39">
        <v>39259</v>
      </c>
      <c r="C2210" s="7">
        <v>13337.66</v>
      </c>
      <c r="D2210" s="8">
        <f t="shared" si="170"/>
        <v>-1.0777371265086044E-3</v>
      </c>
      <c r="E2210" s="46">
        <f t="shared" si="171"/>
        <v>-1.0783183027732143E-3</v>
      </c>
      <c r="F2210" s="8">
        <f t="shared" si="172"/>
        <v>8.5270905983764314E-2</v>
      </c>
      <c r="G2210" s="8">
        <f t="shared" si="173"/>
        <v>6.4127720752282669E-3</v>
      </c>
      <c r="H2210" s="9">
        <f t="shared" si="174"/>
        <v>13.297042992242796</v>
      </c>
    </row>
    <row r="2211" spans="2:8" x14ac:dyDescent="0.25">
      <c r="B2211" s="39">
        <v>39258</v>
      </c>
      <c r="C2211" s="7">
        <v>13352.05</v>
      </c>
      <c r="D2211" s="8">
        <f t="shared" si="170"/>
        <v>-6.1450899907644629E-4</v>
      </c>
      <c r="E2211" s="46">
        <f t="shared" si="171"/>
        <v>-6.146978871176507E-4</v>
      </c>
      <c r="F2211" s="8">
        <f t="shared" si="172"/>
        <v>9.1467721285007048E-2</v>
      </c>
      <c r="G2211" s="8">
        <f t="shared" si="173"/>
        <v>6.4295699385445125E-3</v>
      </c>
      <c r="H2211" s="9">
        <f t="shared" si="174"/>
        <v>14.226102547958746</v>
      </c>
    </row>
    <row r="2212" spans="2:8" x14ac:dyDescent="0.25">
      <c r="B2212" s="39">
        <v>39255</v>
      </c>
      <c r="C2212" s="7">
        <v>13360.26</v>
      </c>
      <c r="D2212" s="8">
        <f t="shared" si="170"/>
        <v>-1.3700147056218026E-2</v>
      </c>
      <c r="E2212" s="46">
        <f t="shared" si="171"/>
        <v>-1.3794860121072909E-2</v>
      </c>
      <c r="F2212" s="8">
        <f t="shared" si="172"/>
        <v>0.10402159967465567</v>
      </c>
      <c r="G2212" s="8">
        <f t="shared" si="173"/>
        <v>6.1956679496471554E-3</v>
      </c>
      <c r="H2212" s="9">
        <f t="shared" si="174"/>
        <v>16.789408425378852</v>
      </c>
    </row>
    <row r="2213" spans="2:8" x14ac:dyDescent="0.25">
      <c r="B2213" s="39">
        <v>39254</v>
      </c>
      <c r="C2213" s="7">
        <v>13545.84</v>
      </c>
      <c r="D2213" s="8">
        <f t="shared" si="170"/>
        <v>4.1825371290982183E-3</v>
      </c>
      <c r="E2213" s="46">
        <f t="shared" si="171"/>
        <v>4.1738146336625023E-3</v>
      </c>
      <c r="F2213" s="8">
        <f t="shared" si="172"/>
        <v>0.11280699023029411</v>
      </c>
      <c r="G2213" s="8">
        <f t="shared" si="173"/>
        <v>6.3288691845131652E-3</v>
      </c>
      <c r="H2213" s="9">
        <f t="shared" si="174"/>
        <v>17.824193697404027</v>
      </c>
    </row>
    <row r="2214" spans="2:8" x14ac:dyDescent="0.25">
      <c r="B2214" s="39">
        <v>39253</v>
      </c>
      <c r="C2214" s="7">
        <v>13489.42</v>
      </c>
      <c r="D2214" s="8">
        <f t="shared" si="170"/>
        <v>-1.0707407619273912E-2</v>
      </c>
      <c r="E2214" s="46">
        <f t="shared" si="171"/>
        <v>-1.0765144419064688E-2</v>
      </c>
      <c r="F2214" s="8">
        <f t="shared" si="172"/>
        <v>0.11830075546709837</v>
      </c>
      <c r="G2214" s="8">
        <f t="shared" si="173"/>
        <v>6.2172494469256477E-3</v>
      </c>
      <c r="H2214" s="9">
        <f t="shared" si="174"/>
        <v>19.027828379251634</v>
      </c>
    </row>
    <row r="2215" spans="2:8" x14ac:dyDescent="0.25">
      <c r="B2215" s="39">
        <v>39252</v>
      </c>
      <c r="C2215" s="7">
        <v>13635.42</v>
      </c>
      <c r="D2215" s="8">
        <f t="shared" si="170"/>
        <v>1.6484267221432702E-3</v>
      </c>
      <c r="E2215" s="46">
        <f t="shared" si="171"/>
        <v>1.6470695580664528E-3</v>
      </c>
      <c r="F2215" s="8">
        <f t="shared" si="172"/>
        <v>0.10677699751017537</v>
      </c>
      <c r="G2215" s="8">
        <f t="shared" si="173"/>
        <v>6.3545088009698747E-3</v>
      </c>
      <c r="H2215" s="9">
        <f t="shared" si="174"/>
        <v>16.803344027767849</v>
      </c>
    </row>
    <row r="2216" spans="2:8" x14ac:dyDescent="0.25">
      <c r="B2216" s="39">
        <v>39251</v>
      </c>
      <c r="C2216" s="7">
        <v>13612.98</v>
      </c>
      <c r="D2216" s="8">
        <f t="shared" si="170"/>
        <v>-1.9428893183610629E-3</v>
      </c>
      <c r="E2216" s="46">
        <f t="shared" si="171"/>
        <v>-1.9447791760657327E-3</v>
      </c>
      <c r="F2216" s="8">
        <f t="shared" si="172"/>
        <v>0.10592293047418298</v>
      </c>
      <c r="G2216" s="8">
        <f t="shared" si="173"/>
        <v>6.3612966864619201E-3</v>
      </c>
      <c r="H2216" s="9">
        <f t="shared" si="174"/>
        <v>16.651153954131338</v>
      </c>
    </row>
    <row r="2217" spans="2:8" x14ac:dyDescent="0.25">
      <c r="B2217" s="39">
        <v>39248</v>
      </c>
      <c r="C2217" s="7">
        <v>13639.48</v>
      </c>
      <c r="D2217" s="8">
        <f t="shared" si="170"/>
        <v>6.3274141711648912E-3</v>
      </c>
      <c r="E2217" s="46">
        <f t="shared" si="171"/>
        <v>6.3074801292222343E-3</v>
      </c>
      <c r="F2217" s="8">
        <f t="shared" si="172"/>
        <v>0.10389483430346527</v>
      </c>
      <c r="G2217" s="8">
        <f t="shared" si="173"/>
        <v>6.3447193033546135E-3</v>
      </c>
      <c r="H2217" s="9">
        <f t="shared" si="174"/>
        <v>16.375008780693175</v>
      </c>
    </row>
    <row r="2218" spans="2:8" x14ac:dyDescent="0.25">
      <c r="B2218" s="39">
        <v>39247</v>
      </c>
      <c r="C2218" s="7">
        <v>13553.72</v>
      </c>
      <c r="D2218" s="8">
        <f t="shared" si="170"/>
        <v>5.2935875422310819E-3</v>
      </c>
      <c r="E2218" s="46">
        <f t="shared" si="171"/>
        <v>5.279625757974628E-3</v>
      </c>
      <c r="F2218" s="8">
        <f t="shared" si="172"/>
        <v>6.5127563245490766E-2</v>
      </c>
      <c r="G2218" s="8">
        <f t="shared" si="173"/>
        <v>7.4833814360562717E-3</v>
      </c>
      <c r="H2218" s="9">
        <f t="shared" si="174"/>
        <v>8.7029591905731944</v>
      </c>
    </row>
    <row r="2219" spans="2:8" x14ac:dyDescent="0.25">
      <c r="B2219" s="39">
        <v>39246</v>
      </c>
      <c r="C2219" s="7">
        <v>13482.35</v>
      </c>
      <c r="D2219" s="8">
        <f t="shared" si="170"/>
        <v>1.4091001059796104E-2</v>
      </c>
      <c r="E2219" s="46">
        <f t="shared" si="171"/>
        <v>1.3992645777089996E-2</v>
      </c>
      <c r="F2219" s="8">
        <f t="shared" si="172"/>
        <v>4.993079101464911E-2</v>
      </c>
      <c r="G2219" s="8">
        <f t="shared" si="173"/>
        <v>7.3294330429754312E-3</v>
      </c>
      <c r="H2219" s="9">
        <f t="shared" si="174"/>
        <v>6.8123674398667244</v>
      </c>
    </row>
    <row r="2220" spans="2:8" x14ac:dyDescent="0.25">
      <c r="B2220" s="39">
        <v>39245</v>
      </c>
      <c r="C2220" s="7">
        <v>13295.01</v>
      </c>
      <c r="D2220" s="8">
        <f t="shared" si="170"/>
        <v>-9.6797308893284972E-3</v>
      </c>
      <c r="E2220" s="46">
        <f t="shared" si="171"/>
        <v>-9.7268840174935499E-3</v>
      </c>
      <c r="F2220" s="8">
        <f t="shared" si="172"/>
        <v>5.6615061123129078E-2</v>
      </c>
      <c r="G2220" s="8">
        <f t="shared" si="173"/>
        <v>7.2426455861628923E-3</v>
      </c>
      <c r="H2220" s="9">
        <f t="shared" si="174"/>
        <v>7.8169034297760494</v>
      </c>
    </row>
    <row r="2221" spans="2:8" x14ac:dyDescent="0.25">
      <c r="B2221" s="39">
        <v>39244</v>
      </c>
      <c r="C2221" s="7">
        <v>13424.96</v>
      </c>
      <c r="D2221" s="8">
        <f t="shared" si="170"/>
        <v>4.2460029841207003E-5</v>
      </c>
      <c r="E2221" s="46">
        <f t="shared" si="171"/>
        <v>4.2459128439655546E-5</v>
      </c>
      <c r="F2221" s="8">
        <f t="shared" si="172"/>
        <v>5.2451363158502934E-2</v>
      </c>
      <c r="G2221" s="8">
        <f t="shared" si="173"/>
        <v>7.2638202684493849E-3</v>
      </c>
      <c r="H2221" s="9">
        <f t="shared" si="174"/>
        <v>7.220905972347218</v>
      </c>
    </row>
    <row r="2222" spans="2:8" x14ac:dyDescent="0.25">
      <c r="B2222" s="39">
        <v>39241</v>
      </c>
      <c r="C2222" s="7">
        <v>13424.39</v>
      </c>
      <c r="D2222" s="8">
        <f t="shared" si="170"/>
        <v>1.1883862865981198E-2</v>
      </c>
      <c r="E2222" s="46">
        <f t="shared" si="171"/>
        <v>1.1813804265987007E-2</v>
      </c>
      <c r="F2222" s="8">
        <f t="shared" si="172"/>
        <v>3.685852164101619E-2</v>
      </c>
      <c r="G2222" s="8">
        <f t="shared" si="173"/>
        <v>7.1652070916493832E-3</v>
      </c>
      <c r="H2222" s="9">
        <f t="shared" si="174"/>
        <v>5.1440971865241094</v>
      </c>
    </row>
    <row r="2223" spans="2:8" x14ac:dyDescent="0.25">
      <c r="B2223" s="39">
        <v>39240</v>
      </c>
      <c r="C2223" s="7">
        <v>13266.73</v>
      </c>
      <c r="D2223" s="8">
        <f t="shared" si="170"/>
        <v>-1.4773865689564736E-2</v>
      </c>
      <c r="E2223" s="46">
        <f t="shared" si="171"/>
        <v>-1.488408617890264E-2</v>
      </c>
      <c r="F2223" s="8">
        <f t="shared" si="172"/>
        <v>5.3235121463660724E-2</v>
      </c>
      <c r="G2223" s="8">
        <f t="shared" si="173"/>
        <v>6.9392926232833387E-3</v>
      </c>
      <c r="H2223" s="9">
        <f t="shared" si="174"/>
        <v>7.6715487231423927</v>
      </c>
    </row>
    <row r="2224" spans="2:8" x14ac:dyDescent="0.25">
      <c r="B2224" s="39">
        <v>39239</v>
      </c>
      <c r="C2224" s="7">
        <v>13465.67</v>
      </c>
      <c r="D2224" s="8">
        <f t="shared" si="170"/>
        <v>-9.5465692223727361E-3</v>
      </c>
      <c r="E2224" s="46">
        <f t="shared" si="171"/>
        <v>-9.5924298219800704E-3</v>
      </c>
      <c r="F2224" s="8">
        <f t="shared" si="172"/>
        <v>6.3028079395888767E-2</v>
      </c>
      <c r="G2224" s="8">
        <f t="shared" si="173"/>
        <v>6.835572008771172E-3</v>
      </c>
      <c r="H2224" s="9">
        <f t="shared" si="174"/>
        <v>9.2206006044575783</v>
      </c>
    </row>
    <row r="2225" spans="2:8" x14ac:dyDescent="0.25">
      <c r="B2225" s="39">
        <v>39238</v>
      </c>
      <c r="C2225" s="7">
        <v>13595.46</v>
      </c>
      <c r="D2225" s="8">
        <f t="shared" si="170"/>
        <v>-5.912409186096923E-3</v>
      </c>
      <c r="E2225" s="46">
        <f t="shared" si="171"/>
        <v>-5.9299566767712121E-3</v>
      </c>
      <c r="F2225" s="8">
        <f t="shared" si="172"/>
        <v>7.0773233810092456E-2</v>
      </c>
      <c r="G2225" s="8">
        <f t="shared" si="173"/>
        <v>6.7908678061857405E-3</v>
      </c>
      <c r="H2225" s="9">
        <f t="shared" si="174"/>
        <v>10.421824696046322</v>
      </c>
    </row>
    <row r="2226" spans="2:8" x14ac:dyDescent="0.25">
      <c r="B2226" s="39">
        <v>39237</v>
      </c>
      <c r="C2226" s="7">
        <v>13676.32</v>
      </c>
      <c r="D2226" s="8">
        <f t="shared" si="170"/>
        <v>6.0066827088745001E-4</v>
      </c>
      <c r="E2226" s="46">
        <f t="shared" si="171"/>
        <v>6.0048794190994113E-4</v>
      </c>
      <c r="F2226" s="8">
        <f t="shared" si="172"/>
        <v>7.7024841311658945E-2</v>
      </c>
      <c r="G2226" s="8">
        <f t="shared" si="173"/>
        <v>6.8244290302913336E-3</v>
      </c>
      <c r="H2226" s="9">
        <f t="shared" si="174"/>
        <v>11.286635258388902</v>
      </c>
    </row>
    <row r="2227" spans="2:8" x14ac:dyDescent="0.25">
      <c r="B2227" s="39">
        <v>39234</v>
      </c>
      <c r="C2227" s="7">
        <v>13668.11</v>
      </c>
      <c r="D2227" s="8">
        <f t="shared" si="170"/>
        <v>2.96969981596229E-3</v>
      </c>
      <c r="E2227" s="46">
        <f t="shared" si="171"/>
        <v>2.9652989681090754E-3</v>
      </c>
      <c r="F2227" s="8">
        <f t="shared" si="172"/>
        <v>8.2176251058813696E-2</v>
      </c>
      <c r="G2227" s="8">
        <f t="shared" si="173"/>
        <v>6.8693672982042099E-3</v>
      </c>
      <c r="H2227" s="9">
        <f t="shared" si="174"/>
        <v>11.962710318357297</v>
      </c>
    </row>
    <row r="2228" spans="2:8" x14ac:dyDescent="0.25">
      <c r="B2228" s="39">
        <v>39233</v>
      </c>
      <c r="C2228" s="7">
        <v>13627.64</v>
      </c>
      <c r="D2228" s="8">
        <f t="shared" si="170"/>
        <v>-3.9902941961766913E-4</v>
      </c>
      <c r="E2228" s="46">
        <f t="shared" si="171"/>
        <v>-3.9910905304128645E-4</v>
      </c>
      <c r="F2228" s="8">
        <f t="shared" si="172"/>
        <v>8.0324965462602857E-2</v>
      </c>
      <c r="G2228" s="8">
        <f t="shared" si="173"/>
        <v>6.878014895480759E-3</v>
      </c>
      <c r="H2228" s="9">
        <f t="shared" si="174"/>
        <v>11.678509960102131</v>
      </c>
    </row>
    <row r="2229" spans="2:8" x14ac:dyDescent="0.25">
      <c r="B2229" s="39">
        <v>39232</v>
      </c>
      <c r="C2229" s="7">
        <v>13633.08</v>
      </c>
      <c r="D2229" s="8">
        <f t="shared" si="170"/>
        <v>8.2639738369125748E-3</v>
      </c>
      <c r="E2229" s="46">
        <f t="shared" si="171"/>
        <v>8.2300141713685434E-3</v>
      </c>
      <c r="F2229" s="8">
        <f t="shared" si="172"/>
        <v>6.7590306991152871E-2</v>
      </c>
      <c r="G2229" s="8">
        <f t="shared" si="173"/>
        <v>6.8563408067688391E-3</v>
      </c>
      <c r="H2229" s="9">
        <f t="shared" si="174"/>
        <v>9.8580728257301864</v>
      </c>
    </row>
    <row r="2230" spans="2:8" x14ac:dyDescent="0.25">
      <c r="B2230" s="39">
        <v>39231</v>
      </c>
      <c r="C2230" s="7">
        <v>13521.34</v>
      </c>
      <c r="D2230" s="8">
        <f t="shared" si="170"/>
        <v>1.040920155649383E-3</v>
      </c>
      <c r="E2230" s="46">
        <f t="shared" si="171"/>
        <v>1.0403787739216954E-3</v>
      </c>
      <c r="F2230" s="8">
        <f t="shared" si="172"/>
        <v>6.4238875794606923E-2</v>
      </c>
      <c r="G2230" s="8">
        <f t="shared" si="173"/>
        <v>6.8662024006577527E-3</v>
      </c>
      <c r="H2230" s="9">
        <f t="shared" si="174"/>
        <v>9.3558086473613287</v>
      </c>
    </row>
    <row r="2231" spans="2:8" x14ac:dyDescent="0.25">
      <c r="B2231" s="39">
        <v>39227</v>
      </c>
      <c r="C2231" s="7">
        <v>13507.28</v>
      </c>
      <c r="D2231" s="8">
        <f t="shared" si="170"/>
        <v>4.921461216430556E-3</v>
      </c>
      <c r="E2231" s="46">
        <f t="shared" si="171"/>
        <v>4.9093904139689577E-3</v>
      </c>
      <c r="F2231" s="8">
        <f t="shared" si="172"/>
        <v>5.9373696174552716E-2</v>
      </c>
      <c r="G2231" s="8">
        <f t="shared" si="173"/>
        <v>6.8505704165547077E-3</v>
      </c>
      <c r="H2231" s="9">
        <f t="shared" si="174"/>
        <v>8.6669711519311647</v>
      </c>
    </row>
    <row r="2232" spans="2:8" x14ac:dyDescent="0.25">
      <c r="B2232" s="39">
        <v>39226</v>
      </c>
      <c r="C2232" s="7">
        <v>13441.13</v>
      </c>
      <c r="D2232" s="8">
        <f t="shared" si="170"/>
        <v>-6.2488678917465013E-3</v>
      </c>
      <c r="E2232" s="46">
        <f t="shared" si="171"/>
        <v>-6.268473785813123E-3</v>
      </c>
      <c r="F2232" s="8">
        <f t="shared" si="172"/>
        <v>6.6003034697255783E-2</v>
      </c>
      <c r="G2232" s="8">
        <f t="shared" si="173"/>
        <v>6.8014977663685625E-3</v>
      </c>
      <c r="H2232" s="9">
        <f t="shared" si="174"/>
        <v>9.7041911891262664</v>
      </c>
    </row>
    <row r="2233" spans="2:8" x14ac:dyDescent="0.25">
      <c r="B2233" s="39">
        <v>39225</v>
      </c>
      <c r="C2233" s="7">
        <v>13525.65</v>
      </c>
      <c r="D2233" s="8">
        <f t="shared" si="170"/>
        <v>-1.0561338852802526E-3</v>
      </c>
      <c r="E2233" s="46">
        <f t="shared" si="171"/>
        <v>-1.0566919876605653E-3</v>
      </c>
      <c r="F2233" s="8">
        <f t="shared" si="172"/>
        <v>6.7711508263994469E-2</v>
      </c>
      <c r="G2233" s="8">
        <f t="shared" si="173"/>
        <v>6.7978331263738659E-3</v>
      </c>
      <c r="H2233" s="9">
        <f t="shared" si="174"/>
        <v>9.9607488158676638</v>
      </c>
    </row>
    <row r="2234" spans="2:8" x14ac:dyDescent="0.25">
      <c r="B2234" s="39">
        <v>39224</v>
      </c>
      <c r="C2234" s="7">
        <v>13539.95</v>
      </c>
      <c r="D2234" s="8">
        <f t="shared" si="170"/>
        <v>-2.1634984582297179E-4</v>
      </c>
      <c r="E2234" s="46">
        <f t="shared" si="171"/>
        <v>-2.1637325282699427E-4</v>
      </c>
      <c r="F2234" s="8">
        <f t="shared" si="172"/>
        <v>6.6333545925694806E-2</v>
      </c>
      <c r="G2234" s="8">
        <f t="shared" si="173"/>
        <v>6.8026936006215649E-3</v>
      </c>
      <c r="H2234" s="9">
        <f t="shared" si="174"/>
        <v>9.7510706523124728</v>
      </c>
    </row>
    <row r="2235" spans="2:8" x14ac:dyDescent="0.25">
      <c r="B2235" s="39">
        <v>39223</v>
      </c>
      <c r="C2235" s="7">
        <v>13542.88</v>
      </c>
      <c r="D2235" s="8">
        <f t="shared" si="170"/>
        <v>-1.0068948322322635E-3</v>
      </c>
      <c r="E2235" s="46">
        <f t="shared" si="171"/>
        <v>-1.0074020913668387E-3</v>
      </c>
      <c r="F2235" s="8">
        <f t="shared" si="172"/>
        <v>7.145158749043394E-2</v>
      </c>
      <c r="G2235" s="8">
        <f t="shared" si="173"/>
        <v>6.8090410297264002E-3</v>
      </c>
      <c r="H2235" s="9">
        <f t="shared" si="174"/>
        <v>10.493634445510898</v>
      </c>
    </row>
    <row r="2236" spans="2:8" x14ac:dyDescent="0.25">
      <c r="B2236" s="39">
        <v>39220</v>
      </c>
      <c r="C2236" s="7">
        <v>13556.53</v>
      </c>
      <c r="D2236" s="8">
        <f t="shared" si="170"/>
        <v>5.9220641224275727E-3</v>
      </c>
      <c r="E2236" s="46">
        <f t="shared" si="171"/>
        <v>5.9045976252457373E-3</v>
      </c>
      <c r="F2236" s="8">
        <f t="shared" si="172"/>
        <v>7.3372044706755124E-2</v>
      </c>
      <c r="G2236" s="8">
        <f t="shared" si="173"/>
        <v>6.8311900604352124E-3</v>
      </c>
      <c r="H2236" s="9">
        <f t="shared" si="174"/>
        <v>10.740741226292366</v>
      </c>
    </row>
    <row r="2237" spans="2:8" x14ac:dyDescent="0.25">
      <c r="B2237" s="39">
        <v>39219</v>
      </c>
      <c r="C2237" s="7">
        <v>13476.72</v>
      </c>
      <c r="D2237" s="8">
        <f t="shared" si="170"/>
        <v>-8.0148107177524519E-4</v>
      </c>
      <c r="E2237" s="46">
        <f t="shared" si="171"/>
        <v>-8.0180242944898734E-4</v>
      </c>
      <c r="F2237" s="8">
        <f t="shared" si="172"/>
        <v>7.6774782715984966E-2</v>
      </c>
      <c r="G2237" s="8">
        <f t="shared" si="173"/>
        <v>6.8305164903134591E-3</v>
      </c>
      <c r="H2237" s="9">
        <f t="shared" si="174"/>
        <v>11.239967405812045</v>
      </c>
    </row>
    <row r="2238" spans="2:8" x14ac:dyDescent="0.25">
      <c r="B2238" s="39">
        <v>39218</v>
      </c>
      <c r="C2238" s="7">
        <v>13487.53</v>
      </c>
      <c r="D2238" s="8">
        <f t="shared" si="170"/>
        <v>7.747402838049533E-3</v>
      </c>
      <c r="E2238" s="46">
        <f t="shared" si="171"/>
        <v>7.7175458230794077E-3</v>
      </c>
      <c r="F2238" s="8">
        <f t="shared" si="172"/>
        <v>6.9358304242984614E-2</v>
      </c>
      <c r="G2238" s="8">
        <f t="shared" si="173"/>
        <v>6.7864348659820422E-3</v>
      </c>
      <c r="H2238" s="9">
        <f t="shared" si="174"/>
        <v>10.220138498735595</v>
      </c>
    </row>
    <row r="2239" spans="2:8" x14ac:dyDescent="0.25">
      <c r="B2239" s="39">
        <v>39217</v>
      </c>
      <c r="C2239" s="7">
        <v>13383.84</v>
      </c>
      <c r="D2239" s="8">
        <f t="shared" si="170"/>
        <v>2.7766996983542569E-3</v>
      </c>
      <c r="E2239" s="46">
        <f t="shared" si="171"/>
        <v>2.7728517890933946E-3</v>
      </c>
      <c r="F2239" s="8">
        <f t="shared" si="172"/>
        <v>6.534173391175073E-2</v>
      </c>
      <c r="G2239" s="8">
        <f t="shared" si="173"/>
        <v>6.7874877585080845E-3</v>
      </c>
      <c r="H2239" s="9">
        <f t="shared" si="174"/>
        <v>9.6267921558820007</v>
      </c>
    </row>
    <row r="2240" spans="2:8" x14ac:dyDescent="0.25">
      <c r="B2240" s="39">
        <v>39216</v>
      </c>
      <c r="C2240" s="7">
        <v>13346.78</v>
      </c>
      <c r="D2240" s="8">
        <f t="shared" si="170"/>
        <v>1.5428230961218592E-3</v>
      </c>
      <c r="E2240" s="46">
        <f t="shared" si="171"/>
        <v>1.5416341672830501E-3</v>
      </c>
      <c r="F2240" s="8">
        <f t="shared" si="172"/>
        <v>5.4310422239842046E-2</v>
      </c>
      <c r="G2240" s="8">
        <f t="shared" si="173"/>
        <v>6.8901142080371614E-3</v>
      </c>
      <c r="H2240" s="9">
        <f t="shared" si="174"/>
        <v>7.8823689419386076</v>
      </c>
    </row>
    <row r="2241" spans="2:8" x14ac:dyDescent="0.25">
      <c r="B2241" s="39">
        <v>39213</v>
      </c>
      <c r="C2241" s="7">
        <v>13326.22</v>
      </c>
      <c r="D2241" s="8">
        <f t="shared" si="170"/>
        <v>8.4062737180792269E-3</v>
      </c>
      <c r="E2241" s="46">
        <f t="shared" si="171"/>
        <v>8.3711377701079451E-3</v>
      </c>
      <c r="F2241" s="8">
        <f t="shared" si="172"/>
        <v>5.2933390236835583E-2</v>
      </c>
      <c r="G2241" s="8">
        <f t="shared" si="173"/>
        <v>6.8715220488221491E-3</v>
      </c>
      <c r="H2241" s="9">
        <f t="shared" si="174"/>
        <v>7.7032991905932864</v>
      </c>
    </row>
    <row r="2242" spans="2:8" x14ac:dyDescent="0.25">
      <c r="B2242" s="39">
        <v>39212</v>
      </c>
      <c r="C2242" s="7">
        <v>13215.13</v>
      </c>
      <c r="D2242" s="8">
        <f t="shared" si="170"/>
        <v>-1.1056008177884102E-2</v>
      </c>
      <c r="E2242" s="46">
        <f t="shared" si="171"/>
        <v>-1.1117580083233741E-2</v>
      </c>
      <c r="F2242" s="8">
        <f t="shared" si="172"/>
        <v>6.8580192455113501E-2</v>
      </c>
      <c r="G2242" s="8">
        <f t="shared" si="173"/>
        <v>6.7457628755939261E-3</v>
      </c>
      <c r="H2242" s="9">
        <f t="shared" si="174"/>
        <v>10.166410192572238</v>
      </c>
    </row>
    <row r="2243" spans="2:8" x14ac:dyDescent="0.25">
      <c r="B2243" s="39">
        <v>39211</v>
      </c>
      <c r="C2243" s="7">
        <v>13362.87</v>
      </c>
      <c r="D2243" s="8">
        <f t="shared" si="170"/>
        <v>4.0423560774720535E-3</v>
      </c>
      <c r="E2243" s="46">
        <f t="shared" si="171"/>
        <v>4.0342077078365677E-3</v>
      </c>
      <c r="F2243" s="8">
        <f t="shared" si="172"/>
        <v>5.7488406922813616E-2</v>
      </c>
      <c r="G2243" s="8">
        <f t="shared" si="173"/>
        <v>6.7971343725011521E-3</v>
      </c>
      <c r="H2243" s="9">
        <f t="shared" si="174"/>
        <v>8.4577417147131548</v>
      </c>
    </row>
    <row r="2244" spans="2:8" x14ac:dyDescent="0.25">
      <c r="B2244" s="39">
        <v>39210</v>
      </c>
      <c r="C2244" s="7">
        <v>13309.07</v>
      </c>
      <c r="D2244" s="8">
        <f t="shared" si="170"/>
        <v>-2.9294740392260543E-4</v>
      </c>
      <c r="E2244" s="46">
        <f t="shared" si="171"/>
        <v>-2.9299032139525072E-4</v>
      </c>
      <c r="F2244" s="8">
        <f t="shared" si="172"/>
        <v>5.7590416773768673E-2</v>
      </c>
      <c r="G2244" s="8">
        <f t="shared" si="173"/>
        <v>6.7969324293968838E-3</v>
      </c>
      <c r="H2244" s="9">
        <f t="shared" si="174"/>
        <v>8.4730012210639085</v>
      </c>
    </row>
    <row r="2245" spans="2:8" x14ac:dyDescent="0.25">
      <c r="B2245" s="39">
        <v>39209</v>
      </c>
      <c r="C2245" s="7">
        <v>13312.97</v>
      </c>
      <c r="D2245" s="8">
        <f t="shared" ref="D2245:D2308" si="175">C2245/C2246-1</f>
        <v>3.6450346862555438E-3</v>
      </c>
      <c r="E2245" s="46">
        <f t="shared" ref="E2245:E2308" si="176">LN(1+D2245)</f>
        <v>3.6384076463017662E-3</v>
      </c>
      <c r="F2245" s="8">
        <f t="shared" ref="F2245:F2308" si="177">SUM(E2246:E2320)</f>
        <v>5.3218664837991266E-2</v>
      </c>
      <c r="G2245" s="8">
        <f t="shared" ref="G2245:G2308" si="178">STDEVP(E2246:E2320)</f>
        <v>6.7908081321812631E-3</v>
      </c>
      <c r="H2245" s="9">
        <f t="shared" ref="H2245:H2308" si="179">F2245/G2245</f>
        <v>7.8368676896923306</v>
      </c>
    </row>
    <row r="2246" spans="2:8" x14ac:dyDescent="0.25">
      <c r="B2246" s="39">
        <v>39206</v>
      </c>
      <c r="C2246" s="7">
        <v>13264.62</v>
      </c>
      <c r="D2246" s="8">
        <f t="shared" si="175"/>
        <v>1.7551040752550318E-3</v>
      </c>
      <c r="E2246" s="46">
        <f t="shared" si="176"/>
        <v>1.7535656798638665E-3</v>
      </c>
      <c r="F2246" s="8">
        <f t="shared" si="177"/>
        <v>5.1032662250212246E-2</v>
      </c>
      <c r="G2246" s="8">
        <f t="shared" si="178"/>
        <v>6.7909559690031134E-3</v>
      </c>
      <c r="H2246" s="9">
        <f t="shared" si="179"/>
        <v>7.5147979876688327</v>
      </c>
    </row>
    <row r="2247" spans="2:8" x14ac:dyDescent="0.25">
      <c r="B2247" s="39">
        <v>39205</v>
      </c>
      <c r="C2247" s="7">
        <v>13241.38</v>
      </c>
      <c r="D2247" s="8">
        <f t="shared" si="175"/>
        <v>2.2328389298116313E-3</v>
      </c>
      <c r="E2247" s="46">
        <f t="shared" si="176"/>
        <v>2.2303498494235211E-3</v>
      </c>
      <c r="F2247" s="8">
        <f t="shared" si="177"/>
        <v>5.0911414419874214E-2</v>
      </c>
      <c r="G2247" s="8">
        <f t="shared" si="178"/>
        <v>6.790601230610838E-3</v>
      </c>
      <c r="H2247" s="9">
        <f t="shared" si="179"/>
        <v>7.4973353155202958</v>
      </c>
    </row>
    <row r="2248" spans="2:8" x14ac:dyDescent="0.25">
      <c r="B2248" s="39">
        <v>39204</v>
      </c>
      <c r="C2248" s="7">
        <v>13211.88</v>
      </c>
      <c r="D2248" s="8">
        <f t="shared" si="175"/>
        <v>5.7657728982791756E-3</v>
      </c>
      <c r="E2248" s="46">
        <f t="shared" si="176"/>
        <v>5.7492144474120222E-3</v>
      </c>
      <c r="F2248" s="8">
        <f t="shared" si="177"/>
        <v>4.8440883587589918E-2</v>
      </c>
      <c r="G2248" s="8">
        <f t="shared" si="178"/>
        <v>6.7718917942857426E-3</v>
      </c>
      <c r="H2248" s="9">
        <f t="shared" si="179"/>
        <v>7.1532276443733647</v>
      </c>
    </row>
    <row r="2249" spans="2:8" x14ac:dyDescent="0.25">
      <c r="B2249" s="39">
        <v>39203</v>
      </c>
      <c r="C2249" s="7">
        <v>13136.14</v>
      </c>
      <c r="D2249" s="8">
        <f t="shared" si="175"/>
        <v>5.6059484448718333E-3</v>
      </c>
      <c r="E2249" s="46">
        <f t="shared" si="176"/>
        <v>5.5902935954901412E-3</v>
      </c>
      <c r="F2249" s="8">
        <f t="shared" si="177"/>
        <v>4.8686211113252463E-2</v>
      </c>
      <c r="G2249" s="8">
        <f t="shared" si="178"/>
        <v>6.774338118617826E-3</v>
      </c>
      <c r="H2249" s="9">
        <f t="shared" si="179"/>
        <v>7.1868587396676844</v>
      </c>
    </row>
    <row r="2250" spans="2:8" x14ac:dyDescent="0.25">
      <c r="B2250" s="39">
        <v>39202</v>
      </c>
      <c r="C2250" s="7">
        <v>13062.91</v>
      </c>
      <c r="D2250" s="8">
        <f t="shared" si="175"/>
        <v>-4.4227014223067185E-3</v>
      </c>
      <c r="E2250" s="46">
        <f t="shared" si="176"/>
        <v>-4.4325104986707147E-3</v>
      </c>
      <c r="F2250" s="8">
        <f t="shared" si="177"/>
        <v>5.5175140275401637E-2</v>
      </c>
      <c r="G2250" s="8">
        <f t="shared" si="178"/>
        <v>6.7502789999386442E-3</v>
      </c>
      <c r="H2250" s="9">
        <f t="shared" si="179"/>
        <v>8.1737570070663956</v>
      </c>
    </row>
    <row r="2251" spans="2:8" x14ac:dyDescent="0.25">
      <c r="B2251" s="39">
        <v>39199</v>
      </c>
      <c r="C2251" s="7">
        <v>13120.94</v>
      </c>
      <c r="D2251" s="8">
        <f t="shared" si="175"/>
        <v>1.1781313189118681E-3</v>
      </c>
      <c r="E2251" s="46">
        <f t="shared" si="176"/>
        <v>1.1774378668078897E-3</v>
      </c>
      <c r="F2251" s="8">
        <f t="shared" si="177"/>
        <v>5.3442954001748436E-2</v>
      </c>
      <c r="G2251" s="8">
        <f t="shared" si="178"/>
        <v>6.7516911489068363E-3</v>
      </c>
      <c r="H2251" s="9">
        <f t="shared" si="179"/>
        <v>7.9154915151000891</v>
      </c>
    </row>
    <row r="2252" spans="2:8" x14ac:dyDescent="0.25">
      <c r="B2252" s="39">
        <v>39198</v>
      </c>
      <c r="C2252" s="7">
        <v>13105.5</v>
      </c>
      <c r="D2252" s="8">
        <f t="shared" si="175"/>
        <v>1.1925233901890486E-3</v>
      </c>
      <c r="E2252" s="46">
        <f t="shared" si="176"/>
        <v>1.1918128989664781E-3</v>
      </c>
      <c r="F2252" s="8">
        <f t="shared" si="177"/>
        <v>5.4304200664046454E-2</v>
      </c>
      <c r="G2252" s="8">
        <f t="shared" si="178"/>
        <v>6.7532287059798458E-3</v>
      </c>
      <c r="H2252" s="9">
        <f t="shared" si="179"/>
        <v>8.0412204337106488</v>
      </c>
    </row>
    <row r="2253" spans="2:8" x14ac:dyDescent="0.25">
      <c r="B2253" s="39">
        <v>39197</v>
      </c>
      <c r="C2253" s="7">
        <v>13089.89</v>
      </c>
      <c r="D2253" s="8">
        <f t="shared" si="175"/>
        <v>1.0494876462296299E-2</v>
      </c>
      <c r="E2253" s="46">
        <f t="shared" si="176"/>
        <v>1.0440187549126298E-2</v>
      </c>
      <c r="F2253" s="8">
        <f t="shared" si="177"/>
        <v>3.7217339101559763E-2</v>
      </c>
      <c r="G2253" s="8">
        <f t="shared" si="178"/>
        <v>6.7096835339417599E-3</v>
      </c>
      <c r="H2253" s="9">
        <f t="shared" si="179"/>
        <v>5.5468099073959705</v>
      </c>
    </row>
    <row r="2254" spans="2:8" x14ac:dyDescent="0.25">
      <c r="B2254" s="39">
        <v>39196</v>
      </c>
      <c r="C2254" s="7">
        <v>12953.94</v>
      </c>
      <c r="D2254" s="8">
        <f t="shared" si="175"/>
        <v>2.6734987692926815E-3</v>
      </c>
      <c r="E2254" s="46">
        <f t="shared" si="176"/>
        <v>2.6699313284092772E-3</v>
      </c>
      <c r="F2254" s="8">
        <f t="shared" si="177"/>
        <v>3.5041893704202298E-2</v>
      </c>
      <c r="G2254" s="8">
        <f t="shared" si="178"/>
        <v>6.7049244731849575E-3</v>
      </c>
      <c r="H2254" s="9">
        <f t="shared" si="179"/>
        <v>5.2262920849213952</v>
      </c>
    </row>
    <row r="2255" spans="2:8" x14ac:dyDescent="0.25">
      <c r="B2255" s="39">
        <v>39195</v>
      </c>
      <c r="C2255" s="7">
        <v>12919.4</v>
      </c>
      <c r="D2255" s="8">
        <f t="shared" si="175"/>
        <v>-3.2849919533898264E-3</v>
      </c>
      <c r="E2255" s="46">
        <f t="shared" si="176"/>
        <v>-3.2903993849503527E-3</v>
      </c>
      <c r="F2255" s="8">
        <f t="shared" si="177"/>
        <v>3.9244166635306735E-2</v>
      </c>
      <c r="G2255" s="8">
        <f t="shared" si="178"/>
        <v>6.6908329615094977E-3</v>
      </c>
      <c r="H2255" s="9">
        <f t="shared" si="179"/>
        <v>5.8653633801751619</v>
      </c>
    </row>
    <row r="2256" spans="2:8" x14ac:dyDescent="0.25">
      <c r="B2256" s="39">
        <v>39192</v>
      </c>
      <c r="C2256" s="7">
        <v>12961.98</v>
      </c>
      <c r="D2256" s="8">
        <f t="shared" si="175"/>
        <v>1.1972396735638435E-2</v>
      </c>
      <c r="E2256" s="46">
        <f t="shared" si="176"/>
        <v>1.1901294540351786E-2</v>
      </c>
      <c r="F2256" s="8">
        <f t="shared" si="177"/>
        <v>2.4268925576643719E-2</v>
      </c>
      <c r="G2256" s="8">
        <f t="shared" si="178"/>
        <v>6.5706756790281928E-3</v>
      </c>
      <c r="H2256" s="9">
        <f t="shared" si="179"/>
        <v>3.6935205391590884</v>
      </c>
    </row>
    <row r="2257" spans="2:8" x14ac:dyDescent="0.25">
      <c r="B2257" s="39">
        <v>39191</v>
      </c>
      <c r="C2257" s="7">
        <v>12808.63</v>
      </c>
      <c r="D2257" s="8">
        <f t="shared" si="175"/>
        <v>3.7410651804448136E-4</v>
      </c>
      <c r="E2257" s="46">
        <f t="shared" si="176"/>
        <v>3.7403655764894249E-4</v>
      </c>
      <c r="F2257" s="8">
        <f t="shared" si="177"/>
        <v>2.3171238944576147E-2</v>
      </c>
      <c r="G2257" s="8">
        <f t="shared" si="178"/>
        <v>6.571769429713669E-3</v>
      </c>
      <c r="H2257" s="9">
        <f t="shared" si="179"/>
        <v>3.5258752140343601</v>
      </c>
    </row>
    <row r="2258" spans="2:8" x14ac:dyDescent="0.25">
      <c r="B2258" s="39">
        <v>39190</v>
      </c>
      <c r="C2258" s="7">
        <v>12803.84</v>
      </c>
      <c r="D2258" s="8">
        <f t="shared" si="175"/>
        <v>2.4113288614142636E-3</v>
      </c>
      <c r="E2258" s="46">
        <f t="shared" si="176"/>
        <v>2.4084262731022183E-3</v>
      </c>
      <c r="F2258" s="8">
        <f t="shared" si="177"/>
        <v>2.902509370314775E-2</v>
      </c>
      <c r="G2258" s="8">
        <f t="shared" si="178"/>
        <v>6.6307388043488529E-3</v>
      </c>
      <c r="H2258" s="9">
        <f t="shared" si="179"/>
        <v>4.3773544034205178</v>
      </c>
    </row>
    <row r="2259" spans="2:8" x14ac:dyDescent="0.25">
      <c r="B2259" s="39">
        <v>39189</v>
      </c>
      <c r="C2259" s="7">
        <v>12773.04</v>
      </c>
      <c r="D2259" s="8">
        <f t="shared" si="175"/>
        <v>4.1334983168848094E-3</v>
      </c>
      <c r="E2259" s="46">
        <f t="shared" si="176"/>
        <v>4.124978881362925E-3</v>
      </c>
      <c r="F2259" s="8">
        <f t="shared" si="177"/>
        <v>3.0104796309376684E-2</v>
      </c>
      <c r="G2259" s="8">
        <f t="shared" si="178"/>
        <v>6.6400043218123959E-3</v>
      </c>
      <c r="H2259" s="9">
        <f t="shared" si="179"/>
        <v>4.5338519148974816</v>
      </c>
    </row>
    <row r="2260" spans="2:8" x14ac:dyDescent="0.25">
      <c r="B2260" s="39">
        <v>39188</v>
      </c>
      <c r="C2260" s="7">
        <v>12720.46</v>
      </c>
      <c r="D2260" s="8">
        <f t="shared" si="175"/>
        <v>8.5893500939175915E-3</v>
      </c>
      <c r="E2260" s="46">
        <f t="shared" si="176"/>
        <v>8.5526715068992305E-3</v>
      </c>
      <c r="F2260" s="8">
        <f t="shared" si="177"/>
        <v>1.5250333709769037E-2</v>
      </c>
      <c r="G2260" s="8">
        <f t="shared" si="178"/>
        <v>6.6154079743500063E-3</v>
      </c>
      <c r="H2260" s="9">
        <f t="shared" si="179"/>
        <v>2.3052748626992199</v>
      </c>
    </row>
    <row r="2261" spans="2:8" x14ac:dyDescent="0.25">
      <c r="B2261" s="39">
        <v>39185</v>
      </c>
      <c r="C2261" s="7">
        <v>12612.13</v>
      </c>
      <c r="D2261" s="8">
        <f t="shared" si="175"/>
        <v>4.7136292954013115E-3</v>
      </c>
      <c r="E2261" s="46">
        <f t="shared" si="176"/>
        <v>4.7025549314961184E-3</v>
      </c>
      <c r="F2261" s="8">
        <f t="shared" si="177"/>
        <v>7.1224353062206008E-3</v>
      </c>
      <c r="G2261" s="8">
        <f t="shared" si="178"/>
        <v>6.6073849958940035E-3</v>
      </c>
      <c r="H2261" s="9">
        <f t="shared" si="179"/>
        <v>1.0779507037423524</v>
      </c>
    </row>
    <row r="2262" spans="2:8" x14ac:dyDescent="0.25">
      <c r="B2262" s="39">
        <v>39184</v>
      </c>
      <c r="C2262" s="7">
        <v>12552.96</v>
      </c>
      <c r="D2262" s="8">
        <f t="shared" si="175"/>
        <v>5.4739351297834471E-3</v>
      </c>
      <c r="E2262" s="46">
        <f t="shared" si="176"/>
        <v>5.4590075970012593E-3</v>
      </c>
      <c r="F2262" s="8">
        <f t="shared" si="177"/>
        <v>1.0658786051879743E-3</v>
      </c>
      <c r="G2262" s="8">
        <f t="shared" si="178"/>
        <v>6.5782801978614492E-3</v>
      </c>
      <c r="H2262" s="9">
        <f t="shared" si="179"/>
        <v>0.16202997943664418</v>
      </c>
    </row>
    <row r="2263" spans="2:8" x14ac:dyDescent="0.25">
      <c r="B2263" s="39">
        <v>39183</v>
      </c>
      <c r="C2263" s="7">
        <v>12484.62</v>
      </c>
      <c r="D2263" s="8">
        <f t="shared" si="175"/>
        <v>-7.0964740314223285E-3</v>
      </c>
      <c r="E2263" s="46">
        <f t="shared" si="176"/>
        <v>-7.1217737669244064E-3</v>
      </c>
      <c r="F2263" s="8">
        <f t="shared" si="177"/>
        <v>1.0600088379277072E-2</v>
      </c>
      <c r="G2263" s="8">
        <f t="shared" si="178"/>
        <v>6.5311050138721896E-3</v>
      </c>
      <c r="H2263" s="9">
        <f t="shared" si="179"/>
        <v>1.6230160679949694</v>
      </c>
    </row>
    <row r="2264" spans="2:8" x14ac:dyDescent="0.25">
      <c r="B2264" s="39">
        <v>39182</v>
      </c>
      <c r="C2264" s="7">
        <v>12573.85</v>
      </c>
      <c r="D2264" s="8">
        <f t="shared" si="175"/>
        <v>3.7472730831233925E-4</v>
      </c>
      <c r="E2264" s="46">
        <f t="shared" si="176"/>
        <v>3.7465711556941935E-4</v>
      </c>
      <c r="F2264" s="8">
        <f t="shared" si="177"/>
        <v>9.883884600492731E-3</v>
      </c>
      <c r="G2264" s="8">
        <f t="shared" si="178"/>
        <v>6.5312804749185546E-3</v>
      </c>
      <c r="H2264" s="9">
        <f t="shared" si="179"/>
        <v>1.5133149829422972</v>
      </c>
    </row>
    <row r="2265" spans="2:8" x14ac:dyDescent="0.25">
      <c r="B2265" s="39">
        <v>39181</v>
      </c>
      <c r="C2265" s="7">
        <v>12569.14</v>
      </c>
      <c r="D2265" s="8">
        <f t="shared" si="175"/>
        <v>7.1177210553963199E-4</v>
      </c>
      <c r="E2265" s="46">
        <f t="shared" si="176"/>
        <v>7.1151891590960712E-4</v>
      </c>
      <c r="F2265" s="8">
        <f t="shared" si="177"/>
        <v>1.1485911572421606E-2</v>
      </c>
      <c r="G2265" s="8">
        <f t="shared" si="178"/>
        <v>6.5357597028756409E-3</v>
      </c>
      <c r="H2265" s="9">
        <f t="shared" si="179"/>
        <v>1.7573950228567874</v>
      </c>
    </row>
    <row r="2266" spans="2:8" x14ac:dyDescent="0.25">
      <c r="B2266" s="39">
        <v>39177</v>
      </c>
      <c r="C2266" s="7">
        <v>12560.2</v>
      </c>
      <c r="D2266" s="8">
        <f t="shared" si="175"/>
        <v>2.406215458039096E-3</v>
      </c>
      <c r="E2266" s="46">
        <f t="shared" si="176"/>
        <v>2.4033251571531212E-3</v>
      </c>
      <c r="F2266" s="8">
        <f t="shared" si="177"/>
        <v>1.7108743887018933E-2</v>
      </c>
      <c r="G2266" s="8">
        <f t="shared" si="178"/>
        <v>6.5931389350617955E-3</v>
      </c>
      <c r="H2266" s="9">
        <f t="shared" si="179"/>
        <v>2.5949314970500583</v>
      </c>
    </row>
    <row r="2267" spans="2:8" x14ac:dyDescent="0.25">
      <c r="B2267" s="39">
        <v>39176</v>
      </c>
      <c r="C2267" s="7">
        <v>12530.05</v>
      </c>
      <c r="D2267" s="8">
        <f t="shared" si="175"/>
        <v>1.5786991518988991E-3</v>
      </c>
      <c r="E2267" s="46">
        <f t="shared" si="176"/>
        <v>1.5774543163677784E-3</v>
      </c>
      <c r="F2267" s="8">
        <f t="shared" si="177"/>
        <v>1.5687177507026716E-2</v>
      </c>
      <c r="G2267" s="8">
        <f t="shared" si="178"/>
        <v>6.5912756845821511E-3</v>
      </c>
      <c r="H2267" s="9">
        <f t="shared" si="179"/>
        <v>2.3799911060799745</v>
      </c>
    </row>
    <row r="2268" spans="2:8" x14ac:dyDescent="0.25">
      <c r="B2268" s="39">
        <v>39175</v>
      </c>
      <c r="C2268" s="7">
        <v>12510.3</v>
      </c>
      <c r="D2268" s="8">
        <f t="shared" si="175"/>
        <v>1.03373363591579E-2</v>
      </c>
      <c r="E2268" s="46">
        <f t="shared" si="176"/>
        <v>1.0284271483994309E-2</v>
      </c>
      <c r="F2268" s="8">
        <f t="shared" si="177"/>
        <v>4.3560005067975107E-3</v>
      </c>
      <c r="G2268" s="8">
        <f t="shared" si="178"/>
        <v>6.4876565652033993E-3</v>
      </c>
      <c r="H2268" s="9">
        <f t="shared" si="179"/>
        <v>0.67142896098430305</v>
      </c>
    </row>
    <row r="2269" spans="2:8" x14ac:dyDescent="0.25">
      <c r="B2269" s="39">
        <v>39174</v>
      </c>
      <c r="C2269" s="7">
        <v>12382.3</v>
      </c>
      <c r="D2269" s="8">
        <f t="shared" si="175"/>
        <v>2.2623610307299646E-3</v>
      </c>
      <c r="E2269" s="46">
        <f t="shared" si="176"/>
        <v>2.2598057452730583E-3</v>
      </c>
      <c r="F2269" s="8">
        <f t="shared" si="177"/>
        <v>3.8002076401718364E-3</v>
      </c>
      <c r="G2269" s="8">
        <f t="shared" si="178"/>
        <v>6.4854544514632382E-3</v>
      </c>
      <c r="H2269" s="9">
        <f t="shared" si="179"/>
        <v>0.58595857369940196</v>
      </c>
    </row>
    <row r="2270" spans="2:8" x14ac:dyDescent="0.25">
      <c r="B2270" s="39">
        <v>39171</v>
      </c>
      <c r="C2270" s="7">
        <v>12354.35</v>
      </c>
      <c r="D2270" s="8">
        <f t="shared" si="175"/>
        <v>4.5348719506033142E-4</v>
      </c>
      <c r="E2270" s="46">
        <f t="shared" si="176"/>
        <v>4.5338440081836372E-4</v>
      </c>
      <c r="F2270" s="8">
        <f t="shared" si="177"/>
        <v>5.7124078680186562E-3</v>
      </c>
      <c r="G2270" s="8">
        <f t="shared" si="178"/>
        <v>6.4907440330539403E-3</v>
      </c>
      <c r="H2270" s="9">
        <f t="shared" si="179"/>
        <v>0.88008521656814254</v>
      </c>
    </row>
    <row r="2271" spans="2:8" x14ac:dyDescent="0.25">
      <c r="B2271" s="39">
        <v>39170</v>
      </c>
      <c r="C2271" s="7">
        <v>12348.75</v>
      </c>
      <c r="D2271" s="8">
        <f t="shared" si="175"/>
        <v>3.9340311990867516E-3</v>
      </c>
      <c r="E2271" s="46">
        <f t="shared" si="176"/>
        <v>3.9263131337999571E-3</v>
      </c>
      <c r="F2271" s="8">
        <f t="shared" si="177"/>
        <v>-7.2248202118611968E-4</v>
      </c>
      <c r="G2271" s="8">
        <f t="shared" si="178"/>
        <v>6.4818073698845614E-3</v>
      </c>
      <c r="H2271" s="9">
        <f t="shared" si="179"/>
        <v>-0.1114630503434703</v>
      </c>
    </row>
    <row r="2272" spans="2:8" x14ac:dyDescent="0.25">
      <c r="B2272" s="39">
        <v>39169</v>
      </c>
      <c r="C2272" s="7">
        <v>12300.36</v>
      </c>
      <c r="D2272" s="8">
        <f t="shared" si="175"/>
        <v>-7.8186442359580166E-3</v>
      </c>
      <c r="E2272" s="46">
        <f t="shared" si="176"/>
        <v>-7.8493700959689269E-3</v>
      </c>
      <c r="F2272" s="8">
        <f t="shared" si="177"/>
        <v>5.312826779888466E-3</v>
      </c>
      <c r="G2272" s="8">
        <f t="shared" si="178"/>
        <v>6.4211585946860094E-3</v>
      </c>
      <c r="H2272" s="9">
        <f t="shared" si="179"/>
        <v>0.82739379530124502</v>
      </c>
    </row>
    <row r="2273" spans="2:8" x14ac:dyDescent="0.25">
      <c r="B2273" s="39">
        <v>39168</v>
      </c>
      <c r="C2273" s="7">
        <v>12397.29</v>
      </c>
      <c r="D2273" s="8">
        <f t="shared" si="175"/>
        <v>-5.7566442405085905E-3</v>
      </c>
      <c r="E2273" s="46">
        <f t="shared" si="176"/>
        <v>-5.7732775825033097E-3</v>
      </c>
      <c r="F2273" s="8">
        <f t="shared" si="177"/>
        <v>1.4965786423384702E-2</v>
      </c>
      <c r="G2273" s="8">
        <f t="shared" si="178"/>
        <v>6.3994343962672636E-3</v>
      </c>
      <c r="H2273" s="9">
        <f t="shared" si="179"/>
        <v>2.338610804747701</v>
      </c>
    </row>
    <row r="2274" spans="2:8" x14ac:dyDescent="0.25">
      <c r="B2274" s="39">
        <v>39167</v>
      </c>
      <c r="C2274" s="7">
        <v>12469.07</v>
      </c>
      <c r="D2274" s="8">
        <f t="shared" si="175"/>
        <v>-9.5665334776595667E-4</v>
      </c>
      <c r="E2274" s="46">
        <f t="shared" si="176"/>
        <v>-9.5711123262786908E-4</v>
      </c>
      <c r="F2274" s="8">
        <f t="shared" si="177"/>
        <v>2.3253600744240085E-2</v>
      </c>
      <c r="G2274" s="8">
        <f t="shared" si="178"/>
        <v>6.4498648955446146E-3</v>
      </c>
      <c r="H2274" s="9">
        <f t="shared" si="179"/>
        <v>3.6052849355500483</v>
      </c>
    </row>
    <row r="2275" spans="2:8" x14ac:dyDescent="0.25">
      <c r="B2275" s="39">
        <v>39164</v>
      </c>
      <c r="C2275" s="7">
        <v>12481.01</v>
      </c>
      <c r="D2275" s="8">
        <f t="shared" si="175"/>
        <v>1.5945571592967944E-3</v>
      </c>
      <c r="E2275" s="46">
        <f t="shared" si="176"/>
        <v>1.5932872028625081E-3</v>
      </c>
      <c r="F2275" s="8">
        <f t="shared" si="177"/>
        <v>1.9383122871523391E-2</v>
      </c>
      <c r="G2275" s="8">
        <f t="shared" si="178"/>
        <v>6.4548732470371944E-3</v>
      </c>
      <c r="H2275" s="9">
        <f t="shared" si="179"/>
        <v>3.0028665366001261</v>
      </c>
    </row>
    <row r="2276" spans="2:8" x14ac:dyDescent="0.25">
      <c r="B2276" s="39">
        <v>39163</v>
      </c>
      <c r="C2276" s="7">
        <v>12461.14</v>
      </c>
      <c r="D2276" s="8">
        <f t="shared" si="175"/>
        <v>1.0941938635165016E-3</v>
      </c>
      <c r="E2276" s="46">
        <f t="shared" si="176"/>
        <v>1.093595669731237E-3</v>
      </c>
      <c r="F2276" s="8">
        <f t="shared" si="177"/>
        <v>1.7896867639945298E-2</v>
      </c>
      <c r="G2276" s="8">
        <f t="shared" si="178"/>
        <v>6.4545602953128027E-3</v>
      </c>
      <c r="H2276" s="9">
        <f t="shared" si="179"/>
        <v>2.772747766093643</v>
      </c>
    </row>
    <row r="2277" spans="2:8" x14ac:dyDescent="0.25">
      <c r="B2277" s="39">
        <v>39162</v>
      </c>
      <c r="C2277" s="7">
        <v>12447.52</v>
      </c>
      <c r="D2277" s="8">
        <f t="shared" si="175"/>
        <v>1.2973527233665072E-2</v>
      </c>
      <c r="E2277" s="46">
        <f t="shared" si="176"/>
        <v>1.2890091888216769E-2</v>
      </c>
      <c r="F2277" s="8">
        <f t="shared" si="177"/>
        <v>1.2417993271553034E-2</v>
      </c>
      <c r="G2277" s="8">
        <f t="shared" si="178"/>
        <v>6.3409645665158101E-3</v>
      </c>
      <c r="H2277" s="9">
        <f t="shared" si="179"/>
        <v>1.9583760705946331</v>
      </c>
    </row>
    <row r="2278" spans="2:8" x14ac:dyDescent="0.25">
      <c r="B2278" s="39">
        <v>39161</v>
      </c>
      <c r="C2278" s="7">
        <v>12288.1</v>
      </c>
      <c r="D2278" s="8">
        <f t="shared" si="175"/>
        <v>5.0653638874644802E-3</v>
      </c>
      <c r="E2278" s="46">
        <f t="shared" si="176"/>
        <v>5.0525780901094237E-3</v>
      </c>
      <c r="F2278" s="8">
        <f t="shared" si="177"/>
        <v>8.580676504979852E-3</v>
      </c>
      <c r="G2278" s="8">
        <f t="shared" si="178"/>
        <v>6.3167608449249749E-3</v>
      </c>
      <c r="H2278" s="9">
        <f t="shared" si="179"/>
        <v>1.3583981910402319</v>
      </c>
    </row>
    <row r="2279" spans="2:8" x14ac:dyDescent="0.25">
      <c r="B2279" s="39">
        <v>39160</v>
      </c>
      <c r="C2279" s="7">
        <v>12226.17</v>
      </c>
      <c r="D2279" s="8">
        <f t="shared" si="175"/>
        <v>9.5587184909511347E-3</v>
      </c>
      <c r="E2279" s="46">
        <f t="shared" si="176"/>
        <v>9.5133229939448147E-3</v>
      </c>
      <c r="F2279" s="8">
        <f t="shared" si="177"/>
        <v>-1.3920352962400391E-2</v>
      </c>
      <c r="G2279" s="8">
        <f t="shared" si="178"/>
        <v>6.3970673455059929E-3</v>
      </c>
      <c r="H2279" s="9">
        <f t="shared" si="179"/>
        <v>-2.1760522768577051</v>
      </c>
    </row>
    <row r="2280" spans="2:8" x14ac:dyDescent="0.25">
      <c r="B2280" s="39">
        <v>39157</v>
      </c>
      <c r="C2280" s="7">
        <v>12110.41</v>
      </c>
      <c r="D2280" s="8">
        <f t="shared" si="175"/>
        <v>-4.0519158398905075E-3</v>
      </c>
      <c r="E2280" s="46">
        <f t="shared" si="176"/>
        <v>-4.0601470932987585E-3</v>
      </c>
      <c r="F2280" s="8">
        <f t="shared" si="177"/>
        <v>-1.3662362021940277E-2</v>
      </c>
      <c r="G2280" s="8">
        <f t="shared" si="178"/>
        <v>6.3950520195116484E-3</v>
      </c>
      <c r="H2280" s="9">
        <f t="shared" si="179"/>
        <v>-2.1363957603871984</v>
      </c>
    </row>
    <row r="2281" spans="2:8" x14ac:dyDescent="0.25">
      <c r="B2281" s="39">
        <v>39156</v>
      </c>
      <c r="C2281" s="7">
        <v>12159.68</v>
      </c>
      <c r="D2281" s="8">
        <f t="shared" si="175"/>
        <v>2.1659221652627902E-3</v>
      </c>
      <c r="E2281" s="46">
        <f t="shared" si="176"/>
        <v>2.1635799372957138E-3</v>
      </c>
      <c r="F2281" s="8">
        <f t="shared" si="177"/>
        <v>-1.539102775462275E-2</v>
      </c>
      <c r="G2281" s="8">
        <f t="shared" si="178"/>
        <v>6.3896689524563085E-3</v>
      </c>
      <c r="H2281" s="9">
        <f t="shared" si="179"/>
        <v>-2.4087363319043549</v>
      </c>
    </row>
    <row r="2282" spans="2:8" x14ac:dyDescent="0.25">
      <c r="B2282" s="39">
        <v>39155</v>
      </c>
      <c r="C2282" s="7">
        <v>12133.4</v>
      </c>
      <c r="D2282" s="8">
        <f t="shared" si="175"/>
        <v>4.7565576566996892E-3</v>
      </c>
      <c r="E2282" s="46">
        <f t="shared" si="176"/>
        <v>4.7452809809629386E-3</v>
      </c>
      <c r="F2282" s="8">
        <f t="shared" si="177"/>
        <v>-1.9726375021402211E-2</v>
      </c>
      <c r="G2282" s="8">
        <f t="shared" si="178"/>
        <v>6.3641816491241633E-3</v>
      </c>
      <c r="H2282" s="9">
        <f t="shared" si="179"/>
        <v>-3.0995933348503573</v>
      </c>
    </row>
    <row r="2283" spans="2:8" x14ac:dyDescent="0.25">
      <c r="B2283" s="39">
        <v>39154</v>
      </c>
      <c r="C2283" s="7">
        <v>12075.96</v>
      </c>
      <c r="D2283" s="8">
        <f t="shared" si="175"/>
        <v>-1.9698635074383519E-2</v>
      </c>
      <c r="E2283" s="46">
        <f t="shared" si="176"/>
        <v>-1.9895239360415738E-2</v>
      </c>
      <c r="F2283" s="8">
        <f t="shared" si="177"/>
        <v>-1.9415135463994398E-3</v>
      </c>
      <c r="G2283" s="8">
        <f t="shared" si="178"/>
        <v>5.9458466052211044E-3</v>
      </c>
      <c r="H2283" s="9">
        <f t="shared" si="179"/>
        <v>-0.32653273373964581</v>
      </c>
    </row>
    <row r="2284" spans="2:8" x14ac:dyDescent="0.25">
      <c r="B2284" s="39">
        <v>39153</v>
      </c>
      <c r="C2284" s="7">
        <v>12318.62</v>
      </c>
      <c r="D2284" s="8">
        <f t="shared" si="175"/>
        <v>3.4456579821966482E-3</v>
      </c>
      <c r="E2284" s="46">
        <f t="shared" si="176"/>
        <v>3.4397353038481057E-3</v>
      </c>
      <c r="F2284" s="8">
        <f t="shared" si="177"/>
        <v>-2.4001176595188694E-3</v>
      </c>
      <c r="G2284" s="8">
        <f t="shared" si="178"/>
        <v>5.9425142886509246E-3</v>
      </c>
      <c r="H2284" s="9">
        <f t="shared" si="179"/>
        <v>-0.40388925342638871</v>
      </c>
    </row>
    <row r="2285" spans="2:8" x14ac:dyDescent="0.25">
      <c r="B2285" s="39">
        <v>39150</v>
      </c>
      <c r="C2285" s="7">
        <v>12276.32</v>
      </c>
      <c r="D2285" s="8">
        <f t="shared" si="175"/>
        <v>1.2739892502058314E-3</v>
      </c>
      <c r="E2285" s="46">
        <f t="shared" si="176"/>
        <v>1.2731784144919373E-3</v>
      </c>
      <c r="F2285" s="8">
        <f t="shared" si="177"/>
        <v>7.3350604066112039E-4</v>
      </c>
      <c r="G2285" s="8">
        <f t="shared" si="178"/>
        <v>5.9625266016977707E-3</v>
      </c>
      <c r="H2285" s="9">
        <f t="shared" si="179"/>
        <v>0.12301933218247811</v>
      </c>
    </row>
    <row r="2286" spans="2:8" x14ac:dyDescent="0.25">
      <c r="B2286" s="39">
        <v>39149</v>
      </c>
      <c r="C2286" s="7">
        <v>12260.7</v>
      </c>
      <c r="D2286" s="8">
        <f t="shared" si="175"/>
        <v>5.5977264618678468E-3</v>
      </c>
      <c r="E2286" s="46">
        <f t="shared" si="176"/>
        <v>5.582117414125105E-3</v>
      </c>
      <c r="F2286" s="8">
        <f t="shared" si="177"/>
        <v>-2.0941849798279187E-3</v>
      </c>
      <c r="G2286" s="8">
        <f t="shared" si="178"/>
        <v>5.9360534471625988E-3</v>
      </c>
      <c r="H2286" s="9">
        <f t="shared" si="179"/>
        <v>-0.35279078911072265</v>
      </c>
    </row>
    <row r="2287" spans="2:8" x14ac:dyDescent="0.25">
      <c r="B2287" s="39">
        <v>39148</v>
      </c>
      <c r="C2287" s="7">
        <v>12192.45</v>
      </c>
      <c r="D2287" s="8">
        <f t="shared" si="175"/>
        <v>-1.2402120320226251E-3</v>
      </c>
      <c r="E2287" s="46">
        <f t="shared" si="176"/>
        <v>-1.2409817314242668E-3</v>
      </c>
      <c r="F2287" s="8">
        <f t="shared" si="177"/>
        <v>6.2211908628154924E-3</v>
      </c>
      <c r="G2287" s="8">
        <f t="shared" si="178"/>
        <v>5.989773771892656E-3</v>
      </c>
      <c r="H2287" s="9">
        <f t="shared" si="179"/>
        <v>1.0386353641616273</v>
      </c>
    </row>
    <row r="2288" spans="2:8" x14ac:dyDescent="0.25">
      <c r="B2288" s="39">
        <v>39147</v>
      </c>
      <c r="C2288" s="7">
        <v>12207.59</v>
      </c>
      <c r="D2288" s="8">
        <f t="shared" si="175"/>
        <v>1.3043539597408005E-2</v>
      </c>
      <c r="E2288" s="46">
        <f t="shared" si="176"/>
        <v>1.2959205189300958E-2</v>
      </c>
      <c r="F2288" s="8">
        <f t="shared" si="177"/>
        <v>-4.8032199847229864E-3</v>
      </c>
      <c r="G2288" s="8">
        <f t="shared" si="178"/>
        <v>5.8043835141737467E-3</v>
      </c>
      <c r="H2288" s="9">
        <f t="shared" si="179"/>
        <v>-0.82751595806755096</v>
      </c>
    </row>
    <row r="2289" spans="2:8" x14ac:dyDescent="0.25">
      <c r="B2289" s="39">
        <v>39146</v>
      </c>
      <c r="C2289" s="7">
        <v>12050.41</v>
      </c>
      <c r="D2289" s="8">
        <f t="shared" si="175"/>
        <v>-5.2575098439009427E-3</v>
      </c>
      <c r="E2289" s="46">
        <f t="shared" si="176"/>
        <v>-5.2713791822604191E-3</v>
      </c>
      <c r="F2289" s="8">
        <f t="shared" si="177"/>
        <v>8.9192074425615024E-4</v>
      </c>
      <c r="G2289" s="8">
        <f t="shared" si="178"/>
        <v>5.7729302082094713E-3</v>
      </c>
      <c r="H2289" s="9">
        <f t="shared" si="179"/>
        <v>0.15450052435897849</v>
      </c>
    </row>
    <row r="2290" spans="2:8" x14ac:dyDescent="0.25">
      <c r="B2290" s="39">
        <v>39143</v>
      </c>
      <c r="C2290" s="7">
        <v>12114.1</v>
      </c>
      <c r="D2290" s="8">
        <f t="shared" si="175"/>
        <v>-9.8280740930855037E-3</v>
      </c>
      <c r="E2290" s="46">
        <f t="shared" si="176"/>
        <v>-9.8766883988565448E-3</v>
      </c>
      <c r="F2290" s="8">
        <f t="shared" si="177"/>
        <v>4.7356021592159054E-3</v>
      </c>
      <c r="G2290" s="8">
        <f t="shared" si="178"/>
        <v>5.701536673916755E-3</v>
      </c>
      <c r="H2290" s="9">
        <f t="shared" si="179"/>
        <v>0.83058347776314723</v>
      </c>
    </row>
    <row r="2291" spans="2:8" x14ac:dyDescent="0.25">
      <c r="B2291" s="39">
        <v>39142</v>
      </c>
      <c r="C2291" s="7">
        <v>12234.34</v>
      </c>
      <c r="D2291" s="8">
        <f t="shared" si="175"/>
        <v>-2.7949330935890249E-3</v>
      </c>
      <c r="E2291" s="46">
        <f t="shared" si="176"/>
        <v>-2.7988462120581369E-3</v>
      </c>
      <c r="F2291" s="8">
        <f t="shared" si="177"/>
        <v>9.1593817938189839E-3</v>
      </c>
      <c r="G2291" s="8">
        <f t="shared" si="178"/>
        <v>5.6945018205866154E-3</v>
      </c>
      <c r="H2291" s="9">
        <f t="shared" si="179"/>
        <v>1.6084605962730971</v>
      </c>
    </row>
    <row r="2292" spans="2:8" x14ac:dyDescent="0.25">
      <c r="B2292" s="39">
        <v>39141</v>
      </c>
      <c r="C2292" s="7">
        <v>12268.63</v>
      </c>
      <c r="D2292" s="8">
        <f t="shared" si="175"/>
        <v>4.2885535975061284E-3</v>
      </c>
      <c r="E2292" s="46">
        <f t="shared" si="176"/>
        <v>4.279383958504533E-3</v>
      </c>
      <c r="F2292" s="8">
        <f t="shared" si="177"/>
        <v>9.1021889605755434E-3</v>
      </c>
      <c r="G2292" s="8">
        <f t="shared" si="178"/>
        <v>5.6939488587213092E-3</v>
      </c>
      <c r="H2292" s="9">
        <f t="shared" si="179"/>
        <v>1.5985723065696138</v>
      </c>
    </row>
    <row r="2293" spans="2:8" x14ac:dyDescent="0.25">
      <c r="B2293" s="39">
        <v>39140</v>
      </c>
      <c r="C2293" s="7">
        <v>12216.24</v>
      </c>
      <c r="D2293" s="8">
        <f t="shared" si="175"/>
        <v>-3.2933141021479928E-2</v>
      </c>
      <c r="E2293" s="46">
        <f t="shared" si="176"/>
        <v>-3.3487645299999889E-2</v>
      </c>
      <c r="F2293" s="8">
        <f t="shared" si="177"/>
        <v>5.2511220131576997E-2</v>
      </c>
      <c r="G2293" s="8">
        <f t="shared" si="178"/>
        <v>4.2785191908960895E-3</v>
      </c>
      <c r="H2293" s="9">
        <f t="shared" si="179"/>
        <v>12.273222998113768</v>
      </c>
    </row>
    <row r="2294" spans="2:8" x14ac:dyDescent="0.25">
      <c r="B2294" s="39">
        <v>39139</v>
      </c>
      <c r="C2294" s="7">
        <v>12632.26</v>
      </c>
      <c r="D2294" s="8">
        <f t="shared" si="175"/>
        <v>-1.2034017843870481E-3</v>
      </c>
      <c r="E2294" s="46">
        <f t="shared" si="176"/>
        <v>-1.2041264537516589E-3</v>
      </c>
      <c r="F2294" s="8">
        <f t="shared" si="177"/>
        <v>5.1007528339122761E-2</v>
      </c>
      <c r="G2294" s="8">
        <f t="shared" si="178"/>
        <v>4.2909009383713262E-3</v>
      </c>
      <c r="H2294" s="9">
        <f t="shared" si="179"/>
        <v>11.88737029163004</v>
      </c>
    </row>
    <row r="2295" spans="2:8" x14ac:dyDescent="0.25">
      <c r="B2295" s="39">
        <v>39136</v>
      </c>
      <c r="C2295" s="7">
        <v>12647.48</v>
      </c>
      <c r="D2295" s="8">
        <f t="shared" si="175"/>
        <v>-3.0379898502446157E-3</v>
      </c>
      <c r="E2295" s="46">
        <f t="shared" si="176"/>
        <v>-3.0426139090135866E-3</v>
      </c>
      <c r="F2295" s="8">
        <f t="shared" si="177"/>
        <v>5.3012285329320959E-2</v>
      </c>
      <c r="G2295" s="8">
        <f t="shared" si="178"/>
        <v>4.2738374684258111E-3</v>
      </c>
      <c r="H2295" s="9">
        <f t="shared" si="179"/>
        <v>12.403907664005541</v>
      </c>
    </row>
    <row r="2296" spans="2:8" x14ac:dyDescent="0.25">
      <c r="B2296" s="39">
        <v>39135</v>
      </c>
      <c r="C2296" s="7">
        <v>12686.02</v>
      </c>
      <c r="D2296" s="8">
        <f t="shared" si="175"/>
        <v>-4.1127581856761353E-3</v>
      </c>
      <c r="E2296" s="46">
        <f t="shared" si="176"/>
        <v>-4.1212388361864753E-3</v>
      </c>
      <c r="F2296" s="8">
        <f t="shared" si="177"/>
        <v>5.3010217443320164E-2</v>
      </c>
      <c r="G2296" s="8">
        <f t="shared" si="178"/>
        <v>4.2738686222235471E-3</v>
      </c>
      <c r="H2296" s="9">
        <f t="shared" si="179"/>
        <v>12.403333403295107</v>
      </c>
    </row>
    <row r="2297" spans="2:8" x14ac:dyDescent="0.25">
      <c r="B2297" s="39">
        <v>39134</v>
      </c>
      <c r="C2297" s="7">
        <v>12738.41</v>
      </c>
      <c r="D2297" s="8">
        <f t="shared" si="175"/>
        <v>-3.771905676549836E-3</v>
      </c>
      <c r="E2297" s="46">
        <f t="shared" si="176"/>
        <v>-3.7790372514997809E-3</v>
      </c>
      <c r="F2297" s="8">
        <f t="shared" si="177"/>
        <v>5.6311748575199563E-2</v>
      </c>
      <c r="G2297" s="8">
        <f t="shared" si="178"/>
        <v>4.2443389217879362E-3</v>
      </c>
      <c r="H2297" s="9">
        <f t="shared" si="179"/>
        <v>13.2674957426534</v>
      </c>
    </row>
    <row r="2298" spans="2:8" x14ac:dyDescent="0.25">
      <c r="B2298" s="39">
        <v>39133</v>
      </c>
      <c r="C2298" s="7">
        <v>12786.64</v>
      </c>
      <c r="D2298" s="8">
        <f t="shared" si="175"/>
        <v>1.4936279965569454E-3</v>
      </c>
      <c r="E2298" s="46">
        <f t="shared" si="176"/>
        <v>1.4925136437419345E-3</v>
      </c>
      <c r="F2298" s="8">
        <f t="shared" si="177"/>
        <v>5.4508192423667973E-2</v>
      </c>
      <c r="G2298" s="8">
        <f t="shared" si="178"/>
        <v>4.2451777345451983E-3</v>
      </c>
      <c r="H2298" s="9">
        <f t="shared" si="179"/>
        <v>12.84002598527424</v>
      </c>
    </row>
    <row r="2299" spans="2:8" x14ac:dyDescent="0.25">
      <c r="B2299" s="39">
        <v>39129</v>
      </c>
      <c r="C2299" s="7">
        <v>12767.57</v>
      </c>
      <c r="D2299" s="8">
        <f t="shared" si="175"/>
        <v>2.0054821735349115E-4</v>
      </c>
      <c r="E2299" s="46">
        <f t="shared" si="176"/>
        <v>2.0052811024800051E-4</v>
      </c>
      <c r="F2299" s="8">
        <f t="shared" si="177"/>
        <v>4.8255015992554454E-2</v>
      </c>
      <c r="G2299" s="8">
        <f t="shared" si="178"/>
        <v>4.315518266265494E-3</v>
      </c>
      <c r="H2299" s="9">
        <f t="shared" si="179"/>
        <v>11.181742959997418</v>
      </c>
    </row>
    <row r="2300" spans="2:8" x14ac:dyDescent="0.25">
      <c r="B2300" s="39">
        <v>39128</v>
      </c>
      <c r="C2300" s="7">
        <v>12765.01</v>
      </c>
      <c r="D2300" s="8">
        <f t="shared" si="175"/>
        <v>1.8168462061267654E-3</v>
      </c>
      <c r="E2300" s="46">
        <f t="shared" si="176"/>
        <v>1.8151977374324571E-3</v>
      </c>
      <c r="F2300" s="8">
        <f t="shared" si="177"/>
        <v>4.8825167521045862E-2</v>
      </c>
      <c r="G2300" s="8">
        <f t="shared" si="178"/>
        <v>4.3180771735364587E-3</v>
      </c>
      <c r="H2300" s="9">
        <f t="shared" si="179"/>
        <v>11.307154911513214</v>
      </c>
    </row>
    <row r="2301" spans="2:8" x14ac:dyDescent="0.25">
      <c r="B2301" s="39">
        <v>39127</v>
      </c>
      <c r="C2301" s="7">
        <v>12741.86</v>
      </c>
      <c r="D2301" s="8">
        <f t="shared" si="175"/>
        <v>6.8756247604673248E-3</v>
      </c>
      <c r="E2301" s="46">
        <f t="shared" si="176"/>
        <v>6.8520954434764421E-3</v>
      </c>
      <c r="F2301" s="8">
        <f t="shared" si="177"/>
        <v>4.2533606512356791E-2</v>
      </c>
      <c r="G2301" s="8">
        <f t="shared" si="178"/>
        <v>4.2574814620421671E-3</v>
      </c>
      <c r="H2301" s="9">
        <f t="shared" si="179"/>
        <v>9.9903210129198978</v>
      </c>
    </row>
    <row r="2302" spans="2:8" x14ac:dyDescent="0.25">
      <c r="B2302" s="39">
        <v>39126</v>
      </c>
      <c r="C2302" s="7">
        <v>12654.85</v>
      </c>
      <c r="D2302" s="8">
        <f t="shared" si="175"/>
        <v>8.1497384993487465E-3</v>
      </c>
      <c r="E2302" s="46">
        <f t="shared" si="176"/>
        <v>8.1167087152638172E-3</v>
      </c>
      <c r="F2302" s="8">
        <f t="shared" si="177"/>
        <v>3.5321834548338905E-2</v>
      </c>
      <c r="G2302" s="8">
        <f t="shared" si="178"/>
        <v>4.1663499974954462E-3</v>
      </c>
      <c r="H2302" s="9">
        <f t="shared" si="179"/>
        <v>8.4778846159281436</v>
      </c>
    </row>
    <row r="2303" spans="2:8" x14ac:dyDescent="0.25">
      <c r="B2303" s="39">
        <v>39125</v>
      </c>
      <c r="C2303" s="7">
        <v>12552.55</v>
      </c>
      <c r="D2303" s="8">
        <f t="shared" si="175"/>
        <v>-2.2478644095819122E-3</v>
      </c>
      <c r="E2303" s="46">
        <f t="shared" si="176"/>
        <v>-2.2503946492521119E-3</v>
      </c>
      <c r="F2303" s="8">
        <f t="shared" si="177"/>
        <v>4.7070096550864665E-2</v>
      </c>
      <c r="G2303" s="8">
        <f t="shared" si="178"/>
        <v>4.2803807788445456E-3</v>
      </c>
      <c r="H2303" s="9">
        <f t="shared" si="179"/>
        <v>10.996707765698092</v>
      </c>
    </row>
    <row r="2304" spans="2:8" x14ac:dyDescent="0.25">
      <c r="B2304" s="39">
        <v>39122</v>
      </c>
      <c r="C2304" s="7">
        <v>12580.83</v>
      </c>
      <c r="D2304" s="8">
        <f t="shared" si="175"/>
        <v>-4.4945136073772929E-3</v>
      </c>
      <c r="E2304" s="46">
        <f t="shared" si="176"/>
        <v>-4.5046443000814713E-3</v>
      </c>
      <c r="F2304" s="8">
        <f t="shared" si="177"/>
        <v>5.0795198792406057E-2</v>
      </c>
      <c r="G2304" s="8">
        <f t="shared" si="178"/>
        <v>4.2419799779967278E-3</v>
      </c>
      <c r="H2304" s="9">
        <f t="shared" si="179"/>
        <v>11.97440795474807</v>
      </c>
    </row>
    <row r="2305" spans="2:8" x14ac:dyDescent="0.25">
      <c r="B2305" s="39">
        <v>39121</v>
      </c>
      <c r="C2305" s="7">
        <v>12637.63</v>
      </c>
      <c r="D2305" s="8">
        <f t="shared" si="175"/>
        <v>-2.3083839969938458E-3</v>
      </c>
      <c r="E2305" s="46">
        <f t="shared" si="176"/>
        <v>-2.3110524226242382E-3</v>
      </c>
      <c r="F2305" s="8">
        <f t="shared" si="177"/>
        <v>5.469345989870792E-2</v>
      </c>
      <c r="G2305" s="8">
        <f t="shared" si="178"/>
        <v>4.2289082336756396E-3</v>
      </c>
      <c r="H2305" s="9">
        <f t="shared" si="179"/>
        <v>12.933234035010027</v>
      </c>
    </row>
    <row r="2306" spans="2:8" x14ac:dyDescent="0.25">
      <c r="B2306" s="39">
        <v>39120</v>
      </c>
      <c r="C2306" s="7">
        <v>12666.87</v>
      </c>
      <c r="D2306" s="8">
        <f t="shared" si="175"/>
        <v>4.4211771226265739E-5</v>
      </c>
      <c r="E2306" s="46">
        <f t="shared" si="176"/>
        <v>4.4210793914713937E-5</v>
      </c>
      <c r="F2306" s="8">
        <f t="shared" si="177"/>
        <v>5.8212760750812144E-2</v>
      </c>
      <c r="G2306" s="8">
        <f t="shared" si="178"/>
        <v>4.2405557993266327E-3</v>
      </c>
      <c r="H2306" s="9">
        <f t="shared" si="179"/>
        <v>13.727625223103038</v>
      </c>
    </row>
    <row r="2307" spans="2:8" x14ac:dyDescent="0.25">
      <c r="B2307" s="39">
        <v>39119</v>
      </c>
      <c r="C2307" s="7">
        <v>12666.31</v>
      </c>
      <c r="D2307" s="8">
        <f t="shared" si="175"/>
        <v>3.6092985640201469E-4</v>
      </c>
      <c r="E2307" s="46">
        <f t="shared" si="176"/>
        <v>3.6086473688997305E-4</v>
      </c>
      <c r="F2307" s="8">
        <f t="shared" si="177"/>
        <v>5.5296173124586574E-2</v>
      </c>
      <c r="G2307" s="8">
        <f t="shared" si="178"/>
        <v>4.2575252974192661E-3</v>
      </c>
      <c r="H2307" s="9">
        <f t="shared" si="179"/>
        <v>12.987867190854931</v>
      </c>
    </row>
    <row r="2308" spans="2:8" x14ac:dyDescent="0.25">
      <c r="B2308" s="39">
        <v>39118</v>
      </c>
      <c r="C2308" s="7">
        <v>12661.74</v>
      </c>
      <c r="D2308" s="8">
        <f t="shared" si="175"/>
        <v>6.519940348472808E-4</v>
      </c>
      <c r="E2308" s="46">
        <f t="shared" si="176"/>
        <v>6.5178157907812295E-4</v>
      </c>
      <c r="F2308" s="8">
        <f t="shared" si="177"/>
        <v>5.6322676697326948E-2</v>
      </c>
      <c r="G2308" s="8">
        <f t="shared" si="178"/>
        <v>4.2588781791734771E-3</v>
      </c>
      <c r="H2308" s="9">
        <f t="shared" si="179"/>
        <v>13.224768196646922</v>
      </c>
    </row>
    <row r="2309" spans="2:8" x14ac:dyDescent="0.25">
      <c r="B2309" s="39">
        <v>39115</v>
      </c>
      <c r="C2309" s="7">
        <v>12653.49</v>
      </c>
      <c r="D2309" s="8">
        <f t="shared" ref="D2309:D2372" si="180">C2309/C2310-1</f>
        <v>-1.5930653133108263E-3</v>
      </c>
      <c r="E2309" s="46">
        <f t="shared" ref="E2309:E2372" si="181">LN(1+D2309)</f>
        <v>-1.594335591126666E-3</v>
      </c>
      <c r="F2309" s="8">
        <f t="shared" ref="F2309:F2372" si="182">SUM(E2310:E2384)</f>
        <v>5.8988610808446057E-2</v>
      </c>
      <c r="G2309" s="8">
        <f t="shared" ref="G2309:G2372" si="183">STDEVP(E2310:E2384)</f>
        <v>4.2502718935649815E-3</v>
      </c>
      <c r="H2309" s="9">
        <f t="shared" ref="H2309:H2372" si="184">F2309/G2309</f>
        <v>13.878785236717748</v>
      </c>
    </row>
    <row r="2310" spans="2:8" x14ac:dyDescent="0.25">
      <c r="B2310" s="39">
        <v>39114</v>
      </c>
      <c r="C2310" s="7">
        <v>12673.68</v>
      </c>
      <c r="D2310" s="8">
        <f t="shared" si="180"/>
        <v>4.1190997402091867E-3</v>
      </c>
      <c r="E2310" s="46">
        <f t="shared" si="181"/>
        <v>4.1106394733723172E-3</v>
      </c>
      <c r="F2310" s="8">
        <f t="shared" si="182"/>
        <v>6.2909164304828583E-2</v>
      </c>
      <c r="G2310" s="8">
        <f t="shared" si="183"/>
        <v>4.3144585621691049E-3</v>
      </c>
      <c r="H2310" s="9">
        <f t="shared" si="184"/>
        <v>14.581010200547816</v>
      </c>
    </row>
    <row r="2311" spans="2:8" x14ac:dyDescent="0.25">
      <c r="B2311" s="39">
        <v>39113</v>
      </c>
      <c r="C2311" s="7">
        <v>12621.69</v>
      </c>
      <c r="D2311" s="8">
        <f t="shared" si="180"/>
        <v>7.8557505962881802E-3</v>
      </c>
      <c r="E2311" s="46">
        <f t="shared" si="181"/>
        <v>7.8250548415668957E-3</v>
      </c>
      <c r="F2311" s="8">
        <f t="shared" si="182"/>
        <v>5.3815943706627518E-2</v>
      </c>
      <c r="G2311" s="8">
        <f t="shared" si="183"/>
        <v>4.2436152949787247E-3</v>
      </c>
      <c r="H2311" s="9">
        <f t="shared" si="184"/>
        <v>12.681626388307501</v>
      </c>
    </row>
    <row r="2312" spans="2:8" x14ac:dyDescent="0.25">
      <c r="B2312" s="39">
        <v>39112</v>
      </c>
      <c r="C2312" s="7">
        <v>12523.31</v>
      </c>
      <c r="D2312" s="8">
        <f t="shared" si="180"/>
        <v>2.6043209471304785E-3</v>
      </c>
      <c r="E2312" s="46">
        <f t="shared" si="181"/>
        <v>2.6009355797808613E-3</v>
      </c>
      <c r="F2312" s="8">
        <f t="shared" si="182"/>
        <v>5.2004049928830835E-2</v>
      </c>
      <c r="G2312" s="8">
        <f t="shared" si="183"/>
        <v>4.2379782760686028E-3</v>
      </c>
      <c r="H2312" s="9">
        <f t="shared" si="184"/>
        <v>12.270957173728799</v>
      </c>
    </row>
    <row r="2313" spans="2:8" x14ac:dyDescent="0.25">
      <c r="B2313" s="39">
        <v>39111</v>
      </c>
      <c r="C2313" s="7">
        <v>12490.78</v>
      </c>
      <c r="D2313" s="8">
        <f t="shared" si="180"/>
        <v>3.0111267540222642E-4</v>
      </c>
      <c r="E2313" s="46">
        <f t="shared" si="181"/>
        <v>3.0106735007904043E-4</v>
      </c>
      <c r="F2313" s="8">
        <f t="shared" si="182"/>
        <v>5.2344115854355042E-2</v>
      </c>
      <c r="G2313" s="8">
        <f t="shared" si="183"/>
        <v>4.2377380188319391E-3</v>
      </c>
      <c r="H2313" s="9">
        <f t="shared" si="184"/>
        <v>12.351899910222109</v>
      </c>
    </row>
    <row r="2314" spans="2:8" x14ac:dyDescent="0.25">
      <c r="B2314" s="39">
        <v>39108</v>
      </c>
      <c r="C2314" s="7">
        <v>12487.02</v>
      </c>
      <c r="D2314" s="8">
        <f t="shared" si="180"/>
        <v>-1.2429454447728805E-3</v>
      </c>
      <c r="E2314" s="46">
        <f t="shared" si="181"/>
        <v>-1.2437185421405202E-3</v>
      </c>
      <c r="F2314" s="8">
        <f t="shared" si="182"/>
        <v>5.2198107859521961E-2</v>
      </c>
      <c r="G2314" s="8">
        <f t="shared" si="183"/>
        <v>4.2386629774975966E-3</v>
      </c>
      <c r="H2314" s="9">
        <f t="shared" si="184"/>
        <v>12.314757775419658</v>
      </c>
    </row>
    <row r="2315" spans="2:8" x14ac:dyDescent="0.25">
      <c r="B2315" s="39">
        <v>39107</v>
      </c>
      <c r="C2315" s="7">
        <v>12502.56</v>
      </c>
      <c r="D2315" s="8">
        <f t="shared" si="180"/>
        <v>-9.4447926083267575E-3</v>
      </c>
      <c r="E2315" s="46">
        <f t="shared" si="181"/>
        <v>-9.4896775046256349E-3</v>
      </c>
      <c r="F2315" s="8">
        <f t="shared" si="182"/>
        <v>6.3043757794719768E-2</v>
      </c>
      <c r="G2315" s="8">
        <f t="shared" si="183"/>
        <v>4.0703636158857144E-3</v>
      </c>
      <c r="H2315" s="9">
        <f t="shared" si="184"/>
        <v>15.4884830310182</v>
      </c>
    </row>
    <row r="2316" spans="2:8" x14ac:dyDescent="0.25">
      <c r="B2316" s="39">
        <v>39106</v>
      </c>
      <c r="C2316" s="7">
        <v>12621.77</v>
      </c>
      <c r="D2316" s="8">
        <f t="shared" si="180"/>
        <v>7.0186216470664586E-3</v>
      </c>
      <c r="E2316" s="46">
        <f t="shared" si="181"/>
        <v>6.9941057671014635E-3</v>
      </c>
      <c r="F2316" s="8">
        <f t="shared" si="182"/>
        <v>6.6506127096165921E-2</v>
      </c>
      <c r="G2316" s="8">
        <f t="shared" si="183"/>
        <v>4.1585721783636721E-3</v>
      </c>
      <c r="H2316" s="9">
        <f t="shared" si="184"/>
        <v>15.992538843544844</v>
      </c>
    </row>
    <row r="2317" spans="2:8" x14ac:dyDescent="0.25">
      <c r="B2317" s="39">
        <v>39105</v>
      </c>
      <c r="C2317" s="7">
        <v>12533.8</v>
      </c>
      <c r="D2317" s="8">
        <f t="shared" si="180"/>
        <v>4.5394945644681162E-3</v>
      </c>
      <c r="E2317" s="46">
        <f t="shared" si="181"/>
        <v>4.5292221350442174E-3</v>
      </c>
      <c r="F2317" s="8">
        <f t="shared" si="182"/>
        <v>6.6848335662328146E-2</v>
      </c>
      <c r="G2317" s="8">
        <f t="shared" si="183"/>
        <v>4.1627518285134177E-3</v>
      </c>
      <c r="H2317" s="9">
        <f t="shared" si="184"/>
        <v>16.058688679070428</v>
      </c>
    </row>
    <row r="2318" spans="2:8" x14ac:dyDescent="0.25">
      <c r="B2318" s="39">
        <v>39104</v>
      </c>
      <c r="C2318" s="7">
        <v>12477.16</v>
      </c>
      <c r="D2318" s="8">
        <f t="shared" si="180"/>
        <v>-7.0327316078192537E-3</v>
      </c>
      <c r="E2318" s="46">
        <f t="shared" si="181"/>
        <v>-7.057577824463322E-3</v>
      </c>
      <c r="F2318" s="8">
        <f t="shared" si="182"/>
        <v>7.3158999824234336E-2</v>
      </c>
      <c r="G2318" s="8">
        <f t="shared" si="183"/>
        <v>4.063833429240409E-3</v>
      </c>
      <c r="H2318" s="9">
        <f t="shared" si="184"/>
        <v>18.002460262725098</v>
      </c>
    </row>
    <row r="2319" spans="2:8" x14ac:dyDescent="0.25">
      <c r="B2319" s="39">
        <v>39101</v>
      </c>
      <c r="C2319" s="7">
        <v>12565.53</v>
      </c>
      <c r="D2319" s="8">
        <f t="shared" si="180"/>
        <v>-1.9096223483106023E-4</v>
      </c>
      <c r="E2319" s="46">
        <f t="shared" si="181"/>
        <v>-1.9098047044020479E-4</v>
      </c>
      <c r="F2319" s="8">
        <f t="shared" si="182"/>
        <v>6.9983808393983327E-2</v>
      </c>
      <c r="G2319" s="8">
        <f t="shared" si="183"/>
        <v>4.0922045857028494E-3</v>
      </c>
      <c r="H2319" s="9">
        <f t="shared" si="184"/>
        <v>17.101737444527931</v>
      </c>
    </row>
    <row r="2320" spans="2:8" x14ac:dyDescent="0.25">
      <c r="B2320" s="39">
        <v>39100</v>
      </c>
      <c r="C2320" s="7">
        <v>12567.93</v>
      </c>
      <c r="D2320" s="8">
        <f t="shared" si="180"/>
        <v>-7.3307545827150378E-4</v>
      </c>
      <c r="E2320" s="46">
        <f t="shared" si="181"/>
        <v>-7.3334428947566515E-4</v>
      </c>
      <c r="F2320" s="8">
        <f t="shared" si="182"/>
        <v>7.3212914987386371E-2</v>
      </c>
      <c r="G2320" s="8">
        <f t="shared" si="183"/>
        <v>4.0914318825120317E-3</v>
      </c>
      <c r="H2320" s="9">
        <f t="shared" si="184"/>
        <v>17.894203567293797</v>
      </c>
    </row>
    <row r="2321" spans="2:8" x14ac:dyDescent="0.25">
      <c r="B2321" s="39">
        <v>39099</v>
      </c>
      <c r="C2321" s="7">
        <v>12577.15</v>
      </c>
      <c r="D2321" s="8">
        <f t="shared" si="180"/>
        <v>-4.3234342055176178E-4</v>
      </c>
      <c r="E2321" s="46">
        <f t="shared" si="181"/>
        <v>-4.3243690791514434E-4</v>
      </c>
      <c r="F2321" s="8">
        <f t="shared" si="182"/>
        <v>7.5344938281850377E-2</v>
      </c>
      <c r="G2321" s="8">
        <f t="shared" si="183"/>
        <v>4.0889520339276878E-3</v>
      </c>
      <c r="H2321" s="9">
        <f t="shared" si="184"/>
        <v>18.426466648833973</v>
      </c>
    </row>
    <row r="2322" spans="2:8" x14ac:dyDescent="0.25">
      <c r="B2322" s="39">
        <v>39098</v>
      </c>
      <c r="C2322" s="7">
        <v>12582.59</v>
      </c>
      <c r="D2322" s="8">
        <f t="shared" si="180"/>
        <v>2.1113277392308394E-3</v>
      </c>
      <c r="E2322" s="46">
        <f t="shared" si="181"/>
        <v>2.1091020190854913E-3</v>
      </c>
      <c r="F2322" s="8">
        <f t="shared" si="182"/>
        <v>8.1287434489636018E-2</v>
      </c>
      <c r="G2322" s="8">
        <f t="shared" si="183"/>
        <v>4.1664278557365878E-3</v>
      </c>
      <c r="H2322" s="9">
        <f t="shared" si="184"/>
        <v>19.510102491685917</v>
      </c>
    </row>
    <row r="2323" spans="2:8" x14ac:dyDescent="0.25">
      <c r="B2323" s="39">
        <v>39094</v>
      </c>
      <c r="C2323" s="7">
        <v>12556.08</v>
      </c>
      <c r="D2323" s="8">
        <f t="shared" si="180"/>
        <v>3.284064377250262E-3</v>
      </c>
      <c r="E2323" s="46">
        <f t="shared" si="181"/>
        <v>3.278683615127744E-3</v>
      </c>
      <c r="F2323" s="8">
        <f t="shared" si="182"/>
        <v>8.3875191541382815E-2</v>
      </c>
      <c r="G2323" s="8">
        <f t="shared" si="183"/>
        <v>4.1950776932970623E-3</v>
      </c>
      <c r="H2323" s="9">
        <f t="shared" si="184"/>
        <v>19.993715891221619</v>
      </c>
    </row>
    <row r="2324" spans="2:8" x14ac:dyDescent="0.25">
      <c r="B2324" s="39">
        <v>39093</v>
      </c>
      <c r="C2324" s="7">
        <v>12514.98</v>
      </c>
      <c r="D2324" s="8">
        <f t="shared" si="180"/>
        <v>5.8526815279662525E-3</v>
      </c>
      <c r="E2324" s="46">
        <f t="shared" si="181"/>
        <v>5.8356211211526825E-3</v>
      </c>
      <c r="F2324" s="8">
        <f t="shared" si="182"/>
        <v>7.5858271861147256E-2</v>
      </c>
      <c r="G2324" s="8">
        <f t="shared" si="183"/>
        <v>4.175609535989837E-3</v>
      </c>
      <c r="H2324" s="9">
        <f t="shared" si="184"/>
        <v>18.166993634658631</v>
      </c>
    </row>
    <row r="2325" spans="2:8" x14ac:dyDescent="0.25">
      <c r="B2325" s="39">
        <v>39092</v>
      </c>
      <c r="C2325" s="7">
        <v>12442.16</v>
      </c>
      <c r="D2325" s="8">
        <f t="shared" si="180"/>
        <v>2.0585345424672941E-3</v>
      </c>
      <c r="E2325" s="46">
        <f t="shared" si="181"/>
        <v>2.0564186634784449E-3</v>
      </c>
      <c r="F2325" s="8">
        <f t="shared" si="182"/>
        <v>6.6892765910977342E-2</v>
      </c>
      <c r="G2325" s="8">
        <f t="shared" si="183"/>
        <v>4.2712210971802625E-3</v>
      </c>
      <c r="H2325" s="9">
        <f t="shared" si="184"/>
        <v>15.661274466718201</v>
      </c>
    </row>
    <row r="2326" spans="2:8" x14ac:dyDescent="0.25">
      <c r="B2326" s="39">
        <v>39091</v>
      </c>
      <c r="C2326" s="7">
        <v>12416.6</v>
      </c>
      <c r="D2326" s="8">
        <f t="shared" si="180"/>
        <v>-5.5459456239748128E-4</v>
      </c>
      <c r="E2326" s="46">
        <f t="shared" si="181"/>
        <v>-5.5474840684529409E-4</v>
      </c>
      <c r="F2326" s="8">
        <f t="shared" si="182"/>
        <v>7.3690921298890211E-2</v>
      </c>
      <c r="G2326" s="8">
        <f t="shared" si="183"/>
        <v>4.3115029287333706E-3</v>
      </c>
      <c r="H2326" s="9">
        <f t="shared" si="184"/>
        <v>17.091701552094055</v>
      </c>
    </row>
    <row r="2327" spans="2:8" x14ac:dyDescent="0.25">
      <c r="B2327" s="39">
        <v>39090</v>
      </c>
      <c r="C2327" s="7">
        <v>12423.49</v>
      </c>
      <c r="D2327" s="8">
        <f t="shared" si="180"/>
        <v>2.0551685310787882E-3</v>
      </c>
      <c r="E2327" s="46">
        <f t="shared" si="181"/>
        <v>2.0530595612644866E-3</v>
      </c>
      <c r="F2327" s="8">
        <f t="shared" si="182"/>
        <v>7.0417732134765196E-2</v>
      </c>
      <c r="G2327" s="8">
        <f t="shared" si="183"/>
        <v>4.3170085948897822E-3</v>
      </c>
      <c r="H2327" s="9">
        <f t="shared" si="184"/>
        <v>16.311696070774914</v>
      </c>
    </row>
    <row r="2328" spans="2:8" x14ac:dyDescent="0.25">
      <c r="B2328" s="39">
        <v>39087</v>
      </c>
      <c r="C2328" s="7">
        <v>12398.01</v>
      </c>
      <c r="D2328" s="8">
        <f t="shared" si="180"/>
        <v>-6.624633734192642E-3</v>
      </c>
      <c r="E2328" s="46">
        <f t="shared" si="181"/>
        <v>-6.6466740133603788E-3</v>
      </c>
      <c r="F2328" s="8">
        <f t="shared" si="182"/>
        <v>7.6565179851979123E-2</v>
      </c>
      <c r="G2328" s="8">
        <f t="shared" si="183"/>
        <v>4.2296817771413772E-3</v>
      </c>
      <c r="H2328" s="9">
        <f t="shared" si="184"/>
        <v>18.101877135476979</v>
      </c>
    </row>
    <row r="2329" spans="2:8" x14ac:dyDescent="0.25">
      <c r="B2329" s="39">
        <v>39086</v>
      </c>
      <c r="C2329" s="7">
        <v>12480.69</v>
      </c>
      <c r="D2329" s="8">
        <f t="shared" si="180"/>
        <v>4.946082093739701E-4</v>
      </c>
      <c r="E2329" s="46">
        <f t="shared" si="181"/>
        <v>4.9448593105182658E-4</v>
      </c>
      <c r="F2329" s="8">
        <f t="shared" si="182"/>
        <v>7.8962221288835358E-2</v>
      </c>
      <c r="G2329" s="8">
        <f t="shared" si="183"/>
        <v>4.2346369662683422E-3</v>
      </c>
      <c r="H2329" s="9">
        <f t="shared" si="184"/>
        <v>18.646751048040525</v>
      </c>
    </row>
    <row r="2330" spans="2:8" x14ac:dyDescent="0.25">
      <c r="B2330" s="39">
        <v>39085</v>
      </c>
      <c r="C2330" s="7">
        <v>12474.52</v>
      </c>
      <c r="D2330" s="8">
        <f t="shared" si="180"/>
        <v>9.1228942923748946E-4</v>
      </c>
      <c r="E2330" s="46">
        <f t="shared" si="181"/>
        <v>9.1187354615408073E-4</v>
      </c>
      <c r="F2330" s="8">
        <f t="shared" si="182"/>
        <v>7.6669375719570207E-2</v>
      </c>
      <c r="G2330" s="8">
        <f t="shared" si="183"/>
        <v>4.243810699997656E-3</v>
      </c>
      <c r="H2330" s="9">
        <f t="shared" si="184"/>
        <v>18.066162969901686</v>
      </c>
    </row>
    <row r="2331" spans="2:8" x14ac:dyDescent="0.25">
      <c r="B2331" s="39">
        <v>39080</v>
      </c>
      <c r="C2331" s="7">
        <v>12463.15</v>
      </c>
      <c r="D2331" s="8">
        <f t="shared" si="180"/>
        <v>-3.069226782023371E-3</v>
      </c>
      <c r="E2331" s="46">
        <f t="shared" si="181"/>
        <v>-3.0739465183112148E-3</v>
      </c>
      <c r="F2331" s="8">
        <f t="shared" si="182"/>
        <v>8.3669302296858164E-2</v>
      </c>
      <c r="G2331" s="8">
        <f t="shared" si="183"/>
        <v>4.2296478659060678E-3</v>
      </c>
      <c r="H2331" s="9">
        <f t="shared" si="184"/>
        <v>19.781623659806648</v>
      </c>
    </row>
    <row r="2332" spans="2:8" x14ac:dyDescent="0.25">
      <c r="B2332" s="39">
        <v>39079</v>
      </c>
      <c r="C2332" s="7">
        <v>12501.52</v>
      </c>
      <c r="D2332" s="8">
        <f t="shared" si="180"/>
        <v>-7.2338830285101352E-4</v>
      </c>
      <c r="E2332" s="46">
        <f t="shared" si="181"/>
        <v>-7.2365007441863743E-4</v>
      </c>
      <c r="F2332" s="8">
        <f t="shared" si="182"/>
        <v>9.3237762997075674E-2</v>
      </c>
      <c r="G2332" s="8">
        <f t="shared" si="183"/>
        <v>4.315678973389794E-3</v>
      </c>
      <c r="H2332" s="9">
        <f t="shared" si="184"/>
        <v>21.604425067752693</v>
      </c>
    </row>
    <row r="2333" spans="2:8" x14ac:dyDescent="0.25">
      <c r="B2333" s="39">
        <v>39078</v>
      </c>
      <c r="C2333" s="7">
        <v>12510.57</v>
      </c>
      <c r="D2333" s="8">
        <f t="shared" si="180"/>
        <v>8.29650787459002E-3</v>
      </c>
      <c r="E2333" s="46">
        <f t="shared" si="181"/>
        <v>8.2622810316738248E-3</v>
      </c>
      <c r="F2333" s="8">
        <f t="shared" si="182"/>
        <v>8.5390595436441299E-2</v>
      </c>
      <c r="G2333" s="8">
        <f t="shared" si="183"/>
        <v>4.238676043680791E-3</v>
      </c>
      <c r="H2333" s="9">
        <f t="shared" si="184"/>
        <v>20.145581912008925</v>
      </c>
    </row>
    <row r="2334" spans="2:8" x14ac:dyDescent="0.25">
      <c r="B2334" s="39">
        <v>39077</v>
      </c>
      <c r="C2334" s="7">
        <v>12407.63</v>
      </c>
      <c r="D2334" s="8">
        <f t="shared" si="180"/>
        <v>5.2182493709096445E-3</v>
      </c>
      <c r="E2334" s="46">
        <f t="shared" si="181"/>
        <v>5.2046814875918472E-3</v>
      </c>
      <c r="F2334" s="8">
        <f t="shared" si="182"/>
        <v>8.5525761302085265E-2</v>
      </c>
      <c r="G2334" s="8">
        <f t="shared" si="183"/>
        <v>4.2404328838508438E-3</v>
      </c>
      <c r="H2334" s="9">
        <f t="shared" si="184"/>
        <v>20.169110948035375</v>
      </c>
    </row>
    <row r="2335" spans="2:8" x14ac:dyDescent="0.25">
      <c r="B2335" s="39">
        <v>39073</v>
      </c>
      <c r="C2335" s="7">
        <v>12343.22</v>
      </c>
      <c r="D2335" s="8">
        <f t="shared" si="180"/>
        <v>-6.2819764516454102E-3</v>
      </c>
      <c r="E2335" s="46">
        <f t="shared" si="181"/>
        <v>-6.3017910927084175E-3</v>
      </c>
      <c r="F2335" s="8">
        <f t="shared" si="182"/>
        <v>8.5251648351923101E-2</v>
      </c>
      <c r="G2335" s="8">
        <f t="shared" si="183"/>
        <v>4.2469588102273664E-3</v>
      </c>
      <c r="H2335" s="9">
        <f t="shared" si="184"/>
        <v>20.073575506930581</v>
      </c>
    </row>
    <row r="2336" spans="2:8" x14ac:dyDescent="0.25">
      <c r="B2336" s="39">
        <v>39072</v>
      </c>
      <c r="C2336" s="7">
        <v>12421.25</v>
      </c>
      <c r="D2336" s="8">
        <f t="shared" si="180"/>
        <v>-3.419483675616064E-3</v>
      </c>
      <c r="E2336" s="46">
        <f t="shared" si="181"/>
        <v>-3.4253434720523074E-3</v>
      </c>
      <c r="F2336" s="8">
        <f t="shared" si="182"/>
        <v>8.3161902314351333E-2</v>
      </c>
      <c r="G2336" s="8">
        <f t="shared" si="183"/>
        <v>4.2834958053480886E-3</v>
      </c>
      <c r="H2336" s="9">
        <f t="shared" si="184"/>
        <v>19.414493697068853</v>
      </c>
    </row>
    <row r="2337" spans="2:8" x14ac:dyDescent="0.25">
      <c r="B2337" s="39">
        <v>39071</v>
      </c>
      <c r="C2337" s="7">
        <v>12463.87</v>
      </c>
      <c r="D2337" s="8">
        <f t="shared" si="180"/>
        <v>-5.9737060712083956E-4</v>
      </c>
      <c r="E2337" s="46">
        <f t="shared" si="181"/>
        <v>-5.9754910403137722E-4</v>
      </c>
      <c r="F2337" s="8">
        <f t="shared" si="182"/>
        <v>8.4206833261008501E-2</v>
      </c>
      <c r="G2337" s="8">
        <f t="shared" si="183"/>
        <v>4.2796206356481457E-3</v>
      </c>
      <c r="H2337" s="9">
        <f t="shared" si="184"/>
        <v>19.676237786028768</v>
      </c>
    </row>
    <row r="2338" spans="2:8" x14ac:dyDescent="0.25">
      <c r="B2338" s="39">
        <v>39070</v>
      </c>
      <c r="C2338" s="7">
        <v>12471.32</v>
      </c>
      <c r="D2338" s="8">
        <f t="shared" si="180"/>
        <v>2.4153482723225927E-3</v>
      </c>
      <c r="E2338" s="46">
        <f t="shared" si="181"/>
        <v>2.4124360071646968E-3</v>
      </c>
      <c r="F2338" s="8">
        <f t="shared" si="182"/>
        <v>8.9060694058284207E-2</v>
      </c>
      <c r="G2338" s="8">
        <f t="shared" si="183"/>
        <v>4.3349773207621801E-3</v>
      </c>
      <c r="H2338" s="9">
        <f t="shared" si="184"/>
        <v>20.544673586118201</v>
      </c>
    </row>
    <row r="2339" spans="2:8" x14ac:dyDescent="0.25">
      <c r="B2339" s="39">
        <v>39069</v>
      </c>
      <c r="C2339" s="7">
        <v>12441.27</v>
      </c>
      <c r="D2339" s="8">
        <f t="shared" si="180"/>
        <v>-3.4148834279323914E-4</v>
      </c>
      <c r="E2339" s="46">
        <f t="shared" si="181"/>
        <v>-3.4154666321491162E-4</v>
      </c>
      <c r="F2339" s="8">
        <f t="shared" si="182"/>
        <v>8.9247611011025116E-2</v>
      </c>
      <c r="G2339" s="8">
        <f t="shared" si="183"/>
        <v>4.3341512040813192E-3</v>
      </c>
      <c r="H2339" s="9">
        <f t="shared" si="184"/>
        <v>20.591716072799617</v>
      </c>
    </row>
    <row r="2340" spans="2:8" x14ac:dyDescent="0.25">
      <c r="B2340" s="39">
        <v>39066</v>
      </c>
      <c r="C2340" s="7">
        <v>12445.52</v>
      </c>
      <c r="D2340" s="8">
        <f t="shared" si="180"/>
        <v>2.3162242001939504E-3</v>
      </c>
      <c r="E2340" s="46">
        <f t="shared" si="181"/>
        <v>2.3135458878384783E-3</v>
      </c>
      <c r="F2340" s="8">
        <f t="shared" si="182"/>
        <v>8.8074142204065772E-2</v>
      </c>
      <c r="G2340" s="8">
        <f t="shared" si="183"/>
        <v>4.332184516352134E-3</v>
      </c>
      <c r="H2340" s="9">
        <f t="shared" si="184"/>
        <v>20.33019181699758</v>
      </c>
    </row>
    <row r="2341" spans="2:8" x14ac:dyDescent="0.25">
      <c r="B2341" s="39">
        <v>39065</v>
      </c>
      <c r="C2341" s="7">
        <v>12416.76</v>
      </c>
      <c r="D2341" s="8">
        <f t="shared" si="180"/>
        <v>8.0584534199310554E-3</v>
      </c>
      <c r="E2341" s="46">
        <f t="shared" si="181"/>
        <v>8.0261574717504485E-3</v>
      </c>
      <c r="F2341" s="8">
        <f t="shared" si="182"/>
        <v>8.1626194676584274E-2</v>
      </c>
      <c r="G2341" s="8">
        <f t="shared" si="183"/>
        <v>4.2587131531286243E-3</v>
      </c>
      <c r="H2341" s="9">
        <f t="shared" si="184"/>
        <v>19.166868427524484</v>
      </c>
    </row>
    <row r="2342" spans="2:8" x14ac:dyDescent="0.25">
      <c r="B2342" s="39">
        <v>39064</v>
      </c>
      <c r="C2342" s="7">
        <v>12317.5</v>
      </c>
      <c r="D2342" s="8">
        <f t="shared" si="180"/>
        <v>1.5590008753130213E-4</v>
      </c>
      <c r="E2342" s="46">
        <f t="shared" si="181"/>
        <v>1.5588793637555043E-4</v>
      </c>
      <c r="F2342" s="8">
        <f t="shared" si="182"/>
        <v>8.7474903316855063E-2</v>
      </c>
      <c r="G2342" s="8">
        <f t="shared" si="183"/>
        <v>4.2943245243119432E-3</v>
      </c>
      <c r="H2342" s="9">
        <f t="shared" si="184"/>
        <v>20.369886537829998</v>
      </c>
    </row>
    <row r="2343" spans="2:8" x14ac:dyDescent="0.25">
      <c r="B2343" s="39">
        <v>39063</v>
      </c>
      <c r="C2343" s="7">
        <v>12315.58</v>
      </c>
      <c r="D2343" s="8">
        <f t="shared" si="180"/>
        <v>-1.0463577018415826E-3</v>
      </c>
      <c r="E2343" s="46">
        <f t="shared" si="181"/>
        <v>-1.0469055162348972E-3</v>
      </c>
      <c r="F2343" s="8">
        <f t="shared" si="182"/>
        <v>8.6714694901773151E-2</v>
      </c>
      <c r="G2343" s="8">
        <f t="shared" si="183"/>
        <v>4.3004294187451685E-3</v>
      </c>
      <c r="H2343" s="9">
        <f t="shared" si="184"/>
        <v>20.164194422955049</v>
      </c>
    </row>
    <row r="2344" spans="2:8" x14ac:dyDescent="0.25">
      <c r="B2344" s="39">
        <v>39062</v>
      </c>
      <c r="C2344" s="7">
        <v>12328.48</v>
      </c>
      <c r="D2344" s="8">
        <f t="shared" si="180"/>
        <v>1.7054655335897451E-3</v>
      </c>
      <c r="E2344" s="46">
        <f t="shared" si="181"/>
        <v>1.704012878647384E-3</v>
      </c>
      <c r="F2344" s="8">
        <f t="shared" si="182"/>
        <v>8.5591152397387252E-2</v>
      </c>
      <c r="G2344" s="8">
        <f t="shared" si="183"/>
        <v>4.3004519361389054E-3</v>
      </c>
      <c r="H2344" s="9">
        <f t="shared" si="184"/>
        <v>19.902827346614632</v>
      </c>
    </row>
    <row r="2345" spans="2:8" x14ac:dyDescent="0.25">
      <c r="B2345" s="39">
        <v>39059</v>
      </c>
      <c r="C2345" s="7">
        <v>12307.49</v>
      </c>
      <c r="D2345" s="8">
        <f t="shared" si="180"/>
        <v>2.368384831586523E-3</v>
      </c>
      <c r="E2345" s="46">
        <f t="shared" si="181"/>
        <v>2.3655846286651824E-3</v>
      </c>
      <c r="F2345" s="8">
        <f t="shared" si="182"/>
        <v>7.9520246655902668E-2</v>
      </c>
      <c r="G2345" s="8">
        <f t="shared" si="183"/>
        <v>4.333651174879505E-3</v>
      </c>
      <c r="H2345" s="9">
        <f t="shared" si="184"/>
        <v>18.349480252783309</v>
      </c>
    </row>
    <row r="2346" spans="2:8" x14ac:dyDescent="0.25">
      <c r="B2346" s="39">
        <v>39058</v>
      </c>
      <c r="C2346" s="7">
        <v>12278.41</v>
      </c>
      <c r="D2346" s="8">
        <f t="shared" si="180"/>
        <v>-2.5054329061477976E-3</v>
      </c>
      <c r="E2346" s="46">
        <f t="shared" si="181"/>
        <v>-2.5085767554048201E-3</v>
      </c>
      <c r="F2346" s="8">
        <f t="shared" si="182"/>
        <v>8.1569486813986236E-2</v>
      </c>
      <c r="G2346" s="8">
        <f t="shared" si="183"/>
        <v>4.317493846113173E-3</v>
      </c>
      <c r="H2346" s="9">
        <f t="shared" si="184"/>
        <v>18.892785889531545</v>
      </c>
    </row>
    <row r="2347" spans="2:8" x14ac:dyDescent="0.25">
      <c r="B2347" s="39">
        <v>39057</v>
      </c>
      <c r="C2347" s="7">
        <v>12309.25</v>
      </c>
      <c r="D2347" s="8">
        <f t="shared" si="180"/>
        <v>-1.8124168802101659E-3</v>
      </c>
      <c r="E2347" s="46">
        <f t="shared" si="181"/>
        <v>-1.8140612948943386E-3</v>
      </c>
      <c r="F2347" s="8">
        <f t="shared" si="182"/>
        <v>8.0178479213428772E-2</v>
      </c>
      <c r="G2347" s="8">
        <f t="shared" si="183"/>
        <v>4.3328790022130808E-3</v>
      </c>
      <c r="H2347" s="9">
        <f t="shared" si="184"/>
        <v>18.504666105948598</v>
      </c>
    </row>
    <row r="2348" spans="2:8" x14ac:dyDescent="0.25">
      <c r="B2348" s="39">
        <v>39056</v>
      </c>
      <c r="C2348" s="7">
        <v>12331.6</v>
      </c>
      <c r="D2348" s="8">
        <f t="shared" si="180"/>
        <v>3.8872177696731569E-3</v>
      </c>
      <c r="E2348" s="46">
        <f t="shared" si="181"/>
        <v>3.8796820609929314E-3</v>
      </c>
      <c r="F2348" s="8">
        <f t="shared" si="182"/>
        <v>8.0393636437378735E-2</v>
      </c>
      <c r="G2348" s="8">
        <f t="shared" si="183"/>
        <v>4.3348097476430432E-3</v>
      </c>
      <c r="H2348" s="9">
        <f t="shared" si="184"/>
        <v>18.546058793258688</v>
      </c>
    </row>
    <row r="2349" spans="2:8" x14ac:dyDescent="0.25">
      <c r="B2349" s="39">
        <v>39055</v>
      </c>
      <c r="C2349" s="7">
        <v>12283.85</v>
      </c>
      <c r="D2349" s="8">
        <f t="shared" si="180"/>
        <v>7.3576384703133435E-3</v>
      </c>
      <c r="E2349" s="46">
        <f t="shared" si="181"/>
        <v>7.3307030882275078E-3</v>
      </c>
      <c r="F2349" s="8">
        <f t="shared" si="182"/>
        <v>7.375483809159053E-2</v>
      </c>
      <c r="G2349" s="8">
        <f t="shared" si="183"/>
        <v>4.2734490348776124E-3</v>
      </c>
      <c r="H2349" s="9">
        <f t="shared" si="184"/>
        <v>17.25885519860957</v>
      </c>
    </row>
    <row r="2350" spans="2:8" x14ac:dyDescent="0.25">
      <c r="B2350" s="39">
        <v>39052</v>
      </c>
      <c r="C2350" s="7">
        <v>12194.13</v>
      </c>
      <c r="D2350" s="8">
        <f t="shared" si="180"/>
        <v>-2.2745998381598076E-3</v>
      </c>
      <c r="E2350" s="46">
        <f t="shared" si="181"/>
        <v>-2.2771906698541844E-3</v>
      </c>
      <c r="F2350" s="8">
        <f t="shared" si="182"/>
        <v>8.4619958326415473E-2</v>
      </c>
      <c r="G2350" s="8">
        <f t="shared" si="183"/>
        <v>4.3440395227738945E-3</v>
      </c>
      <c r="H2350" s="9">
        <f t="shared" si="184"/>
        <v>19.479555349989365</v>
      </c>
    </row>
    <row r="2351" spans="2:8" x14ac:dyDescent="0.25">
      <c r="B2351" s="39">
        <v>39051</v>
      </c>
      <c r="C2351" s="7">
        <v>12221.93</v>
      </c>
      <c r="D2351" s="8">
        <f t="shared" si="180"/>
        <v>-3.9258248117024497E-4</v>
      </c>
      <c r="E2351" s="46">
        <f t="shared" si="181"/>
        <v>-3.9265956184684819E-4</v>
      </c>
      <c r="F2351" s="8">
        <f t="shared" si="182"/>
        <v>9.6871340628515934E-2</v>
      </c>
      <c r="G2351" s="8">
        <f t="shared" si="183"/>
        <v>4.5109188314803447E-3</v>
      </c>
      <c r="H2351" s="9">
        <f t="shared" si="184"/>
        <v>21.474857838824324</v>
      </c>
    </row>
    <row r="2352" spans="2:8" x14ac:dyDescent="0.25">
      <c r="B2352" s="39">
        <v>39050</v>
      </c>
      <c r="C2352" s="7">
        <v>12226.73</v>
      </c>
      <c r="D2352" s="8">
        <f t="shared" si="180"/>
        <v>7.4387485632123607E-3</v>
      </c>
      <c r="E2352" s="46">
        <f t="shared" si="181"/>
        <v>7.4112175198244954E-3</v>
      </c>
      <c r="F2352" s="8">
        <f t="shared" si="182"/>
        <v>9.0347173049890386E-2</v>
      </c>
      <c r="G2352" s="8">
        <f t="shared" si="183"/>
        <v>4.4546242610694125E-3</v>
      </c>
      <c r="H2352" s="9">
        <f t="shared" si="184"/>
        <v>20.281659631647795</v>
      </c>
    </row>
    <row r="2353" spans="2:8" x14ac:dyDescent="0.25">
      <c r="B2353" s="39">
        <v>39049</v>
      </c>
      <c r="C2353" s="7">
        <v>12136.45</v>
      </c>
      <c r="D2353" s="8">
        <f t="shared" si="180"/>
        <v>1.216000052797872E-3</v>
      </c>
      <c r="E2353" s="46">
        <f t="shared" si="181"/>
        <v>1.2152613235362384E-3</v>
      </c>
      <c r="F2353" s="8">
        <f t="shared" si="182"/>
        <v>8.5859862562620709E-2</v>
      </c>
      <c r="G2353" s="8">
        <f t="shared" si="183"/>
        <v>4.4841169368407437E-3</v>
      </c>
      <c r="H2353" s="9">
        <f t="shared" si="184"/>
        <v>19.147552075908337</v>
      </c>
    </row>
    <row r="2354" spans="2:8" x14ac:dyDescent="0.25">
      <c r="B2354" s="39">
        <v>39048</v>
      </c>
      <c r="C2354" s="7">
        <v>12121.71</v>
      </c>
      <c r="D2354" s="8">
        <f t="shared" si="180"/>
        <v>-1.290373016008739E-2</v>
      </c>
      <c r="E2354" s="46">
        <f t="shared" si="181"/>
        <v>-1.2987706473435452E-2</v>
      </c>
      <c r="F2354" s="8">
        <f t="shared" si="182"/>
        <v>0.10318890974043934</v>
      </c>
      <c r="G2354" s="8">
        <f t="shared" si="183"/>
        <v>4.1865405041937092E-3</v>
      </c>
      <c r="H2354" s="9">
        <f t="shared" si="184"/>
        <v>24.647775325969913</v>
      </c>
    </row>
    <row r="2355" spans="2:8" x14ac:dyDescent="0.25">
      <c r="B2355" s="39">
        <v>39045</v>
      </c>
      <c r="C2355" s="7">
        <v>12280.17</v>
      </c>
      <c r="D2355" s="8">
        <f t="shared" si="180"/>
        <v>-3.7949371093417561E-3</v>
      </c>
      <c r="E2355" s="46">
        <f t="shared" si="181"/>
        <v>-3.8021561528386334E-3</v>
      </c>
      <c r="F2355" s="8">
        <f t="shared" si="182"/>
        <v>9.8234964381904322E-2</v>
      </c>
      <c r="G2355" s="8">
        <f t="shared" si="183"/>
        <v>4.3051157139876494E-3</v>
      </c>
      <c r="H2355" s="9">
        <f t="shared" si="184"/>
        <v>22.818193727692716</v>
      </c>
    </row>
    <row r="2356" spans="2:8" x14ac:dyDescent="0.25">
      <c r="B2356" s="39">
        <v>39043</v>
      </c>
      <c r="C2356" s="7">
        <v>12326.95</v>
      </c>
      <c r="D2356" s="8">
        <f t="shared" si="180"/>
        <v>4.3500879350810706E-4</v>
      </c>
      <c r="E2356" s="46">
        <f t="shared" si="181"/>
        <v>4.3491420461323223E-4</v>
      </c>
      <c r="F2356" s="8">
        <f t="shared" si="182"/>
        <v>9.371036811888625E-2</v>
      </c>
      <c r="G2356" s="8">
        <f t="shared" si="183"/>
        <v>4.3484366780723628E-3</v>
      </c>
      <c r="H2356" s="9">
        <f t="shared" si="184"/>
        <v>21.5503582221709</v>
      </c>
    </row>
    <row r="2357" spans="2:8" x14ac:dyDescent="0.25">
      <c r="B2357" s="39">
        <v>39042</v>
      </c>
      <c r="C2357" s="7">
        <v>12321.59</v>
      </c>
      <c r="D2357" s="8">
        <f t="shared" si="180"/>
        <v>4.1001774849092065E-4</v>
      </c>
      <c r="E2357" s="46">
        <f t="shared" si="181"/>
        <v>4.0993371418346889E-4</v>
      </c>
      <c r="F2357" s="8">
        <f t="shared" si="182"/>
        <v>9.1433091734645852E-2</v>
      </c>
      <c r="G2357" s="8">
        <f t="shared" si="183"/>
        <v>4.36212207754495E-3</v>
      </c>
      <c r="H2357" s="9">
        <f t="shared" si="184"/>
        <v>20.960690716410532</v>
      </c>
    </row>
    <row r="2358" spans="2:8" x14ac:dyDescent="0.25">
      <c r="B2358" s="39">
        <v>39041</v>
      </c>
      <c r="C2358" s="7">
        <v>12316.54</v>
      </c>
      <c r="D2358" s="8">
        <f t="shared" si="180"/>
        <v>-2.1081526036736964E-3</v>
      </c>
      <c r="E2358" s="46">
        <f t="shared" si="181"/>
        <v>-2.1103778854129336E-3</v>
      </c>
      <c r="F2358" s="8">
        <f t="shared" si="182"/>
        <v>9.3344207423263201E-2</v>
      </c>
      <c r="G2358" s="8">
        <f t="shared" si="183"/>
        <v>4.3481578880485809E-3</v>
      </c>
      <c r="H2358" s="9">
        <f t="shared" si="184"/>
        <v>21.467529428917622</v>
      </c>
    </row>
    <row r="2359" spans="2:8" x14ac:dyDescent="0.25">
      <c r="B2359" s="39">
        <v>39038</v>
      </c>
      <c r="C2359" s="7">
        <v>12342.56</v>
      </c>
      <c r="D2359" s="8">
        <f t="shared" si="180"/>
        <v>2.985579181232989E-3</v>
      </c>
      <c r="E2359" s="46">
        <f t="shared" si="181"/>
        <v>2.9811311907286834E-3</v>
      </c>
      <c r="F2359" s="8">
        <f t="shared" si="182"/>
        <v>9.4164792918591214E-2</v>
      </c>
      <c r="G2359" s="8">
        <f t="shared" si="183"/>
        <v>4.3535428037822536E-3</v>
      </c>
      <c r="H2359" s="9">
        <f t="shared" si="184"/>
        <v>21.62946298283391</v>
      </c>
    </row>
    <row r="2360" spans="2:8" x14ac:dyDescent="0.25">
      <c r="B2360" s="39">
        <v>39037</v>
      </c>
      <c r="C2360" s="7">
        <v>12305.82</v>
      </c>
      <c r="D2360" s="8">
        <f t="shared" si="180"/>
        <v>4.4165263461182214E-3</v>
      </c>
      <c r="E2360" s="46">
        <f t="shared" si="181"/>
        <v>4.4068021146719131E-3</v>
      </c>
      <c r="F2360" s="8">
        <f t="shared" si="182"/>
        <v>9.6405075208370175E-2</v>
      </c>
      <c r="G2360" s="8">
        <f t="shared" si="183"/>
        <v>4.3826499487901373E-3</v>
      </c>
      <c r="H2360" s="9">
        <f t="shared" si="184"/>
        <v>21.996982723884553</v>
      </c>
    </row>
    <row r="2361" spans="2:8" x14ac:dyDescent="0.25">
      <c r="B2361" s="39">
        <v>39036</v>
      </c>
      <c r="C2361" s="7">
        <v>12251.71</v>
      </c>
      <c r="D2361" s="8">
        <f t="shared" si="180"/>
        <v>2.7582233113248034E-3</v>
      </c>
      <c r="E2361" s="46">
        <f t="shared" si="181"/>
        <v>2.7544263936360581E-3</v>
      </c>
      <c r="F2361" s="8">
        <f t="shared" si="182"/>
        <v>8.8276703889153832E-2</v>
      </c>
      <c r="G2361" s="8">
        <f t="shared" si="183"/>
        <v>4.4450413671557679E-3</v>
      </c>
      <c r="H2361" s="9">
        <f t="shared" si="184"/>
        <v>19.859591080845018</v>
      </c>
    </row>
    <row r="2362" spans="2:8" x14ac:dyDescent="0.25">
      <c r="B2362" s="39">
        <v>39035</v>
      </c>
      <c r="C2362" s="7">
        <v>12218.01</v>
      </c>
      <c r="D2362" s="8">
        <f t="shared" si="180"/>
        <v>7.0994767505119238E-3</v>
      </c>
      <c r="E2362" s="46">
        <f t="shared" si="181"/>
        <v>7.0743941112191471E-3</v>
      </c>
      <c r="F2362" s="8">
        <f t="shared" si="182"/>
        <v>7.8165536811411626E-2</v>
      </c>
      <c r="G2362" s="8">
        <f t="shared" si="183"/>
        <v>4.4173799153631533E-3</v>
      </c>
      <c r="H2362" s="9">
        <f t="shared" si="184"/>
        <v>17.694999820948304</v>
      </c>
    </row>
    <row r="2363" spans="2:8" x14ac:dyDescent="0.25">
      <c r="B2363" s="39">
        <v>39034</v>
      </c>
      <c r="C2363" s="7">
        <v>12131.88</v>
      </c>
      <c r="D2363" s="8">
        <f t="shared" si="180"/>
        <v>1.9366672640466209E-3</v>
      </c>
      <c r="E2363" s="46">
        <f t="shared" si="181"/>
        <v>1.9347943417624628E-3</v>
      </c>
      <c r="F2363" s="8">
        <f t="shared" si="182"/>
        <v>8.6918057932117446E-2</v>
      </c>
      <c r="G2363" s="8">
        <f t="shared" si="183"/>
        <v>4.5529527113771897E-3</v>
      </c>
      <c r="H2363" s="9">
        <f t="shared" si="184"/>
        <v>19.090481154113775</v>
      </c>
    </row>
    <row r="2364" spans="2:8" x14ac:dyDescent="0.25">
      <c r="B2364" s="39">
        <v>39031</v>
      </c>
      <c r="C2364" s="7">
        <v>12108.43</v>
      </c>
      <c r="D2364" s="8">
        <f t="shared" si="180"/>
        <v>4.2385134632705324E-4</v>
      </c>
      <c r="E2364" s="46">
        <f t="shared" si="181"/>
        <v>4.2376154671872214E-4</v>
      </c>
      <c r="F2364" s="8">
        <f t="shared" si="182"/>
        <v>8.6306933810344696E-2</v>
      </c>
      <c r="G2364" s="8">
        <f t="shared" si="183"/>
        <v>4.5548075747643326E-3</v>
      </c>
      <c r="H2364" s="9">
        <f t="shared" si="184"/>
        <v>18.948535672181553</v>
      </c>
    </row>
    <row r="2365" spans="2:8" x14ac:dyDescent="0.25">
      <c r="B2365" s="39">
        <v>39030</v>
      </c>
      <c r="C2365" s="7">
        <v>12103.3</v>
      </c>
      <c r="D2365" s="8">
        <f t="shared" si="180"/>
        <v>-6.0148449395314163E-3</v>
      </c>
      <c r="E2365" s="46">
        <f t="shared" si="181"/>
        <v>-6.0330069838967606E-3</v>
      </c>
      <c r="F2365" s="8">
        <f t="shared" si="182"/>
        <v>9.2231862967293313E-2</v>
      </c>
      <c r="G2365" s="8">
        <f t="shared" si="183"/>
        <v>4.480298374708834E-3</v>
      </c>
      <c r="H2365" s="9">
        <f t="shared" si="184"/>
        <v>20.586098347364484</v>
      </c>
    </row>
    <row r="2366" spans="2:8" x14ac:dyDescent="0.25">
      <c r="B2366" s="39">
        <v>39029</v>
      </c>
      <c r="C2366" s="7">
        <v>12176.54</v>
      </c>
      <c r="D2366" s="8">
        <f t="shared" si="180"/>
        <v>1.6262543422307374E-3</v>
      </c>
      <c r="E2366" s="46">
        <f t="shared" si="181"/>
        <v>1.6249334225449299E-3</v>
      </c>
      <c r="F2366" s="8">
        <f t="shared" si="182"/>
        <v>9.5360770179619789E-2</v>
      </c>
      <c r="G2366" s="8">
        <f t="shared" si="183"/>
        <v>4.4983152017384542E-3</v>
      </c>
      <c r="H2366" s="9">
        <f t="shared" si="184"/>
        <v>21.199219241632047</v>
      </c>
    </row>
    <row r="2367" spans="2:8" x14ac:dyDescent="0.25">
      <c r="B2367" s="39">
        <v>39028</v>
      </c>
      <c r="C2367" s="7">
        <v>12156.77</v>
      </c>
      <c r="D2367" s="8">
        <f t="shared" si="180"/>
        <v>4.2311171322246821E-3</v>
      </c>
      <c r="E2367" s="46">
        <f t="shared" si="181"/>
        <v>4.2221911252610976E-3</v>
      </c>
      <c r="F2367" s="8">
        <f t="shared" si="182"/>
        <v>0.10780636914038745</v>
      </c>
      <c r="G2367" s="8">
        <f t="shared" si="183"/>
        <v>4.8220154560030485E-3</v>
      </c>
      <c r="H2367" s="9">
        <f t="shared" si="184"/>
        <v>22.35711812291613</v>
      </c>
    </row>
    <row r="2368" spans="2:8" x14ac:dyDescent="0.25">
      <c r="B2368" s="39">
        <v>39027</v>
      </c>
      <c r="C2368" s="7">
        <v>12105.55</v>
      </c>
      <c r="D2368" s="8">
        <f t="shared" si="180"/>
        <v>9.9707659911028035E-3</v>
      </c>
      <c r="E2368" s="46">
        <f t="shared" si="181"/>
        <v>9.9213858710015777E-3</v>
      </c>
      <c r="F2368" s="8">
        <f t="shared" si="182"/>
        <v>9.2405185665352829E-2</v>
      </c>
      <c r="G2368" s="8">
        <f t="shared" si="183"/>
        <v>4.7841335387111715E-3</v>
      </c>
      <c r="H2368" s="9">
        <f t="shared" si="184"/>
        <v>19.314926081734427</v>
      </c>
    </row>
    <row r="2369" spans="2:8" x14ac:dyDescent="0.25">
      <c r="B2369" s="39">
        <v>39024</v>
      </c>
      <c r="C2369" s="7">
        <v>11986.04</v>
      </c>
      <c r="D2369" s="8">
        <f t="shared" si="180"/>
        <v>-2.7041554132198886E-3</v>
      </c>
      <c r="E2369" s="46">
        <f t="shared" si="181"/>
        <v>-2.7078182462059101E-3</v>
      </c>
      <c r="F2369" s="8">
        <f t="shared" si="182"/>
        <v>8.7517541424885589E-2</v>
      </c>
      <c r="G2369" s="8">
        <f t="shared" si="183"/>
        <v>4.8698789989883879E-3</v>
      </c>
      <c r="H2369" s="9">
        <f t="shared" si="184"/>
        <v>17.971194241800561</v>
      </c>
    </row>
    <row r="2370" spans="2:8" x14ac:dyDescent="0.25">
      <c r="B2370" s="39">
        <v>39023</v>
      </c>
      <c r="C2370" s="7">
        <v>12018.54</v>
      </c>
      <c r="D2370" s="8">
        <f t="shared" si="180"/>
        <v>-1.0373185315958322E-3</v>
      </c>
      <c r="E2370" s="46">
        <f t="shared" si="181"/>
        <v>-1.0378569188153905E-3</v>
      </c>
      <c r="F2370" s="8">
        <f t="shared" si="182"/>
        <v>0.1080134791300351</v>
      </c>
      <c r="G2370" s="8">
        <f t="shared" si="183"/>
        <v>5.2950093684186687E-3</v>
      </c>
      <c r="H2370" s="9">
        <f t="shared" si="184"/>
        <v>20.399110108145635</v>
      </c>
    </row>
    <row r="2371" spans="2:8" x14ac:dyDescent="0.25">
      <c r="B2371" s="39">
        <v>39022</v>
      </c>
      <c r="C2371" s="7">
        <v>12031.02</v>
      </c>
      <c r="D2371" s="8">
        <f t="shared" si="180"/>
        <v>-4.1148175648325624E-3</v>
      </c>
      <c r="E2371" s="46">
        <f t="shared" si="181"/>
        <v>-4.1233067221872607E-3</v>
      </c>
      <c r="F2371" s="8">
        <f t="shared" si="182"/>
        <v>0.11695147812612415</v>
      </c>
      <c r="G2371" s="8">
        <f t="shared" si="183"/>
        <v>5.2689709285110584E-3</v>
      </c>
      <c r="H2371" s="9">
        <f t="shared" si="184"/>
        <v>22.196265592069434</v>
      </c>
    </row>
    <row r="2372" spans="2:8" x14ac:dyDescent="0.25">
      <c r="B2372" s="39">
        <v>39021</v>
      </c>
      <c r="C2372" s="7">
        <v>12080.73</v>
      </c>
      <c r="D2372" s="8">
        <f t="shared" si="180"/>
        <v>-4.7739213171726913E-4</v>
      </c>
      <c r="E2372" s="46">
        <f t="shared" si="181"/>
        <v>-4.7750611962037756E-4</v>
      </c>
      <c r="F2372" s="8">
        <f t="shared" si="182"/>
        <v>0.1181745614300648</v>
      </c>
      <c r="G2372" s="8">
        <f t="shared" si="183"/>
        <v>5.2645323800503572E-3</v>
      </c>
      <c r="H2372" s="9">
        <f t="shared" si="184"/>
        <v>22.447304508541063</v>
      </c>
    </row>
    <row r="2373" spans="2:8" x14ac:dyDescent="0.25">
      <c r="B2373" s="39">
        <v>39020</v>
      </c>
      <c r="C2373" s="7">
        <v>12086.5</v>
      </c>
      <c r="D2373" s="8">
        <f t="shared" ref="D2373:D2436" si="185">C2373/C2374-1</f>
        <v>-3.1099413908386442E-4</v>
      </c>
      <c r="E2373" s="46">
        <f t="shared" ref="E2373:E2436" si="186">LN(1+D2373)</f>
        <v>-3.1104250778965265E-4</v>
      </c>
      <c r="F2373" s="8">
        <f t="shared" ref="F2373:F2436" si="187">SUM(E2374:E2448)</f>
        <v>0.10857708374247797</v>
      </c>
      <c r="G2373" s="8">
        <f t="shared" ref="G2373:G2436" si="188">STDEVP(E2374:E2448)</f>
        <v>5.4230940717158787E-3</v>
      </c>
      <c r="H2373" s="9">
        <f t="shared" ref="H2373:H2436" si="189">F2373/G2373</f>
        <v>20.021242911636225</v>
      </c>
    </row>
    <row r="2374" spans="2:8" x14ac:dyDescent="0.25">
      <c r="B2374" s="39">
        <v>39017</v>
      </c>
      <c r="C2374" s="7">
        <v>12090.26</v>
      </c>
      <c r="D2374" s="8">
        <f t="shared" si="185"/>
        <v>-6.0343679451743126E-3</v>
      </c>
      <c r="E2374" s="46">
        <f t="shared" si="186"/>
        <v>-6.0526483208655233E-3</v>
      </c>
      <c r="F2374" s="8">
        <f t="shared" si="187"/>
        <v>9.9360080723085151E-2</v>
      </c>
      <c r="G2374" s="8">
        <f t="shared" si="188"/>
        <v>5.6895553409082016E-3</v>
      </c>
      <c r="H2374" s="9">
        <f t="shared" si="189"/>
        <v>17.463593333679515</v>
      </c>
    </row>
    <row r="2375" spans="2:8" x14ac:dyDescent="0.25">
      <c r="B2375" s="39">
        <v>39016</v>
      </c>
      <c r="C2375" s="7">
        <v>12163.66</v>
      </c>
      <c r="D2375" s="8">
        <f t="shared" si="185"/>
        <v>2.3881964748966311E-3</v>
      </c>
      <c r="E2375" s="46">
        <f t="shared" si="186"/>
        <v>2.3853492659238786E-3</v>
      </c>
      <c r="F2375" s="8">
        <f t="shared" si="187"/>
        <v>8.5994823921229091E-2</v>
      </c>
      <c r="G2375" s="8">
        <f t="shared" si="188"/>
        <v>5.8602927746417271E-3</v>
      </c>
      <c r="H2375" s="9">
        <f t="shared" si="189"/>
        <v>14.67415148494632</v>
      </c>
    </row>
    <row r="2376" spans="2:8" x14ac:dyDescent="0.25">
      <c r="B2376" s="39">
        <v>39015</v>
      </c>
      <c r="C2376" s="7">
        <v>12134.68</v>
      </c>
      <c r="D2376" s="8">
        <f t="shared" si="185"/>
        <v>5.6069156357096972E-4</v>
      </c>
      <c r="E2376" s="46">
        <f t="shared" si="186"/>
        <v>5.6053443478735197E-4</v>
      </c>
      <c r="F2376" s="8">
        <f t="shared" si="187"/>
        <v>8.8242057385311407E-2</v>
      </c>
      <c r="G2376" s="8">
        <f t="shared" si="188"/>
        <v>5.8629640259538814E-3</v>
      </c>
      <c r="H2376" s="9">
        <f t="shared" si="189"/>
        <v>15.050758796179849</v>
      </c>
    </row>
    <row r="2377" spans="2:8" x14ac:dyDescent="0.25">
      <c r="B2377" s="39">
        <v>39014</v>
      </c>
      <c r="C2377" s="7">
        <v>12127.88</v>
      </c>
      <c r="D2377" s="8">
        <f t="shared" si="185"/>
        <v>9.0534633004613063E-4</v>
      </c>
      <c r="E2377" s="46">
        <f t="shared" si="186"/>
        <v>9.0493675124593402E-4</v>
      </c>
      <c r="F2377" s="8">
        <f t="shared" si="187"/>
        <v>8.8497783315243439E-2</v>
      </c>
      <c r="G2377" s="8">
        <f t="shared" si="188"/>
        <v>5.8628794278613658E-3</v>
      </c>
      <c r="H2377" s="9">
        <f t="shared" si="189"/>
        <v>15.094593774978117</v>
      </c>
    </row>
    <row r="2378" spans="2:8" x14ac:dyDescent="0.25">
      <c r="B2378" s="39">
        <v>39013</v>
      </c>
      <c r="C2378" s="7">
        <v>12116.91</v>
      </c>
      <c r="D2378" s="8">
        <f t="shared" si="185"/>
        <v>9.5431152347411619E-3</v>
      </c>
      <c r="E2378" s="46">
        <f t="shared" si="186"/>
        <v>9.4978673532736431E-3</v>
      </c>
      <c r="F2378" s="8">
        <f t="shared" si="187"/>
        <v>6.6933970958353392E-2</v>
      </c>
      <c r="G2378" s="8">
        <f t="shared" si="188"/>
        <v>5.9755820164016276E-3</v>
      </c>
      <c r="H2378" s="9">
        <f t="shared" si="189"/>
        <v>11.201247137874555</v>
      </c>
    </row>
    <row r="2379" spans="2:8" x14ac:dyDescent="0.25">
      <c r="B2379" s="39">
        <v>39010</v>
      </c>
      <c r="C2379" s="7">
        <v>12002.37</v>
      </c>
      <c r="D2379" s="8">
        <f t="shared" si="185"/>
        <v>-7.7923829456694182E-4</v>
      </c>
      <c r="E2379" s="46">
        <f t="shared" si="186"/>
        <v>-7.795420585400666E-4</v>
      </c>
      <c r="F2379" s="8">
        <f t="shared" si="187"/>
        <v>7.4280959060658555E-2</v>
      </c>
      <c r="G2379" s="8">
        <f t="shared" si="188"/>
        <v>6.0075050863393894E-3</v>
      </c>
      <c r="H2379" s="9">
        <f t="shared" si="189"/>
        <v>12.364693494736745</v>
      </c>
    </row>
    <row r="2380" spans="2:8" x14ac:dyDescent="0.25">
      <c r="B2380" s="39">
        <v>39009</v>
      </c>
      <c r="C2380" s="7">
        <v>12011.73</v>
      </c>
      <c r="D2380" s="8">
        <f t="shared" si="185"/>
        <v>1.5884689660692342E-3</v>
      </c>
      <c r="E2380" s="46">
        <f t="shared" si="186"/>
        <v>1.5872086836776135E-3</v>
      </c>
      <c r="F2380" s="8">
        <f t="shared" si="187"/>
        <v>6.5884023903123021E-2</v>
      </c>
      <c r="G2380" s="8">
        <f t="shared" si="188"/>
        <v>6.0732250583836822E-3</v>
      </c>
      <c r="H2380" s="9">
        <f t="shared" si="189"/>
        <v>10.848276372069321</v>
      </c>
    </row>
    <row r="2381" spans="2:8" x14ac:dyDescent="0.25">
      <c r="B2381" s="39">
        <v>39008</v>
      </c>
      <c r="C2381" s="7">
        <v>11992.68</v>
      </c>
      <c r="D2381" s="8">
        <f t="shared" si="185"/>
        <v>3.5698685023122234E-3</v>
      </c>
      <c r="E2381" s="46">
        <f t="shared" si="186"/>
        <v>3.5635116460189351E-3</v>
      </c>
      <c r="F2381" s="8">
        <f t="shared" si="187"/>
        <v>6.9273723363107428E-2</v>
      </c>
      <c r="G2381" s="8">
        <f t="shared" si="188"/>
        <v>6.1055653700477965E-3</v>
      </c>
      <c r="H2381" s="9">
        <f t="shared" si="189"/>
        <v>11.345996507210458</v>
      </c>
    </row>
    <row r="2382" spans="2:8" x14ac:dyDescent="0.25">
      <c r="B2382" s="39">
        <v>39007</v>
      </c>
      <c r="C2382" s="7">
        <v>11950.02</v>
      </c>
      <c r="D2382" s="8">
        <f t="shared" si="185"/>
        <v>-2.5524598100261642E-3</v>
      </c>
      <c r="E2382" s="46">
        <f t="shared" si="186"/>
        <v>-2.5557228893355994E-3</v>
      </c>
      <c r="F2382" s="8">
        <f t="shared" si="187"/>
        <v>6.819666273331651E-2</v>
      </c>
      <c r="G2382" s="8">
        <f t="shared" si="188"/>
        <v>6.1149916533922884E-3</v>
      </c>
      <c r="H2382" s="9">
        <f t="shared" si="189"/>
        <v>11.152372169712521</v>
      </c>
    </row>
    <row r="2383" spans="2:8" x14ac:dyDescent="0.25">
      <c r="B2383" s="39">
        <v>39006</v>
      </c>
      <c r="C2383" s="7">
        <v>11980.6</v>
      </c>
      <c r="D2383" s="8">
        <f t="shared" si="185"/>
        <v>1.6796942605290521E-3</v>
      </c>
      <c r="E2383" s="46">
        <f t="shared" si="186"/>
        <v>1.6782851518184973E-3</v>
      </c>
      <c r="F2383" s="8">
        <f t="shared" si="187"/>
        <v>8.6121646690291959E-2</v>
      </c>
      <c r="G2383" s="8">
        <f t="shared" si="188"/>
        <v>6.4797877484146088E-3</v>
      </c>
      <c r="H2383" s="9">
        <f t="shared" si="189"/>
        <v>13.290812914568551</v>
      </c>
    </row>
    <row r="2384" spans="2:8" x14ac:dyDescent="0.25">
      <c r="B2384" s="39">
        <v>39003</v>
      </c>
      <c r="C2384" s="7">
        <v>11960.51</v>
      </c>
      <c r="D2384" s="8">
        <f t="shared" si="185"/>
        <v>1.0721728868317015E-3</v>
      </c>
      <c r="E2384" s="46">
        <f t="shared" si="186"/>
        <v>1.0715985199924473E-3</v>
      </c>
      <c r="F2384" s="8">
        <f t="shared" si="187"/>
        <v>8.950884916235155E-2</v>
      </c>
      <c r="G2384" s="8">
        <f t="shared" si="188"/>
        <v>6.4908903656400009E-3</v>
      </c>
      <c r="H2384" s="9">
        <f t="shared" si="189"/>
        <v>13.789918504273796</v>
      </c>
    </row>
    <row r="2385" spans="2:8" x14ac:dyDescent="0.25">
      <c r="B2385" s="39">
        <v>39002</v>
      </c>
      <c r="C2385" s="7">
        <v>11947.7</v>
      </c>
      <c r="D2385" s="8">
        <f t="shared" si="185"/>
        <v>8.0635295090418779E-3</v>
      </c>
      <c r="E2385" s="46">
        <f t="shared" si="186"/>
        <v>8.0311929697548488E-3</v>
      </c>
      <c r="F2385" s="8">
        <f t="shared" si="187"/>
        <v>7.0504410875819851E-2</v>
      </c>
      <c r="G2385" s="8">
        <f t="shared" si="188"/>
        <v>6.5892159820359862E-3</v>
      </c>
      <c r="H2385" s="9">
        <f t="shared" si="189"/>
        <v>10.699969627347814</v>
      </c>
    </row>
    <row r="2386" spans="2:8" x14ac:dyDescent="0.25">
      <c r="B2386" s="39">
        <v>39001</v>
      </c>
      <c r="C2386" s="7">
        <v>11852.13</v>
      </c>
      <c r="D2386" s="8">
        <f t="shared" si="185"/>
        <v>-1.2673619742533671E-3</v>
      </c>
      <c r="E2386" s="46">
        <f t="shared" si="186"/>
        <v>-1.2681657566341817E-3</v>
      </c>
      <c r="F2386" s="8">
        <f t="shared" si="187"/>
        <v>7.6872801581251371E-2</v>
      </c>
      <c r="G2386" s="8">
        <f t="shared" si="188"/>
        <v>6.6012347520605233E-3</v>
      </c>
      <c r="H2386" s="9">
        <f t="shared" si="189"/>
        <v>11.645215549599435</v>
      </c>
    </row>
    <row r="2387" spans="2:8" x14ac:dyDescent="0.25">
      <c r="B2387" s="39">
        <v>39000</v>
      </c>
      <c r="C2387" s="7">
        <v>11867.17</v>
      </c>
      <c r="D2387" s="8">
        <f t="shared" si="185"/>
        <v>7.8935317735751021E-4</v>
      </c>
      <c r="E2387" s="46">
        <f t="shared" si="186"/>
        <v>7.8904180198419431E-4</v>
      </c>
      <c r="F2387" s="8">
        <f t="shared" si="187"/>
        <v>7.3355684005837696E-2</v>
      </c>
      <c r="G2387" s="8">
        <f t="shared" si="188"/>
        <v>6.61522212205151E-3</v>
      </c>
      <c r="H2387" s="9">
        <f t="shared" si="189"/>
        <v>11.088922284455153</v>
      </c>
    </row>
    <row r="2388" spans="2:8" x14ac:dyDescent="0.25">
      <c r="B2388" s="39">
        <v>38999</v>
      </c>
      <c r="C2388" s="7">
        <v>11857.81</v>
      </c>
      <c r="D2388" s="8">
        <f t="shared" si="185"/>
        <v>6.4133884547201703E-4</v>
      </c>
      <c r="E2388" s="46">
        <f t="shared" si="186"/>
        <v>6.4113327560326038E-4</v>
      </c>
      <c r="F2388" s="8">
        <f t="shared" si="187"/>
        <v>6.7252645273719255E-2</v>
      </c>
      <c r="G2388" s="8">
        <f t="shared" si="188"/>
        <v>6.6562757151496484E-3</v>
      </c>
      <c r="H2388" s="9">
        <f t="shared" si="189"/>
        <v>10.103644763490278</v>
      </c>
    </row>
    <row r="2389" spans="2:8" x14ac:dyDescent="0.25">
      <c r="B2389" s="39">
        <v>38996</v>
      </c>
      <c r="C2389" s="7">
        <v>11850.21</v>
      </c>
      <c r="D2389" s="8">
        <f t="shared" si="185"/>
        <v>-1.3887613142334887E-3</v>
      </c>
      <c r="E2389" s="46">
        <f t="shared" si="186"/>
        <v>-1.3897265369736099E-3</v>
      </c>
      <c r="F2389" s="8">
        <f t="shared" si="187"/>
        <v>7.8129935212809545E-2</v>
      </c>
      <c r="G2389" s="8">
        <f t="shared" si="188"/>
        <v>6.7230430472132374E-3</v>
      </c>
      <c r="H2389" s="9">
        <f t="shared" si="189"/>
        <v>11.621215967848832</v>
      </c>
    </row>
    <row r="2390" spans="2:8" x14ac:dyDescent="0.25">
      <c r="B2390" s="39">
        <v>38995</v>
      </c>
      <c r="C2390" s="7">
        <v>11866.69</v>
      </c>
      <c r="D2390" s="8">
        <f t="shared" si="185"/>
        <v>1.3568921768583042E-3</v>
      </c>
      <c r="E2390" s="46">
        <f t="shared" si="186"/>
        <v>1.3559724305721786E-3</v>
      </c>
      <c r="F2390" s="8">
        <f t="shared" si="187"/>
        <v>7.9760694451638414E-2</v>
      </c>
      <c r="G2390" s="8">
        <f t="shared" si="188"/>
        <v>6.7266602935810932E-3</v>
      </c>
      <c r="H2390" s="9">
        <f t="shared" si="189"/>
        <v>11.857398912763582</v>
      </c>
    </row>
    <row r="2391" spans="2:8" x14ac:dyDescent="0.25">
      <c r="B2391" s="39">
        <v>38994</v>
      </c>
      <c r="C2391" s="7">
        <v>11850.61</v>
      </c>
      <c r="D2391" s="8">
        <f t="shared" si="185"/>
        <v>1.0511335051256232E-2</v>
      </c>
      <c r="E2391" s="46">
        <f t="shared" si="186"/>
        <v>1.0456475068547598E-2</v>
      </c>
      <c r="F2391" s="8">
        <f t="shared" si="187"/>
        <v>6.2705741942924706E-2</v>
      </c>
      <c r="G2391" s="8">
        <f t="shared" si="188"/>
        <v>6.6934751452303078E-3</v>
      </c>
      <c r="H2391" s="9">
        <f t="shared" si="189"/>
        <v>9.3681892563100178</v>
      </c>
    </row>
    <row r="2392" spans="2:8" x14ac:dyDescent="0.25">
      <c r="B2392" s="39">
        <v>38993</v>
      </c>
      <c r="C2392" s="7">
        <v>11727.34</v>
      </c>
      <c r="D2392" s="8">
        <f t="shared" si="185"/>
        <v>4.8833154104204191E-3</v>
      </c>
      <c r="E2392" s="46">
        <f t="shared" si="186"/>
        <v>4.8714307012064674E-3</v>
      </c>
      <c r="F2392" s="8">
        <f t="shared" si="187"/>
        <v>5.7776207968581059E-2</v>
      </c>
      <c r="G2392" s="8">
        <f t="shared" si="188"/>
        <v>6.6777113688631746E-3</v>
      </c>
      <c r="H2392" s="9">
        <f t="shared" si="189"/>
        <v>8.6520972197121164</v>
      </c>
    </row>
    <row r="2393" spans="2:8" x14ac:dyDescent="0.25">
      <c r="B2393" s="39">
        <v>38992</v>
      </c>
      <c r="C2393" s="7">
        <v>11670.35</v>
      </c>
      <c r="D2393" s="8">
        <f t="shared" si="185"/>
        <v>-7.4663479198255889E-4</v>
      </c>
      <c r="E2393" s="46">
        <f t="shared" si="186"/>
        <v>-7.4691366255714737E-4</v>
      </c>
      <c r="F2393" s="8">
        <f t="shared" si="187"/>
        <v>7.668677608742791E-2</v>
      </c>
      <c r="G2393" s="8">
        <f t="shared" si="188"/>
        <v>6.9664376632541589E-3</v>
      </c>
      <c r="H2393" s="9">
        <f t="shared" si="189"/>
        <v>11.008033057114304</v>
      </c>
    </row>
    <row r="2394" spans="2:8" x14ac:dyDescent="0.25">
      <c r="B2394" s="39">
        <v>38989</v>
      </c>
      <c r="C2394" s="7">
        <v>11679.07</v>
      </c>
      <c r="D2394" s="8">
        <f t="shared" si="185"/>
        <v>-3.3605126957917397E-3</v>
      </c>
      <c r="E2394" s="46">
        <f t="shared" si="186"/>
        <v>-3.3661719006912176E-3</v>
      </c>
      <c r="F2394" s="8">
        <f t="shared" si="187"/>
        <v>9.0347114177933618E-2</v>
      </c>
      <c r="G2394" s="8">
        <f t="shared" si="188"/>
        <v>7.0276212958085855E-3</v>
      </c>
      <c r="H2394" s="9">
        <f t="shared" si="189"/>
        <v>12.856002105836074</v>
      </c>
    </row>
    <row r="2395" spans="2:8" x14ac:dyDescent="0.25">
      <c r="B2395" s="39">
        <v>38988</v>
      </c>
      <c r="C2395" s="7">
        <v>11718.45</v>
      </c>
      <c r="D2395" s="8">
        <f t="shared" si="185"/>
        <v>2.4988793112299401E-3</v>
      </c>
      <c r="E2395" s="46">
        <f t="shared" si="186"/>
        <v>2.4957623039273827E-3</v>
      </c>
      <c r="F2395" s="8">
        <f t="shared" si="187"/>
        <v>7.9809899564033698E-2</v>
      </c>
      <c r="G2395" s="8">
        <f t="shared" si="188"/>
        <v>7.1053051724577921E-3</v>
      </c>
      <c r="H2395" s="9">
        <f t="shared" si="189"/>
        <v>11.232437963875196</v>
      </c>
    </row>
    <row r="2396" spans="2:8" x14ac:dyDescent="0.25">
      <c r="B2396" s="39">
        <v>38987</v>
      </c>
      <c r="C2396" s="7">
        <v>11689.24</v>
      </c>
      <c r="D2396" s="8">
        <f t="shared" si="185"/>
        <v>1.7010315020751232E-3</v>
      </c>
      <c r="E2396" s="46">
        <f t="shared" si="186"/>
        <v>1.699586386548861E-3</v>
      </c>
      <c r="F2396" s="8">
        <f t="shared" si="187"/>
        <v>6.8947944208232595E-2</v>
      </c>
      <c r="G2396" s="8">
        <f t="shared" si="188"/>
        <v>7.2009319256885942E-3</v>
      </c>
      <c r="H2396" s="9">
        <f t="shared" si="189"/>
        <v>9.5748640481196325</v>
      </c>
    </row>
    <row r="2397" spans="2:8" x14ac:dyDescent="0.25">
      <c r="B2397" s="39">
        <v>38986</v>
      </c>
      <c r="C2397" s="7">
        <v>11669.39</v>
      </c>
      <c r="D2397" s="8">
        <f t="shared" si="185"/>
        <v>8.0840995144184635E-3</v>
      </c>
      <c r="E2397" s="46">
        <f t="shared" si="186"/>
        <v>8.0515982268711261E-3</v>
      </c>
      <c r="F2397" s="8">
        <f t="shared" si="187"/>
        <v>5.6599645809567924E-2</v>
      </c>
      <c r="G2397" s="8">
        <f t="shared" si="188"/>
        <v>7.1771030348553467E-3</v>
      </c>
      <c r="H2397" s="9">
        <f t="shared" si="189"/>
        <v>7.8861409031880623</v>
      </c>
    </row>
    <row r="2398" spans="2:8" x14ac:dyDescent="0.25">
      <c r="B2398" s="39">
        <v>38985</v>
      </c>
      <c r="C2398" s="7">
        <v>11575.81</v>
      </c>
      <c r="D2398" s="8">
        <f t="shared" si="185"/>
        <v>5.8836819283807351E-3</v>
      </c>
      <c r="E2398" s="46">
        <f t="shared" si="186"/>
        <v>5.8664406668745431E-3</v>
      </c>
      <c r="F2398" s="8">
        <f t="shared" si="187"/>
        <v>5.1457494282767732E-2</v>
      </c>
      <c r="G2398" s="8">
        <f t="shared" si="188"/>
        <v>7.1524622170447694E-3</v>
      </c>
      <c r="H2398" s="9">
        <f t="shared" si="189"/>
        <v>7.1943748490053219</v>
      </c>
    </row>
    <row r="2399" spans="2:8" x14ac:dyDescent="0.25">
      <c r="B2399" s="39">
        <v>38982</v>
      </c>
      <c r="C2399" s="7">
        <v>11508.1</v>
      </c>
      <c r="D2399" s="8">
        <f t="shared" si="185"/>
        <v>-2.1789212562308702E-3</v>
      </c>
      <c r="E2399" s="46">
        <f t="shared" si="186"/>
        <v>-2.181298559082878E-3</v>
      </c>
      <c r="F2399" s="8">
        <f t="shared" si="187"/>
        <v>4.7142634486456877E-2</v>
      </c>
      <c r="G2399" s="8">
        <f t="shared" si="188"/>
        <v>7.1925362260214371E-3</v>
      </c>
      <c r="H2399" s="9">
        <f t="shared" si="189"/>
        <v>6.554382627355066</v>
      </c>
    </row>
    <row r="2400" spans="2:8" x14ac:dyDescent="0.25">
      <c r="B2400" s="39">
        <v>38981</v>
      </c>
      <c r="C2400" s="7">
        <v>11533.23</v>
      </c>
      <c r="D2400" s="8">
        <f t="shared" si="185"/>
        <v>-6.8852744164179525E-3</v>
      </c>
      <c r="E2400" s="46">
        <f t="shared" si="186"/>
        <v>-6.9090872866914496E-3</v>
      </c>
      <c r="F2400" s="8">
        <f t="shared" si="187"/>
        <v>4.9826936954497511E-2</v>
      </c>
      <c r="G2400" s="8">
        <f t="shared" si="188"/>
        <v>7.1615510545568559E-3</v>
      </c>
      <c r="H2400" s="9">
        <f t="shared" si="189"/>
        <v>6.9575622061359041</v>
      </c>
    </row>
    <row r="2401" spans="2:8" x14ac:dyDescent="0.25">
      <c r="B2401" s="39">
        <v>38980</v>
      </c>
      <c r="C2401" s="7">
        <v>11613.19</v>
      </c>
      <c r="D2401" s="8">
        <f t="shared" si="185"/>
        <v>6.2629376712928231E-3</v>
      </c>
      <c r="E2401" s="46">
        <f t="shared" si="186"/>
        <v>6.2434069810675683E-3</v>
      </c>
      <c r="F2401" s="8">
        <f t="shared" si="187"/>
        <v>2.5719336732206177E-2</v>
      </c>
      <c r="G2401" s="8">
        <f t="shared" si="188"/>
        <v>7.4395505903512536E-3</v>
      </c>
      <c r="H2401" s="9">
        <f t="shared" si="189"/>
        <v>3.4571089234291845</v>
      </c>
    </row>
    <row r="2402" spans="2:8" x14ac:dyDescent="0.25">
      <c r="B2402" s="39">
        <v>38979</v>
      </c>
      <c r="C2402" s="7">
        <v>11540.91</v>
      </c>
      <c r="D2402" s="8">
        <f t="shared" si="185"/>
        <v>-1.2193855473821014E-3</v>
      </c>
      <c r="E2402" s="46">
        <f t="shared" si="186"/>
        <v>-1.2201296028605179E-3</v>
      </c>
      <c r="F2402" s="8">
        <f t="shared" si="187"/>
        <v>2.5836754538893437E-2</v>
      </c>
      <c r="G2402" s="8">
        <f t="shared" si="188"/>
        <v>7.4392338461506825E-3</v>
      </c>
      <c r="H2402" s="9">
        <f t="shared" si="189"/>
        <v>3.4730397072088639</v>
      </c>
    </row>
    <row r="2403" spans="2:8" x14ac:dyDescent="0.25">
      <c r="B2403" s="39">
        <v>38978</v>
      </c>
      <c r="C2403" s="7">
        <v>11555</v>
      </c>
      <c r="D2403" s="8">
        <f t="shared" si="185"/>
        <v>-4.9910170343325788E-4</v>
      </c>
      <c r="E2403" s="46">
        <f t="shared" si="186"/>
        <v>-4.992262961464578E-4</v>
      </c>
      <c r="F2403" s="8">
        <f t="shared" si="187"/>
        <v>3.4537166508060817E-2</v>
      </c>
      <c r="G2403" s="8">
        <f t="shared" si="188"/>
        <v>7.4928156963021937E-3</v>
      </c>
      <c r="H2403" s="9">
        <f t="shared" si="189"/>
        <v>4.6093708837794285</v>
      </c>
    </row>
    <row r="2404" spans="2:8" x14ac:dyDescent="0.25">
      <c r="B2404" s="39">
        <v>38975</v>
      </c>
      <c r="C2404" s="7">
        <v>11560.77</v>
      </c>
      <c r="D2404" s="8">
        <f t="shared" si="185"/>
        <v>2.8957118653920588E-3</v>
      </c>
      <c r="E2404" s="46">
        <f t="shared" si="186"/>
        <v>2.8915273679080747E-3</v>
      </c>
      <c r="F2404" s="8">
        <f t="shared" si="187"/>
        <v>3.8282762082754711E-2</v>
      </c>
      <c r="G2404" s="8">
        <f t="shared" si="188"/>
        <v>7.5212811672940409E-3</v>
      </c>
      <c r="H2404" s="9">
        <f t="shared" si="189"/>
        <v>5.0899256697416941</v>
      </c>
    </row>
    <row r="2405" spans="2:8" x14ac:dyDescent="0.25">
      <c r="B2405" s="39">
        <v>38974</v>
      </c>
      <c r="C2405" s="7">
        <v>11527.39</v>
      </c>
      <c r="D2405" s="8">
        <f t="shared" si="185"/>
        <v>-1.3800189200334767E-3</v>
      </c>
      <c r="E2405" s="46">
        <f t="shared" si="186"/>
        <v>-1.3809720231110704E-3</v>
      </c>
      <c r="F2405" s="8">
        <f t="shared" si="187"/>
        <v>2.3198903151199834E-2</v>
      </c>
      <c r="G2405" s="8">
        <f t="shared" si="188"/>
        <v>7.7668302683649324E-3</v>
      </c>
      <c r="H2405" s="9">
        <f t="shared" si="189"/>
        <v>2.9869203200810581</v>
      </c>
    </row>
    <row r="2406" spans="2:8" x14ac:dyDescent="0.25">
      <c r="B2406" s="39">
        <v>38973</v>
      </c>
      <c r="C2406" s="7">
        <v>11543.32</v>
      </c>
      <c r="D2406" s="8">
        <f t="shared" si="185"/>
        <v>3.9336968139924711E-3</v>
      </c>
      <c r="E2406" s="46">
        <f t="shared" si="186"/>
        <v>3.9259800589767349E-3</v>
      </c>
      <c r="F2406" s="8">
        <f t="shared" si="187"/>
        <v>2.5281035551755926E-2</v>
      </c>
      <c r="G2406" s="8">
        <f t="shared" si="188"/>
        <v>7.783411538685019E-3</v>
      </c>
      <c r="H2406" s="9">
        <f t="shared" si="189"/>
        <v>3.2480661501841994</v>
      </c>
    </row>
    <row r="2407" spans="2:8" x14ac:dyDescent="0.25">
      <c r="B2407" s="39">
        <v>38972</v>
      </c>
      <c r="C2407" s="7">
        <v>11498.09</v>
      </c>
      <c r="D2407" s="8">
        <f t="shared" si="185"/>
        <v>8.8840415413395935E-3</v>
      </c>
      <c r="E2407" s="46">
        <f t="shared" si="186"/>
        <v>8.8448106257988535E-3</v>
      </c>
      <c r="F2407" s="8">
        <f t="shared" si="187"/>
        <v>2.4831871411627539E-2</v>
      </c>
      <c r="G2407" s="8">
        <f t="shared" si="188"/>
        <v>7.7770332495879849E-3</v>
      </c>
      <c r="H2407" s="9">
        <f t="shared" si="189"/>
        <v>3.1929748291796352</v>
      </c>
    </row>
    <row r="2408" spans="2:8" x14ac:dyDescent="0.25">
      <c r="B2408" s="39">
        <v>38971</v>
      </c>
      <c r="C2408" s="7">
        <v>11396.84</v>
      </c>
      <c r="D2408" s="8">
        <f t="shared" si="185"/>
        <v>4.1519964255964936E-4</v>
      </c>
      <c r="E2408" s="46">
        <f t="shared" si="186"/>
        <v>4.1511347103948969E-4</v>
      </c>
      <c r="F2408" s="8">
        <f t="shared" si="187"/>
        <v>2.6124561901544333E-2</v>
      </c>
      <c r="G2408" s="8">
        <f t="shared" si="188"/>
        <v>7.7786326638570134E-3</v>
      </c>
      <c r="H2408" s="9">
        <f t="shared" si="189"/>
        <v>3.3585030982283901</v>
      </c>
    </row>
    <row r="2409" spans="2:8" x14ac:dyDescent="0.25">
      <c r="B2409" s="39">
        <v>38968</v>
      </c>
      <c r="C2409" s="7">
        <v>11392.11</v>
      </c>
      <c r="D2409" s="8">
        <f t="shared" si="185"/>
        <v>5.3541297487345041E-3</v>
      </c>
      <c r="E2409" s="46">
        <f t="shared" si="186"/>
        <v>5.3398473532357714E-3</v>
      </c>
      <c r="F2409" s="8">
        <f t="shared" si="187"/>
        <v>1.8356672634926522E-2</v>
      </c>
      <c r="G2409" s="8">
        <f t="shared" si="188"/>
        <v>7.7631805172679478E-3</v>
      </c>
      <c r="H2409" s="9">
        <f t="shared" si="189"/>
        <v>2.3645814488140591</v>
      </c>
    </row>
    <row r="2410" spans="2:8" x14ac:dyDescent="0.25">
      <c r="B2410" s="39">
        <v>38967</v>
      </c>
      <c r="C2410" s="7">
        <v>11331.44</v>
      </c>
      <c r="D2410" s="8">
        <f t="shared" si="185"/>
        <v>-6.5543301011730115E-3</v>
      </c>
      <c r="E2410" s="46">
        <f t="shared" si="186"/>
        <v>-6.5759040428705479E-3</v>
      </c>
      <c r="F2410" s="8">
        <f t="shared" si="187"/>
        <v>2.3250446685329947E-2</v>
      </c>
      <c r="G2410" s="8">
        <f t="shared" si="188"/>
        <v>7.7260555267909536E-3</v>
      </c>
      <c r="H2410" s="9">
        <f t="shared" si="189"/>
        <v>3.0093553695940245</v>
      </c>
    </row>
    <row r="2411" spans="2:8" x14ac:dyDescent="0.25">
      <c r="B2411" s="39">
        <v>38966</v>
      </c>
      <c r="C2411" s="7">
        <v>11406.2</v>
      </c>
      <c r="D2411" s="8">
        <f t="shared" si="185"/>
        <v>-5.4999093229914919E-3</v>
      </c>
      <c r="E2411" s="46">
        <f t="shared" si="186"/>
        <v>-5.5150895096241145E-3</v>
      </c>
      <c r="F2411" s="8">
        <f t="shared" si="187"/>
        <v>3.0181642051351886E-2</v>
      </c>
      <c r="G2411" s="8">
        <f t="shared" si="188"/>
        <v>7.6972256622026463E-3</v>
      </c>
      <c r="H2411" s="9">
        <f t="shared" si="189"/>
        <v>3.9211065617524166</v>
      </c>
    </row>
    <row r="2412" spans="2:8" x14ac:dyDescent="0.25">
      <c r="B2412" s="39">
        <v>38965</v>
      </c>
      <c r="C2412" s="7">
        <v>11469.28</v>
      </c>
      <c r="D2412" s="8">
        <f t="shared" si="185"/>
        <v>4.4748193280796933E-4</v>
      </c>
      <c r="E2412" s="46">
        <f t="shared" si="186"/>
        <v>4.4738184262579347E-4</v>
      </c>
      <c r="F2412" s="8">
        <f t="shared" si="187"/>
        <v>2.2810229125272693E-2</v>
      </c>
      <c r="G2412" s="8">
        <f t="shared" si="188"/>
        <v>7.7429508637662774E-3</v>
      </c>
      <c r="H2412" s="9">
        <f t="shared" si="189"/>
        <v>2.945934893118705</v>
      </c>
    </row>
    <row r="2413" spans="2:8" x14ac:dyDescent="0.25">
      <c r="B2413" s="39">
        <v>38961</v>
      </c>
      <c r="C2413" s="7">
        <v>11464.15</v>
      </c>
      <c r="D2413" s="8">
        <f t="shared" si="185"/>
        <v>7.2927603976751243E-3</v>
      </c>
      <c r="E2413" s="46">
        <f t="shared" si="186"/>
        <v>7.2662968044404051E-3</v>
      </c>
      <c r="F2413" s="8">
        <f t="shared" si="187"/>
        <v>-3.3980938832343412E-3</v>
      </c>
      <c r="G2413" s="8">
        <f t="shared" si="188"/>
        <v>8.0077307260009879E-3</v>
      </c>
      <c r="H2413" s="9">
        <f t="shared" si="189"/>
        <v>-0.42435166709599498</v>
      </c>
    </row>
    <row r="2414" spans="2:8" x14ac:dyDescent="0.25">
      <c r="B2414" s="39">
        <v>38960</v>
      </c>
      <c r="C2414" s="7">
        <v>11381.15</v>
      </c>
      <c r="D2414" s="8">
        <f t="shared" si="185"/>
        <v>-1.5461775591651961E-4</v>
      </c>
      <c r="E2414" s="46">
        <f t="shared" si="186"/>
        <v>-1.5462971047401571E-4</v>
      </c>
      <c r="F2414" s="8">
        <f t="shared" si="187"/>
        <v>-4.020752683079329E-3</v>
      </c>
      <c r="G2414" s="8">
        <f t="shared" si="188"/>
        <v>8.008162526203521E-3</v>
      </c>
      <c r="H2414" s="9">
        <f t="shared" si="189"/>
        <v>-0.50208180340034536</v>
      </c>
    </row>
    <row r="2415" spans="2:8" x14ac:dyDescent="0.25">
      <c r="B2415" s="39">
        <v>38959</v>
      </c>
      <c r="C2415" s="7">
        <v>11382.91</v>
      </c>
      <c r="D2415" s="8">
        <f t="shared" si="185"/>
        <v>1.1407272157988313E-3</v>
      </c>
      <c r="E2415" s="46">
        <f t="shared" si="186"/>
        <v>1.1400770808791592E-3</v>
      </c>
      <c r="F2415" s="8">
        <f t="shared" si="187"/>
        <v>-9.7138893828892844E-4</v>
      </c>
      <c r="G2415" s="8">
        <f t="shared" si="188"/>
        <v>8.0218490292011356E-3</v>
      </c>
      <c r="H2415" s="9">
        <f t="shared" si="189"/>
        <v>-0.1210928970057749</v>
      </c>
    </row>
    <row r="2416" spans="2:8" x14ac:dyDescent="0.25">
      <c r="B2416" s="39">
        <v>38958</v>
      </c>
      <c r="C2416" s="7">
        <v>11369.94</v>
      </c>
      <c r="D2416" s="8">
        <f t="shared" si="185"/>
        <v>1.5794559729951363E-3</v>
      </c>
      <c r="E2416" s="46">
        <f t="shared" si="186"/>
        <v>1.5782099442689513E-3</v>
      </c>
      <c r="F2416" s="8">
        <f t="shared" si="187"/>
        <v>-1.3015690856017004E-2</v>
      </c>
      <c r="G2416" s="8">
        <f t="shared" si="188"/>
        <v>8.1084785077426402E-3</v>
      </c>
      <c r="H2416" s="9">
        <f t="shared" si="189"/>
        <v>-1.6051952093834319</v>
      </c>
    </row>
    <row r="2417" spans="2:8" x14ac:dyDescent="0.25">
      <c r="B2417" s="39">
        <v>38957</v>
      </c>
      <c r="C2417" s="7">
        <v>11352.01</v>
      </c>
      <c r="D2417" s="8">
        <f t="shared" si="185"/>
        <v>6.0226603037030202E-3</v>
      </c>
      <c r="E2417" s="46">
        <f t="shared" si="186"/>
        <v>6.0045965766463219E-3</v>
      </c>
      <c r="F2417" s="8">
        <f t="shared" si="187"/>
        <v>-3.1284855439440665E-2</v>
      </c>
      <c r="G2417" s="8">
        <f t="shared" si="188"/>
        <v>8.1931923831232416E-3</v>
      </c>
      <c r="H2417" s="9">
        <f t="shared" si="189"/>
        <v>-3.818396294939054</v>
      </c>
    </row>
    <row r="2418" spans="2:8" x14ac:dyDescent="0.25">
      <c r="B2418" s="39">
        <v>38954</v>
      </c>
      <c r="C2418" s="7">
        <v>11284.05</v>
      </c>
      <c r="D2418" s="8">
        <f t="shared" si="185"/>
        <v>-1.8054820840623931E-3</v>
      </c>
      <c r="E2418" s="46">
        <f t="shared" si="186"/>
        <v>-1.8071139313167921E-3</v>
      </c>
      <c r="F2418" s="8">
        <f t="shared" si="187"/>
        <v>-2.9230344543831603E-2</v>
      </c>
      <c r="G2418" s="8">
        <f t="shared" si="188"/>
        <v>8.191933734553394E-3</v>
      </c>
      <c r="H2418" s="9">
        <f t="shared" si="189"/>
        <v>-3.5681861561622088</v>
      </c>
    </row>
    <row r="2419" spans="2:8" x14ac:dyDescent="0.25">
      <c r="B2419" s="39">
        <v>38953</v>
      </c>
      <c r="C2419" s="7">
        <v>11304.46</v>
      </c>
      <c r="D2419" s="8">
        <f t="shared" si="185"/>
        <v>5.8063887979176165E-4</v>
      </c>
      <c r="E2419" s="46">
        <f t="shared" si="186"/>
        <v>5.8047037426148512E-4</v>
      </c>
      <c r="F2419" s="8">
        <f t="shared" si="187"/>
        <v>-2.5054582839160591E-2</v>
      </c>
      <c r="G2419" s="8">
        <f t="shared" si="188"/>
        <v>8.2125031371769307E-3</v>
      </c>
      <c r="H2419" s="9">
        <f t="shared" si="189"/>
        <v>-3.0507851772673011</v>
      </c>
    </row>
    <row r="2420" spans="2:8" x14ac:dyDescent="0.25">
      <c r="B2420" s="39">
        <v>38952</v>
      </c>
      <c r="C2420" s="7">
        <v>11297.9</v>
      </c>
      <c r="D2420" s="8">
        <f t="shared" si="185"/>
        <v>-3.6984648813387366E-3</v>
      </c>
      <c r="E2420" s="46">
        <f t="shared" si="186"/>
        <v>-3.705321112819405E-3</v>
      </c>
      <c r="F2420" s="8">
        <f t="shared" si="187"/>
        <v>-2.076210016924376E-2</v>
      </c>
      <c r="G2420" s="8">
        <f t="shared" si="188"/>
        <v>8.2037618756354205E-3</v>
      </c>
      <c r="H2420" s="9">
        <f t="shared" si="189"/>
        <v>-2.5308023909013859</v>
      </c>
    </row>
    <row r="2421" spans="2:8" x14ac:dyDescent="0.25">
      <c r="B2421" s="39">
        <v>38951</v>
      </c>
      <c r="C2421" s="7">
        <v>11339.84</v>
      </c>
      <c r="D2421" s="8">
        <f t="shared" si="185"/>
        <v>-4.5923111841716935E-4</v>
      </c>
      <c r="E2421" s="46">
        <f t="shared" si="186"/>
        <v>-4.5933659732126354E-4</v>
      </c>
      <c r="F2421" s="8">
        <f t="shared" si="187"/>
        <v>-8.2348051866285629E-3</v>
      </c>
      <c r="G2421" s="8">
        <f t="shared" si="188"/>
        <v>8.3249794140944668E-3</v>
      </c>
      <c r="H2421" s="9">
        <f t="shared" si="189"/>
        <v>-0.98916823418046707</v>
      </c>
    </row>
    <row r="2422" spans="2:8" x14ac:dyDescent="0.25">
      <c r="B2422" s="39">
        <v>38950</v>
      </c>
      <c r="C2422" s="7">
        <v>11345.05</v>
      </c>
      <c r="D2422" s="8">
        <f t="shared" si="185"/>
        <v>-3.1999381450726894E-3</v>
      </c>
      <c r="E2422" s="46">
        <f t="shared" si="186"/>
        <v>-3.2050688954517745E-3</v>
      </c>
      <c r="F2422" s="8">
        <f t="shared" si="187"/>
        <v>-1.6513221569335909E-3</v>
      </c>
      <c r="G2422" s="8">
        <f t="shared" si="188"/>
        <v>8.3265880854376268E-3</v>
      </c>
      <c r="H2422" s="9">
        <f t="shared" si="189"/>
        <v>-0.19831918427928347</v>
      </c>
    </row>
    <row r="2423" spans="2:8" x14ac:dyDescent="0.25">
      <c r="B2423" s="39">
        <v>38947</v>
      </c>
      <c r="C2423" s="7">
        <v>11381.47</v>
      </c>
      <c r="D2423" s="8">
        <f t="shared" si="185"/>
        <v>4.1032345945641868E-3</v>
      </c>
      <c r="E2423" s="46">
        <f t="shared" si="186"/>
        <v>4.0948392849428968E-3</v>
      </c>
      <c r="F2423" s="8">
        <f t="shared" si="187"/>
        <v>-7.1635426973926004E-3</v>
      </c>
      <c r="G2423" s="8">
        <f t="shared" si="188"/>
        <v>8.314243671334055E-3</v>
      </c>
      <c r="H2423" s="9">
        <f t="shared" si="189"/>
        <v>-0.86159883936179849</v>
      </c>
    </row>
    <row r="2424" spans="2:8" x14ac:dyDescent="0.25">
      <c r="B2424" s="39">
        <v>38946</v>
      </c>
      <c r="C2424" s="7">
        <v>11334.96</v>
      </c>
      <c r="D2424" s="8">
        <f t="shared" si="185"/>
        <v>6.9214416374130394E-4</v>
      </c>
      <c r="E2424" s="46">
        <f t="shared" si="186"/>
        <v>6.9190474243927154E-4</v>
      </c>
      <c r="F2424" s="8">
        <f t="shared" si="187"/>
        <v>-1.4265293607077633E-3</v>
      </c>
      <c r="G2424" s="8">
        <f t="shared" si="188"/>
        <v>8.3474610329466147E-3</v>
      </c>
      <c r="H2424" s="9">
        <f t="shared" si="189"/>
        <v>-0.17089380292730819</v>
      </c>
    </row>
    <row r="2425" spans="2:8" x14ac:dyDescent="0.25">
      <c r="B2425" s="39">
        <v>38945</v>
      </c>
      <c r="C2425" s="7">
        <v>11327.12</v>
      </c>
      <c r="D2425" s="8">
        <f t="shared" si="185"/>
        <v>8.6249116227050671E-3</v>
      </c>
      <c r="E2425" s="46">
        <f t="shared" si="186"/>
        <v>8.5879295649707588E-3</v>
      </c>
      <c r="F2425" s="8">
        <f t="shared" si="187"/>
        <v>-1.2114816230040966E-2</v>
      </c>
      <c r="G2425" s="8">
        <f t="shared" si="188"/>
        <v>8.2903454773355176E-3</v>
      </c>
      <c r="H2425" s="9">
        <f t="shared" si="189"/>
        <v>-1.4613162096996972</v>
      </c>
    </row>
    <row r="2426" spans="2:8" x14ac:dyDescent="0.25">
      <c r="B2426" s="39">
        <v>38944</v>
      </c>
      <c r="C2426" s="7">
        <v>11230.26</v>
      </c>
      <c r="D2426" s="8">
        <f t="shared" si="185"/>
        <v>1.1929316166074955E-2</v>
      </c>
      <c r="E2426" s="46">
        <f t="shared" si="186"/>
        <v>1.1858722740253626E-2</v>
      </c>
      <c r="F2426" s="8">
        <f t="shared" si="187"/>
        <v>-2.5324768755242911E-2</v>
      </c>
      <c r="G2426" s="8">
        <f t="shared" si="188"/>
        <v>8.1725877515157683E-3</v>
      </c>
      <c r="H2426" s="9">
        <f t="shared" si="189"/>
        <v>-3.0987454066242277</v>
      </c>
    </row>
    <row r="2427" spans="2:8" x14ac:dyDescent="0.25">
      <c r="B2427" s="39">
        <v>38943</v>
      </c>
      <c r="C2427" s="7">
        <v>11097.87</v>
      </c>
      <c r="D2427" s="8">
        <f t="shared" si="185"/>
        <v>8.8744348635416692E-4</v>
      </c>
      <c r="E2427" s="46">
        <f t="shared" si="186"/>
        <v>8.8704994119894311E-4</v>
      </c>
      <c r="F2427" s="8">
        <f t="shared" si="187"/>
        <v>-2.3747112342516068E-2</v>
      </c>
      <c r="G2427" s="8">
        <f t="shared" si="188"/>
        <v>8.1777417087292859E-3</v>
      </c>
      <c r="H2427" s="9">
        <f t="shared" si="189"/>
        <v>-2.9038716540982632</v>
      </c>
    </row>
    <row r="2428" spans="2:8" x14ac:dyDescent="0.25">
      <c r="B2428" s="39">
        <v>38940</v>
      </c>
      <c r="C2428" s="7">
        <v>11088.03</v>
      </c>
      <c r="D2428" s="8">
        <f t="shared" si="185"/>
        <v>-3.2667018446886908E-3</v>
      </c>
      <c r="E2428" s="46">
        <f t="shared" si="186"/>
        <v>-3.2720491637334339E-3</v>
      </c>
      <c r="F2428" s="8">
        <f t="shared" si="187"/>
        <v>-1.4181127903202237E-2</v>
      </c>
      <c r="G2428" s="8">
        <f t="shared" si="188"/>
        <v>8.2052051669427358E-3</v>
      </c>
      <c r="H2428" s="9">
        <f t="shared" si="189"/>
        <v>-1.7283087521486233</v>
      </c>
    </row>
    <row r="2429" spans="2:8" x14ac:dyDescent="0.25">
      <c r="B2429" s="39">
        <v>38939</v>
      </c>
      <c r="C2429" s="7">
        <v>11124.37</v>
      </c>
      <c r="D2429" s="8">
        <f t="shared" si="185"/>
        <v>4.3507779758003018E-3</v>
      </c>
      <c r="E2429" s="46">
        <f t="shared" si="186"/>
        <v>4.3413407043831863E-3</v>
      </c>
      <c r="F2429" s="8">
        <f t="shared" si="187"/>
        <v>-2.3214874111096691E-2</v>
      </c>
      <c r="G2429" s="8">
        <f t="shared" si="188"/>
        <v>8.2041221111648528E-3</v>
      </c>
      <c r="H2429" s="9">
        <f t="shared" si="189"/>
        <v>-2.82965974866512</v>
      </c>
    </row>
    <row r="2430" spans="2:8" x14ac:dyDescent="0.25">
      <c r="B2430" s="39">
        <v>38938</v>
      </c>
      <c r="C2430" s="7">
        <v>11076.18</v>
      </c>
      <c r="D2430" s="8">
        <f t="shared" si="185"/>
        <v>-8.7178784974211165E-3</v>
      </c>
      <c r="E2430" s="46">
        <f t="shared" si="186"/>
        <v>-8.7561015113736557E-3</v>
      </c>
      <c r="F2430" s="8">
        <f t="shared" si="187"/>
        <v>-1.5440091039574139E-2</v>
      </c>
      <c r="G2430" s="8">
        <f t="shared" si="188"/>
        <v>8.1456509974367416E-3</v>
      </c>
      <c r="H2430" s="9">
        <f t="shared" si="189"/>
        <v>-1.8955011753428668</v>
      </c>
    </row>
    <row r="2431" spans="2:8" x14ac:dyDescent="0.25">
      <c r="B2431" s="39">
        <v>38937</v>
      </c>
      <c r="C2431" s="7">
        <v>11173.59</v>
      </c>
      <c r="D2431" s="8">
        <f t="shared" si="185"/>
        <v>-4.0813306974181174E-3</v>
      </c>
      <c r="E2431" s="46">
        <f t="shared" si="186"/>
        <v>-4.0896820584048459E-3</v>
      </c>
      <c r="F2431" s="8">
        <f t="shared" si="187"/>
        <v>-1.0948475818300052E-2</v>
      </c>
      <c r="G2431" s="8">
        <f t="shared" si="188"/>
        <v>8.1333786974248229E-3</v>
      </c>
      <c r="H2431" s="9">
        <f t="shared" si="189"/>
        <v>-1.3461165679850295</v>
      </c>
    </row>
    <row r="2432" spans="2:8" x14ac:dyDescent="0.25">
      <c r="B2432" s="39">
        <v>38936</v>
      </c>
      <c r="C2432" s="7">
        <v>11219.38</v>
      </c>
      <c r="D2432" s="8">
        <f t="shared" si="185"/>
        <v>-1.8656002704543484E-3</v>
      </c>
      <c r="E2432" s="46">
        <f t="shared" si="186"/>
        <v>-1.8673426700569324E-3</v>
      </c>
      <c r="F2432" s="8">
        <f t="shared" si="187"/>
        <v>-3.4122148003710977E-3</v>
      </c>
      <c r="G2432" s="8">
        <f t="shared" si="188"/>
        <v>8.1580074008618213E-3</v>
      </c>
      <c r="H2432" s="9">
        <f t="shared" si="189"/>
        <v>-0.4182657152297542</v>
      </c>
    </row>
    <row r="2433" spans="2:8" x14ac:dyDescent="0.25">
      <c r="B2433" s="39">
        <v>38933</v>
      </c>
      <c r="C2433" s="7">
        <v>11240.35</v>
      </c>
      <c r="D2433" s="8">
        <f t="shared" si="185"/>
        <v>-1.9924234540258379E-4</v>
      </c>
      <c r="E2433" s="46">
        <f t="shared" si="186"/>
        <v>-1.9926219679555372E-4</v>
      </c>
      <c r="F2433" s="8">
        <f t="shared" si="187"/>
        <v>-2.3259378200858553E-3</v>
      </c>
      <c r="G2433" s="8">
        <f t="shared" si="188"/>
        <v>8.1586858058416249E-3</v>
      </c>
      <c r="H2433" s="9">
        <f t="shared" si="189"/>
        <v>-0.28508731374610385</v>
      </c>
    </row>
    <row r="2434" spans="2:8" x14ac:dyDescent="0.25">
      <c r="B2434" s="39">
        <v>38932</v>
      </c>
      <c r="C2434" s="7">
        <v>11242.59</v>
      </c>
      <c r="D2434" s="8">
        <f t="shared" si="185"/>
        <v>3.8089523773809919E-3</v>
      </c>
      <c r="E2434" s="46">
        <f t="shared" si="186"/>
        <v>3.8017166860566652E-3</v>
      </c>
      <c r="F2434" s="8">
        <f t="shared" si="187"/>
        <v>1.1327376431701943E-2</v>
      </c>
      <c r="G2434" s="8">
        <f t="shared" si="188"/>
        <v>8.3911842243806368E-3</v>
      </c>
      <c r="H2434" s="9">
        <f t="shared" si="189"/>
        <v>1.3499139249964482</v>
      </c>
    </row>
    <row r="2435" spans="2:8" x14ac:dyDescent="0.25">
      <c r="B2435" s="39">
        <v>38931</v>
      </c>
      <c r="C2435" s="7">
        <v>11199.93</v>
      </c>
      <c r="D2435" s="8">
        <f t="shared" si="185"/>
        <v>6.6692253002724744E-3</v>
      </c>
      <c r="E2435" s="46">
        <f t="shared" si="186"/>
        <v>6.6470844044508844E-3</v>
      </c>
      <c r="F2435" s="8">
        <f t="shared" si="187"/>
        <v>-1.0708168426359545E-3</v>
      </c>
      <c r="G2435" s="8">
        <f t="shared" si="188"/>
        <v>8.3837024261946731E-3</v>
      </c>
      <c r="H2435" s="9">
        <f t="shared" si="189"/>
        <v>-0.12772600793775951</v>
      </c>
    </row>
    <row r="2436" spans="2:8" x14ac:dyDescent="0.25">
      <c r="B2436" s="39">
        <v>38930</v>
      </c>
      <c r="C2436" s="7">
        <v>11125.73</v>
      </c>
      <c r="D2436" s="8">
        <f t="shared" si="185"/>
        <v>-5.3595311147824898E-3</v>
      </c>
      <c r="E2436" s="46">
        <f t="shared" si="186"/>
        <v>-5.373944925580295E-3</v>
      </c>
      <c r="F2436" s="8">
        <f t="shared" si="187"/>
        <v>4.9929189366161291E-3</v>
      </c>
      <c r="G2436" s="8">
        <f t="shared" si="188"/>
        <v>8.3608328165493927E-3</v>
      </c>
      <c r="H2436" s="9">
        <f t="shared" si="189"/>
        <v>0.59717961669239084</v>
      </c>
    </row>
    <row r="2437" spans="2:8" x14ac:dyDescent="0.25">
      <c r="B2437" s="39">
        <v>38929</v>
      </c>
      <c r="C2437" s="7">
        <v>11185.68</v>
      </c>
      <c r="D2437" s="8">
        <f t="shared" ref="D2437:D2500" si="190">C2437/C2438-1</f>
        <v>-3.0321666354715671E-3</v>
      </c>
      <c r="E2437" s="46">
        <f t="shared" ref="E2437:E2500" si="191">LN(1+D2437)</f>
        <v>-3.0367729665230509E-3</v>
      </c>
      <c r="F2437" s="8">
        <f t="shared" ref="F2437:F2454" si="192">SUM(E2438:E2512)</f>
        <v>1.16607243539068E-2</v>
      </c>
      <c r="G2437" s="8">
        <f t="shared" ref="G2437:G2454" si="193">STDEVP(E2438:E2512)</f>
        <v>8.362811515970783E-3</v>
      </c>
      <c r="H2437" s="9">
        <f t="shared" ref="H2437:H2500" si="194">F2437/G2437</f>
        <v>1.3943545578706236</v>
      </c>
    </row>
    <row r="2438" spans="2:8" x14ac:dyDescent="0.25">
      <c r="B2438" s="39">
        <v>38926</v>
      </c>
      <c r="C2438" s="7">
        <v>11219.7</v>
      </c>
      <c r="D2438" s="8">
        <f t="shared" si="190"/>
        <v>1.0744628811676593E-2</v>
      </c>
      <c r="E2438" s="46">
        <f t="shared" si="191"/>
        <v>1.0687315462468283E-2</v>
      </c>
      <c r="F2438" s="8">
        <f t="shared" si="192"/>
        <v>-3.6777706531400177E-3</v>
      </c>
      <c r="G2438" s="8">
        <f t="shared" si="193"/>
        <v>8.2899888324615978E-3</v>
      </c>
      <c r="H2438" s="9">
        <f t="shared" si="194"/>
        <v>-0.44364000090552047</v>
      </c>
    </row>
    <row r="2439" spans="2:8" x14ac:dyDescent="0.25">
      <c r="B2439" s="39">
        <v>38925</v>
      </c>
      <c r="C2439" s="7">
        <v>11100.43</v>
      </c>
      <c r="D2439" s="8">
        <f t="shared" si="190"/>
        <v>-1.873450237829255E-4</v>
      </c>
      <c r="E2439" s="46">
        <f t="shared" si="191"/>
        <v>-1.8736257505402339E-4</v>
      </c>
      <c r="F2439" s="8">
        <f t="shared" si="192"/>
        <v>-1.5776770565128883E-3</v>
      </c>
      <c r="G2439" s="8">
        <f t="shared" si="193"/>
        <v>8.2930205253141549E-3</v>
      </c>
      <c r="H2439" s="9">
        <f t="shared" si="194"/>
        <v>-0.19024154729836787</v>
      </c>
    </row>
    <row r="2440" spans="2:8" x14ac:dyDescent="0.25">
      <c r="B2440" s="39">
        <v>38924</v>
      </c>
      <c r="C2440" s="7">
        <v>11102.51</v>
      </c>
      <c r="D2440" s="8">
        <f t="shared" si="190"/>
        <v>-1.0807198675022445E-4</v>
      </c>
      <c r="E2440" s="46">
        <f t="shared" si="191"/>
        <v>-1.0807782694816283E-4</v>
      </c>
      <c r="F2440" s="8">
        <f t="shared" si="192"/>
        <v>-1.0106621762518879E-2</v>
      </c>
      <c r="G2440" s="8">
        <f t="shared" si="193"/>
        <v>8.351703981876438E-3</v>
      </c>
      <c r="H2440" s="9">
        <f t="shared" si="194"/>
        <v>-1.2101269135556876</v>
      </c>
    </row>
    <row r="2441" spans="2:8" x14ac:dyDescent="0.25">
      <c r="B2441" s="39">
        <v>38923</v>
      </c>
      <c r="C2441" s="7">
        <v>11103.71</v>
      </c>
      <c r="D2441" s="8">
        <f t="shared" si="190"/>
        <v>4.765158061903696E-3</v>
      </c>
      <c r="E2441" s="46">
        <f t="shared" si="191"/>
        <v>4.7538406348714146E-3</v>
      </c>
      <c r="F2441" s="8">
        <f t="shared" si="192"/>
        <v>-1.6913362003078112E-2</v>
      </c>
      <c r="G2441" s="8">
        <f t="shared" si="193"/>
        <v>8.3350545776514524E-3</v>
      </c>
      <c r="H2441" s="9">
        <f t="shared" si="194"/>
        <v>-2.0291843137329217</v>
      </c>
    </row>
    <row r="2442" spans="2:8" x14ac:dyDescent="0.25">
      <c r="B2442" s="39">
        <v>38922</v>
      </c>
      <c r="C2442" s="7">
        <v>11051.05</v>
      </c>
      <c r="D2442" s="8">
        <f t="shared" si="190"/>
        <v>1.6807472686821701E-2</v>
      </c>
      <c r="E2442" s="46">
        <f t="shared" si="191"/>
        <v>1.6667790086028787E-2</v>
      </c>
      <c r="F2442" s="8">
        <f t="shared" si="192"/>
        <v>-3.0399813244749919E-2</v>
      </c>
      <c r="G2442" s="8">
        <f t="shared" si="193"/>
        <v>8.111130605128223E-3</v>
      </c>
      <c r="H2442" s="9">
        <f t="shared" si="194"/>
        <v>-3.7479131732301023</v>
      </c>
    </row>
    <row r="2443" spans="2:8" x14ac:dyDescent="0.25">
      <c r="B2443" s="39">
        <v>38919</v>
      </c>
      <c r="C2443" s="7">
        <v>10868.38</v>
      </c>
      <c r="D2443" s="8">
        <f t="shared" si="190"/>
        <v>-5.4648109003395673E-3</v>
      </c>
      <c r="E2443" s="46">
        <f t="shared" si="191"/>
        <v>-5.4797976040330699E-3</v>
      </c>
      <c r="F2443" s="8">
        <f t="shared" si="192"/>
        <v>-1.964812965142303E-2</v>
      </c>
      <c r="G2443" s="8">
        <f t="shared" si="193"/>
        <v>8.1151892473846684E-3</v>
      </c>
      <c r="H2443" s="9">
        <f t="shared" si="194"/>
        <v>-2.4211548310786655</v>
      </c>
    </row>
    <row r="2444" spans="2:8" x14ac:dyDescent="0.25">
      <c r="B2444" s="39">
        <v>38918</v>
      </c>
      <c r="C2444" s="7">
        <v>10928.1</v>
      </c>
      <c r="D2444" s="8">
        <f t="shared" si="190"/>
        <v>-7.5666898547144257E-3</v>
      </c>
      <c r="E2444" s="46">
        <f t="shared" si="191"/>
        <v>-7.5954624866731409E-3</v>
      </c>
      <c r="F2444" s="8">
        <f t="shared" si="192"/>
        <v>-8.8514795792454266E-3</v>
      </c>
      <c r="G2444" s="8">
        <f t="shared" si="193"/>
        <v>8.0795061411865227E-3</v>
      </c>
      <c r="H2444" s="9">
        <f t="shared" si="194"/>
        <v>-1.0955471070346305</v>
      </c>
    </row>
    <row r="2445" spans="2:8" x14ac:dyDescent="0.25">
      <c r="B2445" s="39">
        <v>38917</v>
      </c>
      <c r="C2445" s="7">
        <v>11011.42</v>
      </c>
      <c r="D2445" s="8">
        <f t="shared" si="190"/>
        <v>1.9648623096276463E-2</v>
      </c>
      <c r="E2445" s="46">
        <f t="shared" si="191"/>
        <v>1.9458080786334115E-2</v>
      </c>
      <c r="F2445" s="8">
        <f t="shared" si="192"/>
        <v>-3.202744091241156E-2</v>
      </c>
      <c r="G2445" s="8">
        <f t="shared" si="193"/>
        <v>7.7618340434672728E-3</v>
      </c>
      <c r="H2445" s="9">
        <f t="shared" si="194"/>
        <v>-4.1262723130968473</v>
      </c>
    </row>
    <row r="2446" spans="2:8" x14ac:dyDescent="0.25">
      <c r="B2446" s="39">
        <v>38916</v>
      </c>
      <c r="C2446" s="7">
        <v>10799.23</v>
      </c>
      <c r="D2446" s="8">
        <f t="shared" si="190"/>
        <v>4.8263015289335964E-3</v>
      </c>
      <c r="E2446" s="46">
        <f t="shared" si="191"/>
        <v>4.8146922739017847E-3</v>
      </c>
      <c r="F2446" s="8">
        <f t="shared" si="192"/>
        <v>-4.2654439412673009E-2</v>
      </c>
      <c r="G2446" s="8">
        <f t="shared" si="193"/>
        <v>7.7618509800877504E-3</v>
      </c>
      <c r="H2446" s="9">
        <f t="shared" si="194"/>
        <v>-5.4953953022415263</v>
      </c>
    </row>
    <row r="2447" spans="2:8" x14ac:dyDescent="0.25">
      <c r="B2447" s="39">
        <v>38915</v>
      </c>
      <c r="C2447" s="7">
        <v>10747.36</v>
      </c>
      <c r="D2447" s="8">
        <f t="shared" si="190"/>
        <v>7.4585519607794915E-4</v>
      </c>
      <c r="E2447" s="46">
        <f t="shared" si="191"/>
        <v>7.455771843202782E-4</v>
      </c>
      <c r="F2447" s="8">
        <f t="shared" si="192"/>
        <v>-3.7932024086866849E-2</v>
      </c>
      <c r="G2447" s="8">
        <f t="shared" si="193"/>
        <v>7.7913559149769543E-3</v>
      </c>
      <c r="H2447" s="9">
        <f t="shared" si="194"/>
        <v>-4.8684753335362227</v>
      </c>
    </row>
    <row r="2448" spans="2:8" x14ac:dyDescent="0.25">
      <c r="B2448" s="39">
        <v>38912</v>
      </c>
      <c r="C2448" s="7">
        <v>10739.35</v>
      </c>
      <c r="D2448" s="8">
        <f t="shared" si="190"/>
        <v>-9.8595925427036324E-3</v>
      </c>
      <c r="E2448" s="46">
        <f t="shared" si="191"/>
        <v>-9.9085201953764863E-3</v>
      </c>
      <c r="F2448" s="8">
        <f t="shared" si="192"/>
        <v>-3.65548203510744E-2</v>
      </c>
      <c r="G2448" s="8">
        <f t="shared" si="193"/>
        <v>7.7707694972167455E-3</v>
      </c>
      <c r="H2448" s="9">
        <f t="shared" si="194"/>
        <v>-4.7041442117369758</v>
      </c>
    </row>
    <row r="2449" spans="2:8" x14ac:dyDescent="0.25">
      <c r="B2449" s="39">
        <v>38911</v>
      </c>
      <c r="C2449" s="7">
        <v>10846.29</v>
      </c>
      <c r="D2449" s="8">
        <f t="shared" si="190"/>
        <v>-1.5153661340321256E-2</v>
      </c>
      <c r="E2449" s="46">
        <f t="shared" si="191"/>
        <v>-1.5269651340258339E-2</v>
      </c>
      <c r="F2449" s="8">
        <f t="shared" si="192"/>
        <v>-2.3935849122319254E-2</v>
      </c>
      <c r="G2449" s="8">
        <f t="shared" si="193"/>
        <v>7.5832323626848089E-3</v>
      </c>
      <c r="H2449" s="9">
        <f t="shared" si="194"/>
        <v>-3.1564177355426408</v>
      </c>
    </row>
    <row r="2450" spans="2:8" x14ac:dyDescent="0.25">
      <c r="B2450" s="39">
        <v>38910</v>
      </c>
      <c r="C2450" s="7">
        <v>11013.18</v>
      </c>
      <c r="D2450" s="8">
        <f t="shared" si="190"/>
        <v>-1.0919848366872431E-2</v>
      </c>
      <c r="E2450" s="46">
        <f t="shared" si="191"/>
        <v>-1.0979907535932183E-2</v>
      </c>
      <c r="F2450" s="8">
        <f t="shared" si="192"/>
        <v>-1.2097414847044317E-2</v>
      </c>
      <c r="G2450" s="8">
        <f t="shared" si="193"/>
        <v>7.4822210407333636E-3</v>
      </c>
      <c r="H2450" s="9">
        <f t="shared" si="194"/>
        <v>-1.6168213664346114</v>
      </c>
    </row>
    <row r="2451" spans="2:8" x14ac:dyDescent="0.25">
      <c r="B2451" s="39">
        <v>38909</v>
      </c>
      <c r="C2451" s="7">
        <v>11134.77</v>
      </c>
      <c r="D2451" s="8">
        <f t="shared" si="190"/>
        <v>2.8117133709490982E-3</v>
      </c>
      <c r="E2451" s="46">
        <f t="shared" si="191"/>
        <v>2.8077678988696919E-3</v>
      </c>
      <c r="F2451" s="8">
        <f t="shared" si="192"/>
        <v>-1.9079138190644728E-2</v>
      </c>
      <c r="G2451" s="8">
        <f t="shared" si="193"/>
        <v>7.4881315042927355E-3</v>
      </c>
      <c r="H2451" s="9">
        <f t="shared" si="194"/>
        <v>-2.547917084483251</v>
      </c>
    </row>
    <row r="2452" spans="2:8" x14ac:dyDescent="0.25">
      <c r="B2452" s="39">
        <v>38908</v>
      </c>
      <c r="C2452" s="7">
        <v>11103.55</v>
      </c>
      <c r="D2452" s="8">
        <f t="shared" si="190"/>
        <v>1.1613365107787654E-3</v>
      </c>
      <c r="E2452" s="46">
        <f t="shared" si="191"/>
        <v>1.1606626811779524E-3</v>
      </c>
      <c r="F2452" s="8">
        <f t="shared" si="192"/>
        <v>-1.2971523992672812E-2</v>
      </c>
      <c r="G2452" s="8">
        <f t="shared" si="193"/>
        <v>7.5361345165894733E-3</v>
      </c>
      <c r="H2452" s="9">
        <f t="shared" si="194"/>
        <v>-1.721243691194509</v>
      </c>
    </row>
    <row r="2453" spans="2:8" x14ac:dyDescent="0.25">
      <c r="B2453" s="39">
        <v>38905</v>
      </c>
      <c r="C2453" s="7">
        <v>11090.67</v>
      </c>
      <c r="D2453" s="8">
        <f t="shared" si="190"/>
        <v>-1.1993443382359414E-2</v>
      </c>
      <c r="E2453" s="46">
        <f t="shared" si="191"/>
        <v>-1.2065945003616407E-2</v>
      </c>
      <c r="F2453" s="8">
        <f t="shared" si="192"/>
        <v>-4.3760400466787489E-3</v>
      </c>
      <c r="G2453" s="8">
        <f t="shared" si="193"/>
        <v>7.4188448991363018E-3</v>
      </c>
      <c r="H2453" s="9">
        <f t="shared" si="194"/>
        <v>-0.58985463453862008</v>
      </c>
    </row>
    <row r="2454" spans="2:8" x14ac:dyDescent="0.25">
      <c r="B2454" s="39">
        <v>38904</v>
      </c>
      <c r="C2454" s="7">
        <v>11225.3</v>
      </c>
      <c r="D2454" s="8">
        <f t="shared" si="190"/>
        <v>6.5890590056152387E-3</v>
      </c>
      <c r="E2454" s="46">
        <f t="shared" si="191"/>
        <v>6.5674460437650925E-3</v>
      </c>
      <c r="F2454" s="8" t="e">
        <f t="shared" si="192"/>
        <v>#DIV/0!</v>
      </c>
      <c r="G2454" s="8" t="e">
        <f t="shared" si="193"/>
        <v>#DIV/0!</v>
      </c>
      <c r="H2454" s="9" t="e">
        <f t="shared" si="194"/>
        <v>#DIV/0!</v>
      </c>
    </row>
    <row r="2455" spans="2:8" x14ac:dyDescent="0.25">
      <c r="B2455" s="39">
        <v>38903</v>
      </c>
      <c r="C2455" s="7">
        <v>11151.82</v>
      </c>
      <c r="D2455" s="8">
        <f t="shared" si="190"/>
        <v>-6.7865928275867571E-3</v>
      </c>
      <c r="E2455" s="46">
        <f t="shared" si="191"/>
        <v>-6.8097264738579098E-3</v>
      </c>
      <c r="F2455" s="8" t="e">
        <f>SUM(E2456:E2529)</f>
        <v>#DIV/0!</v>
      </c>
      <c r="G2455" s="8" t="e">
        <f>STDEVP(E2456:E2529)</f>
        <v>#DIV/0!</v>
      </c>
      <c r="H2455" s="9" t="e">
        <f t="shared" si="194"/>
        <v>#DIV/0!</v>
      </c>
    </row>
    <row r="2456" spans="2:8" x14ac:dyDescent="0.25">
      <c r="B2456" s="39">
        <v>38901</v>
      </c>
      <c r="C2456" s="7">
        <v>11228.02</v>
      </c>
      <c r="D2456" s="8">
        <f t="shared" si="190"/>
        <v>6.9774408038587588E-3</v>
      </c>
      <c r="E2456" s="46">
        <f t="shared" si="191"/>
        <v>6.9532111060033441E-3</v>
      </c>
      <c r="F2456" s="8" t="e">
        <f>SUM(E2457:E2529)</f>
        <v>#DIV/0!</v>
      </c>
      <c r="G2456" s="8" t="e">
        <f>STDEVP(E2457:E2529)</f>
        <v>#DIV/0!</v>
      </c>
      <c r="H2456" s="9" t="e">
        <f t="shared" si="194"/>
        <v>#DIV/0!</v>
      </c>
    </row>
    <row r="2457" spans="2:8" x14ac:dyDescent="0.25">
      <c r="B2457" s="39">
        <v>38898</v>
      </c>
      <c r="C2457" s="7">
        <v>11150.22</v>
      </c>
      <c r="D2457" s="8">
        <f t="shared" si="190"/>
        <v>-3.6261929442041874E-3</v>
      </c>
      <c r="E2457" s="46">
        <f t="shared" si="191"/>
        <v>-3.6327835191265218E-3</v>
      </c>
      <c r="F2457" s="8" t="e">
        <f t="shared" ref="F2457:F2488" si="195">SUM(E2458:E2529)</f>
        <v>#DIV/0!</v>
      </c>
      <c r="G2457" s="8" t="e">
        <f t="shared" ref="G2457:G2488" si="196">STDEVP(E2458:E2529)</f>
        <v>#DIV/0!</v>
      </c>
      <c r="H2457" s="9" t="e">
        <f t="shared" si="194"/>
        <v>#DIV/0!</v>
      </c>
    </row>
    <row r="2458" spans="2:8" x14ac:dyDescent="0.25">
      <c r="B2458" s="39">
        <v>38897</v>
      </c>
      <c r="C2458" s="7">
        <v>11190.8</v>
      </c>
      <c r="D2458" s="8">
        <f t="shared" si="190"/>
        <v>1.9796674916799928E-2</v>
      </c>
      <c r="E2458" s="46">
        <f t="shared" si="191"/>
        <v>1.9603269108793932E-2</v>
      </c>
      <c r="F2458" s="8" t="e">
        <f t="shared" si="195"/>
        <v>#DIV/0!</v>
      </c>
      <c r="G2458" s="8" t="e">
        <f t="shared" si="196"/>
        <v>#DIV/0!</v>
      </c>
      <c r="H2458" s="9" t="e">
        <f t="shared" si="194"/>
        <v>#DIV/0!</v>
      </c>
    </row>
    <row r="2459" spans="2:8" x14ac:dyDescent="0.25">
      <c r="B2459" s="39">
        <v>38896</v>
      </c>
      <c r="C2459" s="7">
        <v>10973.56</v>
      </c>
      <c r="D2459" s="8">
        <f t="shared" si="190"/>
        <v>4.4687562358463051E-3</v>
      </c>
      <c r="E2459" s="46">
        <f t="shared" si="191"/>
        <v>4.4588009920520323E-3</v>
      </c>
      <c r="F2459" s="8" t="e">
        <f t="shared" si="195"/>
        <v>#DIV/0!</v>
      </c>
      <c r="G2459" s="8" t="e">
        <f t="shared" si="196"/>
        <v>#DIV/0!</v>
      </c>
      <c r="H2459" s="9" t="e">
        <f t="shared" si="194"/>
        <v>#DIV/0!</v>
      </c>
    </row>
    <row r="2460" spans="2:8" x14ac:dyDescent="0.25">
      <c r="B2460" s="39">
        <v>38895</v>
      </c>
      <c r="C2460" s="7">
        <v>10924.74</v>
      </c>
      <c r="D2460" s="8">
        <f t="shared" si="190"/>
        <v>-1.0913258876189769E-2</v>
      </c>
      <c r="E2460" s="46">
        <f t="shared" si="191"/>
        <v>-1.0973245316776849E-2</v>
      </c>
      <c r="F2460" s="8" t="e">
        <f t="shared" si="195"/>
        <v>#DIV/0!</v>
      </c>
      <c r="G2460" s="8" t="e">
        <f t="shared" si="196"/>
        <v>#DIV/0!</v>
      </c>
      <c r="H2460" s="9" t="e">
        <f t="shared" si="194"/>
        <v>#DIV/0!</v>
      </c>
    </row>
    <row r="2461" spans="2:8" x14ac:dyDescent="0.25">
      <c r="B2461" s="39">
        <v>38894</v>
      </c>
      <c r="C2461" s="7">
        <v>11045.28</v>
      </c>
      <c r="D2461" s="8">
        <f t="shared" si="190"/>
        <v>5.1132532357092142E-3</v>
      </c>
      <c r="E2461" s="46">
        <f t="shared" si="191"/>
        <v>5.1002249487973649E-3</v>
      </c>
      <c r="F2461" s="8" t="e">
        <f t="shared" si="195"/>
        <v>#DIV/0!</v>
      </c>
      <c r="G2461" s="8" t="e">
        <f t="shared" si="196"/>
        <v>#DIV/0!</v>
      </c>
      <c r="H2461" s="9" t="e">
        <f t="shared" si="194"/>
        <v>#DIV/0!</v>
      </c>
    </row>
    <row r="2462" spans="2:8" x14ac:dyDescent="0.25">
      <c r="B2462" s="39">
        <v>38891</v>
      </c>
      <c r="C2462" s="7">
        <v>10989.09</v>
      </c>
      <c r="D2462" s="8">
        <f t="shared" si="190"/>
        <v>-2.7243579563140941E-3</v>
      </c>
      <c r="E2462" s="46">
        <f t="shared" si="191"/>
        <v>-2.7280757734294897E-3</v>
      </c>
      <c r="F2462" s="8" t="e">
        <f t="shared" si="195"/>
        <v>#DIV/0!</v>
      </c>
      <c r="G2462" s="8" t="e">
        <f t="shared" si="196"/>
        <v>#DIV/0!</v>
      </c>
      <c r="H2462" s="9" t="e">
        <f t="shared" si="194"/>
        <v>#DIV/0!</v>
      </c>
    </row>
    <row r="2463" spans="2:8" x14ac:dyDescent="0.25">
      <c r="B2463" s="39">
        <v>38890</v>
      </c>
      <c r="C2463" s="7">
        <v>11019.11</v>
      </c>
      <c r="D2463" s="8">
        <f t="shared" si="190"/>
        <v>-5.4470163708337793E-3</v>
      </c>
      <c r="E2463" s="46">
        <f t="shared" si="191"/>
        <v>-5.461905456515195E-3</v>
      </c>
      <c r="F2463" s="8" t="e">
        <f t="shared" si="195"/>
        <v>#DIV/0!</v>
      </c>
      <c r="G2463" s="8" t="e">
        <f t="shared" si="196"/>
        <v>#DIV/0!</v>
      </c>
      <c r="H2463" s="9" t="e">
        <f t="shared" si="194"/>
        <v>#DIV/0!</v>
      </c>
    </row>
    <row r="2464" spans="2:8" x14ac:dyDescent="0.25">
      <c r="B2464" s="39">
        <v>38889</v>
      </c>
      <c r="C2464" s="7">
        <v>11079.46</v>
      </c>
      <c r="D2464" s="8">
        <f t="shared" si="190"/>
        <v>9.5327130053830533E-3</v>
      </c>
      <c r="E2464" s="46">
        <f t="shared" si="191"/>
        <v>9.487563402116676E-3</v>
      </c>
      <c r="F2464" s="8" t="e">
        <f t="shared" si="195"/>
        <v>#DIV/0!</v>
      </c>
      <c r="G2464" s="8" t="e">
        <f t="shared" si="196"/>
        <v>#DIV/0!</v>
      </c>
      <c r="H2464" s="9" t="e">
        <f t="shared" si="194"/>
        <v>#DIV/0!</v>
      </c>
    </row>
    <row r="2465" spans="2:8" x14ac:dyDescent="0.25">
      <c r="B2465" s="39">
        <v>38888</v>
      </c>
      <c r="C2465" s="7">
        <v>10974.84</v>
      </c>
      <c r="D2465" s="8">
        <f t="shared" si="190"/>
        <v>2.9911963963074051E-3</v>
      </c>
      <c r="E2465" s="46">
        <f t="shared" si="191"/>
        <v>2.9867316694010388E-3</v>
      </c>
      <c r="F2465" s="8" t="e">
        <f t="shared" si="195"/>
        <v>#DIV/0!</v>
      </c>
      <c r="G2465" s="8" t="e">
        <f t="shared" si="196"/>
        <v>#DIV/0!</v>
      </c>
      <c r="H2465" s="9" t="e">
        <f t="shared" si="194"/>
        <v>#DIV/0!</v>
      </c>
    </row>
    <row r="2466" spans="2:8" x14ac:dyDescent="0.25">
      <c r="B2466" s="39">
        <v>38887</v>
      </c>
      <c r="C2466" s="7">
        <v>10942.11</v>
      </c>
      <c r="D2466" s="8">
        <f t="shared" si="190"/>
        <v>-6.5767552918638561E-3</v>
      </c>
      <c r="E2466" s="46">
        <f t="shared" si="191"/>
        <v>-6.5984774401660947E-3</v>
      </c>
      <c r="F2466" s="8" t="e">
        <f t="shared" si="195"/>
        <v>#DIV/0!</v>
      </c>
      <c r="G2466" s="8" t="e">
        <f t="shared" si="196"/>
        <v>#DIV/0!</v>
      </c>
      <c r="H2466" s="9" t="e">
        <f t="shared" si="194"/>
        <v>#DIV/0!</v>
      </c>
    </row>
    <row r="2467" spans="2:8" x14ac:dyDescent="0.25">
      <c r="B2467" s="39">
        <v>38884</v>
      </c>
      <c r="C2467" s="7">
        <v>11014.55</v>
      </c>
      <c r="D2467" s="8">
        <f t="shared" si="190"/>
        <v>-5.8101585174719084E-5</v>
      </c>
      <c r="E2467" s="46">
        <f t="shared" si="191"/>
        <v>-5.8103273137201505E-5</v>
      </c>
      <c r="F2467" s="8" t="e">
        <f t="shared" si="195"/>
        <v>#DIV/0!</v>
      </c>
      <c r="G2467" s="8" t="e">
        <f t="shared" si="196"/>
        <v>#DIV/0!</v>
      </c>
      <c r="H2467" s="9" t="e">
        <f t="shared" si="194"/>
        <v>#DIV/0!</v>
      </c>
    </row>
    <row r="2468" spans="2:8" x14ac:dyDescent="0.25">
      <c r="B2468" s="39">
        <v>38883</v>
      </c>
      <c r="C2468" s="7">
        <v>11015.19</v>
      </c>
      <c r="D2468" s="8">
        <f t="shared" si="190"/>
        <v>1.8329616933471016E-2</v>
      </c>
      <c r="E2468" s="46">
        <f t="shared" si="191"/>
        <v>1.8163654456289719E-2</v>
      </c>
      <c r="F2468" s="8" t="e">
        <f t="shared" si="195"/>
        <v>#DIV/0!</v>
      </c>
      <c r="G2468" s="8" t="e">
        <f t="shared" si="196"/>
        <v>#DIV/0!</v>
      </c>
      <c r="H2468" s="9" t="e">
        <f t="shared" si="194"/>
        <v>#DIV/0!</v>
      </c>
    </row>
    <row r="2469" spans="2:8" x14ac:dyDescent="0.25">
      <c r="B2469" s="39">
        <v>38882</v>
      </c>
      <c r="C2469" s="7">
        <v>10816.92</v>
      </c>
      <c r="D2469" s="8">
        <f t="shared" si="190"/>
        <v>1.0347333399339131E-2</v>
      </c>
      <c r="E2469" s="46">
        <f t="shared" si="191"/>
        <v>1.0294166189814498E-2</v>
      </c>
      <c r="F2469" s="8" t="e">
        <f t="shared" si="195"/>
        <v>#DIV/0!</v>
      </c>
      <c r="G2469" s="8" t="e">
        <f t="shared" si="196"/>
        <v>#DIV/0!</v>
      </c>
      <c r="H2469" s="9" t="e">
        <f t="shared" si="194"/>
        <v>#DIV/0!</v>
      </c>
    </row>
    <row r="2470" spans="2:8" x14ac:dyDescent="0.25">
      <c r="B2470" s="39">
        <v>38881</v>
      </c>
      <c r="C2470" s="7">
        <v>10706.14</v>
      </c>
      <c r="D2470" s="8">
        <f t="shared" si="190"/>
        <v>-8.0092063250863932E-3</v>
      </c>
      <c r="E2470" s="46">
        <f t="shared" si="191"/>
        <v>-8.0414523099725538E-3</v>
      </c>
      <c r="F2470" s="8" t="e">
        <f t="shared" si="195"/>
        <v>#DIV/0!</v>
      </c>
      <c r="G2470" s="8" t="e">
        <f t="shared" si="196"/>
        <v>#DIV/0!</v>
      </c>
      <c r="H2470" s="9" t="e">
        <f t="shared" si="194"/>
        <v>#DIV/0!</v>
      </c>
    </row>
    <row r="2471" spans="2:8" x14ac:dyDescent="0.25">
      <c r="B2471" s="39">
        <v>38880</v>
      </c>
      <c r="C2471" s="7">
        <v>10792.58</v>
      </c>
      <c r="D2471" s="8">
        <f t="shared" si="190"/>
        <v>-9.1205223688752834E-3</v>
      </c>
      <c r="E2471" s="46">
        <f t="shared" si="191"/>
        <v>-9.1623689692522485E-3</v>
      </c>
      <c r="F2471" s="8" t="e">
        <f t="shared" si="195"/>
        <v>#DIV/0!</v>
      </c>
      <c r="G2471" s="8" t="e">
        <f t="shared" si="196"/>
        <v>#DIV/0!</v>
      </c>
      <c r="H2471" s="9" t="e">
        <f t="shared" si="194"/>
        <v>#DIV/0!</v>
      </c>
    </row>
    <row r="2472" spans="2:8" x14ac:dyDescent="0.25">
      <c r="B2472" s="39">
        <v>38877</v>
      </c>
      <c r="C2472" s="7">
        <v>10891.92</v>
      </c>
      <c r="D2472" s="8">
        <f t="shared" si="190"/>
        <v>-4.2874825621044277E-3</v>
      </c>
      <c r="E2472" s="46">
        <f t="shared" si="191"/>
        <v>-4.2967001717935461E-3</v>
      </c>
      <c r="F2472" s="8" t="e">
        <f t="shared" si="195"/>
        <v>#DIV/0!</v>
      </c>
      <c r="G2472" s="8" t="e">
        <f t="shared" si="196"/>
        <v>#DIV/0!</v>
      </c>
      <c r="H2472" s="9" t="e">
        <f t="shared" si="194"/>
        <v>#DIV/0!</v>
      </c>
    </row>
    <row r="2473" spans="2:8" x14ac:dyDescent="0.25">
      <c r="B2473" s="39">
        <v>38876</v>
      </c>
      <c r="C2473" s="7">
        <v>10938.82</v>
      </c>
      <c r="D2473" s="8">
        <f t="shared" si="190"/>
        <v>7.2455150079142605E-4</v>
      </c>
      <c r="E2473" s="46">
        <f t="shared" si="191"/>
        <v>7.2428914007436186E-4</v>
      </c>
      <c r="F2473" s="8" t="e">
        <f t="shared" si="195"/>
        <v>#DIV/0!</v>
      </c>
      <c r="G2473" s="8" t="e">
        <f t="shared" si="196"/>
        <v>#DIV/0!</v>
      </c>
      <c r="H2473" s="9" t="e">
        <f t="shared" si="194"/>
        <v>#DIV/0!</v>
      </c>
    </row>
    <row r="2474" spans="2:8" x14ac:dyDescent="0.25">
      <c r="B2474" s="39">
        <v>38875</v>
      </c>
      <c r="C2474" s="7">
        <v>10930.9</v>
      </c>
      <c r="D2474" s="8">
        <f t="shared" si="190"/>
        <v>-6.4751039343254879E-3</v>
      </c>
      <c r="E2474" s="46">
        <f t="shared" si="191"/>
        <v>-6.4961583553937415E-3</v>
      </c>
      <c r="F2474" s="8" t="e">
        <f t="shared" si="195"/>
        <v>#DIV/0!</v>
      </c>
      <c r="G2474" s="8" t="e">
        <f t="shared" si="196"/>
        <v>#DIV/0!</v>
      </c>
      <c r="H2474" s="9" t="e">
        <f t="shared" si="194"/>
        <v>#DIV/0!</v>
      </c>
    </row>
    <row r="2475" spans="2:8" x14ac:dyDescent="0.25">
      <c r="B2475" s="39">
        <v>38874</v>
      </c>
      <c r="C2475" s="7">
        <v>11002.14</v>
      </c>
      <c r="D2475" s="8">
        <f t="shared" si="190"/>
        <v>-4.2158729699005582E-3</v>
      </c>
      <c r="E2475" s="46">
        <f t="shared" si="191"/>
        <v>-4.224784818650823E-3</v>
      </c>
      <c r="F2475" s="8" t="e">
        <f t="shared" si="195"/>
        <v>#DIV/0!</v>
      </c>
      <c r="G2475" s="8" t="e">
        <f t="shared" si="196"/>
        <v>#DIV/0!</v>
      </c>
      <c r="H2475" s="9" t="e">
        <f t="shared" si="194"/>
        <v>#DIV/0!</v>
      </c>
    </row>
    <row r="2476" spans="2:8" x14ac:dyDescent="0.25">
      <c r="B2476" s="39">
        <v>38873</v>
      </c>
      <c r="C2476" s="7">
        <v>11048.72</v>
      </c>
      <c r="D2476" s="8">
        <f t="shared" si="190"/>
        <v>-1.7705574477656749E-2</v>
      </c>
      <c r="E2476" s="46">
        <f t="shared" si="191"/>
        <v>-1.7864193241223739E-2</v>
      </c>
      <c r="F2476" s="8" t="e">
        <f t="shared" si="195"/>
        <v>#DIV/0!</v>
      </c>
      <c r="G2476" s="8" t="e">
        <f t="shared" si="196"/>
        <v>#DIV/0!</v>
      </c>
      <c r="H2476" s="9" t="e">
        <f t="shared" si="194"/>
        <v>#DIV/0!</v>
      </c>
    </row>
    <row r="2477" spans="2:8" x14ac:dyDescent="0.25">
      <c r="B2477" s="39">
        <v>38870</v>
      </c>
      <c r="C2477" s="7">
        <v>11247.87</v>
      </c>
      <c r="D2477" s="8">
        <f t="shared" si="190"/>
        <v>-1.1021040329369791E-3</v>
      </c>
      <c r="E2477" s="46">
        <f t="shared" si="191"/>
        <v>-1.1027117961732655E-3</v>
      </c>
      <c r="F2477" s="8" t="e">
        <f t="shared" si="195"/>
        <v>#DIV/0!</v>
      </c>
      <c r="G2477" s="8" t="e">
        <f t="shared" si="196"/>
        <v>#DIV/0!</v>
      </c>
      <c r="H2477" s="9" t="e">
        <f t="shared" si="194"/>
        <v>#DIV/0!</v>
      </c>
    </row>
    <row r="2478" spans="2:8" x14ac:dyDescent="0.25">
      <c r="B2478" s="39">
        <v>38869</v>
      </c>
      <c r="C2478" s="7">
        <v>11260.28</v>
      </c>
      <c r="D2478" s="8">
        <f t="shared" si="190"/>
        <v>8.2349075195800037E-3</v>
      </c>
      <c r="E2478" s="46">
        <f t="shared" si="191"/>
        <v>8.20118567302092E-3</v>
      </c>
      <c r="F2478" s="8" t="e">
        <f t="shared" si="195"/>
        <v>#DIV/0!</v>
      </c>
      <c r="G2478" s="8" t="e">
        <f t="shared" si="196"/>
        <v>#DIV/0!</v>
      </c>
      <c r="H2478" s="9" t="e">
        <f t="shared" si="194"/>
        <v>#DIV/0!</v>
      </c>
    </row>
    <row r="2479" spans="2:8" x14ac:dyDescent="0.25">
      <c r="B2479" s="39">
        <v>38868</v>
      </c>
      <c r="C2479" s="7">
        <v>11168.31</v>
      </c>
      <c r="D2479" s="8">
        <f t="shared" si="190"/>
        <v>6.6591974531362563E-3</v>
      </c>
      <c r="E2479" s="46">
        <f t="shared" si="191"/>
        <v>6.6371229426019657E-3</v>
      </c>
      <c r="F2479" s="8" t="e">
        <f t="shared" si="195"/>
        <v>#DIV/0!</v>
      </c>
      <c r="G2479" s="8" t="e">
        <f t="shared" si="196"/>
        <v>#DIV/0!</v>
      </c>
      <c r="H2479" s="9" t="e">
        <f t="shared" si="194"/>
        <v>#DIV/0!</v>
      </c>
    </row>
    <row r="2480" spans="2:8" x14ac:dyDescent="0.25">
      <c r="B2480" s="39">
        <v>38867</v>
      </c>
      <c r="C2480" s="7">
        <v>11094.43</v>
      </c>
      <c r="D2480" s="8">
        <f t="shared" si="190"/>
        <v>-1.633002648376003E-2</v>
      </c>
      <c r="E2480" s="46">
        <f t="shared" si="191"/>
        <v>-1.6464830954665954E-2</v>
      </c>
      <c r="F2480" s="8" t="e">
        <f t="shared" si="195"/>
        <v>#DIV/0!</v>
      </c>
      <c r="G2480" s="8" t="e">
        <f t="shared" si="196"/>
        <v>#DIV/0!</v>
      </c>
      <c r="H2480" s="9" t="e">
        <f t="shared" si="194"/>
        <v>#DIV/0!</v>
      </c>
    </row>
    <row r="2481" spans="2:8" x14ac:dyDescent="0.25">
      <c r="B2481" s="39">
        <v>38863</v>
      </c>
      <c r="C2481" s="7">
        <v>11278.61</v>
      </c>
      <c r="D2481" s="8">
        <f t="shared" si="190"/>
        <v>6.0261973677757652E-3</v>
      </c>
      <c r="E2481" s="46">
        <f t="shared" si="191"/>
        <v>6.0081124595328262E-3</v>
      </c>
      <c r="F2481" s="8" t="e">
        <f t="shared" si="195"/>
        <v>#DIV/0!</v>
      </c>
      <c r="G2481" s="8" t="e">
        <f t="shared" si="196"/>
        <v>#DIV/0!</v>
      </c>
      <c r="H2481" s="9" t="e">
        <f t="shared" si="194"/>
        <v>#DIV/0!</v>
      </c>
    </row>
    <row r="2482" spans="2:8" x14ac:dyDescent="0.25">
      <c r="B2482" s="39">
        <v>38862</v>
      </c>
      <c r="C2482" s="7">
        <v>11211.05</v>
      </c>
      <c r="D2482" s="8">
        <f t="shared" si="190"/>
        <v>8.4309887634790304E-3</v>
      </c>
      <c r="E2482" s="46">
        <f t="shared" si="191"/>
        <v>8.3956464856704792E-3</v>
      </c>
      <c r="F2482" s="8" t="e">
        <f t="shared" si="195"/>
        <v>#DIV/0!</v>
      </c>
      <c r="G2482" s="8" t="e">
        <f t="shared" si="196"/>
        <v>#DIV/0!</v>
      </c>
      <c r="H2482" s="9" t="e">
        <f t="shared" si="194"/>
        <v>#DIV/0!</v>
      </c>
    </row>
    <row r="2483" spans="2:8" x14ac:dyDescent="0.25">
      <c r="B2483" s="39">
        <v>38861</v>
      </c>
      <c r="C2483" s="7">
        <v>11117.32</v>
      </c>
      <c r="D2483" s="8">
        <f t="shared" si="190"/>
        <v>1.7092630886572646E-3</v>
      </c>
      <c r="E2483" s="46">
        <f t="shared" si="191"/>
        <v>1.7078039609562735E-3</v>
      </c>
      <c r="F2483" s="8" t="e">
        <f t="shared" si="195"/>
        <v>#DIV/0!</v>
      </c>
      <c r="G2483" s="8" t="e">
        <f t="shared" si="196"/>
        <v>#DIV/0!</v>
      </c>
      <c r="H2483" s="9" t="e">
        <f t="shared" si="194"/>
        <v>#DIV/0!</v>
      </c>
    </row>
    <row r="2484" spans="2:8" x14ac:dyDescent="0.25">
      <c r="B2484" s="39">
        <v>38860</v>
      </c>
      <c r="C2484" s="7">
        <v>11098.35</v>
      </c>
      <c r="D2484" s="8">
        <f t="shared" si="190"/>
        <v>-2.4250966038760202E-3</v>
      </c>
      <c r="E2484" s="46">
        <f t="shared" si="191"/>
        <v>-2.4280419133820325E-3</v>
      </c>
      <c r="F2484" s="8" t="e">
        <f t="shared" si="195"/>
        <v>#DIV/0!</v>
      </c>
      <c r="G2484" s="8" t="e">
        <f t="shared" si="196"/>
        <v>#DIV/0!</v>
      </c>
      <c r="H2484" s="9" t="e">
        <f t="shared" si="194"/>
        <v>#DIV/0!</v>
      </c>
    </row>
    <row r="2485" spans="2:8" x14ac:dyDescent="0.25">
      <c r="B2485" s="39">
        <v>38859</v>
      </c>
      <c r="C2485" s="7">
        <v>11125.33</v>
      </c>
      <c r="D2485" s="8">
        <f t="shared" si="190"/>
        <v>-1.6807160047594971E-3</v>
      </c>
      <c r="E2485" s="46">
        <f t="shared" si="191"/>
        <v>-1.6821299924671064E-3</v>
      </c>
      <c r="F2485" s="8" t="e">
        <f t="shared" si="195"/>
        <v>#DIV/0!</v>
      </c>
      <c r="G2485" s="8" t="e">
        <f t="shared" si="196"/>
        <v>#DIV/0!</v>
      </c>
      <c r="H2485" s="9" t="e">
        <f t="shared" si="194"/>
        <v>#DIV/0!</v>
      </c>
    </row>
    <row r="2486" spans="2:8" x14ac:dyDescent="0.25">
      <c r="B2486" s="39">
        <v>38856</v>
      </c>
      <c r="C2486" s="7">
        <v>11144.06</v>
      </c>
      <c r="D2486" s="8">
        <f t="shared" si="190"/>
        <v>1.4171090077630399E-3</v>
      </c>
      <c r="E2486" s="46">
        <f t="shared" si="191"/>
        <v>1.416105856397822E-3</v>
      </c>
      <c r="F2486" s="8" t="e">
        <f t="shared" si="195"/>
        <v>#DIV/0!</v>
      </c>
      <c r="G2486" s="8" t="e">
        <f t="shared" si="196"/>
        <v>#DIV/0!</v>
      </c>
      <c r="H2486" s="9" t="e">
        <f t="shared" si="194"/>
        <v>#DIV/0!</v>
      </c>
    </row>
    <row r="2487" spans="2:8" x14ac:dyDescent="0.25">
      <c r="B2487" s="39">
        <v>38855</v>
      </c>
      <c r="C2487" s="7">
        <v>11128.29</v>
      </c>
      <c r="D2487" s="8">
        <f t="shared" si="190"/>
        <v>-6.9001152101492158E-3</v>
      </c>
      <c r="E2487" s="46">
        <f t="shared" si="191"/>
        <v>-6.924031083453421E-3</v>
      </c>
      <c r="F2487" s="8" t="e">
        <f t="shared" si="195"/>
        <v>#DIV/0!</v>
      </c>
      <c r="G2487" s="8" t="e">
        <f t="shared" si="196"/>
        <v>#DIV/0!</v>
      </c>
      <c r="H2487" s="9" t="e">
        <f t="shared" si="194"/>
        <v>#DIV/0!</v>
      </c>
    </row>
    <row r="2488" spans="2:8" x14ac:dyDescent="0.25">
      <c r="B2488" s="39">
        <v>38854</v>
      </c>
      <c r="C2488" s="7">
        <v>11205.61</v>
      </c>
      <c r="D2488" s="8">
        <f t="shared" si="190"/>
        <v>-1.8763753416188633E-2</v>
      </c>
      <c r="E2488" s="46">
        <f t="shared" si="191"/>
        <v>-1.8942026204066625E-2</v>
      </c>
      <c r="F2488" s="8" t="e">
        <f t="shared" si="195"/>
        <v>#DIV/0!</v>
      </c>
      <c r="G2488" s="8" t="e">
        <f t="shared" si="196"/>
        <v>#DIV/0!</v>
      </c>
      <c r="H2488" s="9" t="e">
        <f t="shared" si="194"/>
        <v>#DIV/0!</v>
      </c>
    </row>
    <row r="2489" spans="2:8" x14ac:dyDescent="0.25">
      <c r="B2489" s="39">
        <v>38853</v>
      </c>
      <c r="C2489" s="7">
        <v>11419.89</v>
      </c>
      <c r="D2489" s="8">
        <f t="shared" si="190"/>
        <v>-7.7698649985968871E-4</v>
      </c>
      <c r="E2489" s="46">
        <f t="shared" si="191"/>
        <v>-7.7728851031900407E-4</v>
      </c>
      <c r="F2489" s="8" t="e">
        <f t="shared" ref="F2489:F2520" si="197">SUM(E2490:E2561)</f>
        <v>#DIV/0!</v>
      </c>
      <c r="G2489" s="8" t="e">
        <f t="shared" ref="G2489:G2520" si="198">STDEVP(E2490:E2561)</f>
        <v>#DIV/0!</v>
      </c>
      <c r="H2489" s="9" t="e">
        <f t="shared" si="194"/>
        <v>#DIV/0!</v>
      </c>
    </row>
    <row r="2490" spans="2:8" x14ac:dyDescent="0.25">
      <c r="B2490" s="39">
        <v>38852</v>
      </c>
      <c r="C2490" s="7">
        <v>11428.77</v>
      </c>
      <c r="D2490" s="8">
        <f t="shared" si="190"/>
        <v>4.1982288008337587E-3</v>
      </c>
      <c r="E2490" s="46">
        <f t="shared" si="191"/>
        <v>4.1894408256695683E-3</v>
      </c>
      <c r="F2490" s="8" t="e">
        <f t="shared" si="197"/>
        <v>#DIV/0!</v>
      </c>
      <c r="G2490" s="8" t="e">
        <f t="shared" si="198"/>
        <v>#DIV/0!</v>
      </c>
      <c r="H2490" s="9" t="e">
        <f t="shared" si="194"/>
        <v>#DIV/0!</v>
      </c>
    </row>
    <row r="2491" spans="2:8" x14ac:dyDescent="0.25">
      <c r="B2491" s="39">
        <v>38849</v>
      </c>
      <c r="C2491" s="7">
        <v>11380.99</v>
      </c>
      <c r="D2491" s="8">
        <f t="shared" si="190"/>
        <v>-1.0411513008304674E-2</v>
      </c>
      <c r="E2491" s="46">
        <f t="shared" si="191"/>
        <v>-1.0466091973459124E-2</v>
      </c>
      <c r="F2491" s="8" t="e">
        <f t="shared" si="197"/>
        <v>#DIV/0!</v>
      </c>
      <c r="G2491" s="8" t="e">
        <f t="shared" si="198"/>
        <v>#DIV/0!</v>
      </c>
      <c r="H2491" s="9" t="e">
        <f t="shared" si="194"/>
        <v>#DIV/0!</v>
      </c>
    </row>
    <row r="2492" spans="2:8" x14ac:dyDescent="0.25">
      <c r="B2492" s="39">
        <v>38848</v>
      </c>
      <c r="C2492" s="7">
        <v>11500.73</v>
      </c>
      <c r="D2492" s="8">
        <f t="shared" si="190"/>
        <v>-1.2189664724096327E-2</v>
      </c>
      <c r="E2492" s="46">
        <f t="shared" si="191"/>
        <v>-1.2264568006777351E-2</v>
      </c>
      <c r="F2492" s="8" t="e">
        <f t="shared" si="197"/>
        <v>#DIV/0!</v>
      </c>
      <c r="G2492" s="8" t="e">
        <f t="shared" si="198"/>
        <v>#DIV/0!</v>
      </c>
      <c r="H2492" s="9" t="e">
        <f t="shared" si="194"/>
        <v>#DIV/0!</v>
      </c>
    </row>
    <row r="2493" spans="2:8" x14ac:dyDescent="0.25">
      <c r="B2493" s="39">
        <v>38847</v>
      </c>
      <c r="C2493" s="7">
        <v>11642.65</v>
      </c>
      <c r="D2493" s="8">
        <f t="shared" si="190"/>
        <v>2.4742756944506894E-4</v>
      </c>
      <c r="E2493" s="46">
        <f t="shared" si="191"/>
        <v>2.473969642922765E-4</v>
      </c>
      <c r="F2493" s="8" t="e">
        <f t="shared" si="197"/>
        <v>#DIV/0!</v>
      </c>
      <c r="G2493" s="8" t="e">
        <f t="shared" si="198"/>
        <v>#DIV/0!</v>
      </c>
      <c r="H2493" s="9" t="e">
        <f t="shared" si="194"/>
        <v>#DIV/0!</v>
      </c>
    </row>
    <row r="2494" spans="2:8" x14ac:dyDescent="0.25">
      <c r="B2494" s="39">
        <v>38846</v>
      </c>
      <c r="C2494" s="7">
        <v>11639.77</v>
      </c>
      <c r="D2494" s="8">
        <f t="shared" si="190"/>
        <v>4.7675609044468548E-3</v>
      </c>
      <c r="E2494" s="46">
        <f t="shared" si="191"/>
        <v>4.756232078932496E-3</v>
      </c>
      <c r="F2494" s="8" t="e">
        <f t="shared" si="197"/>
        <v>#DIV/0!</v>
      </c>
      <c r="G2494" s="8" t="e">
        <f t="shared" si="198"/>
        <v>#DIV/0!</v>
      </c>
      <c r="H2494" s="9" t="e">
        <f t="shared" si="194"/>
        <v>#DIV/0!</v>
      </c>
    </row>
    <row r="2495" spans="2:8" x14ac:dyDescent="0.25">
      <c r="B2495" s="39">
        <v>38845</v>
      </c>
      <c r="C2495" s="7">
        <v>11584.54</v>
      </c>
      <c r="D2495" s="8">
        <f t="shared" si="190"/>
        <v>5.8733397018762012E-4</v>
      </c>
      <c r="E2495" s="46">
        <f t="shared" si="191"/>
        <v>5.8716155709742526E-4</v>
      </c>
      <c r="F2495" s="8" t="e">
        <f t="shared" si="197"/>
        <v>#DIV/0!</v>
      </c>
      <c r="G2495" s="8" t="e">
        <f t="shared" si="198"/>
        <v>#DIV/0!</v>
      </c>
      <c r="H2495" s="9" t="e">
        <f t="shared" si="194"/>
        <v>#DIV/0!</v>
      </c>
    </row>
    <row r="2496" spans="2:8" x14ac:dyDescent="0.25">
      <c r="B2496" s="39">
        <v>38842</v>
      </c>
      <c r="C2496" s="7">
        <v>11577.74</v>
      </c>
      <c r="D2496" s="8">
        <f t="shared" si="190"/>
        <v>1.2141070001730814E-2</v>
      </c>
      <c r="E2496" s="46">
        <f t="shared" si="191"/>
        <v>1.2067958385293931E-2</v>
      </c>
      <c r="F2496" s="8" t="e">
        <f t="shared" si="197"/>
        <v>#DIV/0!</v>
      </c>
      <c r="G2496" s="8" t="e">
        <f t="shared" si="198"/>
        <v>#DIV/0!</v>
      </c>
      <c r="H2496" s="9" t="e">
        <f t="shared" si="194"/>
        <v>#DIV/0!</v>
      </c>
    </row>
    <row r="2497" spans="2:8" x14ac:dyDescent="0.25">
      <c r="B2497" s="39">
        <v>38841</v>
      </c>
      <c r="C2497" s="7">
        <v>11438.86</v>
      </c>
      <c r="D2497" s="8">
        <f t="shared" si="190"/>
        <v>3.3841274073969085E-3</v>
      </c>
      <c r="E2497" s="46">
        <f t="shared" si="191"/>
        <v>3.3784141342432053E-3</v>
      </c>
      <c r="F2497" s="8" t="e">
        <f t="shared" si="197"/>
        <v>#DIV/0!</v>
      </c>
      <c r="G2497" s="8" t="e">
        <f t="shared" si="198"/>
        <v>#DIV/0!</v>
      </c>
      <c r="H2497" s="9" t="e">
        <f t="shared" si="194"/>
        <v>#DIV/0!</v>
      </c>
    </row>
    <row r="2498" spans="2:8" x14ac:dyDescent="0.25">
      <c r="B2498" s="39">
        <v>38840</v>
      </c>
      <c r="C2498" s="7">
        <v>11400.28</v>
      </c>
      <c r="D2498" s="8">
        <f t="shared" si="190"/>
        <v>-1.4163772451155632E-3</v>
      </c>
      <c r="E2498" s="46">
        <f t="shared" si="191"/>
        <v>-1.4173812555161101E-3</v>
      </c>
      <c r="F2498" s="8" t="e">
        <f t="shared" si="197"/>
        <v>#DIV/0!</v>
      </c>
      <c r="G2498" s="8" t="e">
        <f t="shared" si="198"/>
        <v>#DIV/0!</v>
      </c>
      <c r="H2498" s="9" t="e">
        <f t="shared" si="194"/>
        <v>#DIV/0!</v>
      </c>
    </row>
    <row r="2499" spans="2:8" x14ac:dyDescent="0.25">
      <c r="B2499" s="39">
        <v>38839</v>
      </c>
      <c r="C2499" s="7">
        <v>11416.45</v>
      </c>
      <c r="D2499" s="8">
        <f t="shared" si="190"/>
        <v>6.4496279298158488E-3</v>
      </c>
      <c r="E2499" s="46">
        <f t="shared" si="191"/>
        <v>6.4289180791241071E-3</v>
      </c>
      <c r="F2499" s="8" t="e">
        <f t="shared" si="197"/>
        <v>#DIV/0!</v>
      </c>
      <c r="G2499" s="8" t="e">
        <f t="shared" si="198"/>
        <v>#DIV/0!</v>
      </c>
      <c r="H2499" s="9" t="e">
        <f t="shared" si="194"/>
        <v>#DIV/0!</v>
      </c>
    </row>
    <row r="2500" spans="2:8" x14ac:dyDescent="0.25">
      <c r="B2500" s="39">
        <v>38838</v>
      </c>
      <c r="C2500" s="7">
        <v>11343.29</v>
      </c>
      <c r="D2500" s="8">
        <f t="shared" si="190"/>
        <v>-2.0981530974368834E-3</v>
      </c>
      <c r="E2500" s="46">
        <f t="shared" si="191"/>
        <v>-2.100357304362436E-3</v>
      </c>
      <c r="F2500" s="8" t="e">
        <f t="shared" si="197"/>
        <v>#DIV/0!</v>
      </c>
      <c r="G2500" s="8" t="e">
        <f t="shared" si="198"/>
        <v>#DIV/0!</v>
      </c>
      <c r="H2500" s="9" t="e">
        <f t="shared" si="194"/>
        <v>#DIV/0!</v>
      </c>
    </row>
    <row r="2501" spans="2:8" x14ac:dyDescent="0.25">
      <c r="B2501" s="39">
        <v>38835</v>
      </c>
      <c r="C2501" s="7">
        <v>11367.14</v>
      </c>
      <c r="D2501" s="8">
        <f t="shared" ref="D2501:D2528" si="199">C2501/C2502-1</f>
        <v>-1.3503172850277689E-3</v>
      </c>
      <c r="E2501" s="46">
        <f t="shared" ref="E2501:E2528" si="200">LN(1+D2501)</f>
        <v>-1.3512297849483355E-3</v>
      </c>
      <c r="F2501" s="8" t="e">
        <f t="shared" si="197"/>
        <v>#DIV/0!</v>
      </c>
      <c r="G2501" s="8" t="e">
        <f t="shared" si="198"/>
        <v>#DIV/0!</v>
      </c>
      <c r="H2501" s="9" t="e">
        <f t="shared" ref="H2501:H2528" si="201">F2501/G2501</f>
        <v>#DIV/0!</v>
      </c>
    </row>
    <row r="2502" spans="2:8" x14ac:dyDescent="0.25">
      <c r="B2502" s="39">
        <v>38834</v>
      </c>
      <c r="C2502" s="7">
        <v>11382.51</v>
      </c>
      <c r="D2502" s="8">
        <f t="shared" si="199"/>
        <v>2.4677462395934491E-3</v>
      </c>
      <c r="E2502" s="46">
        <f t="shared" si="200"/>
        <v>2.4647063539257807E-3</v>
      </c>
      <c r="F2502" s="8" t="e">
        <f t="shared" si="197"/>
        <v>#DIV/0!</v>
      </c>
      <c r="G2502" s="8" t="e">
        <f t="shared" si="198"/>
        <v>#DIV/0!</v>
      </c>
      <c r="H2502" s="9" t="e">
        <f t="shared" si="201"/>
        <v>#DIV/0!</v>
      </c>
    </row>
    <row r="2503" spans="2:8" x14ac:dyDescent="0.25">
      <c r="B2503" s="39">
        <v>38833</v>
      </c>
      <c r="C2503" s="7">
        <v>11354.49</v>
      </c>
      <c r="D2503" s="8">
        <f t="shared" si="199"/>
        <v>6.313783705935716E-3</v>
      </c>
      <c r="E2503" s="46">
        <f t="shared" si="200"/>
        <v>6.2939352755804019E-3</v>
      </c>
      <c r="F2503" s="8" t="e">
        <f t="shared" si="197"/>
        <v>#DIV/0!</v>
      </c>
      <c r="G2503" s="8" t="e">
        <f t="shared" si="198"/>
        <v>#DIV/0!</v>
      </c>
      <c r="H2503" s="9" t="e">
        <f t="shared" si="201"/>
        <v>#DIV/0!</v>
      </c>
    </row>
    <row r="2504" spans="2:8" x14ac:dyDescent="0.25">
      <c r="B2504" s="39">
        <v>38832</v>
      </c>
      <c r="C2504" s="7">
        <v>11283.25</v>
      </c>
      <c r="D2504" s="8">
        <f t="shared" si="199"/>
        <v>-4.681413368712195E-3</v>
      </c>
      <c r="E2504" s="46">
        <f t="shared" si="200"/>
        <v>-4.6924055035112659E-3</v>
      </c>
      <c r="F2504" s="8" t="e">
        <f t="shared" si="197"/>
        <v>#DIV/0!</v>
      </c>
      <c r="G2504" s="8" t="e">
        <f t="shared" si="198"/>
        <v>#DIV/0!</v>
      </c>
      <c r="H2504" s="9" t="e">
        <f t="shared" si="201"/>
        <v>#DIV/0!</v>
      </c>
    </row>
    <row r="2505" spans="2:8" x14ac:dyDescent="0.25">
      <c r="B2505" s="39">
        <v>38831</v>
      </c>
      <c r="C2505" s="7">
        <v>11336.32</v>
      </c>
      <c r="D2505" s="8">
        <f t="shared" si="199"/>
        <v>-9.8083710437157912E-4</v>
      </c>
      <c r="E2505" s="46">
        <f t="shared" si="200"/>
        <v>-9.813184398511064E-4</v>
      </c>
      <c r="F2505" s="8" t="e">
        <f t="shared" si="197"/>
        <v>#DIV/0!</v>
      </c>
      <c r="G2505" s="8" t="e">
        <f t="shared" si="198"/>
        <v>#DIV/0!</v>
      </c>
      <c r="H2505" s="9" t="e">
        <f t="shared" si="201"/>
        <v>#DIV/0!</v>
      </c>
    </row>
    <row r="2506" spans="2:8" x14ac:dyDescent="0.25">
      <c r="B2506" s="39">
        <v>38828</v>
      </c>
      <c r="C2506" s="7">
        <v>11347.45</v>
      </c>
      <c r="D2506" s="8">
        <f t="shared" si="199"/>
        <v>4.0201394882610764E-4</v>
      </c>
      <c r="E2506" s="46">
        <f t="shared" si="200"/>
        <v>4.0193316286924477E-4</v>
      </c>
      <c r="F2506" s="8" t="e">
        <f t="shared" si="197"/>
        <v>#DIV/0!</v>
      </c>
      <c r="G2506" s="8" t="e">
        <f t="shared" si="198"/>
        <v>#DIV/0!</v>
      </c>
      <c r="H2506" s="9" t="e">
        <f t="shared" si="201"/>
        <v>#DIV/0!</v>
      </c>
    </row>
    <row r="2507" spans="2:8" x14ac:dyDescent="0.25">
      <c r="B2507" s="39">
        <v>38827</v>
      </c>
      <c r="C2507" s="7">
        <v>11342.89</v>
      </c>
      <c r="D2507" s="8">
        <f t="shared" si="199"/>
        <v>5.6850170718969473E-3</v>
      </c>
      <c r="E2507" s="46">
        <f t="shared" si="200"/>
        <v>5.6689183478720335E-3</v>
      </c>
      <c r="F2507" s="8" t="e">
        <f t="shared" si="197"/>
        <v>#DIV/0!</v>
      </c>
      <c r="G2507" s="8" t="e">
        <f t="shared" si="198"/>
        <v>#DIV/0!</v>
      </c>
      <c r="H2507" s="9" t="e">
        <f t="shared" si="201"/>
        <v>#DIV/0!</v>
      </c>
    </row>
    <row r="2508" spans="2:8" x14ac:dyDescent="0.25">
      <c r="B2508" s="39">
        <v>38826</v>
      </c>
      <c r="C2508" s="7">
        <v>11278.77</v>
      </c>
      <c r="D2508" s="8">
        <f t="shared" si="199"/>
        <v>8.8740829744504701E-4</v>
      </c>
      <c r="E2508" s="46">
        <f t="shared" si="200"/>
        <v>8.8701478348968469E-4</v>
      </c>
      <c r="F2508" s="8" t="e">
        <f t="shared" si="197"/>
        <v>#DIV/0!</v>
      </c>
      <c r="G2508" s="8" t="e">
        <f t="shared" si="198"/>
        <v>#DIV/0!</v>
      </c>
      <c r="H2508" s="9" t="e">
        <f t="shared" si="201"/>
        <v>#DIV/0!</v>
      </c>
    </row>
    <row r="2509" spans="2:8" x14ac:dyDescent="0.25">
      <c r="B2509" s="39">
        <v>38825</v>
      </c>
      <c r="C2509" s="7">
        <v>11268.77</v>
      </c>
      <c r="D2509" s="8">
        <f t="shared" si="199"/>
        <v>1.7608260232729878E-2</v>
      </c>
      <c r="E2509" s="46">
        <f t="shared" si="200"/>
        <v>1.7455030937844455E-2</v>
      </c>
      <c r="F2509" s="8" t="e">
        <f t="shared" si="197"/>
        <v>#DIV/0!</v>
      </c>
      <c r="G2509" s="8" t="e">
        <f t="shared" si="198"/>
        <v>#DIV/0!</v>
      </c>
      <c r="H2509" s="9" t="e">
        <f t="shared" si="201"/>
        <v>#DIV/0!</v>
      </c>
    </row>
    <row r="2510" spans="2:8" x14ac:dyDescent="0.25">
      <c r="B2510" s="39">
        <v>38824</v>
      </c>
      <c r="C2510" s="7">
        <v>11073.78</v>
      </c>
      <c r="D2510" s="8">
        <f t="shared" si="199"/>
        <v>-5.7346029009709421E-3</v>
      </c>
      <c r="E2510" s="46">
        <f t="shared" si="200"/>
        <v>-5.7511088698870179E-3</v>
      </c>
      <c r="F2510" s="8" t="e">
        <f t="shared" si="197"/>
        <v>#DIV/0!</v>
      </c>
      <c r="G2510" s="8" t="e">
        <f t="shared" si="198"/>
        <v>#DIV/0!</v>
      </c>
      <c r="H2510" s="9" t="e">
        <f t="shared" si="201"/>
        <v>#DIV/0!</v>
      </c>
    </row>
    <row r="2511" spans="2:8" x14ac:dyDescent="0.25">
      <c r="B2511" s="39">
        <v>38820</v>
      </c>
      <c r="C2511" s="7">
        <v>11137.65</v>
      </c>
      <c r="D2511" s="8">
        <f t="shared" si="199"/>
        <v>6.9002881409385708E-4</v>
      </c>
      <c r="E2511" s="46">
        <f t="shared" si="200"/>
        <v>6.8979085367179018E-4</v>
      </c>
      <c r="F2511" s="8" t="e">
        <f t="shared" si="197"/>
        <v>#DIV/0!</v>
      </c>
      <c r="G2511" s="8" t="e">
        <f t="shared" si="198"/>
        <v>#DIV/0!</v>
      </c>
      <c r="H2511" s="9" t="e">
        <f t="shared" si="201"/>
        <v>#DIV/0!</v>
      </c>
    </row>
    <row r="2512" spans="2:8" x14ac:dyDescent="0.25">
      <c r="B2512" s="39">
        <v>38819</v>
      </c>
      <c r="C2512" s="7">
        <v>11129.97</v>
      </c>
      <c r="D2512" s="8">
        <f t="shared" si="199"/>
        <v>3.6376326351736932E-3</v>
      </c>
      <c r="E2512" s="46">
        <f t="shared" si="200"/>
        <v>3.6310324507676348E-3</v>
      </c>
      <c r="F2512" s="8" t="e">
        <f t="shared" si="197"/>
        <v>#DIV/0!</v>
      </c>
      <c r="G2512" s="8" t="e">
        <f t="shared" si="198"/>
        <v>#DIV/0!</v>
      </c>
      <c r="H2512" s="9" t="e">
        <f t="shared" si="201"/>
        <v>#DIV/0!</v>
      </c>
    </row>
    <row r="2513" spans="2:8" x14ac:dyDescent="0.25">
      <c r="B2513" s="39">
        <v>38818</v>
      </c>
      <c r="C2513" s="7">
        <v>11089.63</v>
      </c>
      <c r="D2513" s="8">
        <f t="shared" si="199"/>
        <v>-4.6403795597115272E-3</v>
      </c>
      <c r="E2513" s="46">
        <f t="shared" si="200"/>
        <v>-4.6511795445785629E-3</v>
      </c>
      <c r="F2513" s="8" t="e">
        <f t="shared" si="197"/>
        <v>#DIV/0!</v>
      </c>
      <c r="G2513" s="8" t="e">
        <f t="shared" si="198"/>
        <v>#DIV/0!</v>
      </c>
      <c r="H2513" s="9" t="e">
        <f t="shared" si="201"/>
        <v>#DIV/0!</v>
      </c>
    </row>
    <row r="2514" spans="2:8" x14ac:dyDescent="0.25">
      <c r="B2514" s="39">
        <v>38817</v>
      </c>
      <c r="C2514" s="7">
        <v>11141.33</v>
      </c>
      <c r="D2514" s="8">
        <f t="shared" si="199"/>
        <v>1.9145614584119564E-3</v>
      </c>
      <c r="E2514" s="46">
        <f t="shared" si="200"/>
        <v>1.9127310215731146E-3</v>
      </c>
      <c r="F2514" s="8" t="e">
        <f t="shared" si="197"/>
        <v>#DIV/0!</v>
      </c>
      <c r="G2514" s="8" t="e">
        <f t="shared" si="198"/>
        <v>#DIV/0!</v>
      </c>
      <c r="H2514" s="9" t="e">
        <f t="shared" si="201"/>
        <v>#DIV/0!</v>
      </c>
    </row>
    <row r="2515" spans="2:8" x14ac:dyDescent="0.25">
      <c r="B2515" s="39">
        <v>38814</v>
      </c>
      <c r="C2515" s="7">
        <v>11120.04</v>
      </c>
      <c r="D2515" s="8">
        <f t="shared" si="199"/>
        <v>-8.5998306066954466E-3</v>
      </c>
      <c r="E2515" s="46">
        <f t="shared" si="200"/>
        <v>-8.6370225329541524E-3</v>
      </c>
      <c r="F2515" s="8" t="e">
        <f t="shared" si="197"/>
        <v>#DIV/0!</v>
      </c>
      <c r="G2515" s="8" t="e">
        <f t="shared" si="198"/>
        <v>#DIV/0!</v>
      </c>
      <c r="H2515" s="9" t="e">
        <f t="shared" si="201"/>
        <v>#DIV/0!</v>
      </c>
    </row>
    <row r="2516" spans="2:8" x14ac:dyDescent="0.25">
      <c r="B2516" s="39">
        <v>38813</v>
      </c>
      <c r="C2516" s="7">
        <v>11216.5</v>
      </c>
      <c r="D2516" s="8">
        <f t="shared" si="199"/>
        <v>-2.0507938485081478E-3</v>
      </c>
      <c r="E2516" s="46">
        <f t="shared" si="200"/>
        <v>-2.0528996056878232E-3</v>
      </c>
      <c r="F2516" s="8" t="e">
        <f t="shared" si="197"/>
        <v>#DIV/0!</v>
      </c>
      <c r="G2516" s="8" t="e">
        <f t="shared" si="198"/>
        <v>#DIV/0!</v>
      </c>
      <c r="H2516" s="9" t="e">
        <f t="shared" si="201"/>
        <v>#DIV/0!</v>
      </c>
    </row>
    <row r="2517" spans="2:8" x14ac:dyDescent="0.25">
      <c r="B2517" s="39">
        <v>38812</v>
      </c>
      <c r="C2517" s="7">
        <v>11239.55</v>
      </c>
      <c r="D2517" s="8">
        <f t="shared" si="199"/>
        <v>3.1864046733933726E-3</v>
      </c>
      <c r="E2517" s="46">
        <f t="shared" si="200"/>
        <v>3.1813388443569929E-3</v>
      </c>
      <c r="F2517" s="8" t="e">
        <f t="shared" si="197"/>
        <v>#DIV/0!</v>
      </c>
      <c r="G2517" s="8" t="e">
        <f t="shared" si="198"/>
        <v>#DIV/0!</v>
      </c>
      <c r="H2517" s="9" t="e">
        <f t="shared" si="201"/>
        <v>#DIV/0!</v>
      </c>
    </row>
    <row r="2518" spans="2:8" x14ac:dyDescent="0.25">
      <c r="B2518" s="39">
        <v>38811</v>
      </c>
      <c r="C2518" s="7">
        <v>11203.85</v>
      </c>
      <c r="D2518" s="8">
        <f t="shared" si="199"/>
        <v>5.2858068325176699E-3</v>
      </c>
      <c r="E2518" s="46">
        <f t="shared" si="200"/>
        <v>5.2718859892937993E-3</v>
      </c>
      <c r="F2518" s="8" t="e">
        <f t="shared" si="197"/>
        <v>#DIV/0!</v>
      </c>
      <c r="G2518" s="8" t="e">
        <f t="shared" si="198"/>
        <v>#DIV/0!</v>
      </c>
      <c r="H2518" s="9" t="e">
        <f t="shared" si="201"/>
        <v>#DIV/0!</v>
      </c>
    </row>
    <row r="2519" spans="2:8" x14ac:dyDescent="0.25">
      <c r="B2519" s="39">
        <v>38810</v>
      </c>
      <c r="C2519" s="7">
        <v>11144.94</v>
      </c>
      <c r="D2519" s="8">
        <f t="shared" si="199"/>
        <v>3.206316858277658E-3</v>
      </c>
      <c r="E2519" s="46">
        <f t="shared" si="200"/>
        <v>3.2011875855044772E-3</v>
      </c>
      <c r="F2519" s="8" t="e">
        <f t="shared" si="197"/>
        <v>#DIV/0!</v>
      </c>
      <c r="G2519" s="8" t="e">
        <f t="shared" si="198"/>
        <v>#DIV/0!</v>
      </c>
      <c r="H2519" s="9" t="e">
        <f t="shared" si="201"/>
        <v>#DIV/0!</v>
      </c>
    </row>
    <row r="2520" spans="2:8" x14ac:dyDescent="0.25">
      <c r="B2520" s="39">
        <v>38807</v>
      </c>
      <c r="C2520" s="7">
        <v>11109.32</v>
      </c>
      <c r="D2520" s="8">
        <f t="shared" si="199"/>
        <v>-3.7109777861480397E-3</v>
      </c>
      <c r="E2520" s="46">
        <f t="shared" si="200"/>
        <v>-3.7178805468319987E-3</v>
      </c>
      <c r="F2520" s="8" t="e">
        <f t="shared" si="197"/>
        <v>#DIV/0!</v>
      </c>
      <c r="G2520" s="8" t="e">
        <f t="shared" si="198"/>
        <v>#DIV/0!</v>
      </c>
      <c r="H2520" s="9" t="e">
        <f t="shared" si="201"/>
        <v>#DIV/0!</v>
      </c>
    </row>
    <row r="2521" spans="2:8" x14ac:dyDescent="0.25">
      <c r="B2521" s="39">
        <v>38806</v>
      </c>
      <c r="C2521" s="7">
        <v>11150.7</v>
      </c>
      <c r="D2521" s="8">
        <f t="shared" si="199"/>
        <v>-5.7954474531237699E-3</v>
      </c>
      <c r="E2521" s="46">
        <f t="shared" si="200"/>
        <v>-5.8123062263596677E-3</v>
      </c>
      <c r="F2521" s="8" t="e">
        <f t="shared" ref="F2521:F2529" si="202">SUM(E2522:E2593)</f>
        <v>#DIV/0!</v>
      </c>
      <c r="G2521" s="8" t="e">
        <f t="shared" ref="G2521:G2529" si="203">STDEVP(E2522:E2593)</f>
        <v>#DIV/0!</v>
      </c>
      <c r="H2521" s="9" t="e">
        <f t="shared" si="201"/>
        <v>#DIV/0!</v>
      </c>
    </row>
    <row r="2522" spans="2:8" x14ac:dyDescent="0.25">
      <c r="B2522" s="39">
        <v>38805</v>
      </c>
      <c r="C2522" s="7">
        <v>11215.7</v>
      </c>
      <c r="D2522" s="8">
        <f t="shared" si="199"/>
        <v>5.4829692663256324E-3</v>
      </c>
      <c r="E2522" s="46">
        <f t="shared" si="200"/>
        <v>5.4679925101264451E-3</v>
      </c>
      <c r="F2522" s="8" t="e">
        <f t="shared" si="202"/>
        <v>#DIV/0!</v>
      </c>
      <c r="G2522" s="8" t="e">
        <f t="shared" si="203"/>
        <v>#DIV/0!</v>
      </c>
      <c r="H2522" s="9" t="e">
        <f t="shared" si="201"/>
        <v>#DIV/0!</v>
      </c>
    </row>
    <row r="2523" spans="2:8" x14ac:dyDescent="0.25">
      <c r="B2523" s="39">
        <v>38804</v>
      </c>
      <c r="C2523" s="7">
        <v>11154.54</v>
      </c>
      <c r="D2523" s="8">
        <f t="shared" si="199"/>
        <v>-8.4950280486145724E-3</v>
      </c>
      <c r="E2523" s="46">
        <f t="shared" si="200"/>
        <v>-8.5313164595840572E-3</v>
      </c>
      <c r="F2523" s="8" t="e">
        <f t="shared" si="202"/>
        <v>#DIV/0!</v>
      </c>
      <c r="G2523" s="8" t="e">
        <f t="shared" si="203"/>
        <v>#DIV/0!</v>
      </c>
      <c r="H2523" s="9" t="e">
        <f t="shared" si="201"/>
        <v>#DIV/0!</v>
      </c>
    </row>
    <row r="2524" spans="2:8" x14ac:dyDescent="0.25">
      <c r="B2524" s="39">
        <v>38803</v>
      </c>
      <c r="C2524" s="7">
        <v>11250.11</v>
      </c>
      <c r="D2524" s="8">
        <f t="shared" si="199"/>
        <v>-2.6471701609134257E-3</v>
      </c>
      <c r="E2524" s="46">
        <f t="shared" si="200"/>
        <v>-2.6506801115031967E-3</v>
      </c>
      <c r="F2524" s="8" t="e">
        <f t="shared" si="202"/>
        <v>#DIV/0!</v>
      </c>
      <c r="G2524" s="8" t="e">
        <f t="shared" si="203"/>
        <v>#DIV/0!</v>
      </c>
      <c r="H2524" s="9" t="e">
        <f t="shared" si="201"/>
        <v>#DIV/0!</v>
      </c>
    </row>
    <row r="2525" spans="2:8" x14ac:dyDescent="0.25">
      <c r="B2525" s="39">
        <v>38800</v>
      </c>
      <c r="C2525" s="7">
        <v>11279.97</v>
      </c>
      <c r="D2525" s="8">
        <f t="shared" si="199"/>
        <v>8.5889537891192802E-4</v>
      </c>
      <c r="E2525" s="46">
        <f t="shared" si="200"/>
        <v>8.585267393427503E-4</v>
      </c>
      <c r="F2525" s="8" t="e">
        <f t="shared" si="202"/>
        <v>#DIV/0!</v>
      </c>
      <c r="G2525" s="8" t="e">
        <f t="shared" si="203"/>
        <v>#DIV/0!</v>
      </c>
      <c r="H2525" s="9" t="e">
        <f t="shared" si="201"/>
        <v>#DIV/0!</v>
      </c>
    </row>
    <row r="2526" spans="2:8" x14ac:dyDescent="0.25">
      <c r="B2526" s="39">
        <v>38799</v>
      </c>
      <c r="C2526" s="7">
        <v>11270.29</v>
      </c>
      <c r="D2526" s="8">
        <f t="shared" si="199"/>
        <v>-4.1652565997757351E-3</v>
      </c>
      <c r="E2526" s="46">
        <f t="shared" si="200"/>
        <v>-4.1739554447307167E-3</v>
      </c>
      <c r="F2526" s="8" t="e">
        <f t="shared" si="202"/>
        <v>#DIV/0!</v>
      </c>
      <c r="G2526" s="8" t="e">
        <f t="shared" si="203"/>
        <v>#DIV/0!</v>
      </c>
      <c r="H2526" s="9" t="e">
        <f t="shared" si="201"/>
        <v>#DIV/0!</v>
      </c>
    </row>
    <row r="2527" spans="2:8" x14ac:dyDescent="0.25">
      <c r="B2527" s="39">
        <v>38798</v>
      </c>
      <c r="C2527" s="7">
        <v>11317.43</v>
      </c>
      <c r="D2527" s="8">
        <f t="shared" si="199"/>
        <v>7.2947549145696566E-3</v>
      </c>
      <c r="E2527" s="46">
        <f t="shared" si="200"/>
        <v>7.2682768791498664E-3</v>
      </c>
      <c r="F2527" s="8" t="e">
        <f t="shared" si="202"/>
        <v>#DIV/0!</v>
      </c>
      <c r="G2527" s="8" t="e">
        <f t="shared" si="203"/>
        <v>#DIV/0!</v>
      </c>
      <c r="H2527" s="9" t="e">
        <f t="shared" si="201"/>
        <v>#DIV/0!</v>
      </c>
    </row>
    <row r="2528" spans="2:8" x14ac:dyDescent="0.25">
      <c r="B2528" s="39">
        <v>38797</v>
      </c>
      <c r="C2528" s="7">
        <v>11235.47</v>
      </c>
      <c r="D2528" s="8">
        <f t="shared" si="199"/>
        <v>-3.4644459680360784E-3</v>
      </c>
      <c r="E2528" s="46">
        <f t="shared" si="200"/>
        <v>-3.4704610576223268E-3</v>
      </c>
      <c r="F2528" s="8" t="e">
        <f t="shared" si="202"/>
        <v>#DIV/0!</v>
      </c>
      <c r="G2528" s="8" t="e">
        <f t="shared" si="203"/>
        <v>#DIV/0!</v>
      </c>
      <c r="H2528" s="9" t="e">
        <f t="shared" si="201"/>
        <v>#DIV/0!</v>
      </c>
    </row>
    <row r="2529" spans="2:8" x14ac:dyDescent="0.25">
      <c r="B2529" s="39">
        <v>38796</v>
      </c>
      <c r="C2529" s="7">
        <v>11274.53</v>
      </c>
      <c r="D2529" s="8" t="e">
        <f t="shared" ref="D2529" si="204">C2529/C2530-1</f>
        <v>#DIV/0!</v>
      </c>
      <c r="E2529" s="46" t="e">
        <f t="shared" ref="E2529" si="205">LN(1+D2529)</f>
        <v>#DIV/0!</v>
      </c>
      <c r="F2529" s="8">
        <f t="shared" si="202"/>
        <v>0</v>
      </c>
      <c r="G2529" s="8" t="e">
        <f t="shared" si="203"/>
        <v>#DIV/0!</v>
      </c>
      <c r="H2529" s="9" t="e">
        <f t="shared" ref="H2529" si="206">F2529/G2529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03"/>
  <sheetViews>
    <sheetView showGridLines="0" tabSelected="1" topLeftCell="G1" zoomScale="80" zoomScaleNormal="80" workbookViewId="0">
      <pane ySplit="5" topLeftCell="A6" activePane="bottomLeft" state="frozen"/>
      <selection pane="bottomLeft" activeCell="N4" sqref="N4"/>
    </sheetView>
  </sheetViews>
  <sheetFormatPr defaultColWidth="18.1796875" defaultRowHeight="13" x14ac:dyDescent="0.25"/>
  <cols>
    <col min="1" max="1" width="3.54296875" style="3" customWidth="1"/>
    <col min="2" max="16384" width="18.1796875" style="3"/>
  </cols>
  <sheetData>
    <row r="1" spans="2:24" s="1" customFormat="1" ht="19.5" x14ac:dyDescent="0.25">
      <c r="B1" s="2" t="s">
        <v>25</v>
      </c>
      <c r="D1" s="14"/>
      <c r="E1" s="14"/>
      <c r="F1" s="14"/>
      <c r="H1" s="1" t="s">
        <v>7</v>
      </c>
      <c r="I1" s="48">
        <f>SQRT(12)*I3/I4</f>
        <v>0.16028193133384286</v>
      </c>
      <c r="L1" s="1" t="s">
        <v>7</v>
      </c>
      <c r="M1" s="43">
        <f>SQRT(12)*M3/M4</f>
        <v>0.26939336833469552</v>
      </c>
      <c r="P1" s="1" t="s">
        <v>7</v>
      </c>
      <c r="Q1" s="43">
        <f>SQRT(12)*Q3/Q4</f>
        <v>0.54764898646442195</v>
      </c>
    </row>
    <row r="2" spans="2:24" x14ac:dyDescent="0.25">
      <c r="B2" s="11"/>
      <c r="C2" s="11"/>
      <c r="D2" s="12"/>
      <c r="E2" s="12"/>
      <c r="F2" s="12"/>
      <c r="G2" s="11"/>
      <c r="H2" s="11"/>
      <c r="I2" s="13"/>
      <c r="L2" s="11"/>
      <c r="M2" s="13"/>
      <c r="N2" s="11"/>
      <c r="O2" s="11"/>
      <c r="P2" s="11"/>
      <c r="Q2" s="13"/>
      <c r="S2" s="11"/>
      <c r="T2" s="11"/>
      <c r="U2" s="11"/>
      <c r="V2" s="11"/>
      <c r="W2" s="11"/>
      <c r="X2" s="11"/>
    </row>
    <row r="3" spans="2:24" s="20" customFormat="1" x14ac:dyDescent="0.25">
      <c r="B3" s="18"/>
      <c r="C3" s="18"/>
      <c r="D3" s="28"/>
      <c r="E3" s="18"/>
      <c r="F3" s="18"/>
      <c r="G3" s="18"/>
      <c r="H3" s="32" t="s">
        <v>8</v>
      </c>
      <c r="I3" s="33">
        <f>AVERAGE(I6:I95)</f>
        <v>2.8149571830223524E-3</v>
      </c>
      <c r="L3" s="32" t="s">
        <v>8</v>
      </c>
      <c r="M3" s="33">
        <f>AVERAGE(M6:M95)</f>
        <v>4.4209907759796439E-3</v>
      </c>
      <c r="N3" s="41" t="s">
        <v>26</v>
      </c>
      <c r="O3" s="42"/>
      <c r="P3" s="32" t="s">
        <v>8</v>
      </c>
      <c r="Q3" s="33">
        <f>AVERAGE(Q6:Q95)</f>
        <v>3.6982756591488609E-3</v>
      </c>
      <c r="S3" s="18"/>
      <c r="T3" s="18"/>
      <c r="U3" s="18"/>
      <c r="V3" s="18"/>
      <c r="W3" s="18"/>
      <c r="X3" s="18"/>
    </row>
    <row r="4" spans="2:24" s="20" customFormat="1" x14ac:dyDescent="0.25">
      <c r="B4" s="19"/>
      <c r="C4" s="19"/>
      <c r="D4" s="29"/>
      <c r="E4" s="19"/>
      <c r="F4" s="19"/>
      <c r="G4" s="19"/>
      <c r="H4" s="34" t="s">
        <v>9</v>
      </c>
      <c r="I4" s="35">
        <f>STDEVP(I6:I95)</f>
        <v>6.0838409189997125E-2</v>
      </c>
      <c r="L4" s="34" t="s">
        <v>9</v>
      </c>
      <c r="M4" s="35">
        <f>STDEVP(M6:M95)</f>
        <v>5.6849065670217511E-2</v>
      </c>
      <c r="N4" s="37">
        <v>0.45</v>
      </c>
      <c r="O4" s="38">
        <v>0.55000000000000004</v>
      </c>
      <c r="P4" s="34" t="s">
        <v>9</v>
      </c>
      <c r="Q4" s="35">
        <f>STDEVP(Q6:Q95)</f>
        <v>2.3393091196589829E-2</v>
      </c>
      <c r="S4" s="19"/>
      <c r="T4" s="19"/>
      <c r="U4" s="19"/>
      <c r="V4" s="19"/>
      <c r="W4" s="19"/>
      <c r="X4" s="19"/>
    </row>
    <row r="5" spans="2:24" s="20" customFormat="1" x14ac:dyDescent="0.25">
      <c r="B5" s="16" t="s">
        <v>10</v>
      </c>
      <c r="C5" s="16" t="s">
        <v>1</v>
      </c>
      <c r="D5" s="17" t="s">
        <v>11</v>
      </c>
      <c r="E5" s="4" t="s">
        <v>6</v>
      </c>
      <c r="F5" s="4" t="s">
        <v>12</v>
      </c>
      <c r="G5" s="4" t="s">
        <v>13</v>
      </c>
      <c r="H5" s="30" t="s">
        <v>14</v>
      </c>
      <c r="I5" s="31" t="s">
        <v>15</v>
      </c>
      <c r="J5" s="4" t="s">
        <v>16</v>
      </c>
      <c r="K5" s="31" t="s">
        <v>17</v>
      </c>
      <c r="L5" s="36" t="s">
        <v>18</v>
      </c>
      <c r="M5" s="4" t="s">
        <v>19</v>
      </c>
      <c r="N5" s="27" t="s">
        <v>20</v>
      </c>
      <c r="O5" s="27" t="s">
        <v>21</v>
      </c>
      <c r="P5" s="4" t="s">
        <v>22</v>
      </c>
      <c r="Q5" s="4" t="s">
        <v>23</v>
      </c>
      <c r="R5" s="18"/>
      <c r="S5" s="18"/>
      <c r="T5" s="18"/>
      <c r="U5" s="18"/>
      <c r="V5" s="18"/>
      <c r="W5" s="18"/>
      <c r="X5" s="18"/>
    </row>
    <row r="6" spans="2:24" x14ac:dyDescent="0.25">
      <c r="B6" s="40">
        <v>42430</v>
      </c>
      <c r="C6" s="10">
        <f>VLOOKUP(B6,DailyPriceMovements!$B$3:$C$2529,2,FALSE)</f>
        <v>16865.080000000002</v>
      </c>
      <c r="D6" s="8">
        <f>LN(C6/C7)</f>
        <v>2.4969584109486621E-2</v>
      </c>
      <c r="E6" s="9">
        <f>VLOOKUP(B6,DailyPriceMovements!$B$4:$H$2529,7,FALSE)</f>
        <v>-6.06949876214318</v>
      </c>
      <c r="F6" s="15">
        <f t="shared" ref="F6:F121" si="0">IFERROR(E6,"")</f>
        <v>-6.06949876214318</v>
      </c>
      <c r="G6" s="15">
        <f>(F6-AVERAGE(F6:F29))/STDEVP(F6:F29)</f>
        <v>-1.5882091590047585</v>
      </c>
      <c r="H6" s="15">
        <f t="shared" ref="H6:H99" si="1">G7</f>
        <v>-1.2417070858139374</v>
      </c>
      <c r="I6" s="8">
        <f>H6*D6</f>
        <v>-3.100490951857663E-2</v>
      </c>
      <c r="J6" s="15">
        <f>(AVERAGE(D7:D8)-AVERAGE(D7:D30))/STDEVP(D7:D30)</f>
        <v>-1.2152326882337516</v>
      </c>
      <c r="K6" s="15">
        <f t="shared" ref="K6:K99" si="2">IFERROR(J6,"")</f>
        <v>-1.2152326882337516</v>
      </c>
      <c r="L6" s="15">
        <f>-1*K6</f>
        <v>1.2152326882337516</v>
      </c>
      <c r="M6" s="8">
        <f>L6*D6</f>
        <v>3.0343854821450193E-2</v>
      </c>
      <c r="N6" s="9">
        <f>$N$4*H6</f>
        <v>-0.55876818861627187</v>
      </c>
      <c r="O6" s="9">
        <f t="shared" ref="O6:O37" si="3">$O$4*L6</f>
        <v>0.6683779785285634</v>
      </c>
      <c r="P6" s="9">
        <f t="shared" ref="P6:P110" si="4">N6+O6</f>
        <v>0.10960978991229153</v>
      </c>
      <c r="Q6" s="8">
        <f>P6*D6</f>
        <v>2.7369108684381217E-3</v>
      </c>
      <c r="R6" s="11"/>
      <c r="S6" s="11"/>
      <c r="T6" s="11"/>
      <c r="U6" s="11"/>
      <c r="V6" s="11"/>
      <c r="W6" s="11"/>
      <c r="X6" s="11"/>
    </row>
    <row r="7" spans="2:24" x14ac:dyDescent="0.25">
      <c r="B7" s="40">
        <v>42401</v>
      </c>
      <c r="C7" s="10">
        <f>VLOOKUP(B7,DailyPriceMovements!$B$3:$C$2529,2,FALSE)</f>
        <v>16449.18</v>
      </c>
      <c r="D7" s="8">
        <f t="shared" ref="D7:D70" si="5">LN(C7/C8)</f>
        <v>-4.1660736176995991E-2</v>
      </c>
      <c r="E7" s="9">
        <f>VLOOKUP(B7,DailyPriceMovements!$B$4:$H$2529,7,FALSE)</f>
        <v>-3.6356370233334929</v>
      </c>
      <c r="F7" s="15">
        <f t="shared" si="0"/>
        <v>-3.6356370233334929</v>
      </c>
      <c r="G7" s="15">
        <f>(F7-AVERAGE(F7:F30))/STDEVP(F7:F30)</f>
        <v>-1.2417070858139374</v>
      </c>
      <c r="H7" s="15">
        <f t="shared" si="1"/>
        <v>0.62290059569512679</v>
      </c>
      <c r="I7" s="8">
        <f>H7*D7</f>
        <v>-2.5950497381748323E-2</v>
      </c>
      <c r="J7" s="15">
        <f>(AVERAGE(D8:D9)-AVERAGE(D8:D31))/STDEVP(D8:D31)</f>
        <v>-0.55144224212779669</v>
      </c>
      <c r="K7" s="15">
        <f t="shared" si="2"/>
        <v>-0.55144224212779669</v>
      </c>
      <c r="L7" s="15">
        <f t="shared" ref="L7:L70" si="6">-1*K7</f>
        <v>0.55144224212779669</v>
      </c>
      <c r="M7" s="8">
        <f>L7*D7</f>
        <v>-2.2973489766137282E-2</v>
      </c>
      <c r="N7" s="9">
        <f>$N$4*H7</f>
        <v>0.28030526806280709</v>
      </c>
      <c r="O7" s="9">
        <f t="shared" si="3"/>
        <v>0.30329323317028822</v>
      </c>
      <c r="P7" s="9">
        <f t="shared" si="4"/>
        <v>0.58359850123309531</v>
      </c>
      <c r="Q7" s="8">
        <f>P7*D7</f>
        <v>-2.4313143193162252E-2</v>
      </c>
      <c r="R7" s="11"/>
      <c r="S7" s="11"/>
      <c r="T7" s="11"/>
      <c r="U7" s="11"/>
      <c r="V7" s="11"/>
      <c r="W7" s="11"/>
      <c r="X7" s="11"/>
    </row>
    <row r="8" spans="2:24" x14ac:dyDescent="0.25">
      <c r="B8" s="40">
        <v>42373</v>
      </c>
      <c r="C8" s="10">
        <f>VLOOKUP(B8,DailyPriceMovements!$B$3:$C$2529,2,FALSE)</f>
        <v>17148.939999999999</v>
      </c>
      <c r="D8" s="8">
        <f t="shared" si="5"/>
        <v>-4.2213298849290773E-2</v>
      </c>
      <c r="E8" s="9">
        <f>VLOOKUP(B8,DailyPriceMovements!$B$4:$H$2529,7,FALSE)</f>
        <v>5.2153409460123079</v>
      </c>
      <c r="F8" s="15">
        <f t="shared" si="0"/>
        <v>5.2153409460123079</v>
      </c>
      <c r="G8" s="15">
        <f>(F8-AVERAGE(F8:F31))/STDEVP(F8:F31)</f>
        <v>0.62290059569512679</v>
      </c>
      <c r="H8" s="15">
        <f t="shared" si="1"/>
        <v>-0.26078911522515347</v>
      </c>
      <c r="I8" s="8">
        <f>H8*D8</f>
        <v>1.1008768857641529E-2</v>
      </c>
      <c r="J8" s="15">
        <f>(AVERAGE(D9:D10)-AVERAGE(D9:D32))/STDEVP(D9:D32)</f>
        <v>1.136151373309725</v>
      </c>
      <c r="K8" s="15">
        <f t="shared" si="2"/>
        <v>1.136151373309725</v>
      </c>
      <c r="L8" s="15">
        <f t="shared" si="6"/>
        <v>-1.136151373309725</v>
      </c>
      <c r="M8" s="8">
        <f>L8*D8</f>
        <v>4.796069745955555E-2</v>
      </c>
      <c r="N8" s="9">
        <f>$N$4*H8</f>
        <v>-0.11735510185131906</v>
      </c>
      <c r="O8" s="9">
        <f t="shared" si="3"/>
        <v>-0.62488325532034883</v>
      </c>
      <c r="P8" s="9">
        <f t="shared" si="4"/>
        <v>-0.74223835717166786</v>
      </c>
      <c r="Q8" s="8">
        <f>P8*D8</f>
        <v>3.1332329588694238E-2</v>
      </c>
      <c r="R8" s="11"/>
      <c r="S8" s="11"/>
      <c r="T8" s="11"/>
      <c r="U8" s="11"/>
      <c r="V8" s="11"/>
      <c r="W8" s="11"/>
      <c r="X8" s="11"/>
    </row>
    <row r="9" spans="2:24" x14ac:dyDescent="0.25">
      <c r="B9" s="40">
        <v>42339</v>
      </c>
      <c r="C9" s="10">
        <f>VLOOKUP(B9,DailyPriceMovements!$B$3:$C$2529,2,FALSE)</f>
        <v>17888.349999999999</v>
      </c>
      <c r="D9" s="8">
        <f t="shared" si="5"/>
        <v>3.3367792237420312E-3</v>
      </c>
      <c r="E9" s="9">
        <f>VLOOKUP(B9,DailyPriceMovements!$B$4:$H$2529,7,FALSE)</f>
        <v>1.4417603463005959</v>
      </c>
      <c r="F9" s="15">
        <f t="shared" si="0"/>
        <v>1.4417603463005959</v>
      </c>
      <c r="G9" s="15">
        <f>(F9-AVERAGE(F9:F32))/STDEVP(F9:F32)</f>
        <v>-0.26078911522515347</v>
      </c>
      <c r="H9" s="15">
        <f t="shared" si="1"/>
        <v>-1.0248724408333432</v>
      </c>
      <c r="I9" s="8">
        <f>H9*D9</f>
        <v>-3.4197730675584836E-3</v>
      </c>
      <c r="J9" s="15">
        <f>(AVERAGE(D10:D11)-AVERAGE(D10:D33))/STDEVP(D10:D33)</f>
        <v>1.2366019144554616</v>
      </c>
      <c r="K9" s="15">
        <f t="shared" si="2"/>
        <v>1.2366019144554616</v>
      </c>
      <c r="L9" s="15">
        <f t="shared" si="6"/>
        <v>-1.2366019144554616</v>
      </c>
      <c r="M9" s="8">
        <f>L9*D9</f>
        <v>-4.1262675761946054E-3</v>
      </c>
      <c r="N9" s="9">
        <f>$N$4*H9</f>
        <v>-0.46119259837500443</v>
      </c>
      <c r="O9" s="9">
        <f t="shared" si="3"/>
        <v>-0.68013105295050391</v>
      </c>
      <c r="P9" s="9">
        <f t="shared" si="4"/>
        <v>-1.1413236513255083</v>
      </c>
      <c r="Q9" s="8">
        <f>P9*D9</f>
        <v>-3.8083450473083503E-3</v>
      </c>
      <c r="R9" s="11"/>
      <c r="S9" s="11"/>
      <c r="T9" s="11"/>
      <c r="U9" s="11"/>
      <c r="V9" s="11"/>
      <c r="W9" s="11"/>
      <c r="X9" s="11"/>
    </row>
    <row r="10" spans="2:24" x14ac:dyDescent="0.25">
      <c r="B10" s="40">
        <v>42310</v>
      </c>
      <c r="C10" s="10">
        <f>VLOOKUP(B10,DailyPriceMovements!$B$3:$C$2529,2,FALSE)</f>
        <v>17828.759999999998</v>
      </c>
      <c r="D10" s="8">
        <f t="shared" si="5"/>
        <v>9.1366429888534578E-2</v>
      </c>
      <c r="E10" s="9">
        <f>VLOOKUP(B10,DailyPriceMovements!$B$4:$H$2529,7,FALSE)</f>
        <v>-2.0852831651640638</v>
      </c>
      <c r="F10" s="15">
        <f t="shared" si="0"/>
        <v>-2.0852831651640638</v>
      </c>
      <c r="G10" s="15">
        <f>(F10-AVERAGE(F10:F33))/STDEVP(F10:F33)</f>
        <v>-1.0248724408333432</v>
      </c>
      <c r="H10" s="15">
        <f t="shared" si="1"/>
        <v>-2.1478200930537263</v>
      </c>
      <c r="I10" s="8">
        <f>H10*D10</f>
        <v>-0.19623865394517911</v>
      </c>
      <c r="J10" s="15">
        <f>(AVERAGE(D11:D12)-AVERAGE(D11:D34))/STDEVP(D11:D34)</f>
        <v>-1.2469894056729349</v>
      </c>
      <c r="K10" s="15">
        <f t="shared" si="2"/>
        <v>-1.2469894056729349</v>
      </c>
      <c r="L10" s="15">
        <f t="shared" si="6"/>
        <v>1.2469894056729349</v>
      </c>
      <c r="M10" s="8">
        <f>L10*D10</f>
        <v>0.11393297010516161</v>
      </c>
      <c r="N10" s="9">
        <f>$N$4*H10</f>
        <v>-0.96651904187417692</v>
      </c>
      <c r="O10" s="9">
        <f t="shared" si="3"/>
        <v>0.68584417312011425</v>
      </c>
      <c r="P10" s="9">
        <f t="shared" si="4"/>
        <v>-0.28067486875406267</v>
      </c>
      <c r="Q10" s="8">
        <f>P10*D10</f>
        <v>-2.564426071749171E-2</v>
      </c>
      <c r="R10" s="11"/>
      <c r="S10" s="11"/>
      <c r="T10" s="11"/>
      <c r="U10" s="11"/>
      <c r="V10" s="11"/>
      <c r="W10" s="11"/>
      <c r="X10" s="11"/>
    </row>
    <row r="11" spans="2:24" x14ac:dyDescent="0.25">
      <c r="B11" s="40">
        <v>42278</v>
      </c>
      <c r="C11" s="10">
        <f>VLOOKUP(B11,DailyPriceMovements!$B$3:$C$2529,2,FALSE)</f>
        <v>16272.01</v>
      </c>
      <c r="D11" s="8">
        <f t="shared" si="5"/>
        <v>1.3217490344119835E-2</v>
      </c>
      <c r="E11" s="9">
        <f>VLOOKUP(B11,DailyPriceMovements!$B$4:$H$2529,7,FALSE)</f>
        <v>-7.2961163043062696</v>
      </c>
      <c r="F11" s="15">
        <f t="shared" si="0"/>
        <v>-7.2961163043062696</v>
      </c>
      <c r="G11" s="15">
        <f>(F11-AVERAGE(F11:F34))/STDEVP(F11:F34)</f>
        <v>-2.1478200930537263</v>
      </c>
      <c r="H11" s="15">
        <f t="shared" si="1"/>
        <v>-2.9688482524465165</v>
      </c>
      <c r="I11" s="8">
        <f>H11*D11</f>
        <v>-3.9240723109868876E-2</v>
      </c>
      <c r="J11" s="15">
        <f>(AVERAGE(D12:D13)-AVERAGE(D12:D35))/STDEVP(D12:D35)</f>
        <v>-1.5806761240806764</v>
      </c>
      <c r="K11" s="15">
        <f t="shared" si="2"/>
        <v>-1.5806761240806764</v>
      </c>
      <c r="L11" s="15">
        <f t="shared" si="6"/>
        <v>1.5806761240806764</v>
      </c>
      <c r="M11" s="8">
        <f>L11*D11</f>
        <v>2.0892571407217106E-2</v>
      </c>
      <c r="N11" s="9">
        <f>$N$4*H11</f>
        <v>-1.3359817136009324</v>
      </c>
      <c r="O11" s="9">
        <f t="shared" si="3"/>
        <v>0.86937186824437207</v>
      </c>
      <c r="P11" s="9">
        <f t="shared" si="4"/>
        <v>-0.46660984535656036</v>
      </c>
      <c r="Q11" s="8">
        <f>P11*D11</f>
        <v>-6.1674111254715865E-3</v>
      </c>
      <c r="R11" s="11"/>
      <c r="S11" s="11"/>
      <c r="T11" s="11"/>
      <c r="U11" s="11"/>
      <c r="V11" s="11"/>
      <c r="W11" s="11"/>
      <c r="X11" s="11"/>
    </row>
    <row r="12" spans="2:24" x14ac:dyDescent="0.25">
      <c r="B12" s="40">
        <v>42248</v>
      </c>
      <c r="C12" s="10">
        <f>VLOOKUP(B12,DailyPriceMovements!$B$3:$C$2529,2,FALSE)</f>
        <v>16058.35</v>
      </c>
      <c r="D12" s="8">
        <f t="shared" si="5"/>
        <v>-9.156766057212036E-2</v>
      </c>
      <c r="E12" s="9">
        <f>VLOOKUP(B12,DailyPriceMovements!$B$4:$H$2529,7,FALSE)</f>
        <v>-9.6766297510984085</v>
      </c>
      <c r="F12" s="15">
        <f t="shared" si="0"/>
        <v>-9.6766297510984085</v>
      </c>
      <c r="G12" s="15">
        <f>(F12-AVERAGE(F12:F35))/STDEVP(F12:F35)</f>
        <v>-2.9688482524465165</v>
      </c>
      <c r="H12" s="15">
        <f t="shared" si="1"/>
        <v>-1.8163938119489249</v>
      </c>
      <c r="I12" s="8">
        <f>H12*D12</f>
        <v>0.16632293203783899</v>
      </c>
      <c r="J12" s="15">
        <f>(AVERAGE(D13:D14)-AVERAGE(D13:D36))/STDEVP(D13:D36)</f>
        <v>-0.57833833219647235</v>
      </c>
      <c r="K12" s="15">
        <f t="shared" si="2"/>
        <v>-0.57833833219647235</v>
      </c>
      <c r="L12" s="15">
        <f t="shared" si="6"/>
        <v>0.57833833219647235</v>
      </c>
      <c r="M12" s="8">
        <f>L12*D12</f>
        <v>-5.295708809841277E-2</v>
      </c>
      <c r="N12" s="9">
        <f>$N$4*H12</f>
        <v>-0.81737721537701624</v>
      </c>
      <c r="O12" s="9">
        <f t="shared" si="3"/>
        <v>0.31808608270805983</v>
      </c>
      <c r="P12" s="9">
        <f t="shared" si="4"/>
        <v>-0.49929113266895642</v>
      </c>
      <c r="Q12" s="8">
        <f>P12*D12</f>
        <v>4.5718920962900519E-2</v>
      </c>
      <c r="R12" s="11"/>
      <c r="S12" s="11"/>
      <c r="T12" s="11"/>
      <c r="U12" s="11"/>
      <c r="V12" s="11"/>
      <c r="W12" s="11"/>
      <c r="X12" s="11"/>
    </row>
    <row r="13" spans="2:24" x14ac:dyDescent="0.25">
      <c r="B13" s="40">
        <v>42219</v>
      </c>
      <c r="C13" s="10">
        <f>VLOOKUP(B13,DailyPriceMovements!$B$3:$C$2529,2,FALSE)</f>
        <v>17598.2</v>
      </c>
      <c r="D13" s="8">
        <f t="shared" si="5"/>
        <v>-9.0344263723667502E-3</v>
      </c>
      <c r="E13" s="9">
        <f>VLOOKUP(B13,DailyPriceMovements!$B$4:$H$2529,7,FALSE)</f>
        <v>-3.3945482450424724</v>
      </c>
      <c r="F13" s="15">
        <f t="shared" si="0"/>
        <v>-3.3945482450424724</v>
      </c>
      <c r="G13" s="15">
        <f>(F13-AVERAGE(F13:F36))/STDEVP(F13:F36)</f>
        <v>-1.8163938119489249</v>
      </c>
      <c r="H13" s="15">
        <f t="shared" si="1"/>
        <v>-1.3881674018113115</v>
      </c>
      <c r="I13" s="8">
        <f>H13*D13</f>
        <v>1.2541296184183945E-2</v>
      </c>
      <c r="J13" s="15">
        <f>(AVERAGE(D14:D15)-AVERAGE(D14:D37))/STDEVP(D14:D37)</f>
        <v>-0.47248942968858887</v>
      </c>
      <c r="K13" s="15">
        <f t="shared" si="2"/>
        <v>-0.47248942968858887</v>
      </c>
      <c r="L13" s="15">
        <f t="shared" si="6"/>
        <v>0.47248942968858887</v>
      </c>
      <c r="M13" s="8">
        <f>L13*D13</f>
        <v>-4.2686709642431129E-3</v>
      </c>
      <c r="N13" s="9">
        <f>$N$4*H13</f>
        <v>-0.62467533081509019</v>
      </c>
      <c r="O13" s="9">
        <f t="shared" si="3"/>
        <v>0.25986918632872391</v>
      </c>
      <c r="P13" s="9">
        <f t="shared" si="4"/>
        <v>-0.36480614448636628</v>
      </c>
      <c r="Q13" s="8">
        <f>P13*D13</f>
        <v>3.2958142525490626E-3</v>
      </c>
      <c r="R13" s="11"/>
      <c r="S13" s="11"/>
      <c r="T13" s="11"/>
      <c r="U13" s="11"/>
      <c r="V13" s="11"/>
      <c r="W13" s="11"/>
      <c r="X13" s="11"/>
    </row>
    <row r="14" spans="2:24" x14ac:dyDescent="0.25">
      <c r="B14" s="40">
        <v>42186</v>
      </c>
      <c r="C14" s="10">
        <f>VLOOKUP(B14,DailyPriceMovements!$B$3:$C$2529,2,FALSE)</f>
        <v>17757.91</v>
      </c>
      <c r="D14" s="8">
        <f t="shared" si="5"/>
        <v>-1.5780973942989766E-2</v>
      </c>
      <c r="E14" s="9">
        <f>VLOOKUP(B14,DailyPriceMovements!$B$4:$H$2529,7,FALSE)</f>
        <v>-1.025833995280228</v>
      </c>
      <c r="F14" s="15">
        <f t="shared" si="0"/>
        <v>-1.025833995280228</v>
      </c>
      <c r="G14" s="15">
        <f>(F14-AVERAGE(F14:F37))/STDEVP(F14:F37)</f>
        <v>-1.3881674018113115</v>
      </c>
      <c r="H14" s="15">
        <f t="shared" si="1"/>
        <v>-0.91019953594374781</v>
      </c>
      <c r="I14" s="8">
        <f>H14*D14</f>
        <v>1.4363835159649662E-2</v>
      </c>
      <c r="J14" s="15">
        <f>(AVERAGE(D15:D16)-AVERAGE(D15:D38))/STDEVP(D15:D38)</f>
        <v>8.3753111591166621E-2</v>
      </c>
      <c r="K14" s="15">
        <f t="shared" si="2"/>
        <v>8.3753111591166621E-2</v>
      </c>
      <c r="L14" s="15">
        <f t="shared" si="6"/>
        <v>-8.3753111591166621E-2</v>
      </c>
      <c r="M14" s="8">
        <f>L14*D14</f>
        <v>1.3217056716645146E-3</v>
      </c>
      <c r="N14" s="9">
        <f>$N$4*H14</f>
        <v>-0.40958979117468652</v>
      </c>
      <c r="O14" s="9">
        <f t="shared" si="3"/>
        <v>-4.6064211375141648E-2</v>
      </c>
      <c r="P14" s="9">
        <f t="shared" si="4"/>
        <v>-0.45565400254982819</v>
      </c>
      <c r="Q14" s="8">
        <f>P14*D14</f>
        <v>7.1906639412578311E-3</v>
      </c>
      <c r="R14" s="11"/>
      <c r="S14" s="11"/>
      <c r="T14" s="11"/>
      <c r="U14" s="11"/>
      <c r="V14" s="11"/>
      <c r="W14" s="11"/>
      <c r="X14" s="11"/>
    </row>
    <row r="15" spans="2:24" x14ac:dyDescent="0.25">
      <c r="B15" s="40">
        <v>42156</v>
      </c>
      <c r="C15" s="10">
        <f>VLOOKUP(B15,DailyPriceMovements!$B$3:$C$2529,2,FALSE)</f>
        <v>18040.37</v>
      </c>
      <c r="D15" s="8">
        <f t="shared" si="5"/>
        <v>9.0449238276842439E-4</v>
      </c>
      <c r="E15" s="9">
        <f>VLOOKUP(B15,DailyPriceMovements!$B$4:$H$2529,7,FALSE)</f>
        <v>1.0912304021246824</v>
      </c>
      <c r="F15" s="15">
        <f t="shared" si="0"/>
        <v>1.0912304021246824</v>
      </c>
      <c r="G15" s="15">
        <f>(F15-AVERAGE(F15:F38))/STDEVP(F15:F38)</f>
        <v>-0.91019953594374781</v>
      </c>
      <c r="H15" s="15">
        <f t="shared" si="1"/>
        <v>-0.89543356924316897</v>
      </c>
      <c r="I15" s="8">
        <f>H15*D15</f>
        <v>-8.0991284265558884E-4</v>
      </c>
      <c r="J15" s="15">
        <f>(AVERAGE(D16:D17)-AVERAGE(D16:D39))/STDEVP(D16:D39)</f>
        <v>-0.50245752685983991</v>
      </c>
      <c r="K15" s="15">
        <f t="shared" si="2"/>
        <v>-0.50245752685983991</v>
      </c>
      <c r="L15" s="15">
        <f t="shared" si="6"/>
        <v>0.50245752685983991</v>
      </c>
      <c r="M15" s="8">
        <f>L15*D15</f>
        <v>4.5446900570938619E-4</v>
      </c>
      <c r="N15" s="9">
        <f>$N$4*H15</f>
        <v>-0.40294510615942603</v>
      </c>
      <c r="O15" s="9">
        <f t="shared" si="3"/>
        <v>0.27635163977291199</v>
      </c>
      <c r="P15" s="9">
        <f t="shared" si="4"/>
        <v>-0.12659346638651403</v>
      </c>
      <c r="Q15" s="8">
        <f>P15*D15</f>
        <v>-1.1450282605485251E-4</v>
      </c>
      <c r="R15" s="11"/>
      <c r="S15" s="11"/>
      <c r="T15" s="11"/>
      <c r="U15" s="11"/>
      <c r="V15" s="11"/>
      <c r="W15" s="11"/>
      <c r="X15" s="11"/>
    </row>
    <row r="16" spans="2:24" x14ac:dyDescent="0.25">
      <c r="B16" s="40">
        <v>42125</v>
      </c>
      <c r="C16" s="10">
        <f>VLOOKUP(B16,DailyPriceMovements!$B$3:$C$2529,2,FALSE)</f>
        <v>18024.060000000001</v>
      </c>
      <c r="D16" s="8">
        <f t="shared" si="5"/>
        <v>1.824572258502143E-2</v>
      </c>
      <c r="E16" s="9">
        <f>VLOOKUP(B16,DailyPriceMovements!$B$4:$H$2529,7,FALSE)</f>
        <v>1.3554031758873675</v>
      </c>
      <c r="F16" s="15">
        <f t="shared" si="0"/>
        <v>1.3554031758873675</v>
      </c>
      <c r="G16" s="15">
        <f>(F16-AVERAGE(F16:F39))/STDEVP(F16:F39)</f>
        <v>-0.89543356924316897</v>
      </c>
      <c r="H16" s="15">
        <f t="shared" si="1"/>
        <v>-0.8912374980145924</v>
      </c>
      <c r="I16" s="8">
        <f>H16*D16</f>
        <v>-1.6261272146142841E-2</v>
      </c>
      <c r="J16" s="15">
        <f>(AVERAGE(D17:D18)-AVERAGE(D17:D40))/STDEVP(D17:D40)</f>
        <v>4.8530306892376127E-2</v>
      </c>
      <c r="K16" s="15">
        <f t="shared" si="2"/>
        <v>4.8530306892376127E-2</v>
      </c>
      <c r="L16" s="15">
        <f t="shared" si="6"/>
        <v>-4.8530306892376127E-2</v>
      </c>
      <c r="M16" s="8">
        <f>L16*D16</f>
        <v>-8.8547051652424825E-4</v>
      </c>
      <c r="N16" s="9">
        <f>$N$4*H16</f>
        <v>-0.4010568741065666</v>
      </c>
      <c r="O16" s="9">
        <f t="shared" si="3"/>
        <v>-2.6691668790806873E-2</v>
      </c>
      <c r="P16" s="9">
        <f t="shared" si="4"/>
        <v>-0.42774854289737346</v>
      </c>
      <c r="Q16" s="8">
        <f>P16*D16</f>
        <v>-7.8045812498526148E-3</v>
      </c>
      <c r="R16" s="11"/>
      <c r="S16" s="11"/>
      <c r="T16" s="11"/>
      <c r="U16" s="11"/>
      <c r="V16" s="11"/>
      <c r="W16" s="11"/>
      <c r="X16" s="11"/>
    </row>
    <row r="17" spans="2:24" x14ac:dyDescent="0.25">
      <c r="B17" s="40">
        <v>42095</v>
      </c>
      <c r="C17" s="10">
        <f>VLOOKUP(B17,DailyPriceMovements!$B$3:$C$2529,2,FALSE)</f>
        <v>17698.18</v>
      </c>
      <c r="D17" s="8">
        <f t="shared" si="5"/>
        <v>-3.28177458438174E-2</v>
      </c>
      <c r="E17" s="9">
        <f>VLOOKUP(B17,DailyPriceMovements!$B$4:$H$2529,7,FALSE)</f>
        <v>1.4366061548298732</v>
      </c>
      <c r="F17" s="15">
        <f t="shared" si="0"/>
        <v>1.4366061548298732</v>
      </c>
      <c r="G17" s="15">
        <f>(F17-AVERAGE(F17:F40))/STDEVP(F17:F40)</f>
        <v>-0.8912374980145924</v>
      </c>
      <c r="H17" s="15">
        <f t="shared" si="1"/>
        <v>-0.45493840077296166</v>
      </c>
      <c r="I17" s="8">
        <f>H17*D17</f>
        <v>1.4930052811159797E-2</v>
      </c>
      <c r="J17" s="15">
        <f>(AVERAGE(D18:D19)-AVERAGE(D18:D41))/STDEVP(D18:D41)</f>
        <v>5.7213059186213201E-2</v>
      </c>
      <c r="K17" s="15">
        <f t="shared" si="2"/>
        <v>5.7213059186213201E-2</v>
      </c>
      <c r="L17" s="15">
        <f t="shared" si="6"/>
        <v>-5.7213059186213201E-2</v>
      </c>
      <c r="M17" s="8">
        <f>L17*D17</f>
        <v>1.8776036353204272E-3</v>
      </c>
      <c r="N17" s="9">
        <f>$N$4*H17</f>
        <v>-0.20472228034783274</v>
      </c>
      <c r="O17" s="9">
        <f t="shared" si="3"/>
        <v>-3.1467182552417261E-2</v>
      </c>
      <c r="P17" s="9">
        <f t="shared" si="4"/>
        <v>-0.23618946290025</v>
      </c>
      <c r="Q17" s="8">
        <f>P17*D17</f>
        <v>7.7512057644481434E-3</v>
      </c>
      <c r="R17" s="11"/>
      <c r="S17" s="11"/>
      <c r="T17" s="11"/>
      <c r="U17" s="11"/>
      <c r="V17" s="11"/>
      <c r="W17" s="11"/>
      <c r="X17" s="11"/>
    </row>
    <row r="18" spans="2:24" x14ac:dyDescent="0.25">
      <c r="B18" s="40">
        <v>42065</v>
      </c>
      <c r="C18" s="10">
        <f>VLOOKUP(B18,DailyPriceMovements!$B$3:$C$2529,2,FALSE)</f>
        <v>18288.63</v>
      </c>
      <c r="D18" s="8">
        <f t="shared" si="5"/>
        <v>5.2050940006102678E-2</v>
      </c>
      <c r="E18" s="9">
        <f>VLOOKUP(B18,DailyPriceMovements!$B$4:$H$2529,7,FALSE)</f>
        <v>3.8239378415894651</v>
      </c>
      <c r="F18" s="15">
        <f t="shared" si="0"/>
        <v>3.8239378415894651</v>
      </c>
      <c r="G18" s="15">
        <f>(F18-AVERAGE(F18:F41))/STDEVP(F18:F41)</f>
        <v>-0.45493840077296166</v>
      </c>
      <c r="H18" s="15">
        <f t="shared" si="1"/>
        <v>-0.11826966603987309</v>
      </c>
      <c r="I18" s="8">
        <f>H18*D18</f>
        <v>-6.1560472915832337E-3</v>
      </c>
      <c r="J18" s="15">
        <f>(AVERAGE(D19:D20)-AVERAGE(D19:D42))/STDEVP(D19:D42)</f>
        <v>-0.70883035632876268</v>
      </c>
      <c r="K18" s="15">
        <f t="shared" si="2"/>
        <v>-0.70883035632876268</v>
      </c>
      <c r="L18" s="15">
        <f t="shared" si="6"/>
        <v>0.70883035632876268</v>
      </c>
      <c r="M18" s="8">
        <f>L18*D18</f>
        <v>3.6895286351772812E-2</v>
      </c>
      <c r="N18" s="9">
        <f>$N$4*H18</f>
        <v>-5.3221349717942887E-2</v>
      </c>
      <c r="O18" s="9">
        <f t="shared" si="3"/>
        <v>0.38985669598081951</v>
      </c>
      <c r="P18" s="9">
        <f t="shared" si="4"/>
        <v>0.33663534626287661</v>
      </c>
      <c r="Q18" s="8">
        <f>P18*D18</f>
        <v>1.7522186212262592E-2</v>
      </c>
      <c r="R18" s="11"/>
      <c r="S18" s="11"/>
      <c r="T18" s="11"/>
      <c r="U18" s="11"/>
      <c r="V18" s="11"/>
      <c r="W18" s="11"/>
      <c r="X18" s="11"/>
    </row>
    <row r="19" spans="2:24" x14ac:dyDescent="0.25">
      <c r="B19" s="40">
        <v>42037</v>
      </c>
      <c r="C19" s="10">
        <f>VLOOKUP(B19,DailyPriceMovements!$B$3:$C$2529,2,FALSE)</f>
        <v>17361.04</v>
      </c>
      <c r="D19" s="8">
        <f t="shared" si="5"/>
        <v>-2.6821497440171132E-2</v>
      </c>
      <c r="E19" s="9">
        <f>VLOOKUP(B19,DailyPriceMovements!$B$4:$H$2529,7,FALSE)</f>
        <v>5.8912378284154627</v>
      </c>
      <c r="F19" s="15">
        <f t="shared" si="0"/>
        <v>5.8912378284154627</v>
      </c>
      <c r="G19" s="15">
        <f>(F19-AVERAGE(F19:F42))/STDEVP(F19:F42)</f>
        <v>-0.11826966603987309</v>
      </c>
      <c r="H19" s="15">
        <f t="shared" si="1"/>
        <v>-0.19909938985161532</v>
      </c>
      <c r="I19" s="8">
        <f>H19*D19</f>
        <v>5.3401437752447342E-3</v>
      </c>
      <c r="J19" s="15">
        <f>(AVERAGE(D20:D21)-AVERAGE(D20:D43))/STDEVP(D20:D43)</f>
        <v>4.7836265226448224E-2</v>
      </c>
      <c r="K19" s="15">
        <f t="shared" si="2"/>
        <v>4.7836265226448224E-2</v>
      </c>
      <c r="L19" s="15">
        <f t="shared" si="6"/>
        <v>-4.7836265226448224E-2</v>
      </c>
      <c r="M19" s="8">
        <f>L19*D19</f>
        <v>1.2830402653185285E-3</v>
      </c>
      <c r="N19" s="9">
        <f>$N$4*H19</f>
        <v>-8.9594725433226899E-2</v>
      </c>
      <c r="O19" s="9">
        <f t="shared" si="3"/>
        <v>-2.6309945874546527E-2</v>
      </c>
      <c r="P19" s="9">
        <f t="shared" si="4"/>
        <v>-0.11590467130777343</v>
      </c>
      <c r="Q19" s="8">
        <f>P19*D19</f>
        <v>3.1087368447853215E-3</v>
      </c>
      <c r="R19" s="11"/>
      <c r="S19" s="11"/>
      <c r="T19" s="11"/>
      <c r="U19" s="11"/>
      <c r="V19" s="11"/>
      <c r="W19" s="11"/>
      <c r="X19" s="11"/>
    </row>
    <row r="20" spans="2:24" x14ac:dyDescent="0.25">
      <c r="B20" s="40">
        <v>42006</v>
      </c>
      <c r="C20" s="10">
        <f>VLOOKUP(B20,DailyPriceMovements!$B$3:$C$2529,2,FALSE)</f>
        <v>17832.990000000002</v>
      </c>
      <c r="D20" s="8">
        <f t="shared" si="5"/>
        <v>3.1558763270219266E-3</v>
      </c>
      <c r="E20" s="9">
        <f>VLOOKUP(B20,DailyPriceMovements!$B$4:$H$2529,7,FALSE)</f>
        <v>5.437129164521</v>
      </c>
      <c r="F20" s="15">
        <f t="shared" si="0"/>
        <v>5.437129164521</v>
      </c>
      <c r="G20" s="15">
        <f>(F20-AVERAGE(F20:F43))/STDEVP(F20:F43)</f>
        <v>-0.19909938985161532</v>
      </c>
      <c r="H20" s="15">
        <f t="shared" si="1"/>
        <v>0.64655147204438657</v>
      </c>
      <c r="I20" s="8">
        <f>H20*D20</f>
        <v>2.0404364848260587E-3</v>
      </c>
      <c r="J20" s="15">
        <f>(AVERAGE(D21:D22)-AVERAGE(D21:D44))/STDEVP(D21:D44)</f>
        <v>0.50979823498725552</v>
      </c>
      <c r="K20" s="15">
        <f t="shared" si="2"/>
        <v>0.50979823498725552</v>
      </c>
      <c r="L20" s="15">
        <f t="shared" si="6"/>
        <v>-0.50979823498725552</v>
      </c>
      <c r="M20" s="8">
        <f>L20*D20</f>
        <v>-1.6088601813538409E-3</v>
      </c>
      <c r="N20" s="9">
        <f>$N$4*H20</f>
        <v>0.29094816241997395</v>
      </c>
      <c r="O20" s="9">
        <f t="shared" si="3"/>
        <v>-0.28038902924299058</v>
      </c>
      <c r="P20" s="9">
        <f t="shared" si="4"/>
        <v>1.0559133176983371E-2</v>
      </c>
      <c r="Q20" s="8">
        <f>P20*D20</f>
        <v>3.3323318427113649E-5</v>
      </c>
      <c r="R20" s="11"/>
      <c r="S20" s="11"/>
      <c r="T20" s="11"/>
      <c r="U20" s="11"/>
      <c r="V20" s="11"/>
      <c r="W20" s="11"/>
      <c r="X20" s="11"/>
    </row>
    <row r="21" spans="2:24" x14ac:dyDescent="0.25">
      <c r="B21" s="40">
        <v>41974</v>
      </c>
      <c r="C21" s="10">
        <f>VLOOKUP(B21,DailyPriceMovements!$B$3:$C$2529,2,FALSE)</f>
        <v>17776.8</v>
      </c>
      <c r="D21" s="8">
        <f t="shared" si="5"/>
        <v>2.3366144733837833E-2</v>
      </c>
      <c r="E21" s="9">
        <f>VLOOKUP(B21,DailyPriceMovements!$B$4:$H$2529,7,FALSE)</f>
        <v>9.6857555635466426</v>
      </c>
      <c r="F21" s="15">
        <f t="shared" si="0"/>
        <v>9.6857555635466426</v>
      </c>
      <c r="G21" s="15">
        <f>(F21-AVERAGE(F21:F44))/STDEVP(F21:F44)</f>
        <v>0.64655147204438657</v>
      </c>
      <c r="H21" s="15">
        <f t="shared" si="1"/>
        <v>-0.45621054054467935</v>
      </c>
      <c r="I21" s="8">
        <f>H21*D21</f>
        <v>-1.065988151946937E-2</v>
      </c>
      <c r="J21" s="15">
        <f>(AVERAGE(D22:D23)-AVERAGE(D22:D45))/STDEVP(D22:D45)</f>
        <v>-8.8359032918042854E-2</v>
      </c>
      <c r="K21" s="15">
        <f t="shared" si="2"/>
        <v>-8.8359032918042854E-2</v>
      </c>
      <c r="L21" s="15">
        <f t="shared" si="6"/>
        <v>8.8359032918042854E-2</v>
      </c>
      <c r="M21" s="8">
        <f>L21*D21</f>
        <v>2.0646099517049308E-3</v>
      </c>
      <c r="N21" s="9">
        <f>$N$4*H21</f>
        <v>-0.20529474324510572</v>
      </c>
      <c r="O21" s="9">
        <f t="shared" si="3"/>
        <v>4.8597468104923575E-2</v>
      </c>
      <c r="P21" s="9">
        <f t="shared" si="4"/>
        <v>-0.15669727514018214</v>
      </c>
      <c r="Q21" s="8">
        <f>P21*D21</f>
        <v>-3.661411210323505E-3</v>
      </c>
      <c r="R21" s="11"/>
      <c r="S21" s="11"/>
      <c r="T21" s="11"/>
      <c r="U21" s="11"/>
      <c r="V21" s="11"/>
      <c r="W21" s="11"/>
      <c r="X21" s="11"/>
    </row>
    <row r="22" spans="2:24" x14ac:dyDescent="0.25">
      <c r="B22" s="40">
        <v>41946</v>
      </c>
      <c r="C22" s="10">
        <f>VLOOKUP(B22,DailyPriceMovements!$B$3:$C$2529,2,FALSE)</f>
        <v>17366.240000000002</v>
      </c>
      <c r="D22" s="8">
        <f t="shared" si="5"/>
        <v>3.2868887391863916E-2</v>
      </c>
      <c r="E22" s="9">
        <f>VLOOKUP(B22,DailyPriceMovements!$B$4:$H$2529,7,FALSE)</f>
        <v>3.1151084459516327</v>
      </c>
      <c r="F22" s="15">
        <f t="shared" si="0"/>
        <v>3.1151084459516327</v>
      </c>
      <c r="G22" s="15">
        <f>(F22-AVERAGE(F22:F45))/STDEVP(F22:F45)</f>
        <v>-0.45621054054467935</v>
      </c>
      <c r="H22" s="15">
        <f t="shared" si="1"/>
        <v>-0.48838117612284165</v>
      </c>
      <c r="I22" s="8">
        <f>H22*D22</f>
        <v>-1.6052545882287741E-2</v>
      </c>
      <c r="J22" s="15">
        <f>(AVERAGE(D23:D24)-AVERAGE(D23:D46))/STDEVP(D23:D46)</f>
        <v>9.00514880815231E-3</v>
      </c>
      <c r="K22" s="15">
        <f t="shared" si="2"/>
        <v>9.00514880815231E-3</v>
      </c>
      <c r="L22" s="15">
        <f t="shared" si="6"/>
        <v>-9.00514880815231E-3</v>
      </c>
      <c r="M22" s="8">
        <f>L22*D22</f>
        <v>-2.9598922212213582E-4</v>
      </c>
      <c r="N22" s="9">
        <f>$N$4*H22</f>
        <v>-0.21977152925527874</v>
      </c>
      <c r="O22" s="9">
        <f t="shared" si="3"/>
        <v>-4.9528318444837707E-3</v>
      </c>
      <c r="P22" s="9">
        <f t="shared" si="4"/>
        <v>-0.22472436109976252</v>
      </c>
      <c r="Q22" s="8">
        <f>P22*D22</f>
        <v>-7.3864397191966578E-3</v>
      </c>
      <c r="R22" s="11"/>
      <c r="S22" s="11"/>
      <c r="T22" s="11"/>
      <c r="U22" s="11"/>
      <c r="V22" s="11"/>
      <c r="W22" s="11"/>
      <c r="X22" s="11"/>
    </row>
    <row r="23" spans="2:24" x14ac:dyDescent="0.25">
      <c r="B23" s="40">
        <v>41913</v>
      </c>
      <c r="C23" s="10">
        <f>VLOOKUP(B23,DailyPriceMovements!$B$3:$C$2529,2,FALSE)</f>
        <v>16804.71</v>
      </c>
      <c r="D23" s="8">
        <f t="shared" si="5"/>
        <v>-1.5520381498115837E-2</v>
      </c>
      <c r="E23" s="9">
        <f>VLOOKUP(B23,DailyPriceMovements!$B$4:$H$2529,7,FALSE)</f>
        <v>2.9635557186603538</v>
      </c>
      <c r="F23" s="15">
        <f t="shared" si="0"/>
        <v>2.9635557186603538</v>
      </c>
      <c r="G23" s="15">
        <f>(F23-AVERAGE(F23:F46))/STDEVP(F23:F46)</f>
        <v>-0.48838117612284165</v>
      </c>
      <c r="H23" s="15">
        <f t="shared" si="1"/>
        <v>-5.7826565552904483E-2</v>
      </c>
      <c r="I23" s="8">
        <f>H23*D23</f>
        <v>8.9749035810688131E-4</v>
      </c>
      <c r="J23" s="15">
        <f>(AVERAGE(D24:D25)-AVERAGE(D24:D47))/STDEVP(D24:D47)</f>
        <v>-0.26195749261925216</v>
      </c>
      <c r="K23" s="15">
        <f t="shared" si="2"/>
        <v>-0.26195749261925216</v>
      </c>
      <c r="L23" s="15">
        <f t="shared" si="6"/>
        <v>0.26195749261925216</v>
      </c>
      <c r="M23" s="8">
        <f>L23*D23</f>
        <v>-4.0656802217406574E-3</v>
      </c>
      <c r="N23" s="9">
        <f>$N$4*H23</f>
        <v>-2.6021954498807016E-2</v>
      </c>
      <c r="O23" s="9">
        <f t="shared" si="3"/>
        <v>0.14407662094058871</v>
      </c>
      <c r="P23" s="9">
        <f t="shared" si="4"/>
        <v>0.1180546664417817</v>
      </c>
      <c r="Q23" s="8">
        <f>P23*D23</f>
        <v>-1.8322534608092651E-3</v>
      </c>
      <c r="R23" s="11"/>
      <c r="S23" s="11"/>
      <c r="T23" s="11"/>
      <c r="U23" s="11"/>
      <c r="V23" s="11"/>
      <c r="W23" s="11"/>
      <c r="X23" s="11"/>
    </row>
    <row r="24" spans="2:24" x14ac:dyDescent="0.25">
      <c r="B24" s="40">
        <v>41884</v>
      </c>
      <c r="C24" s="10">
        <f>VLOOKUP(B24,DailyPriceMovements!$B$3:$C$2529,2,FALSE)</f>
        <v>17067.560000000001</v>
      </c>
      <c r="D24" s="8">
        <f t="shared" si="5"/>
        <v>3.4221103783307283E-2</v>
      </c>
      <c r="E24" s="9">
        <f>VLOOKUP(B24,DailyPriceMovements!$B$4:$H$2529,7,FALSE)</f>
        <v>5.6630519309529328</v>
      </c>
      <c r="F24" s="15">
        <f t="shared" si="0"/>
        <v>5.6630519309529328</v>
      </c>
      <c r="G24" s="15">
        <f>(F24-AVERAGE(F24:F47))/STDEVP(F24:F47)</f>
        <v>-5.7826565552904483E-2</v>
      </c>
      <c r="H24" s="15">
        <f t="shared" si="1"/>
        <v>-0.22008821972169518</v>
      </c>
      <c r="I24" s="8">
        <f>H24*D24</f>
        <v>-7.5316618085794675E-3</v>
      </c>
      <c r="J24" s="15">
        <f>(AVERAGE(D25:D26)-AVERAGE(D25:D48))/STDEVP(D25:D48)</f>
        <v>-0.58485573092361975</v>
      </c>
      <c r="K24" s="15">
        <f t="shared" si="2"/>
        <v>-0.58485573092361975</v>
      </c>
      <c r="L24" s="15">
        <f t="shared" si="6"/>
        <v>0.58485573092361975</v>
      </c>
      <c r="M24" s="8">
        <f>L24*D24</f>
        <v>2.0014408666199229E-2</v>
      </c>
      <c r="N24" s="9">
        <f>$N$4*H24</f>
        <v>-9.9039698874762827E-2</v>
      </c>
      <c r="O24" s="9">
        <f t="shared" si="3"/>
        <v>0.32167065200799089</v>
      </c>
      <c r="P24" s="9">
        <f t="shared" si="4"/>
        <v>0.22263095313322806</v>
      </c>
      <c r="Q24" s="8">
        <f>P24*D24</f>
        <v>7.6186769525488172E-3</v>
      </c>
      <c r="R24" s="11"/>
      <c r="S24" s="11"/>
      <c r="T24" s="11"/>
      <c r="U24" s="11"/>
      <c r="V24" s="11"/>
      <c r="W24" s="11"/>
      <c r="X24" s="11"/>
    </row>
    <row r="25" spans="2:24" x14ac:dyDescent="0.25">
      <c r="B25" s="40">
        <v>41852</v>
      </c>
      <c r="C25" s="10">
        <f>VLOOKUP(B25,DailyPriceMovements!$B$3:$C$2529,2,FALSE)</f>
        <v>16493.37</v>
      </c>
      <c r="D25" s="8">
        <f t="shared" si="5"/>
        <v>-2.7667399839864021E-2</v>
      </c>
      <c r="E25" s="9">
        <f>VLOOKUP(B25,DailyPriceMovements!$B$4:$H$2529,7,FALSE)</f>
        <v>4.6965209281225384</v>
      </c>
      <c r="F25" s="15">
        <f t="shared" si="0"/>
        <v>4.6965209281225384</v>
      </c>
      <c r="G25" s="15">
        <f>(F25-AVERAGE(F25:F48))/STDEVP(F25:F48)</f>
        <v>-0.22008821972169518</v>
      </c>
      <c r="H25" s="15">
        <f t="shared" si="1"/>
        <v>0.37615621308347885</v>
      </c>
      <c r="I25" s="8">
        <f>H25*D25</f>
        <v>-1.04072643496297E-2</v>
      </c>
      <c r="J25" s="15">
        <f>(AVERAGE(D26:D27)-AVERAGE(D26:D49))/STDEVP(D26:D49)</f>
        <v>1.270565533499231E-2</v>
      </c>
      <c r="K25" s="15">
        <f t="shared" si="2"/>
        <v>1.270565533499231E-2</v>
      </c>
      <c r="L25" s="15">
        <f t="shared" si="6"/>
        <v>-1.270565533499231E-2</v>
      </c>
      <c r="M25" s="8">
        <f>L25*D25</f>
        <v>3.5153244638073369E-4</v>
      </c>
      <c r="N25" s="9">
        <f>$N$4*H25</f>
        <v>0.16927029588756548</v>
      </c>
      <c r="O25" s="9">
        <f t="shared" si="3"/>
        <v>-6.9881104342457709E-3</v>
      </c>
      <c r="P25" s="9">
        <f t="shared" si="4"/>
        <v>0.16228218545331971</v>
      </c>
      <c r="Q25" s="8">
        <f>P25*D25</f>
        <v>-4.4899261118239607E-3</v>
      </c>
      <c r="R25" s="11"/>
      <c r="S25" s="11"/>
      <c r="T25" s="11"/>
      <c r="U25" s="11"/>
      <c r="V25" s="11"/>
      <c r="W25" s="11"/>
      <c r="X25" s="11"/>
    </row>
    <row r="26" spans="2:24" x14ac:dyDescent="0.25">
      <c r="B26" s="40">
        <v>41821</v>
      </c>
      <c r="C26" s="10">
        <f>VLOOKUP(B26,DailyPriceMovements!$B$3:$C$2529,2,FALSE)</f>
        <v>16956.07</v>
      </c>
      <c r="D26" s="8">
        <f t="shared" si="5"/>
        <v>1.2607994382226527E-2</v>
      </c>
      <c r="E26" s="9">
        <f>VLOOKUP(B26,DailyPriceMovements!$B$4:$H$2529,7,FALSE)</f>
        <v>7.9530183768988802</v>
      </c>
      <c r="F26" s="15">
        <f t="shared" si="0"/>
        <v>7.9530183768988802</v>
      </c>
      <c r="G26" s="15">
        <f>(F26-AVERAGE(F26:F49))/STDEVP(F26:F49)</f>
        <v>0.37615621308347885</v>
      </c>
      <c r="H26" s="15">
        <f t="shared" si="1"/>
        <v>0.32479046479000206</v>
      </c>
      <c r="I26" s="8">
        <f>H26*D26</f>
        <v>4.0949563554730888E-3</v>
      </c>
      <c r="J26" s="15">
        <f>(AVERAGE(D27:D28)-AVERAGE(D27:D50))/STDEVP(D27:D50)</f>
        <v>-0.23331851480747445</v>
      </c>
      <c r="K26" s="15">
        <f t="shared" si="2"/>
        <v>-0.23331851480747445</v>
      </c>
      <c r="L26" s="15">
        <f t="shared" si="6"/>
        <v>0.23331851480747445</v>
      </c>
      <c r="M26" s="8">
        <f>L26*D26</f>
        <v>2.9416785239620748E-3</v>
      </c>
      <c r="N26" s="9">
        <f>$N$4*H26</f>
        <v>0.14615570915550094</v>
      </c>
      <c r="O26" s="9">
        <f t="shared" si="3"/>
        <v>0.12832518314411095</v>
      </c>
      <c r="P26" s="9">
        <f t="shared" si="4"/>
        <v>0.27448089229961192</v>
      </c>
      <c r="Q26" s="8">
        <f>P26*D26</f>
        <v>3.4606535481420315E-3</v>
      </c>
      <c r="R26" s="11"/>
      <c r="S26" s="11"/>
      <c r="T26" s="11"/>
      <c r="U26" s="11"/>
      <c r="V26" s="11"/>
      <c r="W26" s="11"/>
      <c r="X26" s="11"/>
    </row>
    <row r="27" spans="2:24" x14ac:dyDescent="0.25">
      <c r="B27" s="40">
        <v>41792</v>
      </c>
      <c r="C27" s="10">
        <f>VLOOKUP(B27,DailyPriceMovements!$B$3:$C$2529,2,FALSE)</f>
        <v>16743.63</v>
      </c>
      <c r="D27" s="8">
        <f t="shared" si="5"/>
        <v>1.1095977517889256E-2</v>
      </c>
      <c r="E27" s="9">
        <f>VLOOKUP(B27,DailyPriceMovements!$B$4:$H$2529,7,FALSE)</f>
        <v>7.2868136740962566</v>
      </c>
      <c r="F27" s="15">
        <f t="shared" si="0"/>
        <v>7.2868136740962566</v>
      </c>
      <c r="G27" s="15">
        <f>(F27-AVERAGE(F27:F50))/STDEVP(F27:F50)</f>
        <v>0.32479046479000206</v>
      </c>
      <c r="H27" s="15">
        <f t="shared" si="1"/>
        <v>-0.5797530063993821</v>
      </c>
      <c r="I27" s="8">
        <f>H27*D27</f>
        <v>-6.4329263249362492E-3</v>
      </c>
      <c r="J27" s="15">
        <f>(AVERAGE(D28:D29)-AVERAGE(D28:D51))/STDEVP(D28:D51)</f>
        <v>7.4103676162672508E-2</v>
      </c>
      <c r="K27" s="15">
        <f t="shared" si="2"/>
        <v>7.4103676162672508E-2</v>
      </c>
      <c r="L27" s="15">
        <f t="shared" si="6"/>
        <v>-7.4103676162672508E-2</v>
      </c>
      <c r="M27" s="8">
        <f>L27*D27</f>
        <v>-8.222527246939601E-4</v>
      </c>
      <c r="N27" s="9">
        <f>$N$4*H27</f>
        <v>-0.26088885287972197</v>
      </c>
      <c r="O27" s="9">
        <f t="shared" si="3"/>
        <v>-4.0757021889469884E-2</v>
      </c>
      <c r="P27" s="9">
        <f t="shared" si="4"/>
        <v>-0.30164587476919186</v>
      </c>
      <c r="Q27" s="8">
        <f>P27*D27</f>
        <v>-3.3470558448029908E-3</v>
      </c>
      <c r="R27" s="11"/>
      <c r="S27" s="11"/>
      <c r="T27" s="11"/>
      <c r="U27" s="11"/>
      <c r="V27" s="11"/>
      <c r="W27" s="11"/>
      <c r="X27" s="11"/>
    </row>
    <row r="28" spans="2:24" x14ac:dyDescent="0.25">
      <c r="B28" s="40">
        <v>41760</v>
      </c>
      <c r="C28" s="10">
        <f>VLOOKUP(B28,DailyPriceMovements!$B$3:$C$2529,2,FALSE)</f>
        <v>16558.87</v>
      </c>
      <c r="D28" s="8">
        <f t="shared" si="5"/>
        <v>1.5871158081942655E-3</v>
      </c>
      <c r="E28" s="9">
        <f>VLOOKUP(B28,DailyPriceMovements!$B$4:$H$2529,7,FALSE)</f>
        <v>1.1658151192157975</v>
      </c>
      <c r="F28" s="15">
        <f t="shared" si="0"/>
        <v>1.1658151192157975</v>
      </c>
      <c r="G28" s="15">
        <f>(F28-AVERAGE(F28:F51))/STDEVP(F28:F51)</f>
        <v>-0.5797530063993821</v>
      </c>
      <c r="H28" s="15">
        <f t="shared" si="1"/>
        <v>-0.15926394101510674</v>
      </c>
      <c r="I28" s="8">
        <f>H28*D28</f>
        <v>-2.5277031846039497E-4</v>
      </c>
      <c r="J28" s="15">
        <f>(AVERAGE(D29:D30)-AVERAGE(D29:D52))/STDEVP(D29:D52)</f>
        <v>0.73352137415585716</v>
      </c>
      <c r="K28" s="15">
        <f t="shared" si="2"/>
        <v>0.73352137415585716</v>
      </c>
      <c r="L28" s="15">
        <f t="shared" si="6"/>
        <v>-0.73352137415585716</v>
      </c>
      <c r="M28" s="8">
        <f>L28*D28</f>
        <v>-1.1641833685711413E-3</v>
      </c>
      <c r="N28" s="9">
        <f>$N$4*H28</f>
        <v>-7.1668773456798035E-2</v>
      </c>
      <c r="O28" s="9">
        <f t="shared" si="3"/>
        <v>-0.40343675578572147</v>
      </c>
      <c r="P28" s="9">
        <f t="shared" si="4"/>
        <v>-0.47510552924251948</v>
      </c>
      <c r="Q28" s="8">
        <f>P28*D28</f>
        <v>-7.540474960213055E-4</v>
      </c>
      <c r="R28" s="11"/>
      <c r="S28" s="11"/>
      <c r="T28" s="11"/>
      <c r="U28" s="11"/>
      <c r="V28" s="11"/>
      <c r="W28" s="11"/>
      <c r="X28" s="11"/>
    </row>
    <row r="29" spans="2:24" x14ac:dyDescent="0.25">
      <c r="B29" s="40">
        <v>41730</v>
      </c>
      <c r="C29" s="10">
        <f>VLOOKUP(B29,DailyPriceMovements!$B$3:$C$2529,2,FALSE)</f>
        <v>16532.61</v>
      </c>
      <c r="D29" s="8">
        <f t="shared" si="5"/>
        <v>2.2298958489043747E-2</v>
      </c>
      <c r="E29" s="9">
        <f>VLOOKUP(B29,DailyPriceMovements!$B$4:$H$2529,7,FALSE)</f>
        <v>4.1561580071741604</v>
      </c>
      <c r="F29" s="15">
        <f t="shared" si="0"/>
        <v>4.1561580071741604</v>
      </c>
      <c r="G29" s="15">
        <f>(F29-AVERAGE(F29:F52))/STDEVP(F29:F52)</f>
        <v>-0.15926394101510674</v>
      </c>
      <c r="H29" s="15">
        <f t="shared" si="1"/>
        <v>-5.1512105266842287E-2</v>
      </c>
      <c r="I29" s="8">
        <f>H29*D29</f>
        <v>-1.148666297028568E-3</v>
      </c>
      <c r="J29" s="15">
        <f>(AVERAGE(D30:D31)-AVERAGE(D30:D53))/STDEVP(D30:D53)</f>
        <v>-0.47307624661731007</v>
      </c>
      <c r="K29" s="15">
        <f t="shared" si="2"/>
        <v>-0.47307624661731007</v>
      </c>
      <c r="L29" s="15">
        <f t="shared" si="6"/>
        <v>0.47307624661731007</v>
      </c>
      <c r="M29" s="8">
        <f>L29*D29</f>
        <v>1.054910758547202E-2</v>
      </c>
      <c r="N29" s="9">
        <f>$N$4*H29</f>
        <v>-2.318044737007903E-2</v>
      </c>
      <c r="O29" s="9">
        <f t="shared" si="3"/>
        <v>0.26019193563952053</v>
      </c>
      <c r="P29" s="9">
        <f t="shared" si="4"/>
        <v>0.23701148826944152</v>
      </c>
      <c r="Q29" s="8">
        <f>P29*D29</f>
        <v>5.2851093383467556E-3</v>
      </c>
      <c r="R29" s="11"/>
      <c r="S29" s="11"/>
      <c r="T29" s="11"/>
      <c r="U29" s="11"/>
      <c r="V29" s="11"/>
      <c r="W29" s="11"/>
      <c r="X29" s="11"/>
    </row>
    <row r="30" spans="2:24" x14ac:dyDescent="0.25">
      <c r="B30" s="40">
        <v>41701</v>
      </c>
      <c r="C30" s="10">
        <f>VLOOKUP(B30,DailyPriceMovements!$B$3:$C$2529,2,FALSE)</f>
        <v>16168.03</v>
      </c>
      <c r="D30" s="8">
        <f t="shared" si="5"/>
        <v>5.0436121593251275E-2</v>
      </c>
      <c r="E30" s="9">
        <f>VLOOKUP(B30,DailyPriceMovements!$B$4:$H$2529,7,FALSE)</f>
        <v>5.2452560323542077</v>
      </c>
      <c r="F30" s="15">
        <f t="shared" si="0"/>
        <v>5.2452560323542077</v>
      </c>
      <c r="G30" s="15">
        <f>(F30-AVERAGE(F30:F53))/STDEVP(F30:F53)</f>
        <v>-5.1512105266842287E-2</v>
      </c>
      <c r="H30" s="15">
        <f t="shared" si="1"/>
        <v>-0.2552851356703848</v>
      </c>
      <c r="I30" s="8">
        <f>H30*D30</f>
        <v>-1.2875592143621176E-2</v>
      </c>
      <c r="J30" s="15">
        <f>(AVERAGE(D31:D32)-AVERAGE(D31:D54))/STDEVP(D31:D54)</f>
        <v>-0.77950571039783978</v>
      </c>
      <c r="K30" s="15">
        <f t="shared" si="2"/>
        <v>-0.77950571039783978</v>
      </c>
      <c r="L30" s="15">
        <f t="shared" si="6"/>
        <v>0.77950571039783978</v>
      </c>
      <c r="M30" s="8">
        <f>L30*D30</f>
        <v>3.931524479225916E-2</v>
      </c>
      <c r="N30" s="9">
        <f>$N$4*H30</f>
        <v>-0.11487831105167316</v>
      </c>
      <c r="O30" s="9">
        <f t="shared" si="3"/>
        <v>0.42872814071881193</v>
      </c>
      <c r="P30" s="9">
        <f t="shared" si="4"/>
        <v>0.31384982966713876</v>
      </c>
      <c r="Q30" s="8">
        <f>P30*D30</f>
        <v>1.5829368171113013E-2</v>
      </c>
      <c r="R30" s="11"/>
      <c r="S30" s="11"/>
      <c r="T30" s="11"/>
      <c r="U30" s="11"/>
      <c r="V30" s="11"/>
      <c r="W30" s="11"/>
      <c r="X30" s="11"/>
    </row>
    <row r="31" spans="2:24" x14ac:dyDescent="0.25">
      <c r="B31" s="40">
        <v>41673</v>
      </c>
      <c r="C31" s="10">
        <f>VLOOKUP(B31,DailyPriceMovements!$B$3:$C$2529,2,FALSE)</f>
        <v>15372.8</v>
      </c>
      <c r="D31" s="8">
        <f t="shared" si="5"/>
        <v>-6.7199789021538059E-2</v>
      </c>
      <c r="E31" s="9">
        <f>VLOOKUP(B31,DailyPriceMovements!$B$4:$H$2529,7,FALSE)</f>
        <v>4.072770082630857</v>
      </c>
      <c r="F31" s="15">
        <f t="shared" si="0"/>
        <v>4.072770082630857</v>
      </c>
      <c r="G31" s="15">
        <f>(F31-AVERAGE(F31:F54))/STDEVP(F31:F54)</f>
        <v>-0.2552851356703848</v>
      </c>
      <c r="H31" s="15">
        <f t="shared" si="1"/>
        <v>0.90060451355506943</v>
      </c>
      <c r="I31" s="8">
        <f>H31*D31</f>
        <v>-6.0520433302745577E-2</v>
      </c>
      <c r="J31" s="15">
        <f>(AVERAGE(D32:D33)-AVERAGE(D32:D55))/STDEVP(D32:D55)</f>
        <v>0.42826836444417837</v>
      </c>
      <c r="K31" s="15">
        <f t="shared" si="2"/>
        <v>0.42826836444417837</v>
      </c>
      <c r="L31" s="15">
        <f t="shared" si="6"/>
        <v>-0.42826836444417837</v>
      </c>
      <c r="M31" s="8">
        <f>L31*D31</f>
        <v>2.8779543735247957E-2</v>
      </c>
      <c r="N31" s="9">
        <f>$N$4*H31</f>
        <v>0.40527203109978127</v>
      </c>
      <c r="O31" s="9">
        <f t="shared" si="3"/>
        <v>-0.23554760044429812</v>
      </c>
      <c r="P31" s="9">
        <f t="shared" si="4"/>
        <v>0.16972443065548315</v>
      </c>
      <c r="Q31" s="8">
        <f>P31*D31</f>
        <v>-1.1405445931849134E-2</v>
      </c>
      <c r="R31" s="11"/>
      <c r="S31" s="11"/>
      <c r="T31" s="11"/>
      <c r="U31" s="11"/>
      <c r="V31" s="11"/>
      <c r="W31" s="11"/>
      <c r="X31" s="11"/>
    </row>
    <row r="32" spans="2:24" x14ac:dyDescent="0.25">
      <c r="B32" s="40">
        <v>41641</v>
      </c>
      <c r="C32" s="10">
        <f>VLOOKUP(B32,DailyPriceMovements!$B$3:$C$2529,2,FALSE)</f>
        <v>16441.349999999999</v>
      </c>
      <c r="D32" s="8">
        <f t="shared" si="5"/>
        <v>2.6662805970812144E-2</v>
      </c>
      <c r="E32" s="9">
        <f>VLOOKUP(B32,DailyPriceMovements!$B$4:$H$2529,7,FALSE)</f>
        <v>11.845513129386259</v>
      </c>
      <c r="F32" s="15">
        <f t="shared" si="0"/>
        <v>11.845513129386259</v>
      </c>
      <c r="G32" s="15">
        <f>(F32-AVERAGE(F32:F55))/STDEVP(F32:F55)</f>
        <v>0.90060451355506943</v>
      </c>
      <c r="H32" s="15">
        <f t="shared" si="1"/>
        <v>0.29724423524919952</v>
      </c>
      <c r="I32" s="8">
        <f>H32*D32</f>
        <v>7.9253653703918459E-3</v>
      </c>
      <c r="J32" s="15">
        <f>(AVERAGE(D33:D34)-AVERAGE(D33:D56))/STDEVP(D33:D56)</f>
        <v>0.4347153552029055</v>
      </c>
      <c r="K32" s="15">
        <f t="shared" si="2"/>
        <v>0.4347153552029055</v>
      </c>
      <c r="L32" s="15">
        <f t="shared" si="6"/>
        <v>-0.4347153552029055</v>
      </c>
      <c r="M32" s="8">
        <f>L32*D32</f>
        <v>-1.1590731168307751E-2</v>
      </c>
      <c r="N32" s="9">
        <f>$N$4*H32</f>
        <v>0.13375990586213979</v>
      </c>
      <c r="O32" s="9">
        <f t="shared" si="3"/>
        <v>-0.23909344536159804</v>
      </c>
      <c r="P32" s="9">
        <f t="shared" si="4"/>
        <v>-0.10533353949945826</v>
      </c>
      <c r="Q32" s="8">
        <f>P32*D32</f>
        <v>-2.8084877258929323E-3</v>
      </c>
      <c r="R32" s="11"/>
      <c r="S32" s="11"/>
      <c r="T32" s="11"/>
      <c r="U32" s="11"/>
      <c r="V32" s="11"/>
      <c r="W32" s="11"/>
      <c r="X32" s="11"/>
    </row>
    <row r="33" spans="2:24" x14ac:dyDescent="0.25">
      <c r="B33" s="40">
        <v>41610</v>
      </c>
      <c r="C33" s="10">
        <f>VLOOKUP(B33,DailyPriceMovements!$B$3:$C$2529,2,FALSE)</f>
        <v>16008.77</v>
      </c>
      <c r="D33" s="8">
        <f t="shared" si="5"/>
        <v>2.4869484416974088E-2</v>
      </c>
      <c r="E33" s="9">
        <f>VLOOKUP(B33,DailyPriceMovements!$B$4:$H$2529,7,FALSE)</f>
        <v>7.5466431325539975</v>
      </c>
      <c r="F33" s="15">
        <f t="shared" si="0"/>
        <v>7.5466431325539975</v>
      </c>
      <c r="G33" s="15">
        <f>(F33-AVERAGE(F33:F56))/STDEVP(F33:F56)</f>
        <v>0.29724423524919952</v>
      </c>
      <c r="H33" s="15">
        <f t="shared" si="1"/>
        <v>-0.71083971061686035</v>
      </c>
      <c r="I33" s="8">
        <f>H33*D33</f>
        <v>-1.7678217106152378E-2</v>
      </c>
      <c r="J33" s="15">
        <f>(AVERAGE(D34:D35)-AVERAGE(D34:D57))/STDEVP(D34:D57)</f>
        <v>0.41018056577086026</v>
      </c>
      <c r="K33" s="15">
        <f t="shared" si="2"/>
        <v>0.41018056577086026</v>
      </c>
      <c r="L33" s="15">
        <f t="shared" si="6"/>
        <v>-0.41018056577086026</v>
      </c>
      <c r="M33" s="8">
        <f>L33*D33</f>
        <v>-1.0200979188584024E-2</v>
      </c>
      <c r="N33" s="9">
        <f>$N$4*H33</f>
        <v>-0.31987786977758714</v>
      </c>
      <c r="O33" s="9">
        <f t="shared" si="3"/>
        <v>-0.22559931117397317</v>
      </c>
      <c r="P33" s="9">
        <f t="shared" si="4"/>
        <v>-0.54547718095156028</v>
      </c>
      <c r="Q33" s="8">
        <f>P33*D33</f>
        <v>-1.3565736251489784E-2</v>
      </c>
      <c r="R33" s="11"/>
      <c r="S33" s="11"/>
      <c r="T33" s="11"/>
      <c r="U33" s="11"/>
      <c r="V33" s="11"/>
      <c r="W33" s="11"/>
      <c r="X33" s="11"/>
    </row>
    <row r="34" spans="2:24" x14ac:dyDescent="0.25">
      <c r="B34" s="40">
        <v>41579</v>
      </c>
      <c r="C34" s="10">
        <f>VLOOKUP(B34,DailyPriceMovements!$B$3:$C$2529,2,FALSE)</f>
        <v>15615.55</v>
      </c>
      <c r="D34" s="8">
        <f t="shared" si="5"/>
        <v>2.7517986577551265E-2</v>
      </c>
      <c r="E34" s="9">
        <f>VLOOKUP(B34,DailyPriceMovements!$B$4:$H$2529,7,FALSE)</f>
        <v>0.79080512857743734</v>
      </c>
      <c r="F34" s="15">
        <f t="shared" si="0"/>
        <v>0.79080512857743734</v>
      </c>
      <c r="G34" s="15">
        <f>(F34-AVERAGE(F34:F57))/STDEVP(F34:F57)</f>
        <v>-0.71083971061686035</v>
      </c>
      <c r="H34" s="15">
        <f t="shared" si="1"/>
        <v>-0.87043685189082753</v>
      </c>
      <c r="I34" s="8">
        <f>H34*D34</f>
        <v>-2.395266960693777E-2</v>
      </c>
      <c r="J34" s="15">
        <f>(AVERAGE(D35:D36)-AVERAGE(D35:D58))/STDEVP(D35:D58)</f>
        <v>-0.79710399256932474</v>
      </c>
      <c r="K34" s="15">
        <f t="shared" si="2"/>
        <v>-0.79710399256932474</v>
      </c>
      <c r="L34" s="15">
        <f t="shared" si="6"/>
        <v>0.79710399256932474</v>
      </c>
      <c r="M34" s="8">
        <f>L34*D34</f>
        <v>2.19346969684352E-2</v>
      </c>
      <c r="N34" s="9">
        <f>$N$4*H34</f>
        <v>-0.39169658335087237</v>
      </c>
      <c r="O34" s="9">
        <f t="shared" si="3"/>
        <v>0.43840719591312866</v>
      </c>
      <c r="P34" s="9">
        <f t="shared" si="4"/>
        <v>4.6710612562256282E-2</v>
      </c>
      <c r="Q34" s="8">
        <f>P34*D34</f>
        <v>1.2853820095173659E-3</v>
      </c>
      <c r="R34" s="11"/>
      <c r="S34" s="11"/>
      <c r="T34" s="11"/>
      <c r="U34" s="11"/>
      <c r="V34" s="11"/>
      <c r="W34" s="11"/>
      <c r="X34" s="11"/>
    </row>
    <row r="35" spans="2:24" x14ac:dyDescent="0.25">
      <c r="B35" s="40">
        <v>41548</v>
      </c>
      <c r="C35" s="10">
        <f>VLOOKUP(B35,DailyPriceMovements!$B$3:$C$2529,2,FALSE)</f>
        <v>15191.7</v>
      </c>
      <c r="D35" s="8">
        <f t="shared" si="5"/>
        <v>2.3830079276910013E-2</v>
      </c>
      <c r="E35" s="9">
        <f>VLOOKUP(B35,DailyPriceMovements!$B$4:$H$2529,7,FALSE)</f>
        <v>-0.47474373158289479</v>
      </c>
      <c r="F35" s="15">
        <f t="shared" si="0"/>
        <v>-0.47474373158289479</v>
      </c>
      <c r="G35" s="15">
        <f>(F35-AVERAGE(F35:F58))/STDEVP(F35:F58)</f>
        <v>-0.87043685189082753</v>
      </c>
      <c r="H35" s="15">
        <f t="shared" si="1"/>
        <v>-1.4046517287880047</v>
      </c>
      <c r="I35" s="8">
        <f>H35*D35</f>
        <v>-3.3472962053466858E-2</v>
      </c>
      <c r="J35" s="15">
        <f>(AVERAGE(D36:D37)-AVERAGE(D36:D59))/STDEVP(D36:D59)</f>
        <v>-0.37946762943609702</v>
      </c>
      <c r="K35" s="15">
        <f t="shared" si="2"/>
        <v>-0.37946762943609702</v>
      </c>
      <c r="L35" s="15">
        <f t="shared" si="6"/>
        <v>0.37946762943609702</v>
      </c>
      <c r="M35" s="8">
        <f>L35*D35</f>
        <v>9.042743692483304E-3</v>
      </c>
      <c r="N35" s="9">
        <f>$N$4*H35</f>
        <v>-0.63209327795460213</v>
      </c>
      <c r="O35" s="9">
        <f t="shared" si="3"/>
        <v>0.20870719618985337</v>
      </c>
      <c r="P35" s="9">
        <f t="shared" si="4"/>
        <v>-0.42338608176474879</v>
      </c>
      <c r="Q35" s="8">
        <f>P35*D35</f>
        <v>-1.0089323893194268E-2</v>
      </c>
      <c r="R35" s="11"/>
      <c r="S35" s="11"/>
      <c r="T35" s="11"/>
      <c r="U35" s="11"/>
      <c r="V35" s="11"/>
      <c r="W35" s="11"/>
      <c r="X35" s="11"/>
    </row>
    <row r="36" spans="2:24" x14ac:dyDescent="0.25">
      <c r="B36" s="40">
        <v>41520</v>
      </c>
      <c r="C36" s="10">
        <f>VLOOKUP(B36,DailyPriceMovements!$B$3:$C$2529,2,FALSE)</f>
        <v>14833.96</v>
      </c>
      <c r="D36" s="8">
        <f t="shared" si="5"/>
        <v>-5.2146310143583924E-2</v>
      </c>
      <c r="E36" s="9">
        <f>VLOOKUP(B36,DailyPriceMovements!$B$4:$H$2529,7,FALSE)</f>
        <v>-4.497761322995065</v>
      </c>
      <c r="F36" s="15">
        <f t="shared" si="0"/>
        <v>-4.497761322995065</v>
      </c>
      <c r="G36" s="15">
        <f>(F36-AVERAGE(F36:F59))/STDEVP(F36:F59)</f>
        <v>-1.4046517287880047</v>
      </c>
      <c r="H36" s="15">
        <f t="shared" si="1"/>
        <v>0.51334655781091454</v>
      </c>
      <c r="I36" s="8">
        <f>H36*D36</f>
        <v>-2.6769128814749184E-2</v>
      </c>
      <c r="J36" s="15">
        <f>(AVERAGE(D37:D38)-AVERAGE(D37:D60))/STDEVP(D37:D60)</f>
        <v>3.8460064853292619E-2</v>
      </c>
      <c r="K36" s="15">
        <f t="shared" si="2"/>
        <v>3.8460064853292619E-2</v>
      </c>
      <c r="L36" s="15">
        <f t="shared" si="6"/>
        <v>-3.8460064853292619E-2</v>
      </c>
      <c r="M36" s="8">
        <f>L36*D36</f>
        <v>2.0055504699821483E-3</v>
      </c>
      <c r="N36" s="9">
        <f>$N$4*H36</f>
        <v>0.23100595101491156</v>
      </c>
      <c r="O36" s="9">
        <f t="shared" si="3"/>
        <v>-2.1153035669310941E-2</v>
      </c>
      <c r="P36" s="9">
        <f t="shared" si="4"/>
        <v>0.20985291534560063</v>
      </c>
      <c r="Q36" s="8">
        <f>P36*D36</f>
        <v>-1.0943055208146953E-2</v>
      </c>
      <c r="R36" s="11"/>
      <c r="S36" s="11"/>
      <c r="T36" s="11"/>
      <c r="U36" s="11"/>
      <c r="V36" s="11"/>
      <c r="W36" s="11"/>
      <c r="X36" s="11"/>
    </row>
    <row r="37" spans="2:24" x14ac:dyDescent="0.25">
      <c r="B37" s="40">
        <v>41487</v>
      </c>
      <c r="C37" s="10">
        <f>VLOOKUP(B37,DailyPriceMovements!$B$3:$C$2529,2,FALSE)</f>
        <v>15628.02</v>
      </c>
      <c r="D37" s="8">
        <f t="shared" si="5"/>
        <v>4.2685984066877791E-2</v>
      </c>
      <c r="E37" s="9">
        <f>VLOOKUP(B37,DailyPriceMovements!$B$4:$H$2529,7,FALSE)</f>
        <v>8.6140144440836917</v>
      </c>
      <c r="F37" s="15">
        <f t="shared" si="0"/>
        <v>8.6140144440836917</v>
      </c>
      <c r="G37" s="15">
        <f>(F37-AVERAGE(F37:F60))/STDEVP(F37:F60)</f>
        <v>0.51334655781091454</v>
      </c>
      <c r="H37" s="15">
        <f t="shared" si="1"/>
        <v>-7.1674963488171026E-2</v>
      </c>
      <c r="I37" s="8">
        <f>H37*D37</f>
        <v>-3.059516349450116E-3</v>
      </c>
      <c r="J37" s="15">
        <f>(AVERAGE(D38:D39)-AVERAGE(D38:D61))/STDEVP(D38:D61)</f>
        <v>4.8243671146727465E-2</v>
      </c>
      <c r="K37" s="15">
        <f t="shared" si="2"/>
        <v>4.8243671146727465E-2</v>
      </c>
      <c r="L37" s="15">
        <f t="shared" si="6"/>
        <v>-4.8243671146727465E-2</v>
      </c>
      <c r="M37" s="8">
        <f>L37*D37</f>
        <v>-2.0593285778969005E-3</v>
      </c>
      <c r="N37" s="9">
        <f>$N$4*H37</f>
        <v>-3.2253733569676965E-2</v>
      </c>
      <c r="O37" s="9">
        <f t="shared" si="3"/>
        <v>-2.6534019130700109E-2</v>
      </c>
      <c r="P37" s="9">
        <f t="shared" si="4"/>
        <v>-5.8787752700377074E-2</v>
      </c>
      <c r="Q37" s="8">
        <f>P37*D37</f>
        <v>-2.5094130750958478E-3</v>
      </c>
      <c r="R37" s="11"/>
      <c r="S37" s="11"/>
      <c r="T37" s="11"/>
      <c r="U37" s="11"/>
      <c r="V37" s="11"/>
      <c r="W37" s="11"/>
      <c r="X37" s="11"/>
    </row>
    <row r="38" spans="2:24" x14ac:dyDescent="0.25">
      <c r="B38" s="40">
        <v>41456</v>
      </c>
      <c r="C38" s="10">
        <f>VLOOKUP(B38,DailyPriceMovements!$B$3:$C$2529,2,FALSE)</f>
        <v>14974.96</v>
      </c>
      <c r="D38" s="8">
        <f t="shared" si="5"/>
        <v>-1.8464257557958004E-2</v>
      </c>
      <c r="E38" s="9">
        <f>VLOOKUP(B38,DailyPriceMovements!$B$4:$H$2529,7,FALSE)</f>
        <v>4.1839180854802986</v>
      </c>
      <c r="F38" s="15">
        <f t="shared" si="0"/>
        <v>4.1839180854802986</v>
      </c>
      <c r="G38" s="15">
        <f>(F38-AVERAGE(F38:F61))/STDEVP(F38:F61)</f>
        <v>-7.1674963488171026E-2</v>
      </c>
      <c r="H38" s="15">
        <f t="shared" si="1"/>
        <v>1.1175106896786038</v>
      </c>
      <c r="I38" s="8">
        <f>H38*D38</f>
        <v>-2.0634005197997022E-2</v>
      </c>
      <c r="J38" s="15">
        <f>(AVERAGE(D39:D40)-AVERAGE(D39:D62))/STDEVP(D39:D62)</f>
        <v>0.33892238628700139</v>
      </c>
      <c r="K38" s="15">
        <f t="shared" si="2"/>
        <v>0.33892238628700139</v>
      </c>
      <c r="L38" s="15">
        <f t="shared" si="6"/>
        <v>-0.33892238628700139</v>
      </c>
      <c r="M38" s="8">
        <f>L38*D38</f>
        <v>6.257950232560928E-3</v>
      </c>
      <c r="N38" s="9">
        <f>$N$4*H38</f>
        <v>0.50287981035537177</v>
      </c>
      <c r="O38" s="9">
        <f t="shared" ref="O38:O69" si="7">$O$4*L38</f>
        <v>-0.18640731245785078</v>
      </c>
      <c r="P38" s="9">
        <f t="shared" si="4"/>
        <v>0.31647249789752097</v>
      </c>
      <c r="Q38" s="8">
        <f>P38*D38</f>
        <v>-5.84342971119015E-3</v>
      </c>
      <c r="R38" s="11"/>
      <c r="S38" s="11"/>
      <c r="T38" s="11"/>
      <c r="U38" s="11"/>
      <c r="V38" s="11"/>
      <c r="W38" s="11"/>
      <c r="X38" s="11"/>
    </row>
    <row r="39" spans="2:24" x14ac:dyDescent="0.25">
      <c r="B39" s="40">
        <v>41428</v>
      </c>
      <c r="C39" s="10">
        <f>VLOOKUP(B39,DailyPriceMovements!$B$3:$C$2529,2,FALSE)</f>
        <v>15254.03</v>
      </c>
      <c r="D39" s="8">
        <f t="shared" si="5"/>
        <v>3.6931612890502098E-2</v>
      </c>
      <c r="E39" s="9">
        <f>VLOOKUP(B39,DailyPriceMovements!$B$4:$H$2529,7,FALSE)</f>
        <v>12.505408890423078</v>
      </c>
      <c r="F39" s="15">
        <f t="shared" si="0"/>
        <v>12.505408890423078</v>
      </c>
      <c r="G39" s="15">
        <f>(F39-AVERAGE(F39:F62))/STDEVP(F39:F62)</f>
        <v>1.1175106896786038</v>
      </c>
      <c r="H39" s="15">
        <f t="shared" si="1"/>
        <v>1.9043522451246619</v>
      </c>
      <c r="I39" s="8">
        <f>H39*D39</f>
        <v>7.0330799924102572E-2</v>
      </c>
      <c r="J39" s="15">
        <f>(AVERAGE(D40:D41)-AVERAGE(D40:D63))/STDEVP(D40:D63)</f>
        <v>0.37247115580175855</v>
      </c>
      <c r="K39" s="15">
        <f t="shared" si="2"/>
        <v>0.37247115580175855</v>
      </c>
      <c r="L39" s="15">
        <f t="shared" si="6"/>
        <v>-0.37247115580175855</v>
      </c>
      <c r="M39" s="8">
        <f>L39*D39</f>
        <v>-1.3755960538948441E-2</v>
      </c>
      <c r="N39" s="9">
        <f>$N$4*H39</f>
        <v>0.85695851030609793</v>
      </c>
      <c r="O39" s="9">
        <f t="shared" si="7"/>
        <v>-0.20485913569096723</v>
      </c>
      <c r="P39" s="9">
        <f t="shared" si="4"/>
        <v>0.65209937461513068</v>
      </c>
      <c r="Q39" s="8">
        <f>P39*D39</f>
        <v>2.4083081669424519E-2</v>
      </c>
      <c r="R39" s="11"/>
      <c r="S39" s="11"/>
      <c r="T39" s="11"/>
      <c r="U39" s="11"/>
      <c r="V39" s="11"/>
      <c r="W39" s="11"/>
      <c r="X39" s="11"/>
    </row>
    <row r="40" spans="2:24" x14ac:dyDescent="0.25">
      <c r="B40" s="40">
        <v>41395</v>
      </c>
      <c r="C40" s="10">
        <f>VLOOKUP(B40,DailyPriceMovements!$B$3:$C$2529,2,FALSE)</f>
        <v>14700.95</v>
      </c>
      <c r="D40" s="8">
        <f t="shared" si="5"/>
        <v>8.7519090559011001E-3</v>
      </c>
      <c r="E40" s="9">
        <f>VLOOKUP(B40,DailyPriceMovements!$B$4:$H$2529,7,FALSE)</f>
        <v>17.233857813783992</v>
      </c>
      <c r="F40" s="15">
        <f t="shared" si="0"/>
        <v>17.233857813783992</v>
      </c>
      <c r="G40" s="15">
        <f>(F40-AVERAGE(F40:F63))/STDEVP(F40:F63)</f>
        <v>1.9043522451246619</v>
      </c>
      <c r="H40" s="15">
        <f t="shared" si="1"/>
        <v>1.9996076379164789</v>
      </c>
      <c r="I40" s="8">
        <f>H40*D40</f>
        <v>1.750038419453024E-2</v>
      </c>
      <c r="J40" s="15">
        <f>(AVERAGE(D41:D42)-AVERAGE(D41:D64))/STDEVP(D41:D64)</f>
        <v>0.30724544074775845</v>
      </c>
      <c r="K40" s="15">
        <f t="shared" si="2"/>
        <v>0.30724544074775845</v>
      </c>
      <c r="L40" s="15">
        <f t="shared" si="6"/>
        <v>-0.30724544074775845</v>
      </c>
      <c r="M40" s="8">
        <f>L40*D40</f>
        <v>-2.688984155264632E-3</v>
      </c>
      <c r="N40" s="9">
        <f>$N$4*H40</f>
        <v>0.89982343706241552</v>
      </c>
      <c r="O40" s="9">
        <f t="shared" si="7"/>
        <v>-0.16898499241126716</v>
      </c>
      <c r="P40" s="9">
        <f t="shared" si="4"/>
        <v>0.73083844465114833</v>
      </c>
      <c r="Q40" s="8">
        <f>P40*D40</f>
        <v>6.3962316021430599E-3</v>
      </c>
      <c r="R40" s="11"/>
      <c r="S40" s="11"/>
      <c r="T40" s="11"/>
      <c r="U40" s="11"/>
      <c r="V40" s="11"/>
      <c r="W40" s="11"/>
      <c r="X40" s="11"/>
    </row>
    <row r="41" spans="2:24" x14ac:dyDescent="0.25">
      <c r="B41" s="40">
        <v>41365</v>
      </c>
      <c r="C41" s="10">
        <f>VLOOKUP(B41,DailyPriceMovements!$B$3:$C$2529,2,FALSE)</f>
        <v>14572.85</v>
      </c>
      <c r="D41" s="8">
        <f t="shared" si="5"/>
        <v>3.3719013460598204E-2</v>
      </c>
      <c r="E41" s="9">
        <f>VLOOKUP(B41,DailyPriceMovements!$B$4:$H$2529,7,FALSE)</f>
        <v>17.079213088314852</v>
      </c>
      <c r="F41" s="15">
        <f t="shared" si="0"/>
        <v>17.079213088314852</v>
      </c>
      <c r="G41" s="15">
        <f>(F41-AVERAGE(F41:F64))/STDEVP(F41:F64)</f>
        <v>1.9996076379164789</v>
      </c>
      <c r="H41" s="15">
        <f t="shared" si="1"/>
        <v>1.6540286794641421</v>
      </c>
      <c r="I41" s="8">
        <f>H41*D41</f>
        <v>5.5772215307066879E-2</v>
      </c>
      <c r="J41" s="15">
        <f>(AVERAGE(D42:D43)-AVERAGE(D42:D65))/STDEVP(D42:D65)</f>
        <v>0.43394325202731809</v>
      </c>
      <c r="K41" s="15">
        <f t="shared" si="2"/>
        <v>0.43394325202731809</v>
      </c>
      <c r="L41" s="15">
        <f t="shared" si="6"/>
        <v>-0.43394325202731809</v>
      </c>
      <c r="M41" s="8">
        <f>L41*D41</f>
        <v>-1.4632138356244898E-2</v>
      </c>
      <c r="N41" s="9">
        <f>$N$4*H41</f>
        <v>0.744312905758864</v>
      </c>
      <c r="O41" s="9">
        <f t="shared" si="7"/>
        <v>-0.23866878861502497</v>
      </c>
      <c r="P41" s="9">
        <f t="shared" si="4"/>
        <v>0.50564411714383906</v>
      </c>
      <c r="Q41" s="8">
        <f>P41*D41</f>
        <v>1.7049820792245405E-2</v>
      </c>
      <c r="R41" s="11"/>
      <c r="S41" s="11"/>
      <c r="T41" s="11"/>
      <c r="U41" s="11"/>
      <c r="V41" s="11"/>
      <c r="W41" s="11"/>
      <c r="X41" s="11"/>
    </row>
    <row r="42" spans="2:24" x14ac:dyDescent="0.25">
      <c r="B42" s="40">
        <v>41334</v>
      </c>
      <c r="C42" s="10">
        <f>VLOOKUP(B42,DailyPriceMovements!$B$3:$C$2529,2,FALSE)</f>
        <v>14089.66</v>
      </c>
      <c r="D42" s="8">
        <f t="shared" si="5"/>
        <v>5.6848240871580046E-3</v>
      </c>
      <c r="E42" s="9">
        <f>VLOOKUP(B42,DailyPriceMovements!$B$4:$H$2529,7,FALSE)</f>
        <v>13.932439127767553</v>
      </c>
      <c r="F42" s="15">
        <f t="shared" si="0"/>
        <v>13.932439127767553</v>
      </c>
      <c r="G42" s="15">
        <f>(F42-AVERAGE(F42:F65))/STDEVP(F42:F65)</f>
        <v>1.6540286794641421</v>
      </c>
      <c r="H42" s="15">
        <f t="shared" si="1"/>
        <v>0.20476362968306436</v>
      </c>
      <c r="I42" s="8">
        <f>H42*D42</f>
        <v>1.164045214196186E-3</v>
      </c>
      <c r="J42" s="15">
        <f>(AVERAGE(D43:D44)-AVERAGE(D43:D66))/STDEVP(D43:D66)</f>
        <v>0.77534004167293935</v>
      </c>
      <c r="K42" s="15">
        <f t="shared" si="2"/>
        <v>0.77534004167293935</v>
      </c>
      <c r="L42" s="15">
        <f t="shared" si="6"/>
        <v>-0.77534004167293935</v>
      </c>
      <c r="M42" s="8">
        <f>L42*D42</f>
        <v>-4.4076717446404163E-3</v>
      </c>
      <c r="N42" s="9">
        <f>$N$4*H42</f>
        <v>9.2143633357378962E-2</v>
      </c>
      <c r="O42" s="9">
        <f t="shared" si="7"/>
        <v>-0.4264370229201167</v>
      </c>
      <c r="P42" s="9">
        <f t="shared" si="4"/>
        <v>-0.33429338956273774</v>
      </c>
      <c r="Q42" s="8">
        <f>P42*D42</f>
        <v>-1.9003991131639458E-3</v>
      </c>
      <c r="R42" s="11"/>
      <c r="S42" s="11"/>
      <c r="T42" s="11"/>
      <c r="U42" s="11"/>
      <c r="V42" s="11"/>
      <c r="W42" s="11"/>
      <c r="X42" s="11"/>
    </row>
    <row r="43" spans="2:24" x14ac:dyDescent="0.25">
      <c r="B43" s="40">
        <v>41306</v>
      </c>
      <c r="C43" s="10">
        <f>VLOOKUP(B43,DailyPriceMovements!$B$3:$C$2529,2,FALSE)</f>
        <v>14009.79</v>
      </c>
      <c r="D43" s="8">
        <f t="shared" si="5"/>
        <v>4.3565535127548072E-2</v>
      </c>
      <c r="E43" s="9">
        <f>VLOOKUP(B43,DailyPriceMovements!$B$4:$H$2529,7,FALSE)</f>
        <v>5.071993181846211</v>
      </c>
      <c r="F43" s="15">
        <f t="shared" si="0"/>
        <v>5.071993181846211</v>
      </c>
      <c r="G43" s="15">
        <f>(F43-AVERAGE(F43:F66))/STDEVP(F43:F66)</f>
        <v>0.20476362968306436</v>
      </c>
      <c r="H43" s="15">
        <f t="shared" si="1"/>
        <v>-1.0499415544792035</v>
      </c>
      <c r="I43" s="8">
        <f>H43*D43</f>
        <v>-4.5741265673536168E-2</v>
      </c>
      <c r="J43" s="15">
        <f>(AVERAGE(D44:D45)-AVERAGE(D44:D67))/STDEVP(D44:D67)</f>
        <v>2.3102173486326365E-2</v>
      </c>
      <c r="K43" s="15">
        <f t="shared" si="2"/>
        <v>2.3102173486326365E-2</v>
      </c>
      <c r="L43" s="15">
        <f t="shared" si="6"/>
        <v>-2.3102173486326365E-2</v>
      </c>
      <c r="M43" s="8">
        <f>L43*D43</f>
        <v>-1.006458550541261E-3</v>
      </c>
      <c r="N43" s="9">
        <f>$N$4*H43</f>
        <v>-0.47247369951564155</v>
      </c>
      <c r="O43" s="9">
        <f t="shared" si="7"/>
        <v>-1.2706195417479502E-2</v>
      </c>
      <c r="P43" s="9">
        <f t="shared" si="4"/>
        <v>-0.48517989493312108</v>
      </c>
      <c r="Q43" s="8">
        <f>P43*D43</f>
        <v>-2.1137121755888968E-2</v>
      </c>
      <c r="R43" s="11"/>
      <c r="S43" s="11"/>
      <c r="T43" s="11"/>
      <c r="U43" s="11"/>
      <c r="V43" s="11"/>
      <c r="W43" s="11"/>
      <c r="X43" s="11"/>
    </row>
    <row r="44" spans="2:24" x14ac:dyDescent="0.25">
      <c r="B44" s="40">
        <v>41276</v>
      </c>
      <c r="C44" s="10">
        <f>VLOOKUP(B44,DailyPriceMovements!$B$3:$C$2529,2,FALSE)</f>
        <v>13412.55</v>
      </c>
      <c r="D44" s="8">
        <f t="shared" si="5"/>
        <v>3.3891139453892438E-2</v>
      </c>
      <c r="E44" s="9">
        <f>VLOOKUP(B44,DailyPriceMovements!$B$4:$H$2529,7,FALSE)</f>
        <v>-2.275781761632885</v>
      </c>
      <c r="F44" s="15">
        <f t="shared" si="0"/>
        <v>-2.275781761632885</v>
      </c>
      <c r="G44" s="15">
        <f>(F44-AVERAGE(F44:F67))/STDEVP(F44:F67)</f>
        <v>-1.0499415544792035</v>
      </c>
      <c r="H44" s="15">
        <f t="shared" si="1"/>
        <v>-1.0136957267058668</v>
      </c>
      <c r="I44" s="8">
        <f>H44*D44</f>
        <v>-3.4355303237603371E-2</v>
      </c>
      <c r="J44" s="15">
        <f>(AVERAGE(D45:D46)-AVERAGE(D45:D68))/STDEVP(D45:D68)</f>
        <v>-0.64228898210900121</v>
      </c>
      <c r="K44" s="15">
        <f t="shared" si="2"/>
        <v>-0.64228898210900121</v>
      </c>
      <c r="L44" s="15">
        <f t="shared" si="6"/>
        <v>0.64228898210900121</v>
      </c>
      <c r="M44" s="8">
        <f>L44*D44</f>
        <v>2.1767905462354784E-2</v>
      </c>
      <c r="N44" s="9">
        <f>$N$4*H44</f>
        <v>-0.45616307701764008</v>
      </c>
      <c r="O44" s="9">
        <f t="shared" si="7"/>
        <v>0.35325894015995069</v>
      </c>
      <c r="P44" s="9">
        <f t="shared" si="4"/>
        <v>-0.1029041368576894</v>
      </c>
      <c r="Q44" s="8">
        <f>P44*D44</f>
        <v>-3.4875384526263844E-3</v>
      </c>
      <c r="R44" s="11"/>
      <c r="S44" s="11"/>
      <c r="T44" s="11"/>
      <c r="U44" s="11"/>
      <c r="V44" s="11"/>
      <c r="W44" s="11"/>
      <c r="X44" s="11"/>
    </row>
    <row r="45" spans="2:24" x14ac:dyDescent="0.25">
      <c r="B45" s="40">
        <v>41246</v>
      </c>
      <c r="C45" s="10">
        <f>VLOOKUP(B45,DailyPriceMovements!$B$3:$C$2529,2,FALSE)</f>
        <v>12965.6</v>
      </c>
      <c r="D45" s="8">
        <f t="shared" si="5"/>
        <v>-2.038529692825836E-2</v>
      </c>
      <c r="E45" s="9">
        <f>VLOOKUP(B45,DailyPriceMovements!$B$4:$H$2529,7,FALSE)</f>
        <v>-1.5186953520426689</v>
      </c>
      <c r="F45" s="15">
        <f t="shared" si="0"/>
        <v>-1.5186953520426689</v>
      </c>
      <c r="G45" s="15">
        <f>(F45-AVERAGE(F45:F68))/STDEVP(F45:F68)</f>
        <v>-1.0136957267058668</v>
      </c>
      <c r="H45" s="15">
        <f t="shared" si="1"/>
        <v>-0.23480854300676507</v>
      </c>
      <c r="I45" s="8">
        <f>H45*D45</f>
        <v>4.7866418704846292E-3</v>
      </c>
      <c r="J45" s="15">
        <f>(AVERAGE(D46:D47)-AVERAGE(D46:D69))/STDEVP(D46:D69)</f>
        <v>6.2535873551044976E-3</v>
      </c>
      <c r="K45" s="15">
        <f t="shared" si="2"/>
        <v>6.2535873551044976E-3</v>
      </c>
      <c r="L45" s="15">
        <f t="shared" si="6"/>
        <v>-6.2535873551044976E-3</v>
      </c>
      <c r="M45" s="8">
        <f>L45*D45</f>
        <v>1.2748123510060704E-4</v>
      </c>
      <c r="N45" s="9">
        <f>$N$4*H45</f>
        <v>-0.10566384435304428</v>
      </c>
      <c r="O45" s="9">
        <f t="shared" si="7"/>
        <v>-3.4394730453074741E-3</v>
      </c>
      <c r="P45" s="9">
        <f t="shared" si="4"/>
        <v>-0.10910331739835176</v>
      </c>
      <c r="Q45" s="8">
        <f>P45*D45</f>
        <v>2.224103521023417E-3</v>
      </c>
      <c r="R45" s="11"/>
      <c r="S45" s="11"/>
      <c r="T45" s="11"/>
      <c r="U45" s="11"/>
      <c r="V45" s="11"/>
      <c r="W45" s="11"/>
      <c r="X45" s="11"/>
    </row>
    <row r="46" spans="2:24" x14ac:dyDescent="0.25">
      <c r="B46" s="40">
        <v>41214</v>
      </c>
      <c r="C46" s="10">
        <f>VLOOKUP(B46,DailyPriceMovements!$B$3:$C$2529,2,FALSE)</f>
        <v>13232.62</v>
      </c>
      <c r="D46" s="8">
        <f t="shared" si="5"/>
        <v>-2.1123325509955923E-2</v>
      </c>
      <c r="E46" s="9">
        <f>VLOOKUP(B46,DailyPriceMovements!$B$4:$H$2529,7,FALSE)</f>
        <v>3.7042271979155883</v>
      </c>
      <c r="F46" s="15">
        <f t="shared" si="0"/>
        <v>3.7042271979155883</v>
      </c>
      <c r="G46" s="15">
        <f>(F46-AVERAGE(F46:F69))/STDEVP(F46:F69)</f>
        <v>-0.23480854300676507</v>
      </c>
      <c r="H46" s="15">
        <f t="shared" si="1"/>
        <v>0.73585524726122731</v>
      </c>
      <c r="I46" s="8">
        <f>H46*D46</f>
        <v>-1.5543709916108006E-2</v>
      </c>
      <c r="J46" s="15">
        <f>(AVERAGE(D47:D48)-AVERAGE(D47:D70))/STDEVP(D47:D70)</f>
        <v>0.27680509816272852</v>
      </c>
      <c r="K46" s="15">
        <f t="shared" si="2"/>
        <v>0.27680509816272852</v>
      </c>
      <c r="L46" s="15">
        <f t="shared" si="6"/>
        <v>-0.27680509816272852</v>
      </c>
      <c r="M46" s="8">
        <f>L46*D46</f>
        <v>5.8470441913066173E-3</v>
      </c>
      <c r="N46" s="9">
        <f>$N$4*H46</f>
        <v>0.33113486126755232</v>
      </c>
      <c r="O46" s="9">
        <f t="shared" si="7"/>
        <v>-0.15224280398950071</v>
      </c>
      <c r="P46" s="9">
        <f t="shared" si="4"/>
        <v>0.1788920572780516</v>
      </c>
      <c r="Q46" s="8">
        <f>P46*D46</f>
        <v>-3.7787951570299634E-3</v>
      </c>
      <c r="R46" s="11"/>
      <c r="S46" s="11"/>
      <c r="T46" s="11"/>
      <c r="U46" s="11"/>
      <c r="V46" s="11"/>
      <c r="W46" s="11"/>
      <c r="X46" s="11"/>
    </row>
    <row r="47" spans="2:24" x14ac:dyDescent="0.25">
      <c r="B47" s="40">
        <v>41183</v>
      </c>
      <c r="C47" s="10">
        <f>VLOOKUP(B47,DailyPriceMovements!$B$3:$C$2529,2,FALSE)</f>
        <v>13515.11</v>
      </c>
      <c r="D47" s="8">
        <f t="shared" si="5"/>
        <v>3.6098160474110449E-2</v>
      </c>
      <c r="E47" s="9">
        <f>VLOOKUP(B47,DailyPriceMovements!$B$4:$H$2529,7,FALSE)</f>
        <v>9.7620053556518105</v>
      </c>
      <c r="F47" s="15">
        <f t="shared" si="0"/>
        <v>9.7620053556518105</v>
      </c>
      <c r="G47" s="15">
        <f>(F47-AVERAGE(F47:F70))/STDEVP(F47:F70)</f>
        <v>0.73585524726122731</v>
      </c>
      <c r="H47" s="15">
        <f t="shared" si="1"/>
        <v>-9.3342489098658388E-2</v>
      </c>
      <c r="I47" s="8">
        <f>H47*D47</f>
        <v>-3.3694921505362757E-3</v>
      </c>
      <c r="J47" s="15">
        <f>(AVERAGE(D48:D49)-AVERAGE(D48:D71))/STDEVP(D48:D71)</f>
        <v>-8.6492405095026675E-2</v>
      </c>
      <c r="K47" s="15">
        <f t="shared" si="2"/>
        <v>-8.6492405095026675E-2</v>
      </c>
      <c r="L47" s="15">
        <f t="shared" si="6"/>
        <v>8.6492405095026675E-2</v>
      </c>
      <c r="M47" s="8">
        <f>L47*D47</f>
        <v>3.1222167189120411E-3</v>
      </c>
      <c r="N47" s="9">
        <f>$N$4*H47</f>
        <v>-4.2004120094396274E-2</v>
      </c>
      <c r="O47" s="9">
        <f t="shared" si="7"/>
        <v>4.7570822802264677E-2</v>
      </c>
      <c r="P47" s="9">
        <f t="shared" si="4"/>
        <v>5.5667027078684025E-3</v>
      </c>
      <c r="Q47" s="8">
        <f>P47*D47</f>
        <v>2.0094772766029878E-4</v>
      </c>
      <c r="R47" s="11"/>
      <c r="S47" s="11"/>
      <c r="T47" s="11"/>
      <c r="U47" s="11"/>
      <c r="V47" s="11"/>
      <c r="W47" s="11"/>
      <c r="X47" s="11"/>
    </row>
    <row r="48" spans="2:24" x14ac:dyDescent="0.25">
      <c r="B48" s="40">
        <v>41156</v>
      </c>
      <c r="C48" s="10">
        <f>VLOOKUP(B48,DailyPriceMovements!$B$3:$C$2529,2,FALSE)</f>
        <v>13035.94</v>
      </c>
      <c r="D48" s="8">
        <f t="shared" si="5"/>
        <v>4.9894362745468782E-3</v>
      </c>
      <c r="E48" s="9">
        <f>VLOOKUP(B48,DailyPriceMovements!$B$4:$H$2529,7,FALSE)</f>
        <v>4.4765160908313817</v>
      </c>
      <c r="F48" s="15">
        <f t="shared" si="0"/>
        <v>4.4765160908313817</v>
      </c>
      <c r="G48" s="15">
        <f>(F48-AVERAGE(F48:F71))/STDEVP(F48:F71)</f>
        <v>-9.3342489098658388E-2</v>
      </c>
      <c r="H48" s="15">
        <f t="shared" si="1"/>
        <v>-0.51668208989465869</v>
      </c>
      <c r="I48" s="8">
        <f>H48*D48</f>
        <v>-2.5779523617291012E-3</v>
      </c>
      <c r="J48" s="15">
        <f>(AVERAGE(D49:D50)-AVERAGE(D49:D72))/STDEVP(D49:D72)</f>
        <v>0.60736289309931557</v>
      </c>
      <c r="K48" s="15">
        <f t="shared" si="2"/>
        <v>0.60736289309931557</v>
      </c>
      <c r="L48" s="15">
        <f t="shared" si="6"/>
        <v>-0.60736289309931557</v>
      </c>
      <c r="M48" s="8">
        <f>L48*D48</f>
        <v>-3.0303984506434628E-3</v>
      </c>
      <c r="N48" s="9">
        <f>$N$4*H48</f>
        <v>-0.23250694045259643</v>
      </c>
      <c r="O48" s="9">
        <f t="shared" si="7"/>
        <v>-0.33404959120462357</v>
      </c>
      <c r="P48" s="9">
        <f t="shared" si="4"/>
        <v>-0.56655653165721997</v>
      </c>
      <c r="Q48" s="8">
        <f>P48*D48</f>
        <v>-2.8267977106320001E-3</v>
      </c>
      <c r="R48" s="11"/>
      <c r="S48" s="11"/>
      <c r="T48" s="11"/>
      <c r="U48" s="11"/>
      <c r="V48" s="11"/>
      <c r="W48" s="11"/>
      <c r="X48" s="11"/>
    </row>
    <row r="49" spans="2:24" x14ac:dyDescent="0.25">
      <c r="B49" s="40">
        <v>41122</v>
      </c>
      <c r="C49" s="10">
        <f>VLOOKUP(B49,DailyPriceMovements!$B$3:$C$2529,2,FALSE)</f>
        <v>12971.06</v>
      </c>
      <c r="D49" s="8">
        <f t="shared" si="5"/>
        <v>7.7137031672072365E-3</v>
      </c>
      <c r="E49" s="9">
        <f>VLOOKUP(B49,DailyPriceMovements!$B$4:$H$2529,7,FALSE)</f>
        <v>1.3973228964451134</v>
      </c>
      <c r="F49" s="15">
        <f t="shared" si="0"/>
        <v>1.3973228964451134</v>
      </c>
      <c r="G49" s="15">
        <f>(F49-AVERAGE(F49:F72))/STDEVP(F49:F72)</f>
        <v>-0.51668208989465869</v>
      </c>
      <c r="H49" s="15">
        <f t="shared" si="1"/>
        <v>-1.1003768544469055</v>
      </c>
      <c r="I49" s="8">
        <f>H49*D49</f>
        <v>-8.4879804272686311E-3</v>
      </c>
      <c r="J49" s="15">
        <f>(AVERAGE(D50:D51)-AVERAGE(D50:D73))/STDEVP(D50:D73)</f>
        <v>-0.59491535064507395</v>
      </c>
      <c r="K49" s="15">
        <f t="shared" si="2"/>
        <v>-0.59491535064507395</v>
      </c>
      <c r="L49" s="15">
        <f t="shared" si="6"/>
        <v>0.59491535064507395</v>
      </c>
      <c r="M49" s="8">
        <f>L49*D49</f>
        <v>4.5890004244911109E-3</v>
      </c>
      <c r="N49" s="9">
        <f>$N$4*H49</f>
        <v>-0.49516958450110748</v>
      </c>
      <c r="O49" s="9">
        <f t="shared" si="7"/>
        <v>0.32720344285479069</v>
      </c>
      <c r="P49" s="9">
        <f t="shared" si="4"/>
        <v>-0.16796614164631679</v>
      </c>
      <c r="Q49" s="8">
        <f>P49*D49</f>
        <v>-1.2956409588007732E-3</v>
      </c>
      <c r="R49" s="11"/>
      <c r="S49" s="11"/>
      <c r="T49" s="11"/>
      <c r="U49" s="11"/>
      <c r="V49" s="11"/>
      <c r="W49" s="11"/>
      <c r="X49" s="11"/>
    </row>
    <row r="50" spans="2:24" x14ac:dyDescent="0.25">
      <c r="B50" s="40">
        <v>41092</v>
      </c>
      <c r="C50" s="10">
        <f>VLOOKUP(B50,DailyPriceMovements!$B$3:$C$2529,2,FALSE)</f>
        <v>12871.39</v>
      </c>
      <c r="D50" s="8">
        <f t="shared" si="5"/>
        <v>6.0268032002623928E-2</v>
      </c>
      <c r="E50" s="9">
        <f>VLOOKUP(B50,DailyPriceMovements!$B$4:$H$2529,7,FALSE)</f>
        <v>-2.7729149984193322</v>
      </c>
      <c r="F50" s="15">
        <f t="shared" si="0"/>
        <v>-2.7729149984193322</v>
      </c>
      <c r="G50" s="15">
        <f>(F50-AVERAGE(F50:F73))/STDEVP(F50:F73)</f>
        <v>-1.1003768544469055</v>
      </c>
      <c r="H50" s="15">
        <f t="shared" si="1"/>
        <v>-1.4409996898585149</v>
      </c>
      <c r="I50" s="8">
        <f>H50*D50</f>
        <v>-8.6846215424164125E-2</v>
      </c>
      <c r="J50" s="15">
        <f>(AVERAGE(D51:D52)-AVERAGE(D51:D74))/STDEVP(D51:D74)</f>
        <v>-1.1707315156840985</v>
      </c>
      <c r="K50" s="15">
        <f t="shared" si="2"/>
        <v>-1.1707315156840985</v>
      </c>
      <c r="L50" s="15">
        <f t="shared" si="6"/>
        <v>1.1707315156840985</v>
      </c>
      <c r="M50" s="8">
        <f>L50*D50</f>
        <v>7.055768445372966E-2</v>
      </c>
      <c r="N50" s="9">
        <f>$N$4*H50</f>
        <v>-0.64844986043633168</v>
      </c>
      <c r="O50" s="9">
        <f t="shared" si="7"/>
        <v>0.64390233362625426</v>
      </c>
      <c r="P50" s="9">
        <f t="shared" si="4"/>
        <v>-4.547526810077418E-3</v>
      </c>
      <c r="Q50" s="8">
        <f>P50*D50</f>
        <v>-2.7407049132253616E-4</v>
      </c>
      <c r="R50" s="11"/>
      <c r="S50" s="11"/>
      <c r="T50" s="11"/>
      <c r="U50" s="11"/>
      <c r="V50" s="11"/>
      <c r="W50" s="11"/>
      <c r="X50" s="11"/>
    </row>
    <row r="51" spans="2:24" x14ac:dyDescent="0.25">
      <c r="B51" s="40">
        <v>41061</v>
      </c>
      <c r="C51" s="10">
        <f>VLOOKUP(B51,DailyPriceMovements!$B$3:$C$2529,2,FALSE)</f>
        <v>12118.57</v>
      </c>
      <c r="D51" s="8">
        <f t="shared" si="5"/>
        <v>-9.1468951036500518E-2</v>
      </c>
      <c r="E51" s="9">
        <f>VLOOKUP(B51,DailyPriceMovements!$B$4:$H$2529,7,FALSE)</f>
        <v>-5.4741287251416066</v>
      </c>
      <c r="F51" s="15">
        <f t="shared" si="0"/>
        <v>-5.4741287251416066</v>
      </c>
      <c r="G51" s="15">
        <f>(F51-AVERAGE(F51:F74))/STDEVP(F51:F74)</f>
        <v>-1.4409996898585149</v>
      </c>
      <c r="H51" s="15">
        <f t="shared" si="1"/>
        <v>0.73846397108203965</v>
      </c>
      <c r="I51" s="8">
        <f>H51*D51</f>
        <v>-6.7546524813122816E-2</v>
      </c>
      <c r="J51" s="15">
        <f>(AVERAGE(D52:D53)-AVERAGE(D52:D75))/STDEVP(D52:D75)</f>
        <v>8.7867214771887373E-2</v>
      </c>
      <c r="K51" s="15">
        <f t="shared" si="2"/>
        <v>8.7867214771887373E-2</v>
      </c>
      <c r="L51" s="15">
        <f t="shared" si="6"/>
        <v>-8.7867214771887373E-2</v>
      </c>
      <c r="M51" s="8">
        <f>L51*D51</f>
        <v>8.0371219656834407E-3</v>
      </c>
      <c r="N51" s="9">
        <f>$N$4*H51</f>
        <v>0.33230878698691785</v>
      </c>
      <c r="O51" s="9">
        <f t="shared" si="7"/>
        <v>-4.8326968124538058E-2</v>
      </c>
      <c r="P51" s="9">
        <f t="shared" si="4"/>
        <v>0.28398181886237978</v>
      </c>
      <c r="Q51" s="8">
        <f>P51*D51</f>
        <v>-2.5975519084779373E-2</v>
      </c>
      <c r="R51" s="11"/>
      <c r="S51" s="11"/>
      <c r="T51" s="11"/>
      <c r="U51" s="11"/>
      <c r="V51" s="11"/>
      <c r="W51" s="11"/>
      <c r="X51" s="11"/>
    </row>
    <row r="52" spans="2:24" x14ac:dyDescent="0.25">
      <c r="B52" s="40">
        <v>41030</v>
      </c>
      <c r="C52" s="10">
        <f>VLOOKUP(B52,DailyPriceMovements!$B$3:$C$2529,2,FALSE)</f>
        <v>13279.32</v>
      </c>
      <c r="D52" s="8">
        <f t="shared" si="5"/>
        <v>1.1173981084882701E-3</v>
      </c>
      <c r="E52" s="9">
        <f>VLOOKUP(B52,DailyPriceMovements!$B$4:$H$2529,7,FALSE)</f>
        <v>9.3109324349238918</v>
      </c>
      <c r="F52" s="15">
        <f t="shared" si="0"/>
        <v>9.3109324349238918</v>
      </c>
      <c r="G52" s="15">
        <f>(F52-AVERAGE(F52:F75))/STDEVP(F52:F75)</f>
        <v>0.73846397108203965</v>
      </c>
      <c r="H52" s="15">
        <f t="shared" si="1"/>
        <v>1.5512216803758954</v>
      </c>
      <c r="I52" s="8">
        <f>H52*D52</f>
        <v>1.7333321714980215E-3</v>
      </c>
      <c r="J52" s="15">
        <f>(AVERAGE(D53:D54)-AVERAGE(D53:D76))/STDEVP(D53:D76)</f>
        <v>0.27787418206844972</v>
      </c>
      <c r="K52" s="15">
        <f t="shared" si="2"/>
        <v>0.27787418206844972</v>
      </c>
      <c r="L52" s="15">
        <f t="shared" si="6"/>
        <v>-0.27787418206844972</v>
      </c>
      <c r="M52" s="8">
        <f>L52*D52</f>
        <v>-3.1049608544101093E-4</v>
      </c>
      <c r="N52" s="9">
        <f>$N$4*H52</f>
        <v>0.69804975616915288</v>
      </c>
      <c r="O52" s="9">
        <f t="shared" si="7"/>
        <v>-0.15283080013764735</v>
      </c>
      <c r="P52" s="9">
        <f t="shared" si="4"/>
        <v>0.5452189560315055</v>
      </c>
      <c r="Q52" s="8">
        <f>P52*D52</f>
        <v>6.0922663018155357E-4</v>
      </c>
      <c r="R52" s="11"/>
      <c r="S52" s="11"/>
      <c r="T52" s="11"/>
      <c r="U52" s="11"/>
      <c r="V52" s="11"/>
      <c r="W52" s="11"/>
      <c r="X52" s="11"/>
    </row>
    <row r="53" spans="2:24" x14ac:dyDescent="0.25">
      <c r="B53" s="40">
        <v>41001</v>
      </c>
      <c r="C53" s="10">
        <f>VLOOKUP(B53,DailyPriceMovements!$B$3:$C$2529,2,FALSE)</f>
        <v>13264.49</v>
      </c>
      <c r="D53" s="8">
        <f t="shared" si="5"/>
        <v>2.1657716319916649E-2</v>
      </c>
      <c r="E53" s="9">
        <f>VLOOKUP(B53,DailyPriceMovements!$B$4:$H$2529,7,FALSE)</f>
        <v>14.252974088223448</v>
      </c>
      <c r="F53" s="15">
        <f t="shared" si="0"/>
        <v>14.252974088223448</v>
      </c>
      <c r="G53" s="15">
        <f>(F53-AVERAGE(F53:F76))/STDEVP(F53:F76)</f>
        <v>1.5512216803758954</v>
      </c>
      <c r="H53" s="15">
        <f t="shared" si="1"/>
        <v>0.92073106526580106</v>
      </c>
      <c r="I53" s="8">
        <f>H53*D53</f>
        <v>1.9940932218461382E-2</v>
      </c>
      <c r="J53" s="15">
        <f>(AVERAGE(D54:D55)-AVERAGE(D54:D77))/STDEVP(D54:D77)</f>
        <v>0.28956034126874425</v>
      </c>
      <c r="K53" s="15">
        <f t="shared" si="2"/>
        <v>0.28956034126874425</v>
      </c>
      <c r="L53" s="15">
        <f t="shared" si="6"/>
        <v>-0.28956034126874425</v>
      </c>
      <c r="M53" s="8">
        <f>L53*D53</f>
        <v>-6.2712157286967168E-3</v>
      </c>
      <c r="N53" s="9">
        <f>$N$4*H53</f>
        <v>0.4143289793696105</v>
      </c>
      <c r="O53" s="9">
        <f t="shared" si="7"/>
        <v>-0.15925818769780936</v>
      </c>
      <c r="P53" s="9">
        <f t="shared" si="4"/>
        <v>0.25507079167180113</v>
      </c>
      <c r="Q53" s="8">
        <f>P53*D53</f>
        <v>5.524250847524427E-3</v>
      </c>
      <c r="R53" s="11"/>
      <c r="S53" s="11"/>
      <c r="T53" s="11"/>
      <c r="U53" s="11"/>
      <c r="V53" s="11"/>
      <c r="W53" s="11"/>
      <c r="X53" s="11"/>
    </row>
    <row r="54" spans="2:24" x14ac:dyDescent="0.25">
      <c r="B54" s="40">
        <v>40969</v>
      </c>
      <c r="C54" s="10">
        <f>VLOOKUP(B54,DailyPriceMovements!$B$3:$C$2529,2,FALSE)</f>
        <v>12980.3</v>
      </c>
      <c r="D54" s="8">
        <f t="shared" si="5"/>
        <v>2.0535606197567276E-2</v>
      </c>
      <c r="E54" s="9">
        <f>VLOOKUP(B54,DailyPriceMovements!$B$4:$H$2529,7,FALSE)</f>
        <v>9.5341665007037477</v>
      </c>
      <c r="F54" s="15">
        <f t="shared" si="0"/>
        <v>9.5341665007037477</v>
      </c>
      <c r="G54" s="15">
        <f>(F54-AVERAGE(F54:F77))/STDEVP(F54:F77)</f>
        <v>0.92073106526580106</v>
      </c>
      <c r="H54" s="15">
        <f t="shared" si="1"/>
        <v>0.57182389559450197</v>
      </c>
      <c r="I54" s="8">
        <f>H54*D54</f>
        <v>1.1742750334287518E-2</v>
      </c>
      <c r="J54" s="15">
        <f>(AVERAGE(D55:D56)-AVERAGE(D55:D78))/STDEVP(D55:D78)</f>
        <v>0.39812713235257796</v>
      </c>
      <c r="K54" s="15">
        <f t="shared" si="2"/>
        <v>0.39812713235257796</v>
      </c>
      <c r="L54" s="15">
        <f t="shared" si="6"/>
        <v>-0.39812713235257796</v>
      </c>
      <c r="M54" s="8">
        <f>L54*D54</f>
        <v>-8.1757820065592873E-3</v>
      </c>
      <c r="N54" s="9">
        <f>$N$4*H54</f>
        <v>0.25732075301752588</v>
      </c>
      <c r="O54" s="9">
        <f t="shared" si="7"/>
        <v>-0.21896992279391789</v>
      </c>
      <c r="P54" s="9">
        <f t="shared" si="4"/>
        <v>3.8350830223607996E-2</v>
      </c>
      <c r="Q54" s="8">
        <f>P54*D54</f>
        <v>7.8755754682177475E-4</v>
      </c>
      <c r="R54" s="11"/>
      <c r="S54" s="11"/>
      <c r="T54" s="11"/>
      <c r="U54" s="11"/>
      <c r="V54" s="11"/>
      <c r="W54" s="11"/>
      <c r="X54" s="11"/>
    </row>
    <row r="55" spans="2:24" x14ac:dyDescent="0.25">
      <c r="B55" s="40">
        <v>40940</v>
      </c>
      <c r="C55" s="10">
        <f>VLOOKUP(B55,DailyPriceMovements!$B$3:$C$2529,2,FALSE)</f>
        <v>12716.46</v>
      </c>
      <c r="D55" s="8">
        <f t="shared" si="5"/>
        <v>2.5412057328561527E-2</v>
      </c>
      <c r="E55" s="9">
        <f>VLOOKUP(B55,DailyPriceMovements!$B$4:$H$2529,7,FALSE)</f>
        <v>7.0950833439528838</v>
      </c>
      <c r="F55" s="15">
        <f t="shared" si="0"/>
        <v>7.0950833439528838</v>
      </c>
      <c r="G55" s="15">
        <f>(F55-AVERAGE(F55:F78))/STDEVP(F55:F78)</f>
        <v>0.57182389559450197</v>
      </c>
      <c r="H55" s="15">
        <f t="shared" si="1"/>
        <v>0.30679581380351656</v>
      </c>
      <c r="I55" s="8">
        <f>H55*D55</f>
        <v>7.7963128085376506E-3</v>
      </c>
      <c r="J55" s="15">
        <f>(AVERAGE(D56:D57)-AVERAGE(D56:D79))/STDEVP(D56:D79)</f>
        <v>0.50010479714656131</v>
      </c>
      <c r="K55" s="15">
        <f t="shared" si="2"/>
        <v>0.50010479714656131</v>
      </c>
      <c r="L55" s="15">
        <f t="shared" si="6"/>
        <v>-0.50010479714656131</v>
      </c>
      <c r="M55" s="8">
        <f>L55*D55</f>
        <v>-1.2708691775377048E-2</v>
      </c>
      <c r="N55" s="9">
        <f>$N$4*H55</f>
        <v>0.13805811621158245</v>
      </c>
      <c r="O55" s="9">
        <f t="shared" si="7"/>
        <v>-0.27505763843060876</v>
      </c>
      <c r="P55" s="9">
        <f t="shared" si="4"/>
        <v>-0.13699952221902631</v>
      </c>
      <c r="Q55" s="8">
        <f>P55*D55</f>
        <v>-3.4814397126154352E-3</v>
      </c>
      <c r="R55" s="11"/>
      <c r="S55" s="11"/>
      <c r="T55" s="11"/>
      <c r="U55" s="11"/>
      <c r="V55" s="11"/>
      <c r="W55" s="11"/>
      <c r="X55" s="11"/>
    </row>
    <row r="56" spans="2:24" x14ac:dyDescent="0.25">
      <c r="B56" s="40">
        <v>40911</v>
      </c>
      <c r="C56" s="10">
        <f>VLOOKUP(B56,DailyPriceMovements!$B$3:$C$2529,2,FALSE)</f>
        <v>12397.38</v>
      </c>
      <c r="D56" s="8">
        <f t="shared" si="5"/>
        <v>3.0910735019252306E-2</v>
      </c>
      <c r="E56" s="9">
        <f>VLOOKUP(B56,DailyPriceMovements!$B$4:$H$2529,7,FALSE)</f>
        <v>5.2919536288613056</v>
      </c>
      <c r="F56" s="15">
        <f t="shared" si="0"/>
        <v>5.2919536288613056</v>
      </c>
      <c r="G56" s="15">
        <f>(F56-AVERAGE(F56:F79))/STDEVP(F56:F79)</f>
        <v>0.30679581380351656</v>
      </c>
      <c r="H56" s="15">
        <f t="shared" si="1"/>
        <v>-0.13621257373029019</v>
      </c>
      <c r="I56" s="8">
        <f>H56*D56</f>
        <v>-4.2104307728673676E-3</v>
      </c>
      <c r="J56" s="15">
        <f>(AVERAGE(D57:D58)-AVERAGE(D57:D80))/STDEVP(D57:D80)</f>
        <v>1.1344649061998546</v>
      </c>
      <c r="K56" s="15">
        <f t="shared" si="2"/>
        <v>1.1344649061998546</v>
      </c>
      <c r="L56" s="15">
        <f t="shared" si="6"/>
        <v>-1.1344649061998546</v>
      </c>
      <c r="M56" s="8">
        <f>L56*D56</f>
        <v>-3.5067144104184628E-2</v>
      </c>
      <c r="N56" s="9">
        <f>$N$4*H56</f>
        <v>-6.1295658178630585E-2</v>
      </c>
      <c r="O56" s="9">
        <f t="shared" si="7"/>
        <v>-0.62395569840992005</v>
      </c>
      <c r="P56" s="9">
        <f t="shared" si="4"/>
        <v>-0.68525135658855063</v>
      </c>
      <c r="Q56" s="8">
        <f>P56*D56</f>
        <v>-2.1181623105091862E-2</v>
      </c>
      <c r="R56" s="11"/>
      <c r="S56" s="11"/>
      <c r="T56" s="11"/>
      <c r="U56" s="11"/>
      <c r="V56" s="11"/>
      <c r="W56" s="11"/>
      <c r="X56" s="11"/>
    </row>
    <row r="57" spans="2:24" x14ac:dyDescent="0.25">
      <c r="B57" s="40">
        <v>40878</v>
      </c>
      <c r="C57" s="10">
        <f>VLOOKUP(B57,DailyPriceMovements!$B$3:$C$2529,2,FALSE)</f>
        <v>12020.03</v>
      </c>
      <c r="D57" s="8">
        <f t="shared" si="5"/>
        <v>3.0585216447002381E-2</v>
      </c>
      <c r="E57" s="9">
        <f>VLOOKUP(B57,DailyPriceMovements!$B$4:$H$2529,7,FALSE)</f>
        <v>2.7825071273846484</v>
      </c>
      <c r="F57" s="15">
        <f t="shared" si="0"/>
        <v>2.7825071273846484</v>
      </c>
      <c r="G57" s="15">
        <f>(F57-AVERAGE(F57:F80))/STDEVP(F57:F80)</f>
        <v>-0.13621257373029019</v>
      </c>
      <c r="H57" s="15">
        <f t="shared" si="1"/>
        <v>-1.0004246453131442</v>
      </c>
      <c r="I57" s="8">
        <f>H57*D57</f>
        <v>-3.0598204315818101E-2</v>
      </c>
      <c r="J57" s="15">
        <f>(AVERAGE(D58:D59)-AVERAGE(D58:D81))/STDEVP(D58:D81)</f>
        <v>-3.6003683686915283E-3</v>
      </c>
      <c r="K57" s="15">
        <f t="shared" si="2"/>
        <v>-3.6003683686915283E-3</v>
      </c>
      <c r="L57" s="15">
        <f t="shared" si="6"/>
        <v>3.6003683686915283E-3</v>
      </c>
      <c r="M57" s="8">
        <f>L57*D57</f>
        <v>1.1011804584537126E-4</v>
      </c>
      <c r="N57" s="9">
        <f>$N$4*H57</f>
        <v>-0.45019109039091493</v>
      </c>
      <c r="O57" s="9">
        <f t="shared" si="7"/>
        <v>1.9802026027803407E-3</v>
      </c>
      <c r="P57" s="9">
        <f t="shared" si="4"/>
        <v>-0.44821088778813456</v>
      </c>
      <c r="Q57" s="8">
        <f>P57*D57</f>
        <v>-1.3708627016903192E-2</v>
      </c>
      <c r="R57" s="11"/>
      <c r="S57" s="11"/>
      <c r="T57" s="11"/>
      <c r="U57" s="11"/>
      <c r="V57" s="11"/>
      <c r="W57" s="11"/>
      <c r="X57" s="11"/>
    </row>
    <row r="58" spans="2:24" x14ac:dyDescent="0.25">
      <c r="B58" s="40">
        <v>40848</v>
      </c>
      <c r="C58" s="10">
        <f>VLOOKUP(B58,DailyPriceMovements!$B$3:$C$2529,2,FALSE)</f>
        <v>11657.96</v>
      </c>
      <c r="D58" s="8">
        <f t="shared" si="5"/>
        <v>8.9931787547596342E-2</v>
      </c>
      <c r="E58" s="9">
        <f>VLOOKUP(B58,DailyPriceMovements!$B$4:$H$2529,7,FALSE)</f>
        <v>-2.2263464453490207</v>
      </c>
      <c r="F58" s="15">
        <f t="shared" si="0"/>
        <v>-2.2263464453490207</v>
      </c>
      <c r="G58" s="15">
        <f>(F58-AVERAGE(F58:F81))/STDEVP(F58:F81)</f>
        <v>-1.0004246453131442</v>
      </c>
      <c r="H58" s="15">
        <f t="shared" si="1"/>
        <v>-1.5142049501534545</v>
      </c>
      <c r="I58" s="8">
        <f>H58*D58</f>
        <v>-0.13617515788071918</v>
      </c>
      <c r="J58" s="15">
        <f>(AVERAGE(D59:D60)-AVERAGE(D59:D82))/STDEVP(D59:D82)</f>
        <v>-1.4961042169055743</v>
      </c>
      <c r="K58" s="15">
        <f t="shared" si="2"/>
        <v>-1.4961042169055743</v>
      </c>
      <c r="L58" s="15">
        <f t="shared" si="6"/>
        <v>1.4961042169055743</v>
      </c>
      <c r="M58" s="8">
        <f>L58*D58</f>
        <v>0.1345473265838151</v>
      </c>
      <c r="N58" s="9">
        <f>$N$4*H58</f>
        <v>-0.68139222756905449</v>
      </c>
      <c r="O58" s="9">
        <f t="shared" si="7"/>
        <v>0.82285731929806594</v>
      </c>
      <c r="P58" s="9">
        <f t="shared" si="4"/>
        <v>0.14146509172901145</v>
      </c>
      <c r="Q58" s="8">
        <f>P58*D58</f>
        <v>1.2722208574774687E-2</v>
      </c>
      <c r="R58" s="11"/>
      <c r="S58" s="11"/>
      <c r="T58" s="11"/>
      <c r="U58" s="11"/>
      <c r="V58" s="11"/>
      <c r="W58" s="11"/>
      <c r="X58" s="11"/>
    </row>
    <row r="59" spans="2:24" x14ac:dyDescent="0.25">
      <c r="B59" s="40">
        <v>40819</v>
      </c>
      <c r="C59" s="10">
        <f>VLOOKUP(B59,DailyPriceMovements!$B$3:$C$2529,2,FALSE)</f>
        <v>10655.3</v>
      </c>
      <c r="D59" s="8">
        <f t="shared" si="5"/>
        <v>-7.5730327613094658E-2</v>
      </c>
      <c r="E59" s="9">
        <f>VLOOKUP(B59,DailyPriceMovements!$B$4:$H$2529,7,FALSE)</f>
        <v>-4.872507374076994</v>
      </c>
      <c r="F59" s="15">
        <f t="shared" si="0"/>
        <v>-4.872507374076994</v>
      </c>
      <c r="G59" s="15">
        <f>(F59-AVERAGE(F59:F82))/STDEVP(F59:F82)</f>
        <v>-1.5142049501534545</v>
      </c>
      <c r="H59" s="15">
        <f t="shared" si="1"/>
        <v>-1.6721329819988326</v>
      </c>
      <c r="I59" s="8">
        <f>H59*D59</f>
        <v>0.12663117853943251</v>
      </c>
      <c r="J59" s="15">
        <f>(AVERAGE(D60:D61)-AVERAGE(D60:D83))/STDEVP(D60:D83)</f>
        <v>-1.2422938319448515</v>
      </c>
      <c r="K59" s="15">
        <f t="shared" si="2"/>
        <v>-1.2422938319448515</v>
      </c>
      <c r="L59" s="15">
        <f t="shared" si="6"/>
        <v>1.2422938319448515</v>
      </c>
      <c r="M59" s="8">
        <f>L59*D59</f>
        <v>-9.4079318884910362E-2</v>
      </c>
      <c r="N59" s="9">
        <f>$N$4*H59</f>
        <v>-0.75245984189947468</v>
      </c>
      <c r="O59" s="9">
        <f t="shared" si="7"/>
        <v>0.68326160756966836</v>
      </c>
      <c r="P59" s="9">
        <f t="shared" si="4"/>
        <v>-6.9198234329806318E-2</v>
      </c>
      <c r="Q59" s="8">
        <f>P59*D59</f>
        <v>5.240404956043926E-3</v>
      </c>
      <c r="R59" s="11"/>
      <c r="S59" s="11"/>
      <c r="T59" s="11"/>
      <c r="U59" s="11"/>
      <c r="V59" s="11"/>
      <c r="W59" s="11"/>
      <c r="X59" s="11"/>
    </row>
    <row r="60" spans="2:24" x14ac:dyDescent="0.25">
      <c r="B60" s="40">
        <v>40787</v>
      </c>
      <c r="C60" s="10">
        <f>VLOOKUP(B60,DailyPriceMovements!$B$3:$C$2529,2,FALSE)</f>
        <v>11493.57</v>
      </c>
      <c r="D60" s="8">
        <f t="shared" si="5"/>
        <v>-5.4099229501751646E-2</v>
      </c>
      <c r="E60" s="9">
        <f>VLOOKUP(B60,DailyPriceMovements!$B$4:$H$2529,7,FALSE)</f>
        <v>-4.8980410938034149</v>
      </c>
      <c r="F60" s="15">
        <f t="shared" si="0"/>
        <v>-4.8980410938034149</v>
      </c>
      <c r="G60" s="15">
        <f>(F60-AVERAGE(F60:F83))/STDEVP(F60:F83)</f>
        <v>-1.6721329819988326</v>
      </c>
      <c r="H60" s="15">
        <f t="shared" si="1"/>
        <v>-1.2308011019704805</v>
      </c>
      <c r="I60" s="8">
        <f>H60*D60</f>
        <v>6.6585391286509851E-2</v>
      </c>
      <c r="J60" s="15">
        <f>(AVERAGE(D61:D62)-AVERAGE(D61:D84))/STDEVP(D61:D84)</f>
        <v>-0.42371910737776219</v>
      </c>
      <c r="K60" s="15">
        <f t="shared" si="2"/>
        <v>-0.42371910737776219</v>
      </c>
      <c r="L60" s="15">
        <f t="shared" si="6"/>
        <v>0.42371910737776219</v>
      </c>
      <c r="M60" s="8">
        <f>L60*D60</f>
        <v>-2.2922877234306905E-2</v>
      </c>
      <c r="N60" s="9">
        <f>$N$4*H60</f>
        <v>-0.55386049588671626</v>
      </c>
      <c r="O60" s="9">
        <f t="shared" si="7"/>
        <v>0.23304550905776922</v>
      </c>
      <c r="P60" s="9">
        <f t="shared" si="4"/>
        <v>-0.32081498682894705</v>
      </c>
      <c r="Q60" s="8">
        <f>P60*D60</f>
        <v>1.7355843600060639E-2</v>
      </c>
      <c r="R60" s="11"/>
      <c r="S60" s="11"/>
      <c r="T60" s="11"/>
      <c r="U60" s="11"/>
      <c r="V60" s="11"/>
      <c r="W60" s="11"/>
      <c r="X60" s="11"/>
    </row>
    <row r="61" spans="2:24" x14ac:dyDescent="0.25">
      <c r="B61" s="40">
        <v>40756</v>
      </c>
      <c r="C61" s="10">
        <f>VLOOKUP(B61,DailyPriceMovements!$B$3:$C$2529,2,FALSE)</f>
        <v>12132.49</v>
      </c>
      <c r="D61" s="8">
        <f t="shared" si="5"/>
        <v>-3.6441439748416245E-2</v>
      </c>
      <c r="E61" s="9">
        <f>VLOOKUP(B61,DailyPriceMovements!$B$4:$H$2529,7,FALSE)</f>
        <v>-1.235018796273408</v>
      </c>
      <c r="F61" s="15">
        <f t="shared" si="0"/>
        <v>-1.235018796273408</v>
      </c>
      <c r="G61" s="15">
        <f>(F61-AVERAGE(F61:F84))/STDEVP(F61:F84)</f>
        <v>-1.2308011019704805</v>
      </c>
      <c r="H61" s="15">
        <f t="shared" si="1"/>
        <v>-7.2525240758188655E-2</v>
      </c>
      <c r="I61" s="8">
        <f>H61*D61</f>
        <v>2.6429241913289141E-3</v>
      </c>
      <c r="J61" s="15">
        <f>(AVERAGE(D62:D63)-AVERAGE(D62:D85))/STDEVP(D62:D85)</f>
        <v>-0.58533270987943031</v>
      </c>
      <c r="K61" s="15">
        <f t="shared" si="2"/>
        <v>-0.58533270987943031</v>
      </c>
      <c r="L61" s="15">
        <f t="shared" si="6"/>
        <v>0.58533270987943031</v>
      </c>
      <c r="M61" s="8">
        <f>L61*D61</f>
        <v>-2.1330366679848466E-2</v>
      </c>
      <c r="N61" s="9">
        <f>$N$4*H61</f>
        <v>-3.2636358341184897E-2</v>
      </c>
      <c r="O61" s="9">
        <f t="shared" si="7"/>
        <v>0.32193299043368667</v>
      </c>
      <c r="P61" s="9">
        <f t="shared" si="4"/>
        <v>0.28929663209250178</v>
      </c>
      <c r="Q61" s="8">
        <f>P61*D61</f>
        <v>-1.0542385787818645E-2</v>
      </c>
      <c r="R61" s="11"/>
      <c r="S61" s="11"/>
      <c r="T61" s="11"/>
      <c r="U61" s="11"/>
      <c r="V61" s="11"/>
      <c r="W61" s="11"/>
      <c r="X61" s="11"/>
    </row>
    <row r="62" spans="2:24" x14ac:dyDescent="0.25">
      <c r="B62" s="40">
        <v>40725</v>
      </c>
      <c r="C62" s="10">
        <f>VLOOKUP(B62,DailyPriceMovements!$B$3:$C$2529,2,FALSE)</f>
        <v>12582.77</v>
      </c>
      <c r="D62" s="8">
        <f t="shared" si="5"/>
        <v>2.3531102924713276E-2</v>
      </c>
      <c r="E62" s="9">
        <f>VLOOKUP(B62,DailyPriceMovements!$B$4:$H$2529,7,FALSE)</f>
        <v>5.9199456542280453</v>
      </c>
      <c r="F62" s="15">
        <f t="shared" si="0"/>
        <v>5.9199456542280453</v>
      </c>
      <c r="G62" s="15">
        <f>(F62-AVERAGE(F62:F85))/STDEVP(F62:F85)</f>
        <v>-7.2525240758188655E-2</v>
      </c>
      <c r="H62" s="15">
        <f t="shared" si="1"/>
        <v>-0.50197734697811236</v>
      </c>
      <c r="I62" s="8">
        <f>H62*D62</f>
        <v>-1.1812080617616471E-2</v>
      </c>
      <c r="J62" s="15">
        <f>(AVERAGE(D63:D64)-AVERAGE(D63:D86))/STDEVP(D63:D86)</f>
        <v>-0.40682712292720302</v>
      </c>
      <c r="K62" s="15">
        <f t="shared" si="2"/>
        <v>-0.40682712292720302</v>
      </c>
      <c r="L62" s="15">
        <f t="shared" si="6"/>
        <v>0.40682712292720302</v>
      </c>
      <c r="M62" s="8">
        <f>L62*D62</f>
        <v>9.5730909021649949E-3</v>
      </c>
      <c r="N62" s="9">
        <f>$N$4*H62</f>
        <v>-0.22588980614015056</v>
      </c>
      <c r="O62" s="9">
        <f t="shared" si="7"/>
        <v>0.22375491760996169</v>
      </c>
      <c r="P62" s="9">
        <f t="shared" si="4"/>
        <v>-2.1348885301888665E-3</v>
      </c>
      <c r="Q62" s="8">
        <f>P62*D62</f>
        <v>-5.0236281736664066E-5</v>
      </c>
      <c r="R62" s="11"/>
      <c r="S62" s="11"/>
      <c r="T62" s="11"/>
      <c r="U62" s="11"/>
      <c r="V62" s="11"/>
      <c r="W62" s="11"/>
      <c r="X62" s="11"/>
    </row>
    <row r="63" spans="2:24" x14ac:dyDescent="0.25">
      <c r="B63" s="40">
        <v>40695</v>
      </c>
      <c r="C63" s="10">
        <f>VLOOKUP(B63,DailyPriceMovements!$B$3:$C$2529,2,FALSE)</f>
        <v>12290.14</v>
      </c>
      <c r="D63" s="8">
        <f t="shared" si="5"/>
        <v>-4.1222690788250083E-2</v>
      </c>
      <c r="E63" s="9">
        <f>VLOOKUP(B63,DailyPriceMovements!$B$4:$H$2529,7,FALSE)</f>
        <v>3.6327087131600355</v>
      </c>
      <c r="F63" s="15">
        <f t="shared" si="0"/>
        <v>3.6327087131600355</v>
      </c>
      <c r="G63" s="15">
        <f>(F63-AVERAGE(F63:F86))/STDEVP(F63:F86)</f>
        <v>-0.50197734697811236</v>
      </c>
      <c r="H63" s="15">
        <f t="shared" si="1"/>
        <v>1.1049931885087374</v>
      </c>
      <c r="I63" s="8">
        <f>H63*D63</f>
        <v>-4.555079253301822E-2</v>
      </c>
      <c r="J63" s="15">
        <f>(AVERAGE(D64:D65)-AVERAGE(D64:D87))/STDEVP(D64:D87)</f>
        <v>0.26993109797970249</v>
      </c>
      <c r="K63" s="15">
        <f t="shared" si="2"/>
        <v>0.26993109797970249</v>
      </c>
      <c r="L63" s="15">
        <f t="shared" si="6"/>
        <v>-0.26993109797970249</v>
      </c>
      <c r="M63" s="8">
        <f>L63*D63</f>
        <v>1.1127286186150113E-2</v>
      </c>
      <c r="N63" s="9">
        <f>$N$4*H63</f>
        <v>0.49724693482893184</v>
      </c>
      <c r="O63" s="9">
        <f t="shared" si="7"/>
        <v>-0.14846210388883638</v>
      </c>
      <c r="P63" s="9">
        <f t="shared" si="4"/>
        <v>0.34878483094009549</v>
      </c>
      <c r="Q63" s="8">
        <f>P63*D63</f>
        <v>-1.4377849237475636E-2</v>
      </c>
      <c r="R63" s="11"/>
      <c r="S63" s="11"/>
      <c r="T63" s="11"/>
      <c r="U63" s="11"/>
      <c r="V63" s="11"/>
      <c r="W63" s="11"/>
      <c r="X63" s="11"/>
    </row>
    <row r="64" spans="2:24" x14ac:dyDescent="0.25">
      <c r="B64" s="40">
        <v>40665</v>
      </c>
      <c r="C64" s="10">
        <f>VLOOKUP(B64,DailyPriceMovements!$B$3:$C$2529,2,FALSE)</f>
        <v>12807.36</v>
      </c>
      <c r="D64" s="8">
        <f t="shared" si="5"/>
        <v>3.4202716980871163E-2</v>
      </c>
      <c r="E64" s="9">
        <f>VLOOKUP(B64,DailyPriceMovements!$B$4:$H$2529,7,FALSE)</f>
        <v>12.720450220933119</v>
      </c>
      <c r="F64" s="15">
        <f t="shared" si="0"/>
        <v>12.720450220933119</v>
      </c>
      <c r="G64" s="15">
        <f>(F64-AVERAGE(F64:F87))/STDEVP(F64:F87)</f>
        <v>1.1049931885087374</v>
      </c>
      <c r="H64" s="15">
        <f t="shared" si="1"/>
        <v>0.89963294386223225</v>
      </c>
      <c r="I64" s="8">
        <f>H64*D64</f>
        <v>3.0769890965587885E-2</v>
      </c>
      <c r="J64" s="15">
        <f>(AVERAGE(D65:D66)-AVERAGE(D65:D88))/STDEVP(D65:D88)</f>
        <v>-0.12963445141577903</v>
      </c>
      <c r="K64" s="15">
        <f t="shared" si="2"/>
        <v>-0.12963445141577903</v>
      </c>
      <c r="L64" s="15">
        <f t="shared" si="6"/>
        <v>0.12963445141577903</v>
      </c>
      <c r="M64" s="8">
        <f>L64*D64</f>
        <v>4.4338504527443832E-3</v>
      </c>
      <c r="N64" s="9">
        <f>$N$4*H64</f>
        <v>0.40483482473800453</v>
      </c>
      <c r="O64" s="9">
        <f t="shared" si="7"/>
        <v>7.129894827867847E-2</v>
      </c>
      <c r="P64" s="9">
        <f t="shared" si="4"/>
        <v>0.47613377301668303</v>
      </c>
      <c r="Q64" s="8">
        <f>P64*D64</f>
        <v>1.6285068683523959E-2</v>
      </c>
      <c r="R64" s="11"/>
      <c r="S64" s="11"/>
      <c r="T64" s="11"/>
      <c r="U64" s="11"/>
      <c r="V64" s="11"/>
      <c r="W64" s="11"/>
      <c r="X64" s="11"/>
    </row>
    <row r="65" spans="2:24" x14ac:dyDescent="0.25">
      <c r="B65" s="40">
        <v>40634</v>
      </c>
      <c r="C65" s="10">
        <f>VLOOKUP(B65,DailyPriceMovements!$B$3:$C$2529,2,FALSE)</f>
        <v>12376.72</v>
      </c>
      <c r="D65" s="8">
        <f t="shared" si="5"/>
        <v>2.6087289979845465E-2</v>
      </c>
      <c r="E65" s="9">
        <f>VLOOKUP(B65,DailyPriceMovements!$B$4:$H$2529,7,FALSE)</f>
        <v>11.020561735291809</v>
      </c>
      <c r="F65" s="15">
        <f t="shared" si="0"/>
        <v>11.020561735291809</v>
      </c>
      <c r="G65" s="15">
        <f>(F65-AVERAGE(F65:F88))/STDEVP(F65:F88)</f>
        <v>0.89963294386223225</v>
      </c>
      <c r="H65" s="15">
        <f t="shared" si="1"/>
        <v>1.1144702645663389</v>
      </c>
      <c r="I65" s="8">
        <f>H65*D65</f>
        <v>2.9073508965657177E-2</v>
      </c>
      <c r="J65" s="15">
        <f>(AVERAGE(D66:D67)-AVERAGE(D66:D89))/STDEVP(D66:D89)</f>
        <v>-0.15653725279431113</v>
      </c>
      <c r="K65" s="15">
        <f t="shared" si="2"/>
        <v>-0.15653725279431113</v>
      </c>
      <c r="L65" s="15">
        <f t="shared" si="6"/>
        <v>0.15653725279431113</v>
      </c>
      <c r="M65" s="8">
        <f>L65*D65</f>
        <v>4.083632706293569E-3</v>
      </c>
      <c r="N65" s="9">
        <f>$N$4*H65</f>
        <v>0.50151161905485253</v>
      </c>
      <c r="O65" s="9">
        <f t="shared" si="7"/>
        <v>8.6095489036871128E-2</v>
      </c>
      <c r="P65" s="9">
        <f t="shared" si="4"/>
        <v>0.58760710809172367</v>
      </c>
      <c r="Q65" s="8">
        <f>P65*D65</f>
        <v>1.5329077023007193E-2</v>
      </c>
      <c r="R65" s="11"/>
      <c r="S65" s="11"/>
      <c r="T65" s="11"/>
      <c r="U65" s="11"/>
      <c r="V65" s="11"/>
      <c r="W65" s="11"/>
      <c r="X65" s="11"/>
    </row>
    <row r="66" spans="2:24" x14ac:dyDescent="0.25">
      <c r="B66" s="40">
        <v>40603</v>
      </c>
      <c r="C66" s="10">
        <f>VLOOKUP(B66,DailyPriceMovements!$B$3:$C$2529,2,FALSE)</f>
        <v>12058.02</v>
      </c>
      <c r="D66" s="8">
        <f t="shared" si="5"/>
        <v>1.4822698867758657E-3</v>
      </c>
      <c r="E66" s="9">
        <f>VLOOKUP(B66,DailyPriceMovements!$B$4:$H$2529,7,FALSE)</f>
        <v>11.959382582366377</v>
      </c>
      <c r="F66" s="15">
        <f t="shared" si="0"/>
        <v>11.959382582366377</v>
      </c>
      <c r="G66" s="15">
        <f>(F66-AVERAGE(F66:F89))/STDEVP(F66:F89)</f>
        <v>1.1144702645663389</v>
      </c>
      <c r="H66" s="15">
        <f t="shared" si="1"/>
        <v>0.98189488669680247</v>
      </c>
      <c r="I66" s="8">
        <f>H66*D66</f>
        <v>1.4554332225298709E-3</v>
      </c>
      <c r="J66" s="15">
        <f>(AVERAGE(D67:D68)-AVERAGE(D67:D90))/STDEVP(D67:D90)</f>
        <v>0.26439558988456774</v>
      </c>
      <c r="K66" s="15">
        <f t="shared" si="2"/>
        <v>0.26439558988456774</v>
      </c>
      <c r="L66" s="15">
        <f t="shared" si="6"/>
        <v>-0.26439558988456774</v>
      </c>
      <c r="M66" s="8">
        <f>L66*D66</f>
        <v>-3.9190562108223643E-4</v>
      </c>
      <c r="N66" s="9">
        <f>$N$4*H66</f>
        <v>0.44185269901356111</v>
      </c>
      <c r="O66" s="9">
        <f t="shared" si="7"/>
        <v>-0.14541757443651226</v>
      </c>
      <c r="P66" s="9">
        <f t="shared" si="4"/>
        <v>0.29643512457704885</v>
      </c>
      <c r="Q66" s="8">
        <f>P66*D66</f>
        <v>4.3939685854321183E-4</v>
      </c>
      <c r="R66" s="11"/>
      <c r="S66" s="11"/>
      <c r="T66" s="11"/>
      <c r="U66" s="11"/>
      <c r="V66" s="11"/>
      <c r="W66" s="11"/>
      <c r="X66" s="11"/>
    </row>
    <row r="67" spans="2:24" x14ac:dyDescent="0.25">
      <c r="B67" s="40">
        <v>40575</v>
      </c>
      <c r="C67" s="10">
        <f>VLOOKUP(B67,DailyPriceMovements!$B$3:$C$2529,2,FALSE)</f>
        <v>12040.16</v>
      </c>
      <c r="D67" s="8">
        <f t="shared" si="5"/>
        <v>3.1162017243329423E-2</v>
      </c>
      <c r="E67" s="9">
        <f>VLOOKUP(B67,DailyPriceMovements!$B$4:$H$2529,7,FALSE)</f>
        <v>10.704805808674973</v>
      </c>
      <c r="F67" s="15">
        <f t="shared" si="0"/>
        <v>10.704805808674973</v>
      </c>
      <c r="G67" s="15">
        <f>(F67-AVERAGE(F67:F90))/STDEVP(F67:F90)</f>
        <v>0.98189488669680247</v>
      </c>
      <c r="H67" s="15">
        <f t="shared" si="1"/>
        <v>1.4033380281724517</v>
      </c>
      <c r="I67" s="8">
        <f>H67*D67</f>
        <v>4.373084383212985E-2</v>
      </c>
      <c r="J67" s="15">
        <f>(AVERAGE(D68:D69)-AVERAGE(D68:D91))/STDEVP(D68:D91)</f>
        <v>0.19484008266047498</v>
      </c>
      <c r="K67" s="15">
        <f t="shared" si="2"/>
        <v>0.19484008266047498</v>
      </c>
      <c r="L67" s="15">
        <f t="shared" si="6"/>
        <v>-0.19484008266047498</v>
      </c>
      <c r="M67" s="8">
        <f>L67*D67</f>
        <v>-6.071610015557451E-3</v>
      </c>
      <c r="N67" s="9">
        <f>$N$4*H67</f>
        <v>0.63150211267760326</v>
      </c>
      <c r="O67" s="9">
        <f t="shared" si="7"/>
        <v>-0.10716204546326125</v>
      </c>
      <c r="P67" s="9">
        <f t="shared" si="4"/>
        <v>0.52434006721434201</v>
      </c>
      <c r="Q67" s="8">
        <f>P67*D67</f>
        <v>1.6339494215901834E-2</v>
      </c>
      <c r="R67" s="11"/>
      <c r="S67" s="11"/>
      <c r="T67" s="11"/>
      <c r="U67" s="11"/>
      <c r="V67" s="11"/>
      <c r="W67" s="11"/>
      <c r="X67" s="11"/>
    </row>
    <row r="68" spans="2:24" x14ac:dyDescent="0.25">
      <c r="B68" s="40">
        <v>40546</v>
      </c>
      <c r="C68" s="10">
        <f>VLOOKUP(B68,DailyPriceMovements!$B$3:$C$2529,2,FALSE)</f>
        <v>11670.75</v>
      </c>
      <c r="D68" s="8">
        <f t="shared" si="5"/>
        <v>3.6203937095997882E-2</v>
      </c>
      <c r="E68" s="9">
        <f>VLOOKUP(B68,DailyPriceMovements!$B$4:$H$2529,7,FALSE)</f>
        <v>12.954860930758178</v>
      </c>
      <c r="F68" s="15">
        <f t="shared" si="0"/>
        <v>12.954860930758178</v>
      </c>
      <c r="G68" s="15">
        <f>(F68-AVERAGE(F68:F91))/STDEVP(F68:F91)</f>
        <v>1.4033380281724517</v>
      </c>
      <c r="H68" s="15">
        <f t="shared" si="1"/>
        <v>0.77632646881272116</v>
      </c>
      <c r="I68" s="8">
        <f>H68*D68</f>
        <v>2.8106074642853918E-2</v>
      </c>
      <c r="J68" s="15">
        <f>(AVERAGE(D69:D70)-AVERAGE(D69:D92))/STDEVP(D69:D92)</f>
        <v>8.2750172343391118E-2</v>
      </c>
      <c r="K68" s="15">
        <f t="shared" si="2"/>
        <v>8.2750172343391118E-2</v>
      </c>
      <c r="L68" s="15">
        <f t="shared" si="6"/>
        <v>-8.2750172343391118E-2</v>
      </c>
      <c r="M68" s="8">
        <f>L68*D68</f>
        <v>-2.9958820342031157E-3</v>
      </c>
      <c r="N68" s="9">
        <f>$N$4*H68</f>
        <v>0.34934691096572451</v>
      </c>
      <c r="O68" s="9">
        <f t="shared" si="7"/>
        <v>-4.5512594788865116E-2</v>
      </c>
      <c r="P68" s="9">
        <f t="shared" si="4"/>
        <v>0.30383431617685941</v>
      </c>
      <c r="Q68" s="8">
        <f>P68*D68</f>
        <v>1.099999847047255E-2</v>
      </c>
      <c r="R68" s="11"/>
      <c r="S68" s="11"/>
      <c r="T68" s="11"/>
      <c r="U68" s="11"/>
      <c r="V68" s="11"/>
      <c r="W68" s="11"/>
      <c r="X68" s="11"/>
    </row>
    <row r="69" spans="2:24" x14ac:dyDescent="0.25">
      <c r="B69" s="40">
        <v>40513</v>
      </c>
      <c r="C69" s="10">
        <f>VLOOKUP(B69,DailyPriceMovements!$B$3:$C$2529,2,FALSE)</f>
        <v>11255.78</v>
      </c>
      <c r="D69" s="8">
        <f t="shared" si="5"/>
        <v>1.1721104324034766E-2</v>
      </c>
      <c r="E69" s="9">
        <f>VLOOKUP(B69,DailyPriceMovements!$B$4:$H$2529,7,FALSE)</f>
        <v>7.979046336450808</v>
      </c>
      <c r="F69" s="15">
        <f t="shared" si="0"/>
        <v>7.979046336450808</v>
      </c>
      <c r="G69" s="15">
        <f>(F69-AVERAGE(F69:F92))/STDEVP(F69:F92)</f>
        <v>0.77632646881272116</v>
      </c>
      <c r="H69" s="15">
        <f t="shared" si="1"/>
        <v>0.81733890230152018</v>
      </c>
      <c r="I69" s="8">
        <f>H69*D69</f>
        <v>9.5801145419681776E-3</v>
      </c>
      <c r="J69" s="15">
        <f>(AVERAGE(D70:D71)-AVERAGE(D70:D93))/STDEVP(D70:D93)</f>
        <v>0.42646173417576289</v>
      </c>
      <c r="K69" s="15">
        <f t="shared" si="2"/>
        <v>0.42646173417576289</v>
      </c>
      <c r="L69" s="15">
        <f t="shared" si="6"/>
        <v>-0.42646173417576289</v>
      </c>
      <c r="M69" s="8">
        <f>L69*D69</f>
        <v>-4.9986024764828987E-3</v>
      </c>
      <c r="N69" s="9">
        <f>$N$4*H69</f>
        <v>0.3678025060356841</v>
      </c>
      <c r="O69" s="9">
        <f t="shared" si="7"/>
        <v>-0.2345539537966696</v>
      </c>
      <c r="P69" s="9">
        <f t="shared" si="4"/>
        <v>0.13324855223901449</v>
      </c>
      <c r="Q69" s="8">
        <f>P69*D69</f>
        <v>1.561820181820085E-3</v>
      </c>
      <c r="R69" s="11"/>
      <c r="S69" s="11"/>
      <c r="T69" s="11"/>
      <c r="U69" s="11"/>
      <c r="V69" s="11"/>
      <c r="W69" s="11"/>
      <c r="X69" s="11"/>
    </row>
    <row r="70" spans="2:24" x14ac:dyDescent="0.25">
      <c r="B70" s="40">
        <v>40483</v>
      </c>
      <c r="C70" s="10">
        <f>VLOOKUP(B70,DailyPriceMovements!$B$3:$C$2529,2,FALSE)</f>
        <v>11124.62</v>
      </c>
      <c r="D70" s="8">
        <f t="shared" si="5"/>
        <v>2.6870157142290751E-2</v>
      </c>
      <c r="E70" s="9">
        <f>VLOOKUP(B70,DailyPriceMovements!$B$4:$H$2529,7,FALSE)</f>
        <v>7.783799304648551</v>
      </c>
      <c r="F70" s="15">
        <f t="shared" si="0"/>
        <v>7.783799304648551</v>
      </c>
      <c r="G70" s="15">
        <f>(F70-AVERAGE(F70:F93))/STDEVP(F70:F93)</f>
        <v>0.81733890230152018</v>
      </c>
      <c r="H70" s="15">
        <f t="shared" si="1"/>
        <v>0.27817876287718685</v>
      </c>
      <c r="I70" s="8">
        <f>H70*D70</f>
        <v>7.4747070721580475E-3</v>
      </c>
      <c r="J70" s="15">
        <f>(AVERAGE(D71:D72)-AVERAGE(D71:D94))/STDEVP(D71:D94)</f>
        <v>8.7549096104071106E-2</v>
      </c>
      <c r="K70" s="15">
        <f t="shared" si="2"/>
        <v>8.7549096104071106E-2</v>
      </c>
      <c r="L70" s="15">
        <f t="shared" si="6"/>
        <v>-8.7549096104071106E-2</v>
      </c>
      <c r="M70" s="8">
        <f>L70*D70</f>
        <v>-2.3524579699819056E-3</v>
      </c>
      <c r="N70" s="9">
        <f>$N$4*H70</f>
        <v>0.12518044329473407</v>
      </c>
      <c r="O70" s="9">
        <f t="shared" ref="O70:O101" si="8">$O$4*L70</f>
        <v>-4.8152002857239112E-2</v>
      </c>
      <c r="P70" s="9">
        <f t="shared" si="4"/>
        <v>7.7028440437494961E-2</v>
      </c>
      <c r="Q70" s="8">
        <f>P70*D70</f>
        <v>2.0697662989810728E-3</v>
      </c>
      <c r="R70" s="11"/>
      <c r="S70" s="11"/>
      <c r="T70" s="11"/>
      <c r="U70" s="11"/>
      <c r="V70" s="11"/>
      <c r="W70" s="11"/>
      <c r="X70" s="11"/>
    </row>
    <row r="71" spans="2:24" x14ac:dyDescent="0.25">
      <c r="B71" s="40">
        <v>40452</v>
      </c>
      <c r="C71" s="10">
        <f>VLOOKUP(B71,DailyPriceMovements!$B$3:$C$2529,2,FALSE)</f>
        <v>10829.68</v>
      </c>
      <c r="D71" s="8">
        <f t="shared" ref="D71:D125" si="9">LN(C71/C72)</f>
        <v>5.3115097035696106E-2</v>
      </c>
      <c r="E71" s="9">
        <f>VLOOKUP(B71,DailyPriceMovements!$B$4:$H$2529,7,FALSE)</f>
        <v>3.5519167369333879</v>
      </c>
      <c r="F71" s="15">
        <f t="shared" si="0"/>
        <v>3.5519167369333879</v>
      </c>
      <c r="G71" s="15">
        <f>(F71-AVERAGE(F71:F94))/STDEVP(F71:F94)</f>
        <v>0.27817876287718685</v>
      </c>
      <c r="H71" s="15">
        <f t="shared" si="1"/>
        <v>-0.82484741663838645</v>
      </c>
      <c r="I71" s="8">
        <f>H71*D71</f>
        <v>-4.3811850574391152E-2</v>
      </c>
      <c r="J71" s="15">
        <f>(AVERAGE(D72:D73)-AVERAGE(D72:D95))/STDEVP(D72:D95)</f>
        <v>0.38265290149178632</v>
      </c>
      <c r="K71" s="15">
        <f t="shared" si="2"/>
        <v>0.38265290149178632</v>
      </c>
      <c r="L71" s="15">
        <f t="shared" ref="L71:L125" si="10">-1*K71</f>
        <v>-0.38265290149178632</v>
      </c>
      <c r="M71" s="8">
        <f>L71*D71</f>
        <v>-2.0324645993726895E-2</v>
      </c>
      <c r="N71" s="9">
        <f>$N$4*H71</f>
        <v>-0.37118133748727389</v>
      </c>
      <c r="O71" s="9">
        <f t="shared" si="8"/>
        <v>-0.2104590958204825</v>
      </c>
      <c r="P71" s="9">
        <f t="shared" si="4"/>
        <v>-0.58164043330775639</v>
      </c>
      <c r="Q71" s="8">
        <f>P71*D71</f>
        <v>-3.0893888055025812E-2</v>
      </c>
      <c r="R71" s="11"/>
      <c r="S71" s="11"/>
      <c r="T71" s="11"/>
      <c r="U71" s="11"/>
      <c r="V71" s="11"/>
      <c r="W71" s="11"/>
      <c r="X71" s="11"/>
    </row>
    <row r="72" spans="2:24" x14ac:dyDescent="0.25">
      <c r="B72" s="40">
        <v>40422</v>
      </c>
      <c r="C72" s="10">
        <f>VLOOKUP(B72,DailyPriceMovements!$B$3:$C$2529,2,FALSE)</f>
        <v>10269.469999999999</v>
      </c>
      <c r="D72" s="8">
        <f t="shared" si="9"/>
        <v>-3.8671061815136229E-2</v>
      </c>
      <c r="E72" s="9">
        <f>VLOOKUP(B72,DailyPriceMovements!$B$4:$H$2529,7,FALSE)</f>
        <v>-4.6383404492354563</v>
      </c>
      <c r="F72" s="15">
        <f t="shared" si="0"/>
        <v>-4.6383404492354563</v>
      </c>
      <c r="G72" s="15">
        <f>(F72-AVERAGE(F72:F95))/STDEVP(F72:F95)</f>
        <v>-0.82484741663838645</v>
      </c>
      <c r="H72" s="15">
        <f t="shared" si="1"/>
        <v>-0.74511790500377972</v>
      </c>
      <c r="I72" s="8">
        <f>H72*D72</f>
        <v>2.8814500563965971E-2</v>
      </c>
      <c r="J72" s="15">
        <f>(AVERAGE(D73:D74)-AVERAGE(D73:D96))/STDEVP(D73:D96)</f>
        <v>0.41118646175703866</v>
      </c>
      <c r="K72" s="15">
        <f t="shared" si="2"/>
        <v>0.41118646175703866</v>
      </c>
      <c r="L72" s="15">
        <f t="shared" si="10"/>
        <v>-0.41118646175703866</v>
      </c>
      <c r="M72" s="8">
        <f>L72*D72</f>
        <v>1.5901017080153592E-2</v>
      </c>
      <c r="N72" s="9">
        <f>$N$4*H72</f>
        <v>-0.3353030572517009</v>
      </c>
      <c r="O72" s="9">
        <f t="shared" si="8"/>
        <v>-0.22615255396637127</v>
      </c>
      <c r="P72" s="9">
        <f t="shared" si="4"/>
        <v>-0.56145561121807219</v>
      </c>
      <c r="Q72" s="8">
        <f>P72*D72</f>
        <v>2.1712084647869164E-2</v>
      </c>
      <c r="R72" s="11"/>
      <c r="S72" s="11"/>
      <c r="T72" s="11"/>
      <c r="U72" s="11"/>
      <c r="V72" s="11"/>
      <c r="W72" s="11"/>
      <c r="X72" s="11"/>
    </row>
    <row r="73" spans="2:24" x14ac:dyDescent="0.25">
      <c r="B73" s="40">
        <v>40392</v>
      </c>
      <c r="C73" s="10">
        <f>VLOOKUP(B73,DailyPriceMovements!$B$3:$C$2529,2,FALSE)</f>
        <v>10674.38</v>
      </c>
      <c r="D73" s="8">
        <f t="shared" si="9"/>
        <v>9.2372594849295955E-2</v>
      </c>
      <c r="E73" s="9">
        <f>VLOOKUP(B73,DailyPriceMovements!$B$4:$H$2529,7,FALSE)</f>
        <v>-4.3616213176509318</v>
      </c>
      <c r="F73" s="15">
        <f t="shared" si="0"/>
        <v>-4.3616213176509318</v>
      </c>
      <c r="G73" s="15">
        <f>(F73-AVERAGE(F73:F96))/STDEVP(F73:F96)</f>
        <v>-0.74511790500377972</v>
      </c>
      <c r="H73" s="15">
        <f t="shared" si="1"/>
        <v>-1.0279596849480073</v>
      </c>
      <c r="I73" s="8">
        <f>H73*D73</f>
        <v>-9.4955303499112187E-2</v>
      </c>
      <c r="J73" s="15">
        <f>(AVERAGE(D74:D75)-AVERAGE(D74:D97))/STDEVP(D74:D97)</f>
        <v>-0.76886195261388435</v>
      </c>
      <c r="K73" s="15">
        <f t="shared" si="2"/>
        <v>-0.76886195261388435</v>
      </c>
      <c r="L73" s="15">
        <f t="shared" si="10"/>
        <v>0.76886195261388435</v>
      </c>
      <c r="M73" s="8">
        <f>L73*D73</f>
        <v>7.1021773643840921E-2</v>
      </c>
      <c r="N73" s="9">
        <f>$N$4*H73</f>
        <v>-0.4625818582266033</v>
      </c>
      <c r="O73" s="9">
        <f t="shared" si="8"/>
        <v>0.42287407393763643</v>
      </c>
      <c r="P73" s="9">
        <f t="shared" si="4"/>
        <v>-3.9707784288966874E-2</v>
      </c>
      <c r="Q73" s="8">
        <f>P73*D73</f>
        <v>-3.6679110704879764E-3</v>
      </c>
      <c r="R73" s="11"/>
      <c r="S73" s="11"/>
      <c r="T73" s="11"/>
      <c r="U73" s="11"/>
      <c r="V73" s="11"/>
      <c r="W73" s="11"/>
      <c r="X73" s="11"/>
    </row>
    <row r="74" spans="2:24" x14ac:dyDescent="0.25">
      <c r="B74" s="40">
        <v>40360</v>
      </c>
      <c r="C74" s="10">
        <f>VLOOKUP(B74,DailyPriceMovements!$B$3:$C$2529,2,FALSE)</f>
        <v>9732.5300000000007</v>
      </c>
      <c r="D74" s="8">
        <f t="shared" si="9"/>
        <v>-2.9510329849856503E-2</v>
      </c>
      <c r="E74" s="9">
        <f>VLOOKUP(B74,DailyPriceMovements!$B$4:$H$2529,7,FALSE)</f>
        <v>-6.6277458105754699</v>
      </c>
      <c r="F74" s="15">
        <f t="shared" si="0"/>
        <v>-6.6277458105754699</v>
      </c>
      <c r="G74" s="15">
        <f>(F74-AVERAGE(F74:F97))/STDEVP(F74:F97)</f>
        <v>-1.0279596849480073</v>
      </c>
      <c r="H74" s="15">
        <f t="shared" si="1"/>
        <v>-1.1948699856827304E-2</v>
      </c>
      <c r="I74" s="8">
        <f>H74*D74</f>
        <v>3.5261007405190691E-4</v>
      </c>
      <c r="J74" s="15">
        <f>(AVERAGE(D75:D76)-AVERAGE(D75:D98))/STDEVP(D75:D98)</f>
        <v>-0.41451020578516362</v>
      </c>
      <c r="K74" s="15">
        <f t="shared" si="2"/>
        <v>-0.41451020578516362</v>
      </c>
      <c r="L74" s="15">
        <f t="shared" si="10"/>
        <v>0.41451020578516362</v>
      </c>
      <c r="M74" s="8">
        <f>L74*D74</f>
        <v>-1.2232332898852076E-2</v>
      </c>
      <c r="N74" s="9">
        <f>$N$4*H74</f>
        <v>-5.3769149355722872E-3</v>
      </c>
      <c r="O74" s="9">
        <f t="shared" si="8"/>
        <v>0.22798061318184001</v>
      </c>
      <c r="P74" s="9">
        <f t="shared" si="4"/>
        <v>0.22260369824626772</v>
      </c>
      <c r="Q74" s="8">
        <f>P74*D74</f>
        <v>-6.5691085610452837E-3</v>
      </c>
      <c r="R74" s="11"/>
      <c r="S74" s="11"/>
      <c r="T74" s="11"/>
      <c r="U74" s="11"/>
      <c r="V74" s="11"/>
      <c r="W74" s="11"/>
      <c r="X74" s="11"/>
    </row>
    <row r="75" spans="2:24" x14ac:dyDescent="0.25">
      <c r="B75" s="40">
        <v>40330</v>
      </c>
      <c r="C75" s="10">
        <f>VLOOKUP(B75,DailyPriceMovements!$B$3:$C$2529,2,FALSE)</f>
        <v>10024.02</v>
      </c>
      <c r="D75" s="8">
        <f t="shared" si="9"/>
        <v>-0.10661939719627034</v>
      </c>
      <c r="E75" s="9">
        <f>VLOOKUP(B75,DailyPriceMovements!$B$4:$H$2529,7,FALSE)</f>
        <v>0.88868442267881276</v>
      </c>
      <c r="F75" s="15">
        <f t="shared" si="0"/>
        <v>0.88868442267881276</v>
      </c>
      <c r="G75" s="15">
        <f>(F75-AVERAGE(F75:F98))/STDEVP(F75:F98)</f>
        <v>-1.1948699856827304E-2</v>
      </c>
      <c r="H75" s="15">
        <f t="shared" si="1"/>
        <v>0.44830665324591051</v>
      </c>
      <c r="I75" s="8">
        <f>H75*D75</f>
        <v>-4.7798185128156367E-2</v>
      </c>
      <c r="J75" s="15">
        <f>(AVERAGE(D76:D77)-AVERAGE(D76:D99))/STDEVP(D76:D99)</f>
        <v>0.51699750510836706</v>
      </c>
      <c r="K75" s="15">
        <f t="shared" si="2"/>
        <v>0.51699750510836706</v>
      </c>
      <c r="L75" s="15">
        <f t="shared" si="10"/>
        <v>-0.51699750510836706</v>
      </c>
      <c r="M75" s="8">
        <f>L75*D75</f>
        <v>5.5121962346629791E-2</v>
      </c>
      <c r="N75" s="9">
        <f>$N$4*H75</f>
        <v>0.20173799396065972</v>
      </c>
      <c r="O75" s="9">
        <f t="shared" si="8"/>
        <v>-0.28434862780960191</v>
      </c>
      <c r="P75" s="9">
        <f t="shared" si="4"/>
        <v>-8.2610633848942183E-2</v>
      </c>
      <c r="Q75" s="8">
        <f>P75*D75</f>
        <v>8.8078959829760214E-3</v>
      </c>
      <c r="R75" s="11"/>
      <c r="S75" s="11"/>
      <c r="T75" s="11"/>
      <c r="U75" s="11"/>
      <c r="V75" s="11"/>
      <c r="W75" s="11"/>
      <c r="X75" s="11"/>
    </row>
    <row r="76" spans="2:24" x14ac:dyDescent="0.25">
      <c r="B76" s="40">
        <v>40301</v>
      </c>
      <c r="C76" s="10">
        <f>VLOOKUP(B76,DailyPriceMovements!$B$3:$C$2529,2,FALSE)</f>
        <v>11151.83</v>
      </c>
      <c r="D76" s="8">
        <f t="shared" si="9"/>
        <v>2.0360413281546634E-2</v>
      </c>
      <c r="E76" s="9">
        <f>VLOOKUP(B76,DailyPriceMovements!$B$4:$H$2529,7,FALSE)</f>
        <v>4.2976690644433502</v>
      </c>
      <c r="F76" s="15">
        <f t="shared" si="0"/>
        <v>4.2976690644433502</v>
      </c>
      <c r="G76" s="15">
        <f>(F76-AVERAGE(F76:F99))/STDEVP(F76:F99)</f>
        <v>0.44830665324591051</v>
      </c>
      <c r="H76" s="15">
        <f t="shared" si="1"/>
        <v>0.61951487957027596</v>
      </c>
      <c r="I76" s="8">
        <f>H76*D76</f>
        <v>1.2613578982118409E-2</v>
      </c>
      <c r="J76" s="15">
        <f>(AVERAGE(D77:D78)-AVERAGE(D77:D100))/STDEVP(D77:D100)</f>
        <v>0.51767539951258212</v>
      </c>
      <c r="K76" s="15">
        <f t="shared" si="2"/>
        <v>0.51767539951258212</v>
      </c>
      <c r="L76" s="15">
        <f t="shared" si="10"/>
        <v>-0.51767539951258212</v>
      </c>
      <c r="M76" s="8">
        <f>L76*D76</f>
        <v>-1.0540085079765936E-2</v>
      </c>
      <c r="N76" s="9">
        <f>$N$4*H76</f>
        <v>0.27878169580662421</v>
      </c>
      <c r="O76" s="9">
        <f t="shared" si="8"/>
        <v>-0.2847214697319202</v>
      </c>
      <c r="P76" s="9">
        <f t="shared" si="4"/>
        <v>-5.939773925295988E-3</v>
      </c>
      <c r="Q76" s="8">
        <f>P76*D76</f>
        <v>-1.2093625191798082E-4</v>
      </c>
      <c r="R76" s="11"/>
      <c r="S76" s="11"/>
      <c r="T76" s="11"/>
      <c r="U76" s="11"/>
      <c r="V76" s="11"/>
      <c r="W76" s="11"/>
      <c r="X76" s="11"/>
    </row>
    <row r="77" spans="2:24" x14ac:dyDescent="0.25">
      <c r="B77" s="40">
        <v>40269</v>
      </c>
      <c r="C77" s="10">
        <f>VLOOKUP(B77,DailyPriceMovements!$B$3:$C$2529,2,FALSE)</f>
        <v>10927.07</v>
      </c>
      <c r="D77" s="8">
        <f t="shared" si="9"/>
        <v>4.907303387970436E-2</v>
      </c>
      <c r="E77" s="9">
        <f>VLOOKUP(B77,DailyPriceMovements!$B$4:$H$2529,7,FALSE)</f>
        <v>5.4063951478521464</v>
      </c>
      <c r="F77" s="15">
        <f t="shared" si="0"/>
        <v>5.4063951478521464</v>
      </c>
      <c r="G77" s="15">
        <f>(F77-AVERAGE(F77:F100))/STDEVP(F77:F100)</f>
        <v>0.61951487957027596</v>
      </c>
      <c r="H77" s="15">
        <f t="shared" si="1"/>
        <v>0.41122779868261589</v>
      </c>
      <c r="I77" s="8">
        <f>H77*D77</f>
        <v>2.0180195697028253E-2</v>
      </c>
      <c r="J77" s="15">
        <f>(AVERAGE(D78:D79)-AVERAGE(D78:D101))/STDEVP(D78:D101)</f>
        <v>-2.2053290317516943E-2</v>
      </c>
      <c r="K77" s="15">
        <f t="shared" si="2"/>
        <v>-2.2053290317516943E-2</v>
      </c>
      <c r="L77" s="15">
        <f t="shared" si="10"/>
        <v>2.2053290317516943E-2</v>
      </c>
      <c r="M77" s="8">
        <f>L77*D77</f>
        <v>1.0822218629104651E-3</v>
      </c>
      <c r="N77" s="9">
        <f>$N$4*H77</f>
        <v>0.18505250940717716</v>
      </c>
      <c r="O77" s="9">
        <f t="shared" si="8"/>
        <v>1.212930967463432E-2</v>
      </c>
      <c r="P77" s="9">
        <f t="shared" si="4"/>
        <v>0.19718181908181148</v>
      </c>
      <c r="Q77" s="8">
        <f>P77*D77</f>
        <v>9.6763100882634699E-3</v>
      </c>
      <c r="R77" s="11"/>
      <c r="S77" s="11"/>
      <c r="T77" s="11"/>
      <c r="U77" s="11"/>
      <c r="V77" s="11"/>
      <c r="W77" s="11"/>
      <c r="X77" s="11"/>
    </row>
    <row r="78" spans="2:24" x14ac:dyDescent="0.25">
      <c r="B78" s="40">
        <v>40238</v>
      </c>
      <c r="C78" s="10">
        <f>VLOOKUP(B78,DailyPriceMovements!$B$3:$C$2529,2,FALSE)</f>
        <v>10403.790000000001</v>
      </c>
      <c r="D78" s="8">
        <f t="shared" si="9"/>
        <v>2.1202077203643845E-2</v>
      </c>
      <c r="E78" s="9">
        <f>VLOOKUP(B78,DailyPriceMovements!$B$4:$H$2529,7,FALSE)</f>
        <v>3.3790293388016113</v>
      </c>
      <c r="F78" s="15">
        <f t="shared" si="0"/>
        <v>3.3790293388016113</v>
      </c>
      <c r="G78" s="15">
        <f>(F78-AVERAGE(F78:F101))/STDEVP(F78:F101)</f>
        <v>0.41122779868261589</v>
      </c>
      <c r="H78" s="15">
        <f t="shared" si="1"/>
        <v>0.26703728126827353</v>
      </c>
      <c r="I78" s="8">
        <f>H78*D78</f>
        <v>5.6617450537010915E-3</v>
      </c>
      <c r="J78" s="15">
        <f>(AVERAGE(D79:D80)-AVERAGE(D79:D102))/STDEVP(D79:D102)</f>
        <v>-5.6933232480185232E-2</v>
      </c>
      <c r="K78" s="15">
        <f t="shared" si="2"/>
        <v>-5.6933232480185232E-2</v>
      </c>
      <c r="L78" s="15">
        <f t="shared" si="10"/>
        <v>5.6933232480185232E-2</v>
      </c>
      <c r="M78" s="8">
        <f>L78*D78</f>
        <v>1.2071027904978907E-3</v>
      </c>
      <c r="N78" s="9">
        <f>$N$4*H78</f>
        <v>0.1201667765707231</v>
      </c>
      <c r="O78" s="9">
        <f t="shared" si="8"/>
        <v>3.1313277864101881E-2</v>
      </c>
      <c r="P78" s="9">
        <f t="shared" si="4"/>
        <v>0.15148005443482498</v>
      </c>
      <c r="Q78" s="8">
        <f>P78*D78</f>
        <v>3.2116918089393313E-3</v>
      </c>
      <c r="R78" s="11"/>
      <c r="S78" s="11"/>
      <c r="T78" s="11"/>
      <c r="U78" s="11"/>
      <c r="V78" s="11"/>
      <c r="W78" s="11"/>
      <c r="X78" s="11"/>
    </row>
    <row r="79" spans="2:24" x14ac:dyDescent="0.25">
      <c r="B79" s="40">
        <v>40210</v>
      </c>
      <c r="C79" s="10">
        <f>VLOOKUP(B79,DailyPriceMovements!$B$3:$C$2529,2,FALSE)</f>
        <v>10185.530000000001</v>
      </c>
      <c r="D79" s="8">
        <f t="shared" si="9"/>
        <v>-3.8371561881374708E-2</v>
      </c>
      <c r="E79" s="9">
        <f>VLOOKUP(B79,DailyPriceMovements!$B$4:$H$2529,7,FALSE)</f>
        <v>1.9718501427564645</v>
      </c>
      <c r="F79" s="15">
        <f t="shared" si="0"/>
        <v>1.9718501427564645</v>
      </c>
      <c r="G79" s="15">
        <f>(F79-AVERAGE(F79:F102))/STDEVP(F79:F102)</f>
        <v>0.26703728126827353</v>
      </c>
      <c r="H79" s="15">
        <f t="shared" si="1"/>
        <v>1.1394337622298125</v>
      </c>
      <c r="I79" s="8">
        <f>H79*D79</f>
        <v>-4.3721853117128846E-2</v>
      </c>
      <c r="J79" s="15">
        <f>(AVERAGE(D80:D81)-AVERAGE(D80:D103))/STDEVP(D80:D103)</f>
        <v>0.60327196064433564</v>
      </c>
      <c r="K79" s="15">
        <f t="shared" si="2"/>
        <v>0.60327196064433564</v>
      </c>
      <c r="L79" s="15">
        <f t="shared" si="10"/>
        <v>-0.60327196064433564</v>
      </c>
      <c r="M79" s="8">
        <f>L79*D79</f>
        <v>2.3148487369162373E-2</v>
      </c>
      <c r="N79" s="9">
        <f>$N$4*H79</f>
        <v>0.5127451930034157</v>
      </c>
      <c r="O79" s="9">
        <f t="shared" si="8"/>
        <v>-0.33179957835438462</v>
      </c>
      <c r="P79" s="9">
        <f t="shared" si="4"/>
        <v>0.18094561464903108</v>
      </c>
      <c r="Q79" s="8">
        <f>P79*D79</f>
        <v>-6.9431658496686777E-3</v>
      </c>
      <c r="R79" s="11"/>
      <c r="S79" s="11"/>
      <c r="T79" s="11"/>
      <c r="U79" s="11"/>
      <c r="V79" s="11"/>
      <c r="W79" s="11"/>
      <c r="X79" s="11"/>
    </row>
    <row r="80" spans="2:24" x14ac:dyDescent="0.25">
      <c r="B80" s="40">
        <v>40182</v>
      </c>
      <c r="C80" s="10">
        <f>VLOOKUP(B80,DailyPriceMovements!$B$3:$C$2529,2,FALSE)</f>
        <v>10583.96</v>
      </c>
      <c r="D80" s="8">
        <f t="shared" si="9"/>
        <v>1.0674726664597449E-2</v>
      </c>
      <c r="E80" s="9">
        <f>VLOOKUP(B80,DailyPriceMovements!$B$4:$H$2529,7,FALSE)</f>
        <v>8.274586107804387</v>
      </c>
      <c r="F80" s="15">
        <f t="shared" si="0"/>
        <v>8.274586107804387</v>
      </c>
      <c r="G80" s="15">
        <f>(F80-AVERAGE(F80:F103))/STDEVP(F80:F103)</f>
        <v>1.1394337622298125</v>
      </c>
      <c r="H80" s="15">
        <f t="shared" si="1"/>
        <v>1.4676644070839884</v>
      </c>
      <c r="I80" s="8">
        <f>H80*D80</f>
        <v>1.5666916380980056E-2</v>
      </c>
      <c r="J80" s="15">
        <f>(AVERAGE(D81:D82)-AVERAGE(D81:D104))/STDEVP(D81:D104)</f>
        <v>0.73643508931782087</v>
      </c>
      <c r="K80" s="15">
        <f t="shared" si="2"/>
        <v>0.73643508931782087</v>
      </c>
      <c r="L80" s="15">
        <f t="shared" si="10"/>
        <v>-0.73643508931782087</v>
      </c>
      <c r="M80" s="8">
        <f>L80*D80</f>
        <v>-7.8612432846861466E-3</v>
      </c>
      <c r="N80" s="9">
        <f>$N$4*H80</f>
        <v>0.66044898318779477</v>
      </c>
      <c r="O80" s="9">
        <f t="shared" si="8"/>
        <v>-0.40503929912480152</v>
      </c>
      <c r="P80" s="9">
        <f t="shared" si="4"/>
        <v>0.25540968406299325</v>
      </c>
      <c r="Q80" s="8">
        <f>P80*D80</f>
        <v>2.7264285648636441E-3</v>
      </c>
      <c r="R80" s="11"/>
      <c r="S80" s="11"/>
      <c r="T80" s="11"/>
      <c r="U80" s="11"/>
      <c r="V80" s="11"/>
      <c r="W80" s="11"/>
      <c r="X80" s="11"/>
    </row>
    <row r="81" spans="2:24" x14ac:dyDescent="0.25">
      <c r="B81" s="40">
        <v>40148</v>
      </c>
      <c r="C81" s="10">
        <f>VLOOKUP(B81,DailyPriceMovements!$B$3:$C$2529,2,FALSE)</f>
        <v>10471.58</v>
      </c>
      <c r="D81" s="8">
        <f t="shared" si="9"/>
        <v>6.7360667170795765E-2</v>
      </c>
      <c r="E81" s="9">
        <f>VLOOKUP(B81,DailyPriceMovements!$B$4:$H$2529,7,FALSE)</f>
        <v>10.080185752169712</v>
      </c>
      <c r="F81" s="15">
        <f t="shared" si="0"/>
        <v>10.080185752169712</v>
      </c>
      <c r="G81" s="15">
        <f>(F81-AVERAGE(F81:F104))/STDEVP(F81:F104)</f>
        <v>1.4676644070839884</v>
      </c>
      <c r="H81" s="15">
        <f t="shared" si="1"/>
        <v>1.7964928625413055</v>
      </c>
      <c r="I81" s="8">
        <f>H81*D81</f>
        <v>0.12101295778835502</v>
      </c>
      <c r="J81" s="15">
        <f>(AVERAGE(D82:D83)-AVERAGE(D82:D105))/STDEVP(D82:D105)</f>
        <v>0.49979829681683685</v>
      </c>
      <c r="K81" s="15">
        <f t="shared" si="2"/>
        <v>0.49979829681683685</v>
      </c>
      <c r="L81" s="15">
        <f t="shared" si="10"/>
        <v>-0.49979829681683685</v>
      </c>
      <c r="M81" s="8">
        <f>L81*D81</f>
        <v>-3.3666746724409537E-2</v>
      </c>
      <c r="N81" s="9">
        <f>$N$4*H81</f>
        <v>0.80842178814358745</v>
      </c>
      <c r="O81" s="9">
        <f t="shared" si="8"/>
        <v>-0.27488906324926027</v>
      </c>
      <c r="P81" s="9">
        <f t="shared" si="4"/>
        <v>0.53353272489432713</v>
      </c>
      <c r="Q81" s="8">
        <f>P81*D81</f>
        <v>3.5939120306334511E-2</v>
      </c>
      <c r="R81" s="11"/>
      <c r="S81" s="11"/>
      <c r="T81" s="11"/>
      <c r="U81" s="11"/>
      <c r="V81" s="11"/>
      <c r="W81" s="11"/>
      <c r="X81" s="11"/>
    </row>
    <row r="82" spans="2:24" x14ac:dyDescent="0.25">
      <c r="B82" s="40">
        <v>40119</v>
      </c>
      <c r="C82" s="10">
        <f>VLOOKUP(B82,DailyPriceMovements!$B$3:$C$2529,2,FALSE)</f>
        <v>9789.44</v>
      </c>
      <c r="D82" s="8">
        <f t="shared" si="9"/>
        <v>2.9036089768636805E-2</v>
      </c>
      <c r="E82" s="9">
        <f>VLOOKUP(B82,DailyPriceMovements!$B$4:$H$2529,7,FALSE)</f>
        <v>11.733050195806005</v>
      </c>
      <c r="F82" s="15">
        <f t="shared" si="0"/>
        <v>11.733050195806005</v>
      </c>
      <c r="G82" s="15">
        <f>(F82-AVERAGE(F82:F105))/STDEVP(F82:F105)</f>
        <v>1.7964928625413055</v>
      </c>
      <c r="H82" s="15">
        <f t="shared" si="1"/>
        <v>2.0412875393056917</v>
      </c>
      <c r="I82" s="8">
        <f>H82*D82</f>
        <v>5.9271008234879796E-2</v>
      </c>
      <c r="J82" s="15">
        <f>(AVERAGE(D83:D84)-AVERAGE(D83:D106))/STDEVP(D83:D106)</f>
        <v>0.36658655678612417</v>
      </c>
      <c r="K82" s="15">
        <f t="shared" si="2"/>
        <v>0.36658655678612417</v>
      </c>
      <c r="L82" s="15">
        <f t="shared" si="10"/>
        <v>-0.36658655678612417</v>
      </c>
      <c r="M82" s="8">
        <f>L82*D82</f>
        <v>-1.0644240170817375E-2</v>
      </c>
      <c r="N82" s="9">
        <f>$N$4*H82</f>
        <v>0.91857939268756128</v>
      </c>
      <c r="O82" s="9">
        <f t="shared" si="8"/>
        <v>-0.2016226062323683</v>
      </c>
      <c r="P82" s="9">
        <f t="shared" si="4"/>
        <v>0.71695678645519301</v>
      </c>
      <c r="Q82" s="8">
        <f>P82*D82</f>
        <v>2.0817621611746353E-2</v>
      </c>
      <c r="R82" s="11"/>
      <c r="S82" s="11"/>
      <c r="T82" s="11"/>
      <c r="U82" s="11"/>
      <c r="V82" s="11"/>
      <c r="W82" s="11"/>
      <c r="X82" s="11"/>
    </row>
    <row r="83" spans="2:24" x14ac:dyDescent="0.25">
      <c r="B83" s="40">
        <v>40087</v>
      </c>
      <c r="C83" s="10">
        <f>VLOOKUP(B83,DailyPriceMovements!$B$3:$C$2529,2,FALSE)</f>
        <v>9509.2800000000007</v>
      </c>
      <c r="D83" s="8">
        <f t="shared" si="9"/>
        <v>2.1114627868257258E-2</v>
      </c>
      <c r="E83" s="9">
        <f>VLOOKUP(B83,DailyPriceMovements!$B$4:$H$2529,7,FALSE)</f>
        <v>11.93357589534531</v>
      </c>
      <c r="F83" s="15">
        <f t="shared" si="0"/>
        <v>11.93357589534531</v>
      </c>
      <c r="G83" s="15">
        <f>(F83-AVERAGE(F83:F106))/STDEVP(F83:F106)</f>
        <v>2.0412875393056917</v>
      </c>
      <c r="H83" s="15">
        <f t="shared" si="1"/>
        <v>2.182417638796021</v>
      </c>
      <c r="I83" s="8">
        <f>H83*D83</f>
        <v>4.6080936296298669E-2</v>
      </c>
      <c r="J83" s="15">
        <f>(AVERAGE(D84:D85)-AVERAGE(D84:D107))/STDEVP(D84:D107)</f>
        <v>0.7805532770601229</v>
      </c>
      <c r="K83" s="15">
        <f t="shared" si="2"/>
        <v>0.7805532770601229</v>
      </c>
      <c r="L83" s="15">
        <f t="shared" si="10"/>
        <v>-0.7805532770601229</v>
      </c>
      <c r="M83" s="8">
        <f>L83*D83</f>
        <v>-1.6481091976473201E-2</v>
      </c>
      <c r="N83" s="9">
        <f>$N$4*H83</f>
        <v>0.98208793745820944</v>
      </c>
      <c r="O83" s="9">
        <f t="shared" si="8"/>
        <v>-0.4293043023830676</v>
      </c>
      <c r="P83" s="9">
        <f t="shared" si="4"/>
        <v>0.55278363507514183</v>
      </c>
      <c r="Q83" s="8">
        <f>P83*D83</f>
        <v>1.1671820746274141E-2</v>
      </c>
      <c r="R83" s="11"/>
      <c r="S83" s="11"/>
      <c r="T83" s="11"/>
      <c r="U83" s="11"/>
      <c r="V83" s="11"/>
      <c r="W83" s="11"/>
      <c r="X83" s="11"/>
    </row>
    <row r="84" spans="2:24" x14ac:dyDescent="0.25">
      <c r="B84" s="40">
        <v>40057</v>
      </c>
      <c r="C84" s="10">
        <f>VLOOKUP(B84,DailyPriceMovements!$B$3:$C$2529,2,FALSE)</f>
        <v>9310.6</v>
      </c>
      <c r="D84" s="8">
        <f t="shared" si="9"/>
        <v>2.5853424275825878E-3</v>
      </c>
      <c r="E84" s="9">
        <f>VLOOKUP(B84,DailyPriceMovements!$B$4:$H$2529,7,FALSE)</f>
        <v>11.304004033587402</v>
      </c>
      <c r="F84" s="15">
        <f t="shared" si="0"/>
        <v>11.304004033587402</v>
      </c>
      <c r="G84" s="15">
        <f>(F84-AVERAGE(F84:F107))/STDEVP(F84:F107)</f>
        <v>2.182417638796021</v>
      </c>
      <c r="H84" s="15">
        <f t="shared" si="1"/>
        <v>2.3005536637796236</v>
      </c>
      <c r="I84" s="8">
        <f>H84*D84</f>
        <v>5.9477189939000285E-3</v>
      </c>
      <c r="J84" s="15">
        <f>(AVERAGE(D85:D86)-AVERAGE(D85:D108))/STDEVP(D85:D108)</f>
        <v>0.59903899193696841</v>
      </c>
      <c r="K84" s="15">
        <f t="shared" si="2"/>
        <v>0.59903899193696841</v>
      </c>
      <c r="L84" s="15">
        <f t="shared" si="10"/>
        <v>-0.59903899193696841</v>
      </c>
      <c r="M84" s="8">
        <f>L84*D84</f>
        <v>-1.5487209216309482E-3</v>
      </c>
      <c r="N84" s="9">
        <f>$N$4*H84</f>
        <v>1.0352491487008306</v>
      </c>
      <c r="O84" s="9">
        <f t="shared" si="8"/>
        <v>-0.32947144556533264</v>
      </c>
      <c r="P84" s="9">
        <f t="shared" si="4"/>
        <v>0.70577770313549792</v>
      </c>
      <c r="Q84" s="8">
        <f>P84*D84</f>
        <v>1.8246770403579913E-3</v>
      </c>
      <c r="R84" s="11"/>
      <c r="S84" s="11"/>
      <c r="T84" s="11"/>
      <c r="U84" s="11"/>
      <c r="V84" s="11"/>
      <c r="W84" s="11"/>
      <c r="X84" s="11"/>
    </row>
    <row r="85" spans="2:24" x14ac:dyDescent="0.25">
      <c r="B85" s="40">
        <v>40028</v>
      </c>
      <c r="C85" s="10">
        <f>VLOOKUP(B85,DailyPriceMovements!$B$3:$C$2529,2,FALSE)</f>
        <v>9286.56</v>
      </c>
      <c r="D85" s="8">
        <f t="shared" si="9"/>
        <v>8.8024497098100257E-2</v>
      </c>
      <c r="E85" s="9">
        <f>VLOOKUP(B85,DailyPriceMovements!$B$4:$H$2529,7,FALSE)</f>
        <v>9.9983744989378245</v>
      </c>
      <c r="F85" s="15">
        <f t="shared" si="0"/>
        <v>9.9983744989378245</v>
      </c>
      <c r="G85" s="15">
        <f>(F85-AVERAGE(F85:F108))/STDEVP(F85:F108)</f>
        <v>2.3005536637796236</v>
      </c>
      <c r="H85" s="15">
        <f t="shared" si="1"/>
        <v>2.3549827218404684</v>
      </c>
      <c r="I85" s="8">
        <f>H85*D85</f>
        <v>0.20729616976472257</v>
      </c>
      <c r="J85" s="15">
        <f>(AVERAGE(D86:D87)-AVERAGE(D86:D109))/STDEVP(D86:D109)</f>
        <v>0.49290370492702396</v>
      </c>
      <c r="K85" s="15">
        <f t="shared" si="2"/>
        <v>0.49290370492702396</v>
      </c>
      <c r="L85" s="15">
        <f t="shared" si="10"/>
        <v>-0.49290370492702396</v>
      </c>
      <c r="M85" s="8">
        <f>L85*D85</f>
        <v>-4.3387600743991686E-2</v>
      </c>
      <c r="N85" s="9">
        <f>$N$4*H85</f>
        <v>1.0597422248282109</v>
      </c>
      <c r="O85" s="9">
        <f t="shared" si="8"/>
        <v>-0.27109703770986321</v>
      </c>
      <c r="P85" s="9">
        <f t="shared" si="4"/>
        <v>0.78864518711834775</v>
      </c>
      <c r="Q85" s="8">
        <f>P85*D85</f>
        <v>6.9420095984929736E-2</v>
      </c>
      <c r="R85" s="11"/>
      <c r="S85" s="11"/>
      <c r="T85" s="11"/>
      <c r="U85" s="11"/>
      <c r="V85" s="11"/>
      <c r="W85" s="11"/>
      <c r="X85" s="11"/>
    </row>
    <row r="86" spans="2:24" x14ac:dyDescent="0.25">
      <c r="B86" s="40">
        <v>39995</v>
      </c>
      <c r="C86" s="10">
        <f>VLOOKUP(B86,DailyPriceMovements!$B$3:$C$2529,2,FALSE)</f>
        <v>8504.06</v>
      </c>
      <c r="D86" s="8">
        <f t="shared" si="9"/>
        <v>-2.5240665383802891E-2</v>
      </c>
      <c r="E86" s="9">
        <f>VLOOKUP(B86,DailyPriceMovements!$B$4:$H$2529,7,FALSE)</f>
        <v>9.3704560029623281</v>
      </c>
      <c r="F86" s="15">
        <f t="shared" si="0"/>
        <v>9.3704560029623281</v>
      </c>
      <c r="G86" s="15">
        <f>(F86-AVERAGE(F86:F109))/STDEVP(F86:F109)</f>
        <v>2.3549827218404684</v>
      </c>
      <c r="H86" s="15">
        <f t="shared" si="1"/>
        <v>1.0015000040482323</v>
      </c>
      <c r="I86" s="8">
        <f>H86*D86</f>
        <v>-2.5278526484058671E-2</v>
      </c>
      <c r="J86" s="15">
        <f>(AVERAGE(D87:D88)-AVERAGE(D87:D110))/STDEVP(D87:D110)</f>
        <v>1.0310136704094388</v>
      </c>
      <c r="K86" s="15">
        <f t="shared" si="2"/>
        <v>1.0310136704094388</v>
      </c>
      <c r="L86" s="15">
        <f t="shared" si="10"/>
        <v>-1.0310136704094388</v>
      </c>
      <c r="M86" s="8">
        <f>L86*D86</f>
        <v>2.6023471060931086E-2</v>
      </c>
      <c r="N86" s="9">
        <f>$N$4*H86</f>
        <v>0.4506750018217045</v>
      </c>
      <c r="O86" s="9">
        <f t="shared" si="8"/>
        <v>-0.56705751872519139</v>
      </c>
      <c r="P86" s="9">
        <f t="shared" si="4"/>
        <v>-0.11638251690348689</v>
      </c>
      <c r="Q86" s="8">
        <f>P86*D86</f>
        <v>2.9375721656856963E-3</v>
      </c>
      <c r="R86" s="11"/>
      <c r="S86" s="11"/>
      <c r="T86" s="11"/>
      <c r="U86" s="11"/>
      <c r="V86" s="11"/>
      <c r="W86" s="11"/>
      <c r="X86" s="11"/>
    </row>
    <row r="87" spans="2:24" x14ac:dyDescent="0.25">
      <c r="B87" s="40">
        <v>39965</v>
      </c>
      <c r="C87" s="10">
        <f>VLOOKUP(B87,DailyPriceMovements!$B$3:$C$2529,2,FALSE)</f>
        <v>8721.44</v>
      </c>
      <c r="D87" s="8">
        <f t="shared" si="9"/>
        <v>6.0137937055282288E-2</v>
      </c>
      <c r="E87" s="9">
        <f>VLOOKUP(B87,DailyPriceMovements!$B$4:$H$2529,7,FALSE)</f>
        <v>3.6190960711356466</v>
      </c>
      <c r="F87" s="15">
        <f t="shared" si="0"/>
        <v>3.6190960711356466</v>
      </c>
      <c r="G87" s="15">
        <f>(F87-AVERAGE(F87:F110))/STDEVP(F87:F110)</f>
        <v>1.0015000040482323</v>
      </c>
      <c r="H87" s="15">
        <f t="shared" si="1"/>
        <v>5.618359853413317E-2</v>
      </c>
      <c r="I87" s="8">
        <f>H87*D87</f>
        <v>3.3787657121849509E-3</v>
      </c>
      <c r="J87" s="15">
        <f>(AVERAGE(D88:D89)-AVERAGE(D88:D111))/STDEVP(D88:D111)</f>
        <v>1.5781458526639507</v>
      </c>
      <c r="K87" s="15">
        <f t="shared" si="2"/>
        <v>1.5781458526639507</v>
      </c>
      <c r="L87" s="15">
        <f t="shared" si="10"/>
        <v>-1.5781458526639507</v>
      </c>
      <c r="M87" s="8">
        <f>L87*D87</f>
        <v>-9.4906435951559467E-2</v>
      </c>
      <c r="N87" s="9">
        <f>$N$4*H87</f>
        <v>2.5282619340359927E-2</v>
      </c>
      <c r="O87" s="9">
        <f t="shared" si="8"/>
        <v>-0.86798021896517297</v>
      </c>
      <c r="P87" s="9">
        <f t="shared" si="4"/>
        <v>-0.84269759962481305</v>
      </c>
      <c r="Q87" s="8">
        <f>P87*D87</f>
        <v>-5.067809520287448E-2</v>
      </c>
      <c r="R87" s="11"/>
      <c r="S87" s="11"/>
      <c r="T87" s="11"/>
      <c r="U87" s="11"/>
      <c r="V87" s="11"/>
      <c r="W87" s="11"/>
      <c r="X87" s="11"/>
    </row>
    <row r="88" spans="2:24" x14ac:dyDescent="0.25">
      <c r="B88" s="40">
        <v>39934</v>
      </c>
      <c r="C88" s="10">
        <f>VLOOKUP(B88,DailyPriceMovements!$B$3:$C$2529,2,FALSE)</f>
        <v>8212.41</v>
      </c>
      <c r="D88" s="8">
        <f t="shared" si="9"/>
        <v>5.6457926337754975E-2</v>
      </c>
      <c r="E88" s="9">
        <f>VLOOKUP(B88,DailyPriceMovements!$B$4:$H$2529,7,FALSE)</f>
        <v>-1.6589102206133728</v>
      </c>
      <c r="F88" s="15">
        <f t="shared" si="0"/>
        <v>-1.6589102206133728</v>
      </c>
      <c r="G88" s="15">
        <f>(F88-AVERAGE(F88:F111))/STDEVP(F88:F111)</f>
        <v>5.618359853413317E-2</v>
      </c>
      <c r="H88" s="15">
        <f t="shared" si="1"/>
        <v>-0.69164758030242512</v>
      </c>
      <c r="I88" s="8">
        <f>H88*D88</f>
        <v>-3.9048988140400788E-2</v>
      </c>
      <c r="J88" s="15">
        <f>(AVERAGE(D89:D90)-AVERAGE(D89:D112))/STDEVP(D89:D112)</f>
        <v>0.11211025354027196</v>
      </c>
      <c r="K88" s="15">
        <f t="shared" si="2"/>
        <v>0.11211025354027196</v>
      </c>
      <c r="L88" s="15">
        <f t="shared" si="10"/>
        <v>-0.11211025354027196</v>
      </c>
      <c r="M88" s="8">
        <f>L88*D88</f>
        <v>-6.329512436083708E-3</v>
      </c>
      <c r="N88" s="9">
        <f>$N$4*H88</f>
        <v>-0.31124141113609133</v>
      </c>
      <c r="O88" s="9">
        <f t="shared" si="8"/>
        <v>-6.1660639447149584E-2</v>
      </c>
      <c r="P88" s="9">
        <f t="shared" si="4"/>
        <v>-0.37290205058324088</v>
      </c>
      <c r="Q88" s="8">
        <f>P88*D88</f>
        <v>-2.1053276503026394E-2</v>
      </c>
      <c r="R88" s="11"/>
      <c r="S88" s="11"/>
      <c r="T88" s="11"/>
      <c r="U88" s="11"/>
      <c r="V88" s="11"/>
      <c r="W88" s="11"/>
      <c r="X88" s="11"/>
    </row>
    <row r="89" spans="2:24" x14ac:dyDescent="0.25">
      <c r="B89" s="40">
        <v>39904</v>
      </c>
      <c r="C89" s="10">
        <f>VLOOKUP(B89,DailyPriceMovements!$B$3:$C$2529,2,FALSE)</f>
        <v>7761.6</v>
      </c>
      <c r="D89" s="8">
        <f t="shared" si="9"/>
        <v>0.13767904045681914</v>
      </c>
      <c r="E89" s="9">
        <f>VLOOKUP(B89,DailyPriceMovements!$B$4:$H$2529,7,FALSE)</f>
        <v>-6.3563803666669765</v>
      </c>
      <c r="F89" s="15">
        <f t="shared" si="0"/>
        <v>-6.3563803666669765</v>
      </c>
      <c r="G89" s="15">
        <f>(F89-AVERAGE(F89:F112))/STDEVP(F89:F112)</f>
        <v>-0.69164758030242512</v>
      </c>
      <c r="H89" s="15">
        <f t="shared" si="1"/>
        <v>-1.102437301250182</v>
      </c>
      <c r="I89" s="8">
        <f>H89*D89</f>
        <v>-0.15178250979993033</v>
      </c>
      <c r="J89" s="15">
        <f>(AVERAGE(D90:D91)-AVERAGE(D90:D113))/STDEVP(D90:D113)</f>
        <v>-1.7971748062973669</v>
      </c>
      <c r="K89" s="15">
        <f t="shared" si="2"/>
        <v>-1.7971748062973669</v>
      </c>
      <c r="L89" s="15">
        <f t="shared" si="10"/>
        <v>1.7971748062973669</v>
      </c>
      <c r="M89" s="8">
        <f>L89*D89</f>
        <v>0.2474333028641913</v>
      </c>
      <c r="N89" s="9">
        <f>$N$4*H89</f>
        <v>-0.49609678556258191</v>
      </c>
      <c r="O89" s="9">
        <f t="shared" si="8"/>
        <v>0.98844614346355186</v>
      </c>
      <c r="P89" s="9">
        <f t="shared" si="4"/>
        <v>0.49234935790096995</v>
      </c>
      <c r="Q89" s="8">
        <f>P89*D89</f>
        <v>6.7786187165336576E-2</v>
      </c>
      <c r="R89" s="11"/>
      <c r="S89" s="11"/>
      <c r="T89" s="11"/>
      <c r="U89" s="11"/>
      <c r="V89" s="11"/>
      <c r="W89" s="11"/>
      <c r="X89" s="11"/>
    </row>
    <row r="90" spans="2:24" x14ac:dyDescent="0.25">
      <c r="B90" s="40">
        <v>39874</v>
      </c>
      <c r="C90" s="10">
        <f>VLOOKUP(B90,DailyPriceMovements!$B$3:$C$2529,2,FALSE)</f>
        <v>6763.29</v>
      </c>
      <c r="D90" s="8">
        <f t="shared" si="9"/>
        <v>-0.16000449315531712</v>
      </c>
      <c r="E90" s="9">
        <f>VLOOKUP(B90,DailyPriceMovements!$B$4:$H$2529,7,FALSE)</f>
        <v>-8.7931051000661054</v>
      </c>
      <c r="F90" s="15">
        <f t="shared" si="0"/>
        <v>-8.7931051000661054</v>
      </c>
      <c r="G90" s="15">
        <f>(F90-AVERAGE(F90:F113))/STDEVP(F90:F113)</f>
        <v>-1.102437301250182</v>
      </c>
      <c r="H90" s="15">
        <f t="shared" si="1"/>
        <v>-0.59318938596972082</v>
      </c>
      <c r="I90" s="8">
        <f>H90*D90</f>
        <v>9.4912967047198954E-2</v>
      </c>
      <c r="J90" s="15">
        <f>(AVERAGE(D91:D92)-AVERAGE(D91:D114))/STDEVP(D91:D114)</f>
        <v>0.10393242002296368</v>
      </c>
      <c r="K90" s="15">
        <f t="shared" si="2"/>
        <v>0.10393242002296368</v>
      </c>
      <c r="L90" s="15">
        <f t="shared" si="10"/>
        <v>-0.10393242002296368</v>
      </c>
      <c r="M90" s="8">
        <f>L90*D90</f>
        <v>1.6629654188179837E-2</v>
      </c>
      <c r="N90" s="9">
        <f>$N$4*H90</f>
        <v>-0.2669352236863744</v>
      </c>
      <c r="O90" s="9">
        <f t="shared" si="8"/>
        <v>-5.7162831012630033E-2</v>
      </c>
      <c r="P90" s="9">
        <f t="shared" si="4"/>
        <v>-0.32409805469900443</v>
      </c>
      <c r="Q90" s="8">
        <f>P90*D90</f>
        <v>5.1857144974738451E-2</v>
      </c>
      <c r="R90" s="11"/>
      <c r="S90" s="11"/>
      <c r="T90" s="11"/>
      <c r="U90" s="11"/>
      <c r="V90" s="11"/>
      <c r="W90" s="11"/>
      <c r="X90" s="11"/>
    </row>
    <row r="91" spans="2:24" x14ac:dyDescent="0.25">
      <c r="B91" s="40">
        <v>39846</v>
      </c>
      <c r="C91" s="10">
        <f>VLOOKUP(B91,DailyPriceMovements!$B$3:$C$2529,2,FALSE)</f>
        <v>7936.83</v>
      </c>
      <c r="D91" s="8">
        <f t="shared" si="9"/>
        <v>-0.12955766123551418</v>
      </c>
      <c r="E91" s="9">
        <f>VLOOKUP(B91,DailyPriceMovements!$B$4:$H$2529,7,FALSE)</f>
        <v>-4.8357625415650576</v>
      </c>
      <c r="F91" s="15">
        <f t="shared" si="0"/>
        <v>-4.8357625415650576</v>
      </c>
      <c r="G91" s="15">
        <f>(F91-AVERAGE(F91:F114))/STDEVP(F91:F114)</f>
        <v>-0.59318938596972082</v>
      </c>
      <c r="H91" s="15">
        <f t="shared" si="1"/>
        <v>-0.77312789370692503</v>
      </c>
      <c r="I91" s="8">
        <f>H91*D91</f>
        <v>0.10016464174460842</v>
      </c>
      <c r="J91" s="15">
        <f>(AVERAGE(D92:D93)-AVERAGE(D92:D115))/STDEVP(D92:D115)</f>
        <v>-3.7074868520774545E-2</v>
      </c>
      <c r="K91" s="15">
        <f t="shared" si="2"/>
        <v>-3.7074868520774545E-2</v>
      </c>
      <c r="L91" s="15">
        <f t="shared" si="10"/>
        <v>3.7074868520774545E-2</v>
      </c>
      <c r="M91" s="8">
        <f>L91*D91</f>
        <v>-4.803333256165737E-3</v>
      </c>
      <c r="N91" s="9">
        <f>$N$4*H91</f>
        <v>-0.34790755216811625</v>
      </c>
      <c r="O91" s="9">
        <f t="shared" si="8"/>
        <v>2.0391177686426003E-2</v>
      </c>
      <c r="P91" s="9">
        <f t="shared" si="4"/>
        <v>-0.32751637448169024</v>
      </c>
      <c r="Q91" s="8">
        <f>P91*D91</f>
        <v>4.2432255494182627E-2</v>
      </c>
      <c r="R91" s="11"/>
      <c r="S91" s="11"/>
      <c r="T91" s="11"/>
      <c r="U91" s="11"/>
      <c r="V91" s="11"/>
      <c r="W91" s="11"/>
      <c r="X91" s="11"/>
    </row>
    <row r="92" spans="2:24" x14ac:dyDescent="0.25">
      <c r="B92" s="40">
        <v>39815</v>
      </c>
      <c r="C92" s="10">
        <f>VLOOKUP(B92,DailyPriceMovements!$B$3:$C$2529,2,FALSE)</f>
        <v>9034.69</v>
      </c>
      <c r="D92" s="8">
        <f t="shared" si="9"/>
        <v>0.10316534786581837</v>
      </c>
      <c r="E92" s="9">
        <f>VLOOKUP(B92,DailyPriceMovements!$B$4:$H$2529,7,FALSE)</f>
        <v>-5.7002755158116196</v>
      </c>
      <c r="F92" s="15">
        <f t="shared" si="0"/>
        <v>-5.7002755158116196</v>
      </c>
      <c r="G92" s="15">
        <f>(F92-AVERAGE(F92:F115))/STDEVP(F92:F115)</f>
        <v>-0.77312789370692503</v>
      </c>
      <c r="H92" s="15">
        <f t="shared" si="1"/>
        <v>-1.0241058928354982</v>
      </c>
      <c r="I92" s="8">
        <f>H92*D92</f>
        <v>-0.10565224068580868</v>
      </c>
      <c r="J92" s="15">
        <f>(AVERAGE(D93:D94)-AVERAGE(D93:D116))/STDEVP(D93:D116)</f>
        <v>-2.4294839382579698</v>
      </c>
      <c r="K92" s="15">
        <f t="shared" si="2"/>
        <v>-2.4294839382579698</v>
      </c>
      <c r="L92" s="15">
        <f t="shared" si="10"/>
        <v>2.4294839382579698</v>
      </c>
      <c r="M92" s="8">
        <f>L92*D92</f>
        <v>0.25063855562480186</v>
      </c>
      <c r="N92" s="9">
        <f>$N$4*H92</f>
        <v>-0.4608476517759742</v>
      </c>
      <c r="O92" s="9">
        <f t="shared" si="8"/>
        <v>1.3362161660418834</v>
      </c>
      <c r="P92" s="9">
        <f t="shared" si="4"/>
        <v>0.87536851426590923</v>
      </c>
      <c r="Q92" s="8">
        <f>P92*D92</f>
        <v>9.0307697285027105E-2</v>
      </c>
      <c r="R92" s="11"/>
      <c r="S92" s="11"/>
      <c r="T92" s="11"/>
      <c r="U92" s="11"/>
      <c r="V92" s="11"/>
      <c r="W92" s="11"/>
      <c r="X92" s="11"/>
    </row>
    <row r="93" spans="2:24" x14ac:dyDescent="0.25">
      <c r="B93" s="40">
        <v>39783</v>
      </c>
      <c r="C93" s="10">
        <f>VLOOKUP(B93,DailyPriceMovements!$B$3:$C$2529,2,FALSE)</f>
        <v>8149.09</v>
      </c>
      <c r="D93" s="8">
        <f t="shared" si="9"/>
        <v>-0.13423812361078602</v>
      </c>
      <c r="E93" s="9">
        <f>VLOOKUP(B93,DailyPriceMovements!$B$4:$H$2529,7,FALSE)</f>
        <v>-7.2964474906057246</v>
      </c>
      <c r="F93" s="15">
        <f t="shared" si="0"/>
        <v>-7.2964474906057246</v>
      </c>
      <c r="G93" s="15">
        <f>(F93-AVERAGE(F93:F116))/STDEVP(F93:F116)</f>
        <v>-1.0241058928354982</v>
      </c>
      <c r="H93" s="15">
        <f t="shared" si="1"/>
        <v>-0.98095221191909376</v>
      </c>
      <c r="I93" s="8">
        <f>H93*D93</f>
        <v>0.13168118427986927</v>
      </c>
      <c r="J93" s="15">
        <f>(AVERAGE(D94:D95)-AVERAGE(D94:D117))/STDEVP(D94:D117)</f>
        <v>-2.0811291832687915</v>
      </c>
      <c r="K93" s="15">
        <f t="shared" si="2"/>
        <v>-2.0811291832687915</v>
      </c>
      <c r="L93" s="15">
        <f t="shared" si="10"/>
        <v>2.0811291832687915</v>
      </c>
      <c r="M93" s="8">
        <f>L93*D93</f>
        <v>-0.27936687655365017</v>
      </c>
      <c r="N93" s="9">
        <f>$N$4*H93</f>
        <v>-0.44142849536359219</v>
      </c>
      <c r="O93" s="9">
        <f t="shared" si="8"/>
        <v>1.1446210507978354</v>
      </c>
      <c r="P93" s="9">
        <f t="shared" si="4"/>
        <v>0.70319255543424319</v>
      </c>
      <c r="Q93" s="8">
        <f>P93*D93</f>
        <v>-9.439524917856644E-2</v>
      </c>
      <c r="R93" s="11"/>
      <c r="S93" s="11"/>
      <c r="T93" s="11"/>
      <c r="U93" s="11"/>
      <c r="V93" s="11"/>
      <c r="W93" s="11"/>
      <c r="X93" s="11"/>
    </row>
    <row r="94" spans="2:24" x14ac:dyDescent="0.25">
      <c r="B94" s="40">
        <v>39755</v>
      </c>
      <c r="C94" s="10">
        <f>VLOOKUP(B94,DailyPriceMovements!$B$3:$C$2529,2,FALSE)</f>
        <v>9319.83</v>
      </c>
      <c r="D94" s="8">
        <f t="shared" si="9"/>
        <v>-0.15027446757539772</v>
      </c>
      <c r="E94" s="9">
        <f>VLOOKUP(B94,DailyPriceMovements!$B$4:$H$2529,7,FALSE)</f>
        <v>-6.4538666764143091</v>
      </c>
      <c r="F94" s="15">
        <f t="shared" si="0"/>
        <v>-6.4538666764143091</v>
      </c>
      <c r="G94" s="15">
        <f>(F94-AVERAGE(F94:F117))/STDEVP(F94:F117)</f>
        <v>-0.98095221191909376</v>
      </c>
      <c r="H94" s="15">
        <f t="shared" si="1"/>
        <v>-1.0429929260445339</v>
      </c>
      <c r="I94" s="8">
        <f>H94*D94</f>
        <v>0.15673520664624849</v>
      </c>
      <c r="J94" s="15">
        <f>(AVERAGE(D95:D96)-AVERAGE(D95:D118))/STDEVP(D95:D118)</f>
        <v>-0.53508979383309285</v>
      </c>
      <c r="K94" s="15">
        <f t="shared" si="2"/>
        <v>-0.53508979383309285</v>
      </c>
      <c r="L94" s="15">
        <f t="shared" si="10"/>
        <v>0.53508979383309285</v>
      </c>
      <c r="M94" s="8">
        <f>L94*D94</f>
        <v>-8.0410333873297365E-2</v>
      </c>
      <c r="N94" s="9">
        <f>$N$4*H94</f>
        <v>-0.46934681672004025</v>
      </c>
      <c r="O94" s="9">
        <f t="shared" si="8"/>
        <v>0.2942993866082011</v>
      </c>
      <c r="P94" s="9">
        <f t="shared" si="4"/>
        <v>-0.17504743011183915</v>
      </c>
      <c r="Q94" s="8">
        <f>P94*D94</f>
        <v>2.6305159360498272E-2</v>
      </c>
      <c r="R94" s="11"/>
      <c r="S94" s="11"/>
      <c r="T94" s="11"/>
      <c r="U94" s="11"/>
      <c r="V94" s="11"/>
      <c r="W94" s="11"/>
      <c r="X94" s="11"/>
    </row>
    <row r="95" spans="2:24" x14ac:dyDescent="0.25">
      <c r="B95" s="40">
        <v>39722</v>
      </c>
      <c r="C95" s="10">
        <f>VLOOKUP(B95,DailyPriceMovements!$B$3:$C$2529,2,FALSE)</f>
        <v>10831.07</v>
      </c>
      <c r="D95" s="8">
        <f t="shared" si="9"/>
        <v>-6.1398402646087653E-2</v>
      </c>
      <c r="E95" s="9">
        <f>VLOOKUP(B95,DailyPriceMovements!$B$4:$H$2529,7,FALSE)</f>
        <v>-6.5299891194060011</v>
      </c>
      <c r="F95" s="15">
        <f t="shared" si="0"/>
        <v>-6.5299891194060011</v>
      </c>
      <c r="G95" s="15">
        <f>(F95-AVERAGE(F95:F118))/STDEVP(F95:F118)</f>
        <v>-1.0429929260445339</v>
      </c>
      <c r="H95" s="15">
        <f t="shared" si="1"/>
        <v>-1.3467269323373905</v>
      </c>
      <c r="I95" s="8">
        <f>H95*D95</f>
        <v>8.2686882445981547E-2</v>
      </c>
      <c r="J95" s="15">
        <f>(AVERAGE(D96:D97)-AVERAGE(D96:D119))/STDEVP(D96:D119)</f>
        <v>0.1670849615153723</v>
      </c>
      <c r="K95" s="15">
        <f t="shared" si="2"/>
        <v>0.1670849615153723</v>
      </c>
      <c r="L95" s="15">
        <f t="shared" si="10"/>
        <v>-0.1670849615153723</v>
      </c>
      <c r="M95" s="8">
        <f>L95*D95</f>
        <v>1.0258749743226889E-2</v>
      </c>
      <c r="N95" s="9">
        <f>$N$4*H95</f>
        <v>-0.60602711955182575</v>
      </c>
      <c r="O95" s="9">
        <f t="shared" si="8"/>
        <v>-9.1896728833454774E-2</v>
      </c>
      <c r="P95" s="9">
        <f t="shared" si="4"/>
        <v>-0.69792384838528054</v>
      </c>
      <c r="Q95" s="8">
        <f>P95*D95</f>
        <v>4.2851409459466486E-2</v>
      </c>
      <c r="R95" s="11"/>
      <c r="S95" s="11"/>
      <c r="T95" s="11"/>
      <c r="U95" s="11"/>
      <c r="V95" s="11"/>
      <c r="W95" s="11"/>
      <c r="X95" s="11"/>
    </row>
    <row r="96" spans="2:24" x14ac:dyDescent="0.25">
      <c r="B96" s="40">
        <v>39693</v>
      </c>
      <c r="C96" s="10">
        <f>VLOOKUP(B96,DailyPriceMovements!$B$3:$C$2529,2,FALSE)</f>
        <v>11516.92</v>
      </c>
      <c r="D96" s="8">
        <f t="shared" si="9"/>
        <v>1.6688037540948678E-2</v>
      </c>
      <c r="E96" s="9">
        <f>VLOOKUP(B96,DailyPriceMovements!$B$4:$H$2529,7,FALSE)</f>
        <v>-8.4868029425756983</v>
      </c>
      <c r="F96" s="15">
        <f t="shared" si="0"/>
        <v>-8.4868029425756983</v>
      </c>
      <c r="G96" s="15">
        <f>(F96-AVERAGE(F96:F119))/STDEVP(F96:F119)</f>
        <v>-1.3467269323373905</v>
      </c>
      <c r="H96" s="15">
        <f t="shared" si="1"/>
        <v>-1.2645762558129119</v>
      </c>
      <c r="I96" s="8">
        <f>H96*D96</f>
        <v>-2.1103296030398191E-2</v>
      </c>
      <c r="J96" s="15">
        <f>(AVERAGE(D97:D98)-AVERAGE(D97:D120))/STDEVP(D97:D120)</f>
        <v>-1.4583873774307312</v>
      </c>
      <c r="K96" s="15">
        <f t="shared" si="2"/>
        <v>-1.4583873774307312</v>
      </c>
      <c r="L96" s="15">
        <f t="shared" si="10"/>
        <v>1.4583873774307312</v>
      </c>
      <c r="M96" s="8">
        <f>L96*D96</f>
        <v>2.433762330380973E-2</v>
      </c>
      <c r="N96" s="9">
        <f>$N$4*H96</f>
        <v>-0.56905931511581032</v>
      </c>
      <c r="O96" s="9">
        <f t="shared" si="8"/>
        <v>0.80211305758690221</v>
      </c>
      <c r="P96" s="9">
        <f t="shared" si="4"/>
        <v>0.2330537424710919</v>
      </c>
      <c r="Q96" s="8">
        <f>P96*D96</f>
        <v>3.8892096034161667E-3</v>
      </c>
      <c r="R96" s="11"/>
      <c r="S96" s="11"/>
      <c r="T96" s="11"/>
      <c r="U96" s="11"/>
      <c r="V96" s="11"/>
      <c r="W96" s="11"/>
      <c r="X96" s="11"/>
    </row>
    <row r="97" spans="2:24" x14ac:dyDescent="0.25">
      <c r="B97" s="40">
        <v>39661</v>
      </c>
      <c r="C97" s="10">
        <f>VLOOKUP(B97,DailyPriceMovements!$B$3:$C$2529,2,FALSE)</f>
        <v>11326.32</v>
      </c>
      <c r="D97" s="8">
        <f t="shared" si="9"/>
        <v>-4.9267821372748983E-3</v>
      </c>
      <c r="E97" s="9">
        <f>VLOOKUP(B97,DailyPriceMovements!$B$4:$H$2529,7,FALSE)</f>
        <v>-6.9943596943826298</v>
      </c>
      <c r="F97" s="15">
        <f t="shared" si="0"/>
        <v>-6.9943596943826298</v>
      </c>
      <c r="G97" s="15">
        <f>(F97-AVERAGE(F97:F120))/STDEVP(F97:F120)</f>
        <v>-1.2645762558129119</v>
      </c>
      <c r="H97" s="15">
        <f t="shared" si="1"/>
        <v>-1.1939306458114494</v>
      </c>
      <c r="I97" s="8">
        <f>H97*D97</f>
        <v>5.8822361789289323E-3</v>
      </c>
      <c r="J97" s="15">
        <f>(AVERAGE(D98:D99)-AVERAGE(D98:D121))/STDEVP(D98:D121)</f>
        <v>-1.9559436500460705</v>
      </c>
      <c r="K97" s="15">
        <f t="shared" si="2"/>
        <v>-1.9559436500460705</v>
      </c>
      <c r="L97" s="15">
        <f t="shared" si="10"/>
        <v>1.9559436500460705</v>
      </c>
      <c r="M97" s="8">
        <f>L97*D97</f>
        <v>-9.6365082365632449E-3</v>
      </c>
      <c r="N97" s="9">
        <f>$N$4*H97</f>
        <v>-0.5372687906151522</v>
      </c>
      <c r="O97" s="9">
        <f t="shared" si="8"/>
        <v>1.0757690075253388</v>
      </c>
      <c r="P97" s="9">
        <f t="shared" si="4"/>
        <v>0.53850021691018657</v>
      </c>
      <c r="Q97" s="8">
        <f>P97*D97</f>
        <v>-2.6530732495917654E-3</v>
      </c>
      <c r="R97" s="11"/>
      <c r="S97" s="11"/>
      <c r="T97" s="11"/>
      <c r="U97" s="11"/>
      <c r="V97" s="11"/>
      <c r="W97" s="11"/>
      <c r="X97" s="11"/>
    </row>
    <row r="98" spans="2:24" x14ac:dyDescent="0.25">
      <c r="B98" s="40">
        <v>39630</v>
      </c>
      <c r="C98" s="10">
        <f>VLOOKUP(B98,DailyPriceMovements!$B$3:$C$2529,2,FALSE)</f>
        <v>11382.26</v>
      </c>
      <c r="D98" s="8">
        <f t="shared" si="9"/>
        <v>-9.3978194616480132E-2</v>
      </c>
      <c r="E98" s="9">
        <f>VLOOKUP(B98,DailyPriceMovements!$B$4:$H$2529,7,FALSE)</f>
        <v>-5.7224002383749273</v>
      </c>
      <c r="F98" s="15">
        <f t="shared" si="0"/>
        <v>-5.7224002383749273</v>
      </c>
      <c r="G98" s="15">
        <f>(F98-AVERAGE(F98:F121))/STDEVP(F98:F121)</f>
        <v>-1.1939306458114494</v>
      </c>
      <c r="H98" s="15">
        <f t="shared" si="1"/>
        <v>-0.3777382329465156</v>
      </c>
      <c r="I98" s="8">
        <f>H98*D98</f>
        <v>3.5499157169932953E-2</v>
      </c>
      <c r="J98" s="15">
        <f>(AVERAGE(D99:D100)-AVERAGE(D99:D122))/STDEVP(D99:D122)</f>
        <v>-0.3656387489598652</v>
      </c>
      <c r="K98" s="15">
        <f t="shared" si="2"/>
        <v>-0.3656387489598652</v>
      </c>
      <c r="L98" s="15">
        <f t="shared" si="10"/>
        <v>0.3656387489598652</v>
      </c>
      <c r="M98" s="8">
        <f>L98*D98</f>
        <v>-3.4362069509076533E-2</v>
      </c>
      <c r="N98" s="9">
        <f>$N$4*H98</f>
        <v>-0.16998220482593202</v>
      </c>
      <c r="O98" s="9">
        <f t="shared" si="8"/>
        <v>0.20110131192792588</v>
      </c>
      <c r="P98" s="9">
        <f t="shared" si="4"/>
        <v>3.1119107101993865E-2</v>
      </c>
      <c r="Q98" s="8">
        <f>P98*D98</f>
        <v>-2.9245175035222683E-3</v>
      </c>
      <c r="R98" s="11"/>
      <c r="S98" s="11"/>
      <c r="T98" s="11"/>
      <c r="U98" s="11"/>
      <c r="V98" s="11"/>
      <c r="W98" s="11"/>
      <c r="X98" s="11"/>
    </row>
    <row r="99" spans="2:24" x14ac:dyDescent="0.25">
      <c r="B99" s="40">
        <v>39601</v>
      </c>
      <c r="C99" s="10">
        <f>VLOOKUP(B99,DailyPriceMovements!$B$3:$C$2529,2,FALSE)</f>
        <v>12503.82</v>
      </c>
      <c r="D99" s="8">
        <f t="shared" si="9"/>
        <v>-3.9684094902327258E-2</v>
      </c>
      <c r="E99" s="9">
        <f>VLOOKUP(B99,DailyPriceMovements!$B$4:$H$2529,7,FALSE)</f>
        <v>1.7861241731463389</v>
      </c>
      <c r="F99" s="15">
        <f t="shared" si="0"/>
        <v>1.7861241731463389</v>
      </c>
      <c r="G99" s="15">
        <f>(F99-AVERAGE(F99:F122))/STDEVP(F99:F122)</f>
        <v>-0.3777382329465156</v>
      </c>
      <c r="H99" s="15">
        <f t="shared" si="1"/>
        <v>-0.44616484733546002</v>
      </c>
      <c r="I99" s="8">
        <f>H99*D99</f>
        <v>1.7705648143742748E-2</v>
      </c>
      <c r="J99" s="15">
        <f>(AVERAGE(D100:D101)-AVERAGE(D100:D123))/STDEVP(D100:D123)</f>
        <v>0.89267610446455259</v>
      </c>
      <c r="K99" s="15">
        <f t="shared" si="2"/>
        <v>0.89267610446455259</v>
      </c>
      <c r="L99" s="15">
        <f t="shared" si="10"/>
        <v>-0.89267610446455259</v>
      </c>
      <c r="M99" s="8">
        <f>L99*D99</f>
        <v>3.5425043246611103E-2</v>
      </c>
      <c r="N99" s="9">
        <f>$N$4*H99</f>
        <v>-0.20077418130095701</v>
      </c>
      <c r="O99" s="9">
        <f t="shared" si="8"/>
        <v>-0.49097185745550398</v>
      </c>
      <c r="P99" s="9">
        <f t="shared" si="4"/>
        <v>-0.69174603875646101</v>
      </c>
      <c r="Q99" s="8">
        <f>P99*D99</f>
        <v>2.7451315450320347E-2</v>
      </c>
      <c r="R99" s="11"/>
      <c r="S99" s="11"/>
      <c r="T99" s="11"/>
      <c r="U99" s="11"/>
      <c r="V99" s="11"/>
      <c r="W99" s="11"/>
      <c r="X99" s="11"/>
    </row>
    <row r="100" spans="2:24" x14ac:dyDescent="0.25">
      <c r="B100" s="40">
        <v>39569</v>
      </c>
      <c r="C100" s="10">
        <f>VLOOKUP(B100,DailyPriceMovements!$B$3:$C$2529,2,FALSE)</f>
        <v>13010</v>
      </c>
      <c r="D100" s="8">
        <f t="shared" si="9"/>
        <v>2.771647270226698E-2</v>
      </c>
      <c r="E100" s="9">
        <f>VLOOKUP(B100,DailyPriceMovements!$B$4:$H$2529,7,FALSE)</f>
        <v>1.2767443832001617</v>
      </c>
      <c r="F100" s="15">
        <f t="shared" si="0"/>
        <v>1.2767443832001617</v>
      </c>
      <c r="G100" s="15">
        <f>(F100-AVERAGE(F100:F123))/STDEVP(F100:F123)</f>
        <v>-0.44616484733546002</v>
      </c>
      <c r="H100" s="15">
        <f t="shared" ref="H100:H125" si="11">G101</f>
        <v>-1.5538095795801237</v>
      </c>
      <c r="I100" s="8">
        <f>H100*D100</f>
        <v>-4.3066120796953433E-2</v>
      </c>
      <c r="J100" s="15">
        <f>(AVERAGE(D101:D102)-AVERAGE(D101:D124))/STDEVP(D101:D124)</f>
        <v>-0.32995864313113105</v>
      </c>
      <c r="K100" s="15">
        <f t="shared" ref="K100:K125" si="12">IFERROR(J100,"")</f>
        <v>-0.32995864313113105</v>
      </c>
      <c r="L100" s="15">
        <f t="shared" si="10"/>
        <v>0.32995864313113105</v>
      </c>
      <c r="M100" s="8">
        <f>L100*D100</f>
        <v>9.1452897252210456E-3</v>
      </c>
      <c r="N100" s="9">
        <f>$N$4*H100</f>
        <v>-0.69921431081105567</v>
      </c>
      <c r="O100" s="9">
        <f t="shared" si="8"/>
        <v>0.18147725372212209</v>
      </c>
      <c r="P100" s="9">
        <f t="shared" si="4"/>
        <v>-0.51773705708893358</v>
      </c>
      <c r="Q100" s="8">
        <f>P100*D100</f>
        <v>-1.4349845009757469E-2</v>
      </c>
      <c r="R100" s="11"/>
      <c r="S100" s="11"/>
      <c r="T100" s="11"/>
      <c r="U100" s="11"/>
      <c r="V100" s="11"/>
      <c r="W100" s="11"/>
      <c r="X100" s="11"/>
    </row>
    <row r="101" spans="2:24" x14ac:dyDescent="0.25">
      <c r="B101" s="40">
        <v>39539</v>
      </c>
      <c r="C101" s="10">
        <f>VLOOKUP(B101,DailyPriceMovements!$B$3:$C$2529,2,FALSE)</f>
        <v>12654.36</v>
      </c>
      <c r="D101" s="8">
        <f t="shared" si="9"/>
        <v>3.1749616014768632E-2</v>
      </c>
      <c r="E101" s="9">
        <f>VLOOKUP(B101,DailyPriceMovements!$B$4:$H$2529,7,FALSE)</f>
        <v>-8.4059674739408692</v>
      </c>
      <c r="F101" s="15">
        <f t="shared" si="0"/>
        <v>-8.4059674739408692</v>
      </c>
      <c r="G101" s="15">
        <f>(F101-AVERAGE(F101:F124))/STDEVP(F101:F124)</f>
        <v>-1.5538095795801237</v>
      </c>
      <c r="H101" s="15">
        <f t="shared" si="11"/>
        <v>-1.2784224602815941</v>
      </c>
      <c r="I101" s="8">
        <f>H101*D101</f>
        <v>-4.0589422218596419E-2</v>
      </c>
      <c r="J101" s="15" t="e">
        <f>(AVERAGE(D102:D103)-AVERAGE(D102:D125))/STDEVP(D102:D125)</f>
        <v>#DIV/0!</v>
      </c>
      <c r="K101" s="15" t="str">
        <f t="shared" si="12"/>
        <v/>
      </c>
      <c r="L101" s="15" t="e">
        <f t="shared" si="10"/>
        <v>#VALUE!</v>
      </c>
      <c r="M101" s="8" t="e">
        <f>L101*D101</f>
        <v>#VALUE!</v>
      </c>
      <c r="N101" s="9">
        <f>$N$4*H101</f>
        <v>-0.57529010712671735</v>
      </c>
      <c r="O101" s="9" t="e">
        <f t="shared" si="8"/>
        <v>#VALUE!</v>
      </c>
      <c r="P101" s="9" t="e">
        <f t="shared" si="4"/>
        <v>#VALUE!</v>
      </c>
      <c r="Q101" s="8" t="e">
        <f>P101*D101</f>
        <v>#VALUE!</v>
      </c>
      <c r="R101" s="11"/>
      <c r="S101" s="11"/>
      <c r="T101" s="11"/>
      <c r="U101" s="11"/>
      <c r="V101" s="11"/>
      <c r="W101" s="11"/>
      <c r="X101" s="11"/>
    </row>
    <row r="102" spans="2:24" x14ac:dyDescent="0.25">
      <c r="B102" s="40">
        <v>39510</v>
      </c>
      <c r="C102" s="10">
        <f>VLOOKUP(B102,DailyPriceMovements!$B$3:$C$2529,2,FALSE)</f>
        <v>12258.9</v>
      </c>
      <c r="D102" s="8">
        <f t="shared" si="9"/>
        <v>-3.8744807458356033E-2</v>
      </c>
      <c r="E102" s="9">
        <f>VLOOKUP(B102,DailyPriceMovements!$B$4:$H$2529,7,FALSE)</f>
        <v>-4.8412224380369837</v>
      </c>
      <c r="F102" s="15">
        <f t="shared" si="0"/>
        <v>-4.8412224380369837</v>
      </c>
      <c r="G102" s="15">
        <f>(F102-AVERAGE(F102:F125))/STDEVP(F102:F125)</f>
        <v>-1.2784224602815941</v>
      </c>
      <c r="H102" s="15">
        <f t="shared" si="11"/>
        <v>-1.8173770963960305</v>
      </c>
      <c r="I102" s="8">
        <f>H102*D102</f>
        <v>7.0413925679090356E-2</v>
      </c>
      <c r="J102" s="15" t="e">
        <f>(AVERAGE(D103:D104)-AVERAGE(D103:D126))/STDEVP(D103:D126)</f>
        <v>#DIV/0!</v>
      </c>
      <c r="K102" s="15" t="str">
        <f t="shared" si="12"/>
        <v/>
      </c>
      <c r="L102" s="15" t="e">
        <f t="shared" si="10"/>
        <v>#VALUE!</v>
      </c>
      <c r="M102" s="8" t="e">
        <f>L102*D102</f>
        <v>#VALUE!</v>
      </c>
      <c r="N102" s="9">
        <f>$N$4*H102</f>
        <v>-0.8178196933782137</v>
      </c>
      <c r="O102" s="9" t="e">
        <f t="shared" ref="O102:O110" si="13">$O$4*L102</f>
        <v>#VALUE!</v>
      </c>
      <c r="P102" s="9" t="e">
        <f t="shared" si="4"/>
        <v>#VALUE!</v>
      </c>
      <c r="Q102" s="8" t="e">
        <f>P102*D102</f>
        <v>#VALUE!</v>
      </c>
      <c r="R102" s="11"/>
      <c r="S102" s="11"/>
      <c r="T102" s="11"/>
      <c r="U102" s="11"/>
      <c r="V102" s="11"/>
      <c r="W102" s="11"/>
      <c r="X102" s="11"/>
    </row>
    <row r="103" spans="2:24" x14ac:dyDescent="0.25">
      <c r="B103" s="40">
        <v>39479</v>
      </c>
      <c r="C103" s="10">
        <f>VLOOKUP(B103,DailyPriceMovements!$B$3:$C$2529,2,FALSE)</f>
        <v>12743.19</v>
      </c>
      <c r="D103" s="8">
        <f t="shared" si="9"/>
        <v>-2.3328180112631661E-2</v>
      </c>
      <c r="E103" s="9">
        <f>VLOOKUP(B103,DailyPriceMovements!$B$4:$H$2529,7,FALSE)</f>
        <v>-8.5533375841341748</v>
      </c>
      <c r="F103" s="15">
        <f t="shared" si="0"/>
        <v>-8.5533375841341748</v>
      </c>
      <c r="G103" s="15">
        <f>(F103-AVERAGE(F103:F126))/STDEVP(F103:F126)</f>
        <v>-1.8173770963960305</v>
      </c>
      <c r="H103" s="15">
        <f t="shared" si="11"/>
        <v>-1.103819098569724</v>
      </c>
      <c r="I103" s="8">
        <f>H103*D103</f>
        <v>2.5750090743197243E-2</v>
      </c>
      <c r="J103" s="15" t="e">
        <f>(AVERAGE(D104:D105)-AVERAGE(D104:D127))/STDEVP(D104:D127)</f>
        <v>#DIV/0!</v>
      </c>
      <c r="K103" s="15" t="str">
        <f t="shared" si="12"/>
        <v/>
      </c>
      <c r="L103" s="15" t="e">
        <f t="shared" si="10"/>
        <v>#VALUE!</v>
      </c>
      <c r="M103" s="8" t="e">
        <f>L103*D103</f>
        <v>#VALUE!</v>
      </c>
      <c r="N103" s="9">
        <f>$N$4*H103</f>
        <v>-0.49671859435637583</v>
      </c>
      <c r="O103" s="9" t="e">
        <f t="shared" si="13"/>
        <v>#VALUE!</v>
      </c>
      <c r="P103" s="9" t="e">
        <f t="shared" si="4"/>
        <v>#VALUE!</v>
      </c>
      <c r="Q103" s="8" t="e">
        <f>P103*D103</f>
        <v>#VALUE!</v>
      </c>
      <c r="R103" s="11"/>
      <c r="S103" s="11"/>
      <c r="T103" s="11"/>
      <c r="U103" s="11"/>
      <c r="V103" s="11"/>
      <c r="W103" s="11"/>
      <c r="X103" s="11"/>
    </row>
    <row r="104" spans="2:24" x14ac:dyDescent="0.25">
      <c r="B104" s="40">
        <v>39449</v>
      </c>
      <c r="C104" s="10">
        <f>VLOOKUP(B104,DailyPriceMovements!$B$3:$C$2529,2,FALSE)</f>
        <v>13043.96</v>
      </c>
      <c r="D104" s="8">
        <f t="shared" si="9"/>
        <v>-2.053373296124756E-2</v>
      </c>
      <c r="E104" s="9">
        <f>VLOOKUP(B104,DailyPriceMovements!$B$4:$H$2529,7,FALSE)</f>
        <v>-1.1059962722538594</v>
      </c>
      <c r="F104" s="15">
        <f t="shared" si="0"/>
        <v>-1.1059962722538594</v>
      </c>
      <c r="G104" s="15">
        <f>(F104-AVERAGE(F104:F127))/STDEVP(F104:F127)</f>
        <v>-1.103819098569724</v>
      </c>
      <c r="H104" s="15">
        <f t="shared" si="11"/>
        <v>-0.57723579041618711</v>
      </c>
      <c r="I104" s="8">
        <f>H104*D104</f>
        <v>1.1852805576080649E-2</v>
      </c>
      <c r="J104" s="15" t="e">
        <f>(AVERAGE(D105:D106)-AVERAGE(D105:D128))/STDEVP(D105:D128)</f>
        <v>#DIV/0!</v>
      </c>
      <c r="K104" s="15" t="str">
        <f t="shared" si="12"/>
        <v/>
      </c>
      <c r="L104" s="15" t="e">
        <f t="shared" si="10"/>
        <v>#VALUE!</v>
      </c>
      <c r="M104" s="8" t="e">
        <f>L104*D104</f>
        <v>#VALUE!</v>
      </c>
      <c r="N104" s="9">
        <f>$N$4*H104</f>
        <v>-0.25975610568728419</v>
      </c>
      <c r="O104" s="9" t="e">
        <f t="shared" si="13"/>
        <v>#VALUE!</v>
      </c>
      <c r="P104" s="9" t="e">
        <f t="shared" si="4"/>
        <v>#VALUE!</v>
      </c>
      <c r="Q104" s="8" t="e">
        <f>P104*D104</f>
        <v>#VALUE!</v>
      </c>
      <c r="R104" s="11"/>
      <c r="S104" s="11"/>
      <c r="T104" s="11"/>
      <c r="U104" s="11"/>
      <c r="V104" s="11"/>
      <c r="W104" s="11"/>
      <c r="X104" s="11"/>
    </row>
    <row r="105" spans="2:24" x14ac:dyDescent="0.25">
      <c r="B105" s="40">
        <v>39419</v>
      </c>
      <c r="C105" s="10">
        <f>VLOOKUP(B105,DailyPriceMovements!$B$3:$C$2529,2,FALSE)</f>
        <v>13314.57</v>
      </c>
      <c r="D105" s="8">
        <f t="shared" si="9"/>
        <v>-1.8845573296107813E-2</v>
      </c>
      <c r="E105" s="9">
        <f>VLOOKUP(B105,DailyPriceMovements!$B$4:$H$2529,7,FALSE)</f>
        <v>3.508928189176213</v>
      </c>
      <c r="F105" s="15">
        <f t="shared" si="0"/>
        <v>3.508928189176213</v>
      </c>
      <c r="G105" s="15">
        <f>(F105-AVERAGE(F105:F128))/STDEVP(F105:F128)</f>
        <v>-0.57723579041618711</v>
      </c>
      <c r="H105" s="15">
        <f t="shared" si="11"/>
        <v>-1.0853824125529403</v>
      </c>
      <c r="I105" s="8">
        <f>H105*D105</f>
        <v>2.0454653810072766E-2</v>
      </c>
      <c r="J105" s="15" t="e">
        <f>(AVERAGE(D106:D107)-AVERAGE(D106:D129))/STDEVP(D106:D129)</f>
        <v>#DIV/0!</v>
      </c>
      <c r="K105" s="15" t="str">
        <f t="shared" si="12"/>
        <v/>
      </c>
      <c r="L105" s="15" t="e">
        <f t="shared" si="10"/>
        <v>#VALUE!</v>
      </c>
      <c r="M105" s="8" t="e">
        <f>L105*D105</f>
        <v>#VALUE!</v>
      </c>
      <c r="N105" s="9">
        <f>$N$4*H105</f>
        <v>-0.48842208564882317</v>
      </c>
      <c r="O105" s="9" t="e">
        <f t="shared" si="13"/>
        <v>#VALUE!</v>
      </c>
      <c r="P105" s="9" t="e">
        <f t="shared" si="4"/>
        <v>#VALUE!</v>
      </c>
      <c r="Q105" s="8" t="e">
        <f>P105*D105</f>
        <v>#VALUE!</v>
      </c>
      <c r="R105" s="11"/>
      <c r="S105" s="11"/>
      <c r="T105" s="11"/>
      <c r="U105" s="11"/>
      <c r="V105" s="11"/>
      <c r="W105" s="11"/>
      <c r="X105" s="11"/>
    </row>
    <row r="106" spans="2:24" x14ac:dyDescent="0.25">
      <c r="B106" s="40">
        <v>39387</v>
      </c>
      <c r="C106" s="10">
        <f>VLOOKUP(B106,DailyPriceMovements!$B$3:$C$2529,2,FALSE)</f>
        <v>13567.87</v>
      </c>
      <c r="D106" s="8">
        <f t="shared" si="9"/>
        <v>-3.7586930969660134E-2</v>
      </c>
      <c r="E106" s="9">
        <f>VLOOKUP(B106,DailyPriceMovements!$B$4:$H$2529,7,FALSE)</f>
        <v>-0.27867349837633626</v>
      </c>
      <c r="F106" s="15">
        <f t="shared" si="0"/>
        <v>-0.27867349837633626</v>
      </c>
      <c r="G106" s="15">
        <f>(F106-AVERAGE(F106:F129))/STDEVP(F106:F129)</f>
        <v>-1.0853824125529403</v>
      </c>
      <c r="H106" s="15">
        <f t="shared" si="11"/>
        <v>-0.75852289484543989</v>
      </c>
      <c r="I106" s="8">
        <f>H106*D106</f>
        <v>2.851054768746232E-2</v>
      </c>
      <c r="J106" s="15" t="e">
        <f>(AVERAGE(D107:D108)-AVERAGE(D107:D130))/STDEVP(D107:D130)</f>
        <v>#DIV/0!</v>
      </c>
      <c r="K106" s="15" t="str">
        <f t="shared" si="12"/>
        <v/>
      </c>
      <c r="L106" s="15" t="e">
        <f t="shared" si="10"/>
        <v>#VALUE!</v>
      </c>
      <c r="M106" s="8" t="e">
        <f>L106*D106</f>
        <v>#VALUE!</v>
      </c>
      <c r="N106" s="9">
        <f>$N$4*H106</f>
        <v>-0.34133530268044798</v>
      </c>
      <c r="O106" s="9" t="e">
        <f t="shared" si="13"/>
        <v>#VALUE!</v>
      </c>
      <c r="P106" s="9" t="e">
        <f t="shared" si="4"/>
        <v>#VALUE!</v>
      </c>
      <c r="Q106" s="8" t="e">
        <f>P106*D106</f>
        <v>#VALUE!</v>
      </c>
      <c r="R106" s="11"/>
      <c r="S106" s="11"/>
      <c r="T106" s="11"/>
      <c r="U106" s="11"/>
      <c r="V106" s="11"/>
      <c r="W106" s="11"/>
      <c r="X106" s="11"/>
    </row>
    <row r="107" spans="2:24" x14ac:dyDescent="0.25">
      <c r="B107" s="40">
        <v>39356</v>
      </c>
      <c r="C107" s="10">
        <f>VLOOKUP(B107,DailyPriceMovements!$B$3:$C$2529,2,FALSE)</f>
        <v>14087.55</v>
      </c>
      <c r="D107" s="8">
        <f t="shared" si="9"/>
        <v>4.6397084514038664E-2</v>
      </c>
      <c r="E107" s="9">
        <f>VLOOKUP(B107,DailyPriceMovements!$B$4:$H$2529,7,FALSE)</f>
        <v>2.8958746902087893</v>
      </c>
      <c r="F107" s="15">
        <f t="shared" si="0"/>
        <v>2.8958746902087893</v>
      </c>
      <c r="G107" s="15">
        <f>(F107-AVERAGE(F107:F130))/STDEVP(F107:F130)</f>
        <v>-0.75852289484543989</v>
      </c>
      <c r="H107" s="15">
        <f t="shared" si="11"/>
        <v>-1.2928134191583851</v>
      </c>
      <c r="I107" s="8">
        <f>H107*D107</f>
        <v>-5.9982773469574889E-2</v>
      </c>
      <c r="J107" s="15" t="e">
        <f>(AVERAGE(D108:D109)-AVERAGE(D108:D131))/STDEVP(D108:D131)</f>
        <v>#DIV/0!</v>
      </c>
      <c r="K107" s="15" t="str">
        <f t="shared" si="12"/>
        <v/>
      </c>
      <c r="L107" s="15" t="e">
        <f t="shared" si="10"/>
        <v>#VALUE!</v>
      </c>
      <c r="M107" s="8" t="e">
        <f>L107*D107</f>
        <v>#VALUE!</v>
      </c>
      <c r="N107" s="9">
        <f>$N$4*H107</f>
        <v>-0.5817660386212733</v>
      </c>
      <c r="O107" s="9" t="e">
        <f t="shared" si="13"/>
        <v>#VALUE!</v>
      </c>
      <c r="P107" s="9" t="e">
        <f t="shared" si="4"/>
        <v>#VALUE!</v>
      </c>
      <c r="Q107" s="8" t="e">
        <f>P107*D107</f>
        <v>#VALUE!</v>
      </c>
      <c r="R107" s="11"/>
      <c r="S107" s="11"/>
      <c r="T107" s="11"/>
      <c r="U107" s="11"/>
      <c r="V107" s="11"/>
      <c r="W107" s="11"/>
      <c r="X107" s="11"/>
    </row>
    <row r="108" spans="2:24" x14ac:dyDescent="0.25">
      <c r="B108" s="40">
        <v>39329</v>
      </c>
      <c r="C108" s="10">
        <f>VLOOKUP(B108,DailyPriceMovements!$B$3:$C$2529,2,FALSE)</f>
        <v>13448.86</v>
      </c>
      <c r="D108" s="8">
        <f t="shared" si="9"/>
        <v>6.4517965059317749E-3</v>
      </c>
      <c r="E108" s="9">
        <f>VLOOKUP(B108,DailyPriceMovements!$B$4:$H$2529,7,FALSE)</f>
        <v>-0.96478213479577157</v>
      </c>
      <c r="F108" s="15">
        <f t="shared" si="0"/>
        <v>-0.96478213479577157</v>
      </c>
      <c r="G108" s="15">
        <f>(F108-AVERAGE(F108:F131))/STDEVP(F108:F131)</f>
        <v>-1.2928134191583851</v>
      </c>
      <c r="H108" s="15">
        <f t="shared" si="11"/>
        <v>-0.50324971772530536</v>
      </c>
      <c r="I108" s="8">
        <f>H108*D108</f>
        <v>-3.2468647704312773E-3</v>
      </c>
      <c r="J108" s="15" t="e">
        <f>(AVERAGE(D109:D110)-AVERAGE(D109:D132))/STDEVP(D109:D132)</f>
        <v>#DIV/0!</v>
      </c>
      <c r="K108" s="15" t="str">
        <f t="shared" si="12"/>
        <v/>
      </c>
      <c r="L108" s="15" t="e">
        <f t="shared" si="10"/>
        <v>#VALUE!</v>
      </c>
      <c r="M108" s="8" t="e">
        <f>L108*D108</f>
        <v>#VALUE!</v>
      </c>
      <c r="N108" s="9">
        <f>$N$4*H108</f>
        <v>-0.22646237297638741</v>
      </c>
      <c r="O108" s="9" t="e">
        <f t="shared" si="13"/>
        <v>#VALUE!</v>
      </c>
      <c r="P108" s="9" t="e">
        <f t="shared" si="4"/>
        <v>#VALUE!</v>
      </c>
      <c r="Q108" s="8" t="e">
        <f>P108*D108</f>
        <v>#VALUE!</v>
      </c>
      <c r="R108" s="11"/>
      <c r="S108" s="11"/>
      <c r="T108" s="11"/>
      <c r="U108" s="11"/>
      <c r="V108" s="11"/>
      <c r="W108" s="11"/>
      <c r="X108" s="11"/>
    </row>
    <row r="109" spans="2:24" x14ac:dyDescent="0.25">
      <c r="B109" s="40">
        <v>39295</v>
      </c>
      <c r="C109" s="10">
        <f>VLOOKUP(B109,DailyPriceMovements!$B$3:$C$2529,2,FALSE)</f>
        <v>13362.37</v>
      </c>
      <c r="D109" s="8">
        <f t="shared" si="9"/>
        <v>-1.286814446273059E-2</v>
      </c>
      <c r="E109" s="9">
        <f>VLOOKUP(B109,DailyPriceMovements!$B$4:$H$2529,7,FALSE)</f>
        <v>6.1487708164758956</v>
      </c>
      <c r="F109" s="15">
        <f t="shared" si="0"/>
        <v>6.1487708164758956</v>
      </c>
      <c r="G109" s="15">
        <f>(F109-AVERAGE(F109:F132))/STDEVP(F109:F132)</f>
        <v>-0.50324971772530536</v>
      </c>
      <c r="H109" s="15">
        <f t="shared" si="11"/>
        <v>0.82448255708281581</v>
      </c>
      <c r="I109" s="8">
        <f>H109*D109</f>
        <v>-1.0609560651543193E-2</v>
      </c>
      <c r="J109" s="15" t="e">
        <f>(AVERAGE(D110:D111)-AVERAGE(D110:D133))/STDEVP(D110:D133)</f>
        <v>#DIV/0!</v>
      </c>
      <c r="K109" s="15" t="str">
        <f t="shared" si="12"/>
        <v/>
      </c>
      <c r="L109" s="15" t="e">
        <f t="shared" si="10"/>
        <v>#VALUE!</v>
      </c>
      <c r="M109" s="8" t="e">
        <f>L109*D109</f>
        <v>#VALUE!</v>
      </c>
      <c r="N109" s="9">
        <f>$N$4*H109</f>
        <v>0.37101715068726715</v>
      </c>
      <c r="O109" s="9" t="e">
        <f t="shared" si="13"/>
        <v>#VALUE!</v>
      </c>
      <c r="P109" s="9" t="e">
        <f t="shared" si="4"/>
        <v>#VALUE!</v>
      </c>
      <c r="Q109" s="8" t="e">
        <f>P109*D109</f>
        <v>#VALUE!</v>
      </c>
      <c r="R109" s="11"/>
      <c r="S109" s="11"/>
      <c r="T109" s="11"/>
      <c r="U109" s="11"/>
      <c r="V109" s="11"/>
      <c r="W109" s="11"/>
      <c r="X109" s="11"/>
    </row>
    <row r="110" spans="2:24" s="26" customFormat="1" x14ac:dyDescent="0.25">
      <c r="B110" s="40">
        <v>39265</v>
      </c>
      <c r="C110" s="21">
        <f>VLOOKUP(B110,DailyPriceMovements!$B$3:$C$2529,2,FALSE)</f>
        <v>13535.43</v>
      </c>
      <c r="D110" s="8">
        <f t="shared" si="9"/>
        <v>-9.7546901678364564E-3</v>
      </c>
      <c r="E110" s="23">
        <f>VLOOKUP(B110,DailyPriceMovements!$B$4:$H$2529,7,FALSE)</f>
        <v>16.768348019150324</v>
      </c>
      <c r="F110" s="24">
        <f t="shared" si="0"/>
        <v>16.768348019150324</v>
      </c>
      <c r="G110" s="15">
        <f>(F110-AVERAGE(F110:F133))/STDEVP(F110:F133)</f>
        <v>0.82448255708281581</v>
      </c>
      <c r="H110" s="15">
        <f t="shared" si="11"/>
        <v>0.283450804956772</v>
      </c>
      <c r="I110" s="8">
        <f>H110*D110</f>
        <v>-2.7649747801771528E-3</v>
      </c>
      <c r="J110" s="15" t="e">
        <f>(AVERAGE(D111:D112)-AVERAGE(D111:D134))/STDEVP(D111:D134)</f>
        <v>#DIV/0!</v>
      </c>
      <c r="K110" s="15" t="str">
        <f t="shared" si="12"/>
        <v/>
      </c>
      <c r="L110" s="15" t="e">
        <f t="shared" si="10"/>
        <v>#VALUE!</v>
      </c>
      <c r="M110" s="8" t="e">
        <f>L110*D110</f>
        <v>#VALUE!</v>
      </c>
      <c r="N110" s="23">
        <f>$N$4*H110</f>
        <v>0.1275528622305474</v>
      </c>
      <c r="O110" s="23" t="e">
        <f t="shared" si="13"/>
        <v>#VALUE!</v>
      </c>
      <c r="P110" s="23" t="e">
        <f t="shared" si="4"/>
        <v>#VALUE!</v>
      </c>
      <c r="Q110" s="22" t="e">
        <f>P110*D110</f>
        <v>#VALUE!</v>
      </c>
      <c r="R110" s="25"/>
      <c r="S110" s="25"/>
      <c r="T110" s="25"/>
      <c r="U110" s="25"/>
      <c r="V110" s="25"/>
      <c r="W110" s="25"/>
      <c r="X110" s="25"/>
    </row>
    <row r="111" spans="2:24" x14ac:dyDescent="0.25">
      <c r="B111" s="40">
        <v>39234</v>
      </c>
      <c r="C111" s="10">
        <f>VLOOKUP(B111,DailyPriceMovements!$B$3:$C$2529,2,FALSE)</f>
        <v>13668.11</v>
      </c>
      <c r="D111" s="8">
        <f t="shared" si="9"/>
        <v>3.969817182822883E-2</v>
      </c>
      <c r="E111" s="9">
        <f>VLOOKUP(B111,DailyPriceMovements!$B$4:$H$2529,7,FALSE)</f>
        <v>11.962710318357297</v>
      </c>
      <c r="F111" s="15">
        <f t="shared" si="0"/>
        <v>11.962710318357297</v>
      </c>
      <c r="G111" s="15">
        <f>(F111-AVERAGE(F111:F134))/STDEVP(F111:F134)</f>
        <v>0.283450804956772</v>
      </c>
      <c r="H111" s="15">
        <f t="shared" si="11"/>
        <v>-0.27767169092530647</v>
      </c>
      <c r="I111" s="8">
        <f>H111*D111</f>
        <v>-1.1023058498187664E-2</v>
      </c>
      <c r="J111" s="15" t="e">
        <f>(AVERAGE(D112:D113)-AVERAGE(D112:D135))/STDEVP(D112:D135)</f>
        <v>#DIV/0!</v>
      </c>
      <c r="K111" s="15" t="str">
        <f t="shared" si="12"/>
        <v/>
      </c>
      <c r="L111" s="15" t="e">
        <f t="shared" si="10"/>
        <v>#VALUE!</v>
      </c>
      <c r="M111" s="8" t="e">
        <f>L111*D111</f>
        <v>#VALUE!</v>
      </c>
      <c r="N111" s="10"/>
      <c r="O111" s="10"/>
      <c r="P111" s="10"/>
      <c r="Q111" s="10"/>
      <c r="R111" s="11"/>
      <c r="S111" s="11"/>
      <c r="T111" s="11"/>
      <c r="U111" s="11"/>
      <c r="V111" s="11"/>
      <c r="W111" s="11"/>
      <c r="X111" s="11"/>
    </row>
    <row r="112" spans="2:24" x14ac:dyDescent="0.25">
      <c r="B112" s="40">
        <v>39203</v>
      </c>
      <c r="C112" s="10">
        <f>VLOOKUP(B112,DailyPriceMovements!$B$3:$C$2529,2,FALSE)</f>
        <v>13136.14</v>
      </c>
      <c r="D112" s="8">
        <f t="shared" si="9"/>
        <v>5.9099176865111236E-2</v>
      </c>
      <c r="E112" s="9">
        <f>VLOOKUP(B112,DailyPriceMovements!$B$4:$H$2529,7,FALSE)</f>
        <v>7.1868587396676844</v>
      </c>
      <c r="F112" s="15">
        <f t="shared" si="0"/>
        <v>7.1868587396676844</v>
      </c>
      <c r="G112" s="15">
        <f>(F112-AVERAGE(F112:F135))/STDEVP(F112:F135)</f>
        <v>-0.27767169092530647</v>
      </c>
      <c r="H112" s="15">
        <f t="shared" si="11"/>
        <v>-1.0526780864385112</v>
      </c>
      <c r="I112" s="8">
        <f>H112*D112</f>
        <v>-6.2212408412456427E-2</v>
      </c>
      <c r="J112" s="15" t="e">
        <f>(AVERAGE(D113:D114)-AVERAGE(D113:D136))/STDEVP(D113:D136)</f>
        <v>#DIV/0!</v>
      </c>
      <c r="K112" s="15" t="str">
        <f t="shared" si="12"/>
        <v/>
      </c>
      <c r="L112" s="15" t="e">
        <f t="shared" si="10"/>
        <v>#VALUE!</v>
      </c>
      <c r="M112" s="8" t="e">
        <f>L112*D112</f>
        <v>#VALUE!</v>
      </c>
      <c r="N112" s="10"/>
      <c r="O112" s="10"/>
      <c r="P112" s="10"/>
      <c r="Q112" s="10"/>
      <c r="R112" s="11"/>
      <c r="S112" s="11"/>
      <c r="T112" s="11"/>
      <c r="U112" s="11"/>
      <c r="V112" s="11"/>
      <c r="W112" s="11"/>
      <c r="X112" s="11"/>
    </row>
    <row r="113" spans="2:24" x14ac:dyDescent="0.25">
      <c r="B113" s="40">
        <v>39174</v>
      </c>
      <c r="C113" s="10">
        <f>VLOOKUP(B113,DailyPriceMovements!$B$3:$C$2529,2,FALSE)</f>
        <v>12382.3</v>
      </c>
      <c r="D113" s="8">
        <f t="shared" si="9"/>
        <v>1.2021281687425098E-2</v>
      </c>
      <c r="E113" s="9">
        <f>VLOOKUP(B113,DailyPriceMovements!$B$4:$H$2529,7,FALSE)</f>
        <v>0.58595857369940196</v>
      </c>
      <c r="F113" s="15">
        <f t="shared" si="0"/>
        <v>0.58595857369940196</v>
      </c>
      <c r="G113" s="15">
        <f>(F113-AVERAGE(F113:F136))/STDEVP(F113:F136)</f>
        <v>-1.0526780864385112</v>
      </c>
      <c r="H113" s="15">
        <f t="shared" si="11"/>
        <v>-1.0835683001991196</v>
      </c>
      <c r="I113" s="8">
        <f>H113*D113</f>
        <v>-1.3025879764258019E-2</v>
      </c>
      <c r="J113" s="15" t="e">
        <f>(AVERAGE(D114:D115)-AVERAGE(D114:D137))/STDEVP(D114:D137)</f>
        <v>#DIV/0!</v>
      </c>
      <c r="K113" s="15" t="str">
        <f t="shared" si="12"/>
        <v/>
      </c>
      <c r="L113" s="15" t="e">
        <f t="shared" si="10"/>
        <v>#VALUE!</v>
      </c>
      <c r="M113" s="8" t="e">
        <f>L113*D113</f>
        <v>#VALUE!</v>
      </c>
      <c r="N113" s="10"/>
      <c r="O113" s="10"/>
      <c r="P113" s="10"/>
      <c r="Q113" s="10"/>
      <c r="R113" s="11"/>
      <c r="S113" s="11"/>
      <c r="T113" s="11"/>
      <c r="U113" s="11"/>
      <c r="V113" s="11"/>
      <c r="W113" s="11"/>
      <c r="X113" s="11"/>
    </row>
    <row r="114" spans="2:24" x14ac:dyDescent="0.25">
      <c r="B114" s="40">
        <v>39142</v>
      </c>
      <c r="C114" s="10">
        <f>VLOOKUP(B114,DailyPriceMovements!$B$3:$C$2529,2,FALSE)</f>
        <v>12234.34</v>
      </c>
      <c r="D114" s="8">
        <f t="shared" si="9"/>
        <v>-3.5280650207043865E-2</v>
      </c>
      <c r="E114" s="9">
        <f>VLOOKUP(B114,DailyPriceMovements!$B$4:$H$2529,7,FALSE)</f>
        <v>1.6084605962730971</v>
      </c>
      <c r="F114" s="15">
        <f t="shared" si="0"/>
        <v>1.6084605962730971</v>
      </c>
      <c r="G114" s="15">
        <f>(F114-AVERAGE(F114:F137))/STDEVP(F114:F137)</f>
        <v>-1.0835683001991196</v>
      </c>
      <c r="H114" s="15">
        <f t="shared" si="11"/>
        <v>0.28326971604568407</v>
      </c>
      <c r="I114" s="8">
        <f>H114*D114</f>
        <v>-9.99393976605642E-3</v>
      </c>
      <c r="J114" s="15" t="e">
        <f>(AVERAGE(D115:D116)-AVERAGE(D115:D138))/STDEVP(D115:D138)</f>
        <v>#DIV/0!</v>
      </c>
      <c r="K114" s="15" t="str">
        <f t="shared" si="12"/>
        <v/>
      </c>
      <c r="L114" s="15" t="e">
        <f t="shared" si="10"/>
        <v>#VALUE!</v>
      </c>
      <c r="M114" s="8" t="e">
        <f>L114*D114</f>
        <v>#VALUE!</v>
      </c>
      <c r="N114" s="10"/>
      <c r="O114" s="10"/>
      <c r="P114" s="10"/>
      <c r="Q114" s="10"/>
      <c r="R114" s="11"/>
      <c r="S114" s="11"/>
      <c r="T114" s="11"/>
      <c r="U114" s="11"/>
      <c r="V114" s="11"/>
      <c r="W114" s="11"/>
      <c r="X114" s="11"/>
    </row>
    <row r="115" spans="2:24" x14ac:dyDescent="0.25">
      <c r="B115" s="40">
        <v>39114</v>
      </c>
      <c r="C115" s="10">
        <f>VLOOKUP(B115,DailyPriceMovements!$B$3:$C$2529,2,FALSE)</f>
        <v>12673.68</v>
      </c>
      <c r="D115" s="8">
        <f t="shared" si="9"/>
        <v>1.583923809883922E-2</v>
      </c>
      <c r="E115" s="9">
        <f>VLOOKUP(B115,DailyPriceMovements!$B$4:$H$2529,7,FALSE)</f>
        <v>14.581010200547816</v>
      </c>
      <c r="F115" s="15">
        <f t="shared" si="0"/>
        <v>14.581010200547816</v>
      </c>
      <c r="G115" s="15">
        <f>(F115-AVERAGE(F115:F138))/STDEVP(F115:F138)</f>
        <v>0.28326971604568407</v>
      </c>
      <c r="H115" s="15">
        <f t="shared" si="11"/>
        <v>0.69692188166173452</v>
      </c>
      <c r="I115" s="8">
        <f>H115*D115</f>
        <v>1.1038711619931264E-2</v>
      </c>
      <c r="J115" s="15" t="e">
        <f>(AVERAGE(D116:D117)-AVERAGE(D116:D139))/STDEVP(D116:D139)</f>
        <v>#DIV/0!</v>
      </c>
      <c r="K115" s="15" t="str">
        <f t="shared" si="12"/>
        <v/>
      </c>
      <c r="L115" s="15" t="e">
        <f t="shared" si="10"/>
        <v>#VALUE!</v>
      </c>
      <c r="M115" s="8" t="e">
        <f>L115*D115</f>
        <v>#VALUE!</v>
      </c>
      <c r="N115" s="10"/>
      <c r="O115" s="10"/>
      <c r="P115" s="10"/>
      <c r="Q115" s="10"/>
      <c r="R115" s="11"/>
      <c r="S115" s="11"/>
      <c r="T115" s="11"/>
      <c r="U115" s="11"/>
      <c r="V115" s="11"/>
      <c r="W115" s="11"/>
      <c r="X115" s="11"/>
    </row>
    <row r="116" spans="2:24" x14ac:dyDescent="0.25">
      <c r="B116" s="40">
        <v>39085</v>
      </c>
      <c r="C116" s="10">
        <f>VLOOKUP(B116,DailyPriceMovements!$B$3:$C$2529,2,FALSE)</f>
        <v>12474.52</v>
      </c>
      <c r="D116" s="8">
        <f t="shared" si="9"/>
        <v>2.2733475533810884E-2</v>
      </c>
      <c r="E116" s="9">
        <f>VLOOKUP(B116,DailyPriceMovements!$B$4:$H$2529,7,FALSE)</f>
        <v>18.066162969901686</v>
      </c>
      <c r="F116" s="15">
        <f t="shared" si="0"/>
        <v>18.066162969901686</v>
      </c>
      <c r="G116" s="15">
        <f>(F116-AVERAGE(F116:F139))/STDEVP(F116:F139)</f>
        <v>0.69692188166173452</v>
      </c>
      <c r="H116" s="15">
        <f t="shared" si="11"/>
        <v>0.95497899095058913</v>
      </c>
      <c r="I116" s="8">
        <f>H116*D116</f>
        <v>2.1709991526078623E-2</v>
      </c>
      <c r="J116" s="15" t="e">
        <f>(AVERAGE(D117:D118)-AVERAGE(D117:D140))/STDEVP(D117:D140)</f>
        <v>#DIV/0!</v>
      </c>
      <c r="K116" s="15" t="str">
        <f t="shared" si="12"/>
        <v/>
      </c>
      <c r="L116" s="15" t="e">
        <f t="shared" si="10"/>
        <v>#VALUE!</v>
      </c>
      <c r="M116" s="8" t="e">
        <f>L116*D116</f>
        <v>#VALUE!</v>
      </c>
      <c r="N116" s="10"/>
      <c r="O116" s="10"/>
      <c r="P116" s="10"/>
      <c r="Q116" s="10"/>
      <c r="R116" s="11"/>
      <c r="S116" s="11"/>
      <c r="T116" s="11"/>
      <c r="U116" s="11"/>
      <c r="V116" s="11"/>
      <c r="W116" s="11"/>
      <c r="X116" s="11"/>
    </row>
    <row r="117" spans="2:24" x14ac:dyDescent="0.25">
      <c r="B117" s="40">
        <v>39052</v>
      </c>
      <c r="C117" s="10">
        <f>VLOOKUP(B117,DailyPriceMovements!$B$3:$C$2529,2,FALSE)</f>
        <v>12194.13</v>
      </c>
      <c r="D117" s="8">
        <f t="shared" si="9"/>
        <v>1.3466373987395757E-2</v>
      </c>
      <c r="E117" s="9">
        <f>VLOOKUP(B117,DailyPriceMovements!$B$4:$H$2529,7,FALSE)</f>
        <v>19.479555349989365</v>
      </c>
      <c r="F117" s="15">
        <f t="shared" si="0"/>
        <v>19.479555349989365</v>
      </c>
      <c r="G117" s="15">
        <f>(F117-AVERAGE(F117:F140))/STDEVP(F117:F140)</f>
        <v>0.95497899095058913</v>
      </c>
      <c r="H117" s="15">
        <f t="shared" si="11"/>
        <v>1.5116463272158269</v>
      </c>
      <c r="I117" s="8">
        <f>H117*D117</f>
        <v>2.0356394778961548E-2</v>
      </c>
      <c r="J117" s="15" t="e">
        <f>(AVERAGE(D118:D119)-AVERAGE(D118:D141))/STDEVP(D118:D141)</f>
        <v>#DIV/0!</v>
      </c>
      <c r="K117" s="15" t="str">
        <f t="shared" si="12"/>
        <v/>
      </c>
      <c r="L117" s="15" t="e">
        <f t="shared" si="10"/>
        <v>#VALUE!</v>
      </c>
      <c r="M117" s="8" t="e">
        <f>L117*D117</f>
        <v>#VALUE!</v>
      </c>
      <c r="N117" s="10"/>
      <c r="O117" s="10"/>
      <c r="P117" s="10"/>
      <c r="Q117" s="10"/>
      <c r="R117" s="11"/>
      <c r="S117" s="11"/>
      <c r="T117" s="11"/>
      <c r="U117" s="11"/>
      <c r="V117" s="11"/>
      <c r="W117" s="11"/>
      <c r="X117" s="11"/>
    </row>
    <row r="118" spans="2:24" x14ac:dyDescent="0.25">
      <c r="B118" s="40">
        <v>39022</v>
      </c>
      <c r="C118" s="10">
        <f>VLOOKUP(B118,DailyPriceMovements!$B$3:$C$2529,2,FALSE)</f>
        <v>12031.02</v>
      </c>
      <c r="D118" s="8">
        <f t="shared" si="9"/>
        <v>3.0436877142460617E-2</v>
      </c>
      <c r="E118" s="9">
        <f>VLOOKUP(B118,DailyPriceMovements!$B$4:$H$2529,7,FALSE)</f>
        <v>22.196265592069434</v>
      </c>
      <c r="F118" s="15">
        <f t="shared" si="0"/>
        <v>22.196265592069434</v>
      </c>
      <c r="G118" s="15">
        <f>(F118-AVERAGE(F118:F141))/STDEVP(F118:F141)</f>
        <v>1.5116463272158269</v>
      </c>
      <c r="H118" s="15">
        <f t="shared" si="11"/>
        <v>1.4095967226084338</v>
      </c>
      <c r="I118" s="8">
        <f>H118*D118</f>
        <v>4.2903722266448036E-2</v>
      </c>
      <c r="J118" s="15" t="e">
        <f>(AVERAGE(D119:D120)-AVERAGE(D119:D142))/STDEVP(D119:D142)</f>
        <v>#DIV/0!</v>
      </c>
      <c r="K118" s="15" t="str">
        <f t="shared" si="12"/>
        <v/>
      </c>
      <c r="L118" s="15" t="e">
        <f t="shared" si="10"/>
        <v>#VALUE!</v>
      </c>
      <c r="M118" s="8" t="e">
        <f>L118*D118</f>
        <v>#VALUE!</v>
      </c>
      <c r="N118" s="10"/>
      <c r="O118" s="10"/>
      <c r="P118" s="10"/>
      <c r="Q118" s="10"/>
      <c r="R118" s="11"/>
      <c r="S118" s="11"/>
      <c r="T118" s="11"/>
      <c r="U118" s="11"/>
      <c r="V118" s="11"/>
      <c r="W118" s="11"/>
      <c r="X118" s="11"/>
    </row>
    <row r="119" spans="2:24" x14ac:dyDescent="0.25">
      <c r="B119" s="40">
        <v>38992</v>
      </c>
      <c r="C119" s="10">
        <f>VLOOKUP(B119,DailyPriceMovements!$B$3:$C$2529,2,FALSE)</f>
        <v>11670.35</v>
      </c>
      <c r="D119" s="8">
        <f t="shared" si="9"/>
        <v>1.7826662401238785E-2</v>
      </c>
      <c r="E119" s="9">
        <f>VLOOKUP(B119,DailyPriceMovements!$B$4:$H$2529,7,FALSE)</f>
        <v>11.008033057114304</v>
      </c>
      <c r="F119" s="15">
        <f t="shared" si="0"/>
        <v>11.008033057114304</v>
      </c>
      <c r="G119" s="15">
        <f>(F119-AVERAGE(F119:F142))/STDEVP(F119:F142)</f>
        <v>1.4095967226084338</v>
      </c>
      <c r="H119" s="15">
        <f t="shared" si="11"/>
        <v>-1.0000000000000002</v>
      </c>
      <c r="I119" s="8">
        <f>H119*D119</f>
        <v>-1.7826662401238789E-2</v>
      </c>
      <c r="J119" s="15" t="e">
        <f>(AVERAGE(D120:D121)-AVERAGE(D120:D143))/STDEVP(D120:D143)</f>
        <v>#DIV/0!</v>
      </c>
      <c r="K119" s="15" t="str">
        <f t="shared" si="12"/>
        <v/>
      </c>
      <c r="L119" s="15" t="e">
        <f t="shared" si="10"/>
        <v>#VALUE!</v>
      </c>
      <c r="M119" s="8" t="e">
        <f>L119*D119</f>
        <v>#VALUE!</v>
      </c>
      <c r="N119" s="10"/>
      <c r="O119" s="10"/>
      <c r="P119" s="10"/>
      <c r="Q119" s="10"/>
      <c r="R119" s="11"/>
      <c r="S119" s="11"/>
      <c r="T119" s="11"/>
      <c r="U119" s="11"/>
      <c r="V119" s="11"/>
      <c r="W119" s="11"/>
      <c r="X119" s="11"/>
    </row>
    <row r="120" spans="2:24" x14ac:dyDescent="0.25">
      <c r="B120" s="40">
        <v>38961</v>
      </c>
      <c r="C120" s="10">
        <f>VLOOKUP(B120,DailyPriceMovements!$B$3:$C$2529,2,FALSE)</f>
        <v>11464.15</v>
      </c>
      <c r="D120" s="8">
        <f t="shared" si="9"/>
        <v>2.9964331001444963E-2</v>
      </c>
      <c r="E120" s="9">
        <f>VLOOKUP(B120,DailyPriceMovements!$B$4:$H$2529,7,FALSE)</f>
        <v>-0.42435166709599498</v>
      </c>
      <c r="F120" s="15">
        <f t="shared" si="0"/>
        <v>-0.42435166709599498</v>
      </c>
      <c r="G120" s="15">
        <f>(F120-AVERAGE(F120:F143))/STDEVP(F120:F143)</f>
        <v>-1.0000000000000002</v>
      </c>
      <c r="H120" s="15" t="e">
        <f t="shared" si="11"/>
        <v>#DIV/0!</v>
      </c>
      <c r="I120" s="8" t="e">
        <f>H120*D120</f>
        <v>#DIV/0!</v>
      </c>
      <c r="J120" s="15" t="e">
        <f>(AVERAGE(D121:D122)-AVERAGE(D121:D144))/STDEVP(D121:D144)</f>
        <v>#DIV/0!</v>
      </c>
      <c r="K120" s="15" t="str">
        <f t="shared" si="12"/>
        <v/>
      </c>
      <c r="L120" s="15" t="e">
        <f t="shared" si="10"/>
        <v>#VALUE!</v>
      </c>
      <c r="M120" s="8" t="e">
        <f>L120*D120</f>
        <v>#VALUE!</v>
      </c>
      <c r="N120" s="10"/>
      <c r="O120" s="10"/>
      <c r="P120" s="10"/>
      <c r="Q120" s="10"/>
      <c r="R120" s="11"/>
      <c r="S120" s="11"/>
      <c r="T120" s="11"/>
      <c r="U120" s="11"/>
      <c r="V120" s="11"/>
      <c r="W120" s="11"/>
      <c r="X120" s="11"/>
    </row>
    <row r="121" spans="2:24" x14ac:dyDescent="0.25">
      <c r="B121" s="40">
        <v>38930</v>
      </c>
      <c r="C121" s="10">
        <f>VLOOKUP(B121,DailyPriceMovements!$B$3:$C$2529,2,FALSE)</f>
        <v>11125.73</v>
      </c>
      <c r="D121" s="8">
        <f t="shared" si="9"/>
        <v>-9.1519958821159111E-3</v>
      </c>
      <c r="E121" s="9">
        <f>VLOOKUP(B121,DailyPriceMovements!$B$4:$H$2529,7,FALSE)</f>
        <v>0.59717961669239084</v>
      </c>
      <c r="F121" s="15">
        <f t="shared" si="0"/>
        <v>0.59717961669239084</v>
      </c>
      <c r="G121" s="15" t="e">
        <f>(F121-AVERAGE(F121:F144))/STDEVP(F121:F144)</f>
        <v>#DIV/0!</v>
      </c>
      <c r="H121" s="15" t="e">
        <f t="shared" si="11"/>
        <v>#VALUE!</v>
      </c>
      <c r="I121" s="8" t="e">
        <f>H121*D121</f>
        <v>#VALUE!</v>
      </c>
      <c r="J121" s="15" t="e">
        <f>(AVERAGE(D122:D123)-AVERAGE(D122:D145))/STDEVP(D122:D145)</f>
        <v>#DIV/0!</v>
      </c>
      <c r="K121" s="15" t="str">
        <f t="shared" si="12"/>
        <v/>
      </c>
      <c r="L121" s="15" t="e">
        <f t="shared" si="10"/>
        <v>#VALUE!</v>
      </c>
      <c r="M121" s="8" t="e">
        <f>L121*D121</f>
        <v>#VALUE!</v>
      </c>
      <c r="N121" s="10"/>
      <c r="O121" s="10"/>
      <c r="P121" s="10"/>
      <c r="Q121" s="10"/>
      <c r="R121" s="11"/>
      <c r="S121" s="11"/>
      <c r="T121" s="11"/>
      <c r="U121" s="11"/>
      <c r="V121" s="11"/>
      <c r="W121" s="11"/>
      <c r="X121" s="11"/>
    </row>
    <row r="122" spans="2:24" x14ac:dyDescent="0.25">
      <c r="B122" s="40">
        <v>38901</v>
      </c>
      <c r="C122" s="10">
        <f>VLOOKUP(B122,DailyPriceMovements!$B$3:$C$2529,2,FALSE)</f>
        <v>11228.02</v>
      </c>
      <c r="D122" s="8">
        <f t="shared" si="9"/>
        <v>-2.8690494282683958E-3</v>
      </c>
      <c r="E122" s="9" t="e">
        <f>VLOOKUP(B122,DailyPriceMovements!$B$4:$H$2529,7,FALSE)</f>
        <v>#DIV/0!</v>
      </c>
      <c r="F122" s="15" t="str">
        <f t="shared" ref="F122:F125" si="14">IFERROR(E122,"")</f>
        <v/>
      </c>
      <c r="G122" s="15" t="e">
        <f>(F122-AVERAGE(F122:F145))/STDEVP(F122:F145)</f>
        <v>#VALUE!</v>
      </c>
      <c r="H122" s="15" t="e">
        <f t="shared" si="11"/>
        <v>#VALUE!</v>
      </c>
      <c r="I122" s="8" t="e">
        <f>H122*D122</f>
        <v>#VALUE!</v>
      </c>
      <c r="J122" s="15" t="e">
        <f>(AVERAGE(D123:D124)-AVERAGE(D123:D146))/STDEVP(D123:D146)</f>
        <v>#DIV/0!</v>
      </c>
      <c r="K122" s="15" t="str">
        <f t="shared" si="12"/>
        <v/>
      </c>
      <c r="L122" s="15" t="e">
        <f t="shared" si="10"/>
        <v>#VALUE!</v>
      </c>
      <c r="M122" s="8" t="e">
        <f>L122*D122</f>
        <v>#VALUE!</v>
      </c>
      <c r="N122" s="10"/>
      <c r="O122" s="10"/>
      <c r="P122" s="10"/>
      <c r="Q122" s="10"/>
      <c r="R122" s="11"/>
      <c r="S122" s="11"/>
      <c r="T122" s="11"/>
      <c r="U122" s="11"/>
      <c r="V122" s="11"/>
      <c r="W122" s="11"/>
      <c r="X122" s="11"/>
    </row>
    <row r="123" spans="2:24" x14ac:dyDescent="0.25">
      <c r="B123" s="40">
        <v>38869</v>
      </c>
      <c r="C123" s="10">
        <f>VLOOKUP(B123,DailyPriceMovements!$B$3:$C$2529,2,FALSE)</f>
        <v>11260.28</v>
      </c>
      <c r="D123" s="8">
        <f t="shared" si="9"/>
        <v>-7.3448904912734939E-3</v>
      </c>
      <c r="E123" s="9" t="e">
        <f>VLOOKUP(B123,DailyPriceMovements!$B$4:$H$2529,7,FALSE)</f>
        <v>#DIV/0!</v>
      </c>
      <c r="F123" s="15" t="str">
        <f t="shared" si="14"/>
        <v/>
      </c>
      <c r="G123" s="15" t="e">
        <f>(F123-AVERAGE(F123:F146))/STDEVP(F123:F146)</f>
        <v>#VALUE!</v>
      </c>
      <c r="H123" s="15" t="e">
        <f t="shared" si="11"/>
        <v>#VALUE!</v>
      </c>
      <c r="I123" s="8" t="e">
        <f>H123*D123</f>
        <v>#VALUE!</v>
      </c>
      <c r="J123" s="15" t="e">
        <f>(AVERAGE(D124:D125)-AVERAGE(D124:D147))/STDEVP(D124:D147)</f>
        <v>#DIV/0!</v>
      </c>
      <c r="K123" s="15" t="str">
        <f t="shared" si="12"/>
        <v/>
      </c>
      <c r="L123" s="15" t="e">
        <f t="shared" si="10"/>
        <v>#VALUE!</v>
      </c>
      <c r="M123" s="8" t="e">
        <f>L123*D123</f>
        <v>#VALUE!</v>
      </c>
      <c r="N123" s="10"/>
      <c r="O123" s="10"/>
      <c r="P123" s="10"/>
      <c r="Q123" s="10"/>
      <c r="R123" s="11"/>
      <c r="S123" s="11"/>
      <c r="T123" s="11"/>
      <c r="U123" s="11"/>
      <c r="V123" s="11"/>
      <c r="W123" s="11"/>
      <c r="X123" s="11"/>
    </row>
    <row r="124" spans="2:24" x14ac:dyDescent="0.25">
      <c r="B124" s="40">
        <v>38838</v>
      </c>
      <c r="C124" s="10">
        <f>VLOOKUP(B124,DailyPriceMovements!$B$3:$C$2529,2,FALSE)</f>
        <v>11343.29</v>
      </c>
      <c r="D124" s="8">
        <f t="shared" si="9"/>
        <v>1.7640796435464425E-2</v>
      </c>
      <c r="E124" s="9" t="e">
        <f>VLOOKUP(B124,DailyPriceMovements!$B$4:$H$2529,7,FALSE)</f>
        <v>#DIV/0!</v>
      </c>
      <c r="F124" s="15" t="str">
        <f t="shared" si="14"/>
        <v/>
      </c>
      <c r="G124" s="15" t="e">
        <f>(F124-AVERAGE(F124:F147))/STDEVP(F124:F147)</f>
        <v>#VALUE!</v>
      </c>
      <c r="H124" s="15" t="e">
        <f t="shared" si="11"/>
        <v>#VALUE!</v>
      </c>
      <c r="I124" s="8" t="e">
        <f>H124*D124</f>
        <v>#VALUE!</v>
      </c>
      <c r="J124" s="15" t="e">
        <f>(AVERAGE(D125:D126)-AVERAGE(D125:D148))/STDEVP(D125:D148)</f>
        <v>#DIV/0!</v>
      </c>
      <c r="K124" s="15" t="str">
        <f t="shared" si="12"/>
        <v/>
      </c>
      <c r="L124" s="15" t="e">
        <f t="shared" si="10"/>
        <v>#VALUE!</v>
      </c>
      <c r="M124" s="8" t="e">
        <f>L124*D124</f>
        <v>#VALUE!</v>
      </c>
      <c r="N124" s="10"/>
      <c r="O124" s="10"/>
      <c r="P124" s="10"/>
      <c r="Q124" s="10"/>
      <c r="R124" s="11"/>
      <c r="S124" s="11"/>
      <c r="T124" s="11"/>
      <c r="U124" s="11"/>
      <c r="V124" s="11"/>
      <c r="W124" s="11"/>
      <c r="X124" s="11"/>
    </row>
    <row r="125" spans="2:24" x14ac:dyDescent="0.25">
      <c r="B125" s="40">
        <v>38810</v>
      </c>
      <c r="C125" s="10">
        <f>VLOOKUP(B125,DailyPriceMovements!$B$3:$C$2529,2,FALSE)</f>
        <v>11144.94</v>
      </c>
      <c r="D125" s="8" t="e">
        <f t="shared" si="9"/>
        <v>#DIV/0!</v>
      </c>
      <c r="E125" s="9" t="e">
        <f>VLOOKUP(B125,DailyPriceMovements!$B$4:$H$2529,7,FALSE)</f>
        <v>#DIV/0!</v>
      </c>
      <c r="F125" s="15" t="str">
        <f t="shared" si="14"/>
        <v/>
      </c>
      <c r="G125" s="15" t="e">
        <f>(F125-AVERAGE(F125:F148))/STDEVP(F125:F148)</f>
        <v>#VALUE!</v>
      </c>
      <c r="H125" s="15">
        <f t="shared" si="11"/>
        <v>0</v>
      </c>
      <c r="I125" s="8" t="e">
        <f>H125*D125</f>
        <v>#DIV/0!</v>
      </c>
      <c r="J125" s="15" t="e">
        <f>(AVERAGE(D126:D127)-AVERAGE(D126:D149))/STDEVP(D126:D149)</f>
        <v>#DIV/0!</v>
      </c>
      <c r="K125" s="15" t="str">
        <f t="shared" si="12"/>
        <v/>
      </c>
      <c r="L125" s="15" t="e">
        <f t="shared" si="10"/>
        <v>#VALUE!</v>
      </c>
      <c r="M125" s="8" t="e">
        <f>L125*D125</f>
        <v>#VALUE!</v>
      </c>
      <c r="N125" s="10"/>
      <c r="O125" s="10"/>
      <c r="P125" s="10"/>
      <c r="Q125" s="10"/>
      <c r="R125" s="11"/>
      <c r="S125" s="11"/>
      <c r="T125" s="11"/>
      <c r="U125" s="11"/>
      <c r="V125" s="11"/>
      <c r="W125" s="11"/>
      <c r="X125" s="11"/>
    </row>
    <row r="126" spans="2:24" x14ac:dyDescent="0.25">
      <c r="B126" s="11">
        <v>38797</v>
      </c>
      <c r="C126" s="11"/>
      <c r="D126" s="12"/>
      <c r="E126" s="11"/>
      <c r="F126" s="11"/>
      <c r="G126" s="11"/>
      <c r="H126" s="11"/>
      <c r="I126" s="11"/>
      <c r="J126" s="11"/>
      <c r="K126" s="11"/>
      <c r="L126" s="13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2:24" x14ac:dyDescent="0.25">
      <c r="B127" s="11"/>
      <c r="C127" s="11"/>
      <c r="D127" s="12"/>
      <c r="E127" s="11"/>
      <c r="F127" s="11"/>
      <c r="G127" s="11"/>
      <c r="H127" s="11"/>
      <c r="I127" s="11"/>
      <c r="J127" s="11"/>
      <c r="K127" s="11"/>
      <c r="L127" s="13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2:24" x14ac:dyDescent="0.25">
      <c r="B128" s="11"/>
      <c r="C128" s="11"/>
      <c r="D128" s="12"/>
      <c r="E128" s="11"/>
      <c r="F128" s="11"/>
      <c r="G128" s="11"/>
      <c r="H128" s="11"/>
      <c r="I128" s="11"/>
      <c r="J128" s="11"/>
      <c r="K128" s="11"/>
      <c r="L128" s="13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2:24" x14ac:dyDescent="0.25">
      <c r="B129" s="11"/>
      <c r="C129" s="11"/>
      <c r="D129" s="12"/>
      <c r="E129" s="11"/>
      <c r="F129" s="11"/>
      <c r="G129" s="11"/>
      <c r="H129" s="11"/>
      <c r="I129" s="11"/>
      <c r="J129" s="11"/>
      <c r="K129" s="11"/>
      <c r="L129" s="13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2:24" x14ac:dyDescent="0.25">
      <c r="B130" s="11"/>
      <c r="C130" s="11"/>
      <c r="D130" s="12"/>
      <c r="E130" s="11"/>
      <c r="F130" s="11"/>
      <c r="G130" s="11"/>
      <c r="H130" s="11"/>
      <c r="I130" s="11"/>
      <c r="J130" s="11"/>
      <c r="K130" s="11"/>
      <c r="L130" s="13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2:24" x14ac:dyDescent="0.25">
      <c r="B131" s="11"/>
      <c r="C131" s="11"/>
      <c r="D131" s="12"/>
      <c r="E131" s="11"/>
      <c r="F131" s="11"/>
      <c r="G131" s="11"/>
      <c r="H131" s="11"/>
      <c r="I131" s="11"/>
      <c r="J131" s="11"/>
      <c r="K131" s="11"/>
      <c r="L131" s="13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2:24" x14ac:dyDescent="0.25">
      <c r="B132" s="11"/>
      <c r="C132" s="11"/>
      <c r="D132" s="12"/>
      <c r="E132" s="11"/>
      <c r="F132" s="11"/>
      <c r="G132" s="11"/>
      <c r="H132" s="11"/>
      <c r="I132" s="11"/>
      <c r="J132" s="11"/>
      <c r="K132" s="11"/>
      <c r="L132" s="13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2:24" x14ac:dyDescent="0.25">
      <c r="B133" s="11"/>
      <c r="C133" s="11"/>
      <c r="D133" s="12"/>
      <c r="E133" s="11"/>
      <c r="F133" s="11"/>
      <c r="G133" s="11"/>
      <c r="H133" s="11"/>
      <c r="I133" s="11"/>
      <c r="J133" s="11"/>
      <c r="K133" s="11"/>
      <c r="L133" s="13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2:24" x14ac:dyDescent="0.25">
      <c r="B134" s="11"/>
      <c r="C134" s="11"/>
      <c r="D134" s="12"/>
      <c r="E134" s="11"/>
      <c r="F134" s="11"/>
      <c r="G134" s="11"/>
      <c r="H134" s="11"/>
      <c r="I134" s="11"/>
      <c r="J134" s="11"/>
      <c r="K134" s="11"/>
      <c r="L134" s="13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2:24" x14ac:dyDescent="0.25">
      <c r="B135" s="11"/>
      <c r="C135" s="11"/>
      <c r="D135" s="12"/>
      <c r="E135" s="11"/>
      <c r="F135" s="11"/>
      <c r="G135" s="11"/>
      <c r="H135" s="11"/>
      <c r="I135" s="11"/>
      <c r="J135" s="11"/>
      <c r="K135" s="11"/>
      <c r="L135" s="13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2:24" x14ac:dyDescent="0.25">
      <c r="B136" s="11"/>
      <c r="C136" s="11"/>
      <c r="D136" s="12"/>
      <c r="E136" s="11"/>
      <c r="F136" s="11"/>
      <c r="G136" s="11"/>
      <c r="H136" s="11"/>
      <c r="I136" s="11"/>
      <c r="J136" s="11"/>
      <c r="K136" s="11"/>
      <c r="L136" s="13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2:24" x14ac:dyDescent="0.25">
      <c r="B137" s="11"/>
      <c r="C137" s="11"/>
      <c r="D137" s="12"/>
      <c r="E137" s="11"/>
      <c r="F137" s="11"/>
      <c r="G137" s="11"/>
      <c r="H137" s="11"/>
      <c r="I137" s="11"/>
      <c r="J137" s="11"/>
      <c r="K137" s="11"/>
      <c r="L137" s="13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2:24" x14ac:dyDescent="0.25">
      <c r="B138" s="11"/>
      <c r="C138" s="11"/>
      <c r="D138" s="12"/>
      <c r="E138" s="11"/>
      <c r="F138" s="11"/>
      <c r="G138" s="11"/>
      <c r="H138" s="11"/>
      <c r="I138" s="11"/>
      <c r="J138" s="11"/>
      <c r="K138" s="11"/>
      <c r="L138" s="13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2:24" x14ac:dyDescent="0.25">
      <c r="B139" s="11"/>
      <c r="C139" s="11"/>
      <c r="D139" s="12"/>
      <c r="E139" s="11"/>
      <c r="F139" s="11"/>
      <c r="G139" s="11"/>
      <c r="H139" s="11"/>
      <c r="I139" s="11"/>
      <c r="J139" s="11"/>
      <c r="K139" s="11"/>
      <c r="L139" s="13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2:24" x14ac:dyDescent="0.25">
      <c r="B140" s="11"/>
      <c r="C140" s="11"/>
      <c r="D140" s="12"/>
      <c r="E140" s="11"/>
      <c r="F140" s="11"/>
      <c r="G140" s="11"/>
      <c r="H140" s="11"/>
      <c r="I140" s="11"/>
      <c r="J140" s="11"/>
      <c r="K140" s="11"/>
      <c r="L140" s="13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2:24" x14ac:dyDescent="0.25">
      <c r="B141" s="11"/>
      <c r="C141" s="11"/>
      <c r="D141" s="12"/>
      <c r="E141" s="11"/>
      <c r="F141" s="11"/>
      <c r="G141" s="11"/>
      <c r="H141" s="11"/>
      <c r="I141" s="11"/>
      <c r="J141" s="11"/>
      <c r="K141" s="11"/>
      <c r="L141" s="13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2:24" x14ac:dyDescent="0.25">
      <c r="B142" s="11"/>
      <c r="C142" s="11"/>
      <c r="D142" s="12"/>
      <c r="E142" s="11"/>
      <c r="F142" s="11"/>
      <c r="G142" s="11"/>
      <c r="H142" s="11"/>
      <c r="I142" s="11"/>
      <c r="J142" s="11"/>
      <c r="K142" s="11"/>
      <c r="L142" s="13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2:24" x14ac:dyDescent="0.25">
      <c r="B143" s="11"/>
      <c r="C143" s="11"/>
      <c r="D143" s="12"/>
      <c r="E143" s="11"/>
      <c r="F143" s="11"/>
      <c r="G143" s="11"/>
      <c r="H143" s="11"/>
      <c r="I143" s="11"/>
      <c r="J143" s="11"/>
      <c r="K143" s="11"/>
      <c r="L143" s="13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2:24" x14ac:dyDescent="0.25">
      <c r="B144" s="11"/>
      <c r="C144" s="11"/>
      <c r="D144" s="12"/>
      <c r="E144" s="11"/>
      <c r="F144" s="11"/>
      <c r="G144" s="11"/>
      <c r="H144" s="11"/>
      <c r="I144" s="11"/>
      <c r="J144" s="11"/>
      <c r="K144" s="11"/>
      <c r="L144" s="13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2:24" x14ac:dyDescent="0.25">
      <c r="B145" s="11"/>
      <c r="C145" s="11"/>
      <c r="D145" s="12"/>
      <c r="E145" s="11"/>
      <c r="F145" s="11"/>
      <c r="G145" s="11"/>
      <c r="H145" s="11"/>
      <c r="I145" s="11"/>
      <c r="J145" s="11"/>
      <c r="K145" s="11"/>
      <c r="L145" s="13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2:24" x14ac:dyDescent="0.25">
      <c r="B146" s="11"/>
      <c r="C146" s="11"/>
      <c r="D146" s="12"/>
      <c r="E146" s="11"/>
      <c r="F146" s="11"/>
      <c r="G146" s="11"/>
      <c r="H146" s="11"/>
      <c r="I146" s="11"/>
      <c r="J146" s="11"/>
      <c r="K146" s="11"/>
      <c r="L146" s="13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2:24" x14ac:dyDescent="0.25">
      <c r="B147" s="11"/>
      <c r="C147" s="11"/>
      <c r="D147" s="12"/>
      <c r="E147" s="11"/>
      <c r="F147" s="11"/>
      <c r="G147" s="11"/>
      <c r="H147" s="11"/>
      <c r="I147" s="11"/>
      <c r="J147" s="11"/>
      <c r="K147" s="11"/>
      <c r="L147" s="13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2:24" x14ac:dyDescent="0.25">
      <c r="B148" s="11"/>
      <c r="C148" s="11"/>
      <c r="D148" s="12"/>
      <c r="E148" s="11"/>
      <c r="F148" s="11"/>
      <c r="G148" s="11"/>
      <c r="H148" s="11"/>
      <c r="I148" s="11"/>
      <c r="J148" s="11"/>
      <c r="K148" s="11"/>
      <c r="L148" s="13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2:24" x14ac:dyDescent="0.25">
      <c r="B149" s="11"/>
      <c r="C149" s="11"/>
      <c r="D149" s="12"/>
      <c r="E149" s="11"/>
      <c r="F149" s="11"/>
      <c r="G149" s="11"/>
      <c r="H149" s="11"/>
      <c r="I149" s="11"/>
      <c r="J149" s="11"/>
      <c r="K149" s="11"/>
      <c r="L149" s="13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2:24" x14ac:dyDescent="0.25">
      <c r="B150" s="11"/>
      <c r="C150" s="11"/>
      <c r="D150" s="12"/>
      <c r="E150" s="11"/>
      <c r="F150" s="11"/>
      <c r="G150" s="11"/>
      <c r="H150" s="11"/>
      <c r="I150" s="11"/>
      <c r="J150" s="11"/>
      <c r="K150" s="11"/>
      <c r="L150" s="13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2:24" x14ac:dyDescent="0.25">
      <c r="B151" s="11"/>
      <c r="C151" s="11"/>
      <c r="D151" s="12"/>
      <c r="E151" s="11"/>
      <c r="F151" s="11"/>
      <c r="G151" s="11"/>
      <c r="H151" s="11"/>
      <c r="I151" s="11"/>
      <c r="J151" s="11"/>
      <c r="K151" s="11"/>
      <c r="L151" s="13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2:24" x14ac:dyDescent="0.25">
      <c r="B152" s="11"/>
      <c r="C152" s="11"/>
      <c r="D152" s="12"/>
      <c r="E152" s="11"/>
      <c r="F152" s="11"/>
      <c r="G152" s="11"/>
      <c r="H152" s="11"/>
      <c r="I152" s="11"/>
      <c r="J152" s="11"/>
      <c r="K152" s="11"/>
      <c r="L152" s="13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2:24" x14ac:dyDescent="0.25">
      <c r="B153" s="11"/>
      <c r="C153" s="11"/>
      <c r="D153" s="12"/>
      <c r="E153" s="11"/>
      <c r="F153" s="11"/>
      <c r="G153" s="11"/>
      <c r="H153" s="11"/>
      <c r="I153" s="11"/>
      <c r="J153" s="11"/>
      <c r="K153" s="11"/>
      <c r="L153" s="13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2:24" x14ac:dyDescent="0.25">
      <c r="B154" s="11"/>
      <c r="C154" s="11"/>
      <c r="D154" s="12"/>
      <c r="E154" s="11"/>
      <c r="F154" s="11"/>
      <c r="G154" s="11"/>
      <c r="H154" s="11"/>
      <c r="I154" s="11"/>
      <c r="J154" s="11"/>
      <c r="K154" s="11"/>
      <c r="L154" s="13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2:24" x14ac:dyDescent="0.25">
      <c r="B155" s="11"/>
      <c r="C155" s="11"/>
      <c r="D155" s="12"/>
      <c r="E155" s="11"/>
      <c r="F155" s="11"/>
      <c r="G155" s="11"/>
      <c r="H155" s="11"/>
      <c r="I155" s="11"/>
      <c r="J155" s="11"/>
      <c r="K155" s="11"/>
      <c r="L155" s="13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2:24" x14ac:dyDescent="0.25">
      <c r="B156" s="11"/>
      <c r="C156" s="11"/>
      <c r="D156" s="12"/>
      <c r="E156" s="11"/>
      <c r="F156" s="11"/>
      <c r="G156" s="11"/>
      <c r="H156" s="11"/>
      <c r="I156" s="11"/>
      <c r="J156" s="11"/>
      <c r="K156" s="11"/>
      <c r="L156" s="13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2:24" x14ac:dyDescent="0.25">
      <c r="B157" s="11"/>
      <c r="C157" s="11"/>
      <c r="D157" s="12"/>
      <c r="E157" s="11"/>
      <c r="F157" s="11"/>
      <c r="G157" s="11"/>
      <c r="H157" s="11"/>
      <c r="I157" s="11"/>
      <c r="J157" s="11"/>
      <c r="K157" s="11"/>
      <c r="L157" s="13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2:24" x14ac:dyDescent="0.25">
      <c r="B158" s="11"/>
      <c r="C158" s="11"/>
      <c r="D158" s="12"/>
      <c r="E158" s="11"/>
      <c r="F158" s="11"/>
      <c r="G158" s="11"/>
      <c r="H158" s="11"/>
      <c r="I158" s="11"/>
      <c r="J158" s="11"/>
      <c r="K158" s="11"/>
      <c r="L158" s="13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2:24" x14ac:dyDescent="0.25">
      <c r="B159" s="11"/>
      <c r="C159" s="11"/>
      <c r="D159" s="12"/>
      <c r="E159" s="11"/>
      <c r="F159" s="11"/>
      <c r="G159" s="11"/>
      <c r="H159" s="11"/>
      <c r="I159" s="11"/>
      <c r="J159" s="11"/>
      <c r="K159" s="11"/>
      <c r="L159" s="13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2:24" x14ac:dyDescent="0.25">
      <c r="B160" s="11"/>
      <c r="C160" s="11"/>
      <c r="D160" s="12"/>
      <c r="E160" s="11"/>
      <c r="F160" s="11"/>
      <c r="G160" s="11"/>
      <c r="H160" s="11"/>
      <c r="I160" s="11"/>
      <c r="J160" s="11"/>
      <c r="K160" s="11"/>
      <c r="L160" s="13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2:24" x14ac:dyDescent="0.25">
      <c r="B161" s="11"/>
      <c r="C161" s="11"/>
      <c r="D161" s="12"/>
      <c r="E161" s="11"/>
      <c r="F161" s="11"/>
      <c r="G161" s="11"/>
      <c r="H161" s="11"/>
      <c r="I161" s="11"/>
      <c r="J161" s="11"/>
      <c r="K161" s="11"/>
      <c r="L161" s="13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2:24" x14ac:dyDescent="0.25">
      <c r="B162" s="11"/>
      <c r="C162" s="11"/>
      <c r="D162" s="12"/>
      <c r="E162" s="11"/>
      <c r="F162" s="11"/>
      <c r="G162" s="11"/>
      <c r="H162" s="11"/>
      <c r="I162" s="11"/>
      <c r="J162" s="11"/>
      <c r="K162" s="11"/>
      <c r="L162" s="13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2:24" x14ac:dyDescent="0.25">
      <c r="B163" s="11"/>
      <c r="C163" s="11"/>
      <c r="D163" s="12"/>
      <c r="E163" s="11"/>
      <c r="F163" s="11"/>
      <c r="G163" s="11"/>
      <c r="H163" s="11"/>
      <c r="I163" s="11"/>
      <c r="J163" s="11"/>
      <c r="K163" s="11"/>
      <c r="L163" s="13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2:24" x14ac:dyDescent="0.25">
      <c r="B164" s="11"/>
      <c r="C164" s="11"/>
      <c r="D164" s="12"/>
      <c r="E164" s="11"/>
      <c r="F164" s="11"/>
      <c r="G164" s="11"/>
      <c r="H164" s="11"/>
      <c r="I164" s="11"/>
      <c r="J164" s="11"/>
      <c r="K164" s="11"/>
      <c r="L164" s="13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2:24" x14ac:dyDescent="0.25">
      <c r="B165" s="11"/>
      <c r="C165" s="11"/>
      <c r="D165" s="12"/>
      <c r="E165" s="11"/>
      <c r="F165" s="11"/>
      <c r="G165" s="11"/>
      <c r="H165" s="11"/>
      <c r="I165" s="11"/>
      <c r="J165" s="11"/>
      <c r="K165" s="11"/>
      <c r="L165" s="13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2:24" x14ac:dyDescent="0.25">
      <c r="B166" s="11"/>
      <c r="C166" s="11"/>
      <c r="D166" s="12"/>
      <c r="E166" s="11"/>
      <c r="F166" s="11"/>
      <c r="G166" s="11"/>
      <c r="H166" s="11"/>
      <c r="I166" s="11"/>
      <c r="J166" s="11"/>
      <c r="K166" s="11"/>
      <c r="L166" s="13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2:24" x14ac:dyDescent="0.25">
      <c r="B167" s="11"/>
      <c r="C167" s="11"/>
      <c r="D167" s="12"/>
      <c r="E167" s="11"/>
      <c r="F167" s="11"/>
      <c r="G167" s="11"/>
      <c r="H167" s="11"/>
      <c r="I167" s="11"/>
      <c r="J167" s="11"/>
      <c r="K167" s="11"/>
      <c r="L167" s="13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2:24" x14ac:dyDescent="0.25">
      <c r="B168" s="11"/>
      <c r="C168" s="11"/>
      <c r="D168" s="12"/>
      <c r="E168" s="11"/>
      <c r="F168" s="11"/>
      <c r="G168" s="11"/>
      <c r="H168" s="11"/>
      <c r="I168" s="11"/>
      <c r="J168" s="11"/>
      <c r="K168" s="11"/>
      <c r="L168" s="13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2:24" x14ac:dyDescent="0.25">
      <c r="B169" s="11"/>
      <c r="C169" s="11"/>
      <c r="D169" s="12"/>
      <c r="E169" s="11"/>
      <c r="F169" s="11"/>
      <c r="G169" s="11"/>
      <c r="H169" s="11"/>
      <c r="I169" s="11"/>
      <c r="J169" s="11"/>
      <c r="K169" s="11"/>
      <c r="L169" s="13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2:24" x14ac:dyDescent="0.25">
      <c r="B170" s="11"/>
      <c r="C170" s="11"/>
      <c r="D170" s="12"/>
      <c r="E170" s="11"/>
      <c r="F170" s="11"/>
      <c r="G170" s="11"/>
      <c r="H170" s="11"/>
      <c r="I170" s="11"/>
      <c r="J170" s="11"/>
      <c r="K170" s="11"/>
      <c r="L170" s="13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2:24" x14ac:dyDescent="0.25">
      <c r="B171" s="11"/>
      <c r="C171" s="11"/>
      <c r="D171" s="12"/>
      <c r="E171" s="11"/>
      <c r="F171" s="11"/>
      <c r="G171" s="11"/>
      <c r="H171" s="11"/>
      <c r="I171" s="11"/>
      <c r="J171" s="11"/>
      <c r="K171" s="11"/>
      <c r="L171" s="13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2:24" x14ac:dyDescent="0.25">
      <c r="B172" s="11"/>
      <c r="C172" s="11"/>
      <c r="D172" s="12"/>
      <c r="E172" s="11"/>
      <c r="F172" s="11"/>
      <c r="G172" s="11"/>
      <c r="H172" s="11"/>
      <c r="I172" s="11"/>
      <c r="J172" s="11"/>
      <c r="K172" s="11"/>
      <c r="L172" s="13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2:24" x14ac:dyDescent="0.25">
      <c r="B173" s="11"/>
      <c r="C173" s="11"/>
      <c r="D173" s="12"/>
      <c r="E173" s="11"/>
      <c r="F173" s="11"/>
      <c r="G173" s="11"/>
      <c r="H173" s="11"/>
      <c r="I173" s="11"/>
      <c r="J173" s="11"/>
      <c r="K173" s="11"/>
      <c r="L173" s="13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2:24" x14ac:dyDescent="0.25">
      <c r="B174" s="11"/>
      <c r="C174" s="11"/>
      <c r="D174" s="12"/>
      <c r="E174" s="11"/>
      <c r="F174" s="11"/>
      <c r="G174" s="11"/>
      <c r="H174" s="11"/>
      <c r="I174" s="11"/>
      <c r="J174" s="11"/>
      <c r="K174" s="11"/>
      <c r="L174" s="13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2:24" x14ac:dyDescent="0.25">
      <c r="B175" s="11"/>
      <c r="C175" s="11"/>
      <c r="D175" s="12"/>
      <c r="E175" s="11"/>
      <c r="F175" s="11"/>
      <c r="G175" s="11"/>
      <c r="H175" s="11"/>
      <c r="I175" s="11"/>
      <c r="J175" s="11"/>
      <c r="K175" s="11"/>
      <c r="L175" s="13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2:24" x14ac:dyDescent="0.25">
      <c r="B176" s="11"/>
      <c r="C176" s="11"/>
      <c r="D176" s="12"/>
      <c r="E176" s="11"/>
      <c r="F176" s="11"/>
      <c r="G176" s="11"/>
      <c r="H176" s="11"/>
      <c r="I176" s="11"/>
      <c r="J176" s="11"/>
      <c r="K176" s="11"/>
      <c r="L176" s="13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2:24" x14ac:dyDescent="0.25">
      <c r="B177" s="11"/>
      <c r="C177" s="11"/>
      <c r="D177" s="12"/>
      <c r="E177" s="11"/>
      <c r="F177" s="11"/>
      <c r="G177" s="11"/>
      <c r="H177" s="11"/>
      <c r="I177" s="11"/>
      <c r="J177" s="11"/>
      <c r="K177" s="11"/>
      <c r="L177" s="13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2:24" x14ac:dyDescent="0.25">
      <c r="B178" s="11"/>
      <c r="C178" s="11"/>
      <c r="D178" s="12"/>
      <c r="E178" s="11"/>
      <c r="F178" s="11"/>
      <c r="G178" s="11"/>
      <c r="H178" s="11"/>
      <c r="I178" s="11"/>
      <c r="J178" s="11"/>
      <c r="K178" s="11"/>
      <c r="L178" s="13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2:24" x14ac:dyDescent="0.25">
      <c r="B179" s="11"/>
      <c r="C179" s="11"/>
      <c r="D179" s="12"/>
      <c r="E179" s="11"/>
      <c r="F179" s="11"/>
      <c r="G179" s="11"/>
      <c r="H179" s="11"/>
      <c r="I179" s="11"/>
      <c r="J179" s="11"/>
      <c r="K179" s="11"/>
      <c r="L179" s="13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2:24" x14ac:dyDescent="0.25">
      <c r="B180" s="11"/>
      <c r="C180" s="11"/>
      <c r="D180" s="12"/>
      <c r="E180" s="11"/>
      <c r="F180" s="11"/>
      <c r="G180" s="11"/>
      <c r="H180" s="11"/>
      <c r="I180" s="11"/>
      <c r="J180" s="11"/>
      <c r="K180" s="11"/>
      <c r="L180" s="13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2:24" x14ac:dyDescent="0.25">
      <c r="B181" s="11"/>
      <c r="C181" s="11"/>
      <c r="D181" s="12"/>
      <c r="E181" s="11"/>
      <c r="F181" s="11"/>
      <c r="G181" s="11"/>
      <c r="H181" s="11"/>
      <c r="I181" s="11"/>
      <c r="J181" s="11"/>
      <c r="K181" s="11"/>
      <c r="L181" s="13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2:24" x14ac:dyDescent="0.25">
      <c r="B182" s="11"/>
      <c r="C182" s="11"/>
      <c r="D182" s="12"/>
      <c r="E182" s="11"/>
      <c r="F182" s="11"/>
      <c r="G182" s="11"/>
      <c r="H182" s="11"/>
      <c r="I182" s="11"/>
      <c r="J182" s="11"/>
      <c r="K182" s="11"/>
      <c r="L182" s="13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2:24" x14ac:dyDescent="0.25">
      <c r="B183" s="11"/>
      <c r="C183" s="11"/>
      <c r="D183" s="12"/>
      <c r="E183" s="11"/>
      <c r="F183" s="11"/>
      <c r="G183" s="11"/>
      <c r="H183" s="11"/>
      <c r="I183" s="11"/>
      <c r="J183" s="11"/>
      <c r="K183" s="11"/>
      <c r="L183" s="13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2:24" x14ac:dyDescent="0.25">
      <c r="B184" s="11"/>
      <c r="C184" s="11"/>
      <c r="D184" s="12"/>
      <c r="E184" s="11"/>
      <c r="F184" s="11"/>
      <c r="G184" s="11"/>
      <c r="H184" s="11"/>
      <c r="I184" s="11"/>
      <c r="J184" s="11"/>
      <c r="K184" s="11"/>
      <c r="L184" s="13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2:24" x14ac:dyDescent="0.25">
      <c r="B185" s="11"/>
      <c r="C185" s="11"/>
      <c r="D185" s="12"/>
      <c r="E185" s="11"/>
      <c r="F185" s="11"/>
      <c r="G185" s="11"/>
      <c r="H185" s="11"/>
      <c r="I185" s="11"/>
      <c r="J185" s="11"/>
      <c r="K185" s="11"/>
      <c r="L185" s="13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2:24" x14ac:dyDescent="0.25">
      <c r="B186" s="11"/>
      <c r="C186" s="11"/>
      <c r="D186" s="12"/>
      <c r="E186" s="11"/>
      <c r="F186" s="11"/>
      <c r="G186" s="11"/>
      <c r="H186" s="11"/>
      <c r="I186" s="11"/>
      <c r="J186" s="11"/>
      <c r="K186" s="11"/>
      <c r="L186" s="13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2:24" x14ac:dyDescent="0.25">
      <c r="B187" s="11"/>
      <c r="C187" s="11"/>
      <c r="D187" s="12"/>
      <c r="E187" s="11"/>
      <c r="F187" s="11"/>
      <c r="G187" s="11"/>
      <c r="H187" s="11"/>
      <c r="I187" s="11"/>
      <c r="J187" s="11"/>
      <c r="K187" s="11"/>
      <c r="L187" s="13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2:24" x14ac:dyDescent="0.25">
      <c r="B188" s="11"/>
      <c r="C188" s="11"/>
      <c r="D188" s="12"/>
      <c r="E188" s="11"/>
      <c r="F188" s="11"/>
      <c r="G188" s="11"/>
      <c r="H188" s="11"/>
      <c r="I188" s="11"/>
      <c r="J188" s="11"/>
      <c r="K188" s="11"/>
      <c r="L188" s="13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2:24" x14ac:dyDescent="0.25">
      <c r="B189" s="11"/>
      <c r="C189" s="11"/>
      <c r="D189" s="12"/>
      <c r="E189" s="11"/>
      <c r="F189" s="11"/>
      <c r="G189" s="11"/>
      <c r="H189" s="11"/>
      <c r="I189" s="11"/>
      <c r="J189" s="11"/>
      <c r="K189" s="11"/>
      <c r="L189" s="13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2:24" x14ac:dyDescent="0.25">
      <c r="B190" s="11"/>
      <c r="C190" s="11"/>
      <c r="D190" s="12"/>
      <c r="E190" s="11"/>
      <c r="F190" s="11"/>
      <c r="G190" s="11"/>
      <c r="H190" s="11"/>
      <c r="I190" s="11"/>
      <c r="J190" s="11"/>
      <c r="K190" s="11"/>
      <c r="L190" s="13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2:24" x14ac:dyDescent="0.25">
      <c r="B191" s="11"/>
      <c r="C191" s="11"/>
      <c r="D191" s="12"/>
      <c r="E191" s="11"/>
      <c r="F191" s="11"/>
      <c r="G191" s="11"/>
      <c r="H191" s="11"/>
      <c r="I191" s="11"/>
      <c r="J191" s="11"/>
      <c r="K191" s="11"/>
      <c r="L191" s="13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2:24" x14ac:dyDescent="0.25">
      <c r="B192" s="11"/>
      <c r="C192" s="11"/>
      <c r="D192" s="12"/>
      <c r="E192" s="11"/>
      <c r="F192" s="11"/>
      <c r="G192" s="11"/>
      <c r="H192" s="11"/>
      <c r="I192" s="11"/>
      <c r="J192" s="11"/>
      <c r="K192" s="11"/>
      <c r="L192" s="13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2:24" x14ac:dyDescent="0.25">
      <c r="B193" s="11"/>
      <c r="C193" s="11"/>
      <c r="D193" s="12"/>
      <c r="E193" s="11"/>
      <c r="F193" s="11"/>
      <c r="G193" s="11"/>
      <c r="H193" s="11"/>
      <c r="I193" s="11"/>
      <c r="J193" s="11"/>
      <c r="K193" s="11"/>
      <c r="L193" s="13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2:24" x14ac:dyDescent="0.25">
      <c r="B194" s="11"/>
      <c r="C194" s="11"/>
      <c r="D194" s="12"/>
      <c r="E194" s="11"/>
      <c r="F194" s="11"/>
      <c r="G194" s="11"/>
      <c r="H194" s="11"/>
      <c r="I194" s="11"/>
      <c r="J194" s="11"/>
      <c r="K194" s="11"/>
      <c r="L194" s="13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2:24" x14ac:dyDescent="0.25">
      <c r="B195" s="11"/>
      <c r="C195" s="11"/>
      <c r="D195" s="12"/>
      <c r="E195" s="11"/>
      <c r="F195" s="11"/>
      <c r="G195" s="11"/>
      <c r="H195" s="11"/>
      <c r="I195" s="11"/>
      <c r="J195" s="11"/>
      <c r="K195" s="11"/>
      <c r="L195" s="13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2:24" x14ac:dyDescent="0.25">
      <c r="B196" s="11"/>
      <c r="C196" s="11"/>
      <c r="D196" s="12"/>
      <c r="E196" s="11"/>
      <c r="F196" s="11"/>
      <c r="G196" s="11"/>
      <c r="H196" s="11"/>
      <c r="I196" s="11"/>
      <c r="J196" s="11"/>
      <c r="K196" s="11"/>
      <c r="L196" s="13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2:24" x14ac:dyDescent="0.25">
      <c r="B197" s="11"/>
      <c r="C197" s="11"/>
      <c r="D197" s="12"/>
      <c r="E197" s="11"/>
      <c r="F197" s="11"/>
      <c r="G197" s="11"/>
      <c r="H197" s="11"/>
      <c r="I197" s="11"/>
      <c r="J197" s="11"/>
      <c r="K197" s="11"/>
      <c r="L197" s="13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2:24" x14ac:dyDescent="0.25">
      <c r="B198" s="11"/>
      <c r="C198" s="11"/>
      <c r="D198" s="12"/>
      <c r="E198" s="11"/>
      <c r="F198" s="11"/>
      <c r="G198" s="11"/>
      <c r="H198" s="11"/>
      <c r="I198" s="11"/>
      <c r="J198" s="11"/>
      <c r="K198" s="11"/>
      <c r="L198" s="13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2:24" x14ac:dyDescent="0.25">
      <c r="B199" s="11"/>
      <c r="C199" s="11"/>
      <c r="D199" s="12"/>
      <c r="E199" s="11"/>
      <c r="F199" s="11"/>
      <c r="G199" s="11"/>
      <c r="H199" s="11"/>
      <c r="I199" s="11"/>
      <c r="J199" s="11"/>
      <c r="K199" s="11"/>
      <c r="L199" s="13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2:24" x14ac:dyDescent="0.25">
      <c r="B200" s="11"/>
      <c r="C200" s="11"/>
      <c r="D200" s="12"/>
      <c r="E200" s="11"/>
      <c r="F200" s="11"/>
      <c r="G200" s="11"/>
      <c r="H200" s="11"/>
      <c r="I200" s="11"/>
      <c r="J200" s="11"/>
      <c r="K200" s="11"/>
      <c r="L200" s="13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2:24" x14ac:dyDescent="0.25">
      <c r="B201" s="11"/>
      <c r="C201" s="11"/>
      <c r="D201" s="12"/>
      <c r="E201" s="11"/>
      <c r="F201" s="11"/>
      <c r="G201" s="11"/>
      <c r="H201" s="11"/>
      <c r="I201" s="11"/>
      <c r="J201" s="11"/>
      <c r="K201" s="11"/>
      <c r="L201" s="13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2:24" x14ac:dyDescent="0.25">
      <c r="B202" s="11"/>
      <c r="C202" s="11"/>
      <c r="D202" s="12"/>
      <c r="E202" s="11"/>
      <c r="F202" s="11"/>
      <c r="G202" s="11"/>
      <c r="H202" s="11"/>
      <c r="I202" s="11"/>
      <c r="J202" s="11"/>
      <c r="K202" s="11"/>
      <c r="L202" s="13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2:24" x14ac:dyDescent="0.25">
      <c r="B203" s="11"/>
      <c r="C203" s="11"/>
      <c r="D203" s="12"/>
      <c r="E203" s="11"/>
      <c r="F203" s="11"/>
      <c r="G203" s="11"/>
      <c r="H203" s="11"/>
      <c r="I203" s="11"/>
      <c r="J203" s="11"/>
      <c r="K203" s="11"/>
      <c r="L203" s="13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2:24" x14ac:dyDescent="0.25">
      <c r="B204" s="11"/>
      <c r="C204" s="11"/>
      <c r="D204" s="12"/>
      <c r="E204" s="11"/>
      <c r="F204" s="11"/>
      <c r="G204" s="11"/>
      <c r="H204" s="11"/>
      <c r="I204" s="11"/>
      <c r="J204" s="11"/>
      <c r="K204" s="11"/>
      <c r="L204" s="13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2:24" x14ac:dyDescent="0.25">
      <c r="B205" s="11"/>
      <c r="C205" s="11"/>
      <c r="D205" s="12"/>
      <c r="E205" s="11"/>
      <c r="F205" s="11"/>
      <c r="G205" s="11"/>
      <c r="H205" s="11"/>
      <c r="I205" s="11"/>
      <c r="J205" s="11"/>
      <c r="K205" s="11"/>
      <c r="L205" s="13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2:24" x14ac:dyDescent="0.25">
      <c r="B206" s="11"/>
      <c r="C206" s="11"/>
      <c r="D206" s="12"/>
      <c r="E206" s="11"/>
      <c r="F206" s="11"/>
      <c r="G206" s="11"/>
      <c r="H206" s="11"/>
      <c r="I206" s="11"/>
      <c r="J206" s="11"/>
      <c r="K206" s="11"/>
      <c r="L206" s="13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2:24" x14ac:dyDescent="0.25">
      <c r="B207" s="11"/>
      <c r="C207" s="11"/>
      <c r="D207" s="12"/>
      <c r="E207" s="11"/>
      <c r="F207" s="11"/>
      <c r="G207" s="11"/>
      <c r="H207" s="11"/>
      <c r="I207" s="11"/>
      <c r="J207" s="11"/>
      <c r="K207" s="11"/>
      <c r="L207" s="13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2:24" x14ac:dyDescent="0.25">
      <c r="B208" s="11"/>
      <c r="C208" s="11"/>
      <c r="D208" s="12"/>
      <c r="E208" s="11"/>
      <c r="F208" s="11"/>
      <c r="G208" s="11"/>
      <c r="H208" s="11"/>
      <c r="I208" s="11"/>
      <c r="J208" s="11"/>
      <c r="K208" s="11"/>
      <c r="L208" s="13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2:24" x14ac:dyDescent="0.25">
      <c r="B209" s="11"/>
      <c r="C209" s="11"/>
      <c r="D209" s="12"/>
      <c r="E209" s="11"/>
      <c r="F209" s="11"/>
      <c r="G209" s="11"/>
      <c r="H209" s="11"/>
      <c r="I209" s="11"/>
      <c r="J209" s="11"/>
      <c r="K209" s="11"/>
      <c r="L209" s="13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2:24" x14ac:dyDescent="0.25">
      <c r="B210" s="11"/>
      <c r="C210" s="11"/>
      <c r="D210" s="12"/>
      <c r="E210" s="11"/>
      <c r="F210" s="11"/>
      <c r="G210" s="11"/>
      <c r="H210" s="11"/>
      <c r="I210" s="11"/>
      <c r="J210" s="11"/>
      <c r="K210" s="11"/>
      <c r="L210" s="13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2:24" x14ac:dyDescent="0.25">
      <c r="B211" s="11"/>
      <c r="C211" s="11"/>
      <c r="D211" s="12"/>
      <c r="E211" s="11"/>
      <c r="F211" s="11"/>
      <c r="G211" s="11"/>
      <c r="H211" s="11"/>
      <c r="I211" s="11"/>
      <c r="J211" s="11"/>
      <c r="K211" s="11"/>
      <c r="L211" s="13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2:24" x14ac:dyDescent="0.25">
      <c r="B212" s="11"/>
      <c r="C212" s="11"/>
      <c r="D212" s="12"/>
      <c r="E212" s="11"/>
      <c r="F212" s="11"/>
      <c r="G212" s="11"/>
      <c r="H212" s="11"/>
      <c r="I212" s="11"/>
      <c r="J212" s="11"/>
      <c r="K212" s="11"/>
      <c r="L212" s="13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2:24" x14ac:dyDescent="0.25">
      <c r="B213" s="11"/>
      <c r="C213" s="11"/>
      <c r="D213" s="12"/>
      <c r="E213" s="11"/>
      <c r="F213" s="11"/>
      <c r="G213" s="11"/>
      <c r="H213" s="11"/>
      <c r="I213" s="11"/>
      <c r="J213" s="11"/>
      <c r="K213" s="11"/>
      <c r="L213" s="13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2:24" x14ac:dyDescent="0.25">
      <c r="B214" s="11"/>
      <c r="C214" s="11"/>
      <c r="D214" s="12"/>
      <c r="E214" s="11"/>
      <c r="F214" s="11"/>
      <c r="G214" s="11"/>
      <c r="H214" s="11"/>
      <c r="I214" s="11"/>
      <c r="J214" s="11"/>
      <c r="K214" s="11"/>
      <c r="L214" s="13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2:24" x14ac:dyDescent="0.25">
      <c r="B215" s="11"/>
      <c r="C215" s="11"/>
      <c r="D215" s="12"/>
      <c r="E215" s="11"/>
      <c r="F215" s="11"/>
      <c r="G215" s="11"/>
      <c r="H215" s="11"/>
      <c r="I215" s="11"/>
      <c r="J215" s="11"/>
      <c r="K215" s="11"/>
      <c r="L215" s="13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2:24" x14ac:dyDescent="0.25">
      <c r="B216" s="11"/>
      <c r="C216" s="11"/>
      <c r="D216" s="12"/>
      <c r="E216" s="11"/>
      <c r="F216" s="11"/>
      <c r="G216" s="11"/>
      <c r="H216" s="11"/>
      <c r="I216" s="11"/>
      <c r="J216" s="11"/>
      <c r="K216" s="11"/>
      <c r="L216" s="13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2:24" x14ac:dyDescent="0.25">
      <c r="B217" s="11"/>
      <c r="C217" s="11"/>
      <c r="D217" s="12"/>
      <c r="E217" s="11"/>
      <c r="F217" s="11"/>
      <c r="G217" s="11"/>
      <c r="H217" s="11"/>
      <c r="I217" s="11"/>
      <c r="J217" s="11"/>
      <c r="K217" s="11"/>
      <c r="L217" s="13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2:24" x14ac:dyDescent="0.25">
      <c r="B218" s="11"/>
      <c r="C218" s="11"/>
      <c r="D218" s="12"/>
      <c r="E218" s="11"/>
      <c r="F218" s="11"/>
      <c r="G218" s="11"/>
      <c r="H218" s="11"/>
      <c r="I218" s="11"/>
      <c r="J218" s="11"/>
      <c r="K218" s="11"/>
      <c r="L218" s="13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2:24" x14ac:dyDescent="0.25">
      <c r="B219" s="11"/>
      <c r="C219" s="11"/>
      <c r="D219" s="12"/>
      <c r="E219" s="11"/>
      <c r="F219" s="11"/>
      <c r="G219" s="11"/>
      <c r="H219" s="11"/>
      <c r="I219" s="11"/>
      <c r="J219" s="11"/>
      <c r="K219" s="11"/>
      <c r="L219" s="13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2:24" x14ac:dyDescent="0.25">
      <c r="B220" s="11"/>
      <c r="C220" s="11"/>
      <c r="D220" s="12"/>
      <c r="E220" s="11"/>
      <c r="F220" s="11"/>
      <c r="G220" s="11"/>
      <c r="H220" s="11"/>
      <c r="I220" s="11"/>
      <c r="J220" s="11"/>
      <c r="K220" s="11"/>
      <c r="L220" s="13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2:24" x14ac:dyDescent="0.25">
      <c r="B221" s="11"/>
      <c r="C221" s="11"/>
      <c r="D221" s="12"/>
      <c r="E221" s="11"/>
      <c r="F221" s="11"/>
      <c r="G221" s="11"/>
      <c r="H221" s="11"/>
      <c r="I221" s="11"/>
      <c r="J221" s="11"/>
      <c r="K221" s="11"/>
      <c r="L221" s="13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2:24" x14ac:dyDescent="0.25">
      <c r="B222" s="11"/>
      <c r="C222" s="11"/>
      <c r="D222" s="12"/>
      <c r="E222" s="11"/>
      <c r="F222" s="11"/>
      <c r="G222" s="11"/>
      <c r="H222" s="11"/>
      <c r="I222" s="11"/>
      <c r="J222" s="11"/>
      <c r="K222" s="11"/>
      <c r="L222" s="13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2:24" x14ac:dyDescent="0.25">
      <c r="B223" s="11"/>
      <c r="C223" s="11"/>
      <c r="D223" s="12"/>
      <c r="E223" s="11"/>
      <c r="F223" s="11"/>
      <c r="G223" s="11"/>
      <c r="H223" s="11"/>
      <c r="I223" s="11"/>
      <c r="J223" s="11"/>
      <c r="K223" s="11"/>
      <c r="L223" s="13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2:24" x14ac:dyDescent="0.25">
      <c r="B224" s="11"/>
      <c r="C224" s="11"/>
      <c r="D224" s="12"/>
      <c r="E224" s="11"/>
      <c r="F224" s="11"/>
      <c r="G224" s="11"/>
      <c r="H224" s="11"/>
      <c r="I224" s="11"/>
      <c r="J224" s="11"/>
      <c r="K224" s="11"/>
      <c r="L224" s="13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2:24" x14ac:dyDescent="0.25">
      <c r="B225" s="11"/>
      <c r="C225" s="11"/>
      <c r="D225" s="12"/>
      <c r="E225" s="11"/>
      <c r="F225" s="11"/>
      <c r="G225" s="11"/>
      <c r="H225" s="11"/>
      <c r="I225" s="11"/>
      <c r="J225" s="11"/>
      <c r="K225" s="11"/>
      <c r="L225" s="13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2:24" x14ac:dyDescent="0.25">
      <c r="B226" s="11"/>
      <c r="C226" s="11"/>
      <c r="D226" s="12"/>
      <c r="E226" s="11"/>
      <c r="F226" s="11"/>
      <c r="G226" s="11"/>
      <c r="H226" s="11"/>
      <c r="I226" s="11"/>
      <c r="J226" s="11"/>
      <c r="K226" s="11"/>
      <c r="L226" s="13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2:24" x14ac:dyDescent="0.25">
      <c r="B227" s="11"/>
      <c r="C227" s="11"/>
      <c r="D227" s="12"/>
      <c r="E227" s="11"/>
      <c r="F227" s="11"/>
      <c r="G227" s="11"/>
      <c r="H227" s="11"/>
      <c r="I227" s="11"/>
      <c r="J227" s="11"/>
      <c r="K227" s="11"/>
      <c r="L227" s="13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2:24" x14ac:dyDescent="0.25">
      <c r="B228" s="11"/>
      <c r="C228" s="11"/>
      <c r="D228" s="12"/>
      <c r="E228" s="11"/>
      <c r="F228" s="11"/>
      <c r="G228" s="11"/>
      <c r="H228" s="11"/>
      <c r="I228" s="11"/>
      <c r="J228" s="11"/>
      <c r="K228" s="11"/>
      <c r="L228" s="13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2:24" x14ac:dyDescent="0.25">
      <c r="B229" s="11"/>
      <c r="C229" s="11"/>
      <c r="D229" s="12"/>
      <c r="E229" s="11"/>
      <c r="F229" s="11"/>
      <c r="G229" s="11"/>
      <c r="H229" s="11"/>
      <c r="I229" s="11"/>
      <c r="J229" s="11"/>
      <c r="K229" s="11"/>
      <c r="L229" s="13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2:24" x14ac:dyDescent="0.25">
      <c r="B230" s="11"/>
      <c r="C230" s="11"/>
      <c r="D230" s="12"/>
      <c r="E230" s="11"/>
      <c r="F230" s="11"/>
      <c r="G230" s="11"/>
      <c r="H230" s="11"/>
      <c r="I230" s="11"/>
      <c r="J230" s="11"/>
      <c r="K230" s="11"/>
      <c r="L230" s="13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2:24" x14ac:dyDescent="0.25">
      <c r="B231" s="11"/>
      <c r="C231" s="11"/>
      <c r="D231" s="12"/>
      <c r="E231" s="11"/>
      <c r="F231" s="11"/>
      <c r="G231" s="11"/>
      <c r="H231" s="11"/>
      <c r="I231" s="11"/>
      <c r="J231" s="11"/>
      <c r="K231" s="11"/>
      <c r="L231" s="13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2:24" x14ac:dyDescent="0.25">
      <c r="B232" s="11"/>
      <c r="C232" s="11"/>
      <c r="D232" s="12"/>
      <c r="E232" s="11"/>
      <c r="F232" s="11"/>
      <c r="G232" s="11"/>
      <c r="H232" s="11"/>
      <c r="I232" s="11"/>
      <c r="J232" s="11"/>
      <c r="K232" s="11"/>
      <c r="L232" s="13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2:24" x14ac:dyDescent="0.25">
      <c r="B233" s="11"/>
      <c r="C233" s="11"/>
      <c r="D233" s="12"/>
      <c r="E233" s="11"/>
      <c r="F233" s="11"/>
      <c r="G233" s="11"/>
      <c r="H233" s="11"/>
      <c r="I233" s="11"/>
      <c r="J233" s="11"/>
      <c r="K233" s="11"/>
      <c r="L233" s="13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2:24" x14ac:dyDescent="0.25">
      <c r="B234" s="11"/>
      <c r="C234" s="11"/>
      <c r="D234" s="12"/>
      <c r="E234" s="11"/>
      <c r="F234" s="11"/>
      <c r="G234" s="11"/>
      <c r="H234" s="11"/>
      <c r="I234" s="11"/>
      <c r="J234" s="11"/>
      <c r="K234" s="11"/>
      <c r="L234" s="13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2:24" x14ac:dyDescent="0.25">
      <c r="B235" s="11"/>
      <c r="C235" s="11"/>
      <c r="D235" s="12"/>
      <c r="E235" s="11"/>
      <c r="F235" s="11"/>
      <c r="G235" s="11"/>
      <c r="H235" s="11"/>
      <c r="I235" s="11"/>
      <c r="J235" s="11"/>
      <c r="K235" s="11"/>
      <c r="L235" s="13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2:24" x14ac:dyDescent="0.25">
      <c r="B236" s="11"/>
      <c r="C236" s="11"/>
      <c r="D236" s="12"/>
      <c r="E236" s="11"/>
      <c r="F236" s="11"/>
      <c r="G236" s="11"/>
      <c r="H236" s="11"/>
      <c r="I236" s="11"/>
      <c r="J236" s="11"/>
      <c r="K236" s="11"/>
      <c r="L236" s="13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2:24" x14ac:dyDescent="0.25">
      <c r="B237" s="11"/>
      <c r="C237" s="11"/>
      <c r="D237" s="12"/>
      <c r="E237" s="11"/>
      <c r="F237" s="11"/>
      <c r="G237" s="11"/>
      <c r="H237" s="11"/>
      <c r="I237" s="11"/>
      <c r="J237" s="11"/>
      <c r="K237" s="11"/>
      <c r="L237" s="13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2:24" x14ac:dyDescent="0.25">
      <c r="B238" s="11"/>
      <c r="C238" s="11"/>
      <c r="D238" s="12"/>
      <c r="E238" s="11"/>
      <c r="F238" s="11"/>
      <c r="G238" s="11"/>
      <c r="H238" s="11"/>
      <c r="I238" s="11"/>
      <c r="J238" s="11"/>
      <c r="K238" s="11"/>
      <c r="L238" s="13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2:24" x14ac:dyDescent="0.25">
      <c r="B239" s="11"/>
      <c r="C239" s="11"/>
      <c r="D239" s="12"/>
      <c r="E239" s="11"/>
      <c r="F239" s="11"/>
      <c r="G239" s="11"/>
      <c r="H239" s="11"/>
      <c r="I239" s="11"/>
      <c r="J239" s="11"/>
      <c r="K239" s="11"/>
      <c r="L239" s="13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2:24" x14ac:dyDescent="0.25">
      <c r="B240" s="11"/>
      <c r="C240" s="11"/>
      <c r="D240" s="12"/>
      <c r="E240" s="11"/>
      <c r="F240" s="11"/>
      <c r="G240" s="11"/>
      <c r="H240" s="11"/>
      <c r="I240" s="11"/>
      <c r="J240" s="11"/>
      <c r="K240" s="11"/>
      <c r="L240" s="13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2:24" x14ac:dyDescent="0.25">
      <c r="B241" s="11"/>
      <c r="C241" s="11"/>
      <c r="D241" s="12"/>
      <c r="E241" s="11"/>
      <c r="F241" s="11"/>
      <c r="G241" s="11"/>
      <c r="H241" s="11"/>
      <c r="I241" s="11"/>
      <c r="J241" s="11"/>
      <c r="K241" s="11"/>
      <c r="L241" s="13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2:24" x14ac:dyDescent="0.25">
      <c r="B242" s="11"/>
      <c r="C242" s="11"/>
      <c r="D242" s="12"/>
      <c r="E242" s="11"/>
      <c r="F242" s="11"/>
      <c r="G242" s="11"/>
      <c r="H242" s="11"/>
      <c r="I242" s="11"/>
      <c r="J242" s="11"/>
      <c r="K242" s="11"/>
      <c r="L242" s="13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2:24" x14ac:dyDescent="0.25">
      <c r="B243" s="11"/>
      <c r="C243" s="11"/>
      <c r="D243" s="12"/>
      <c r="E243" s="11"/>
      <c r="F243" s="11"/>
      <c r="G243" s="11"/>
      <c r="H243" s="11"/>
      <c r="I243" s="11"/>
      <c r="J243" s="11"/>
      <c r="K243" s="11"/>
      <c r="L243" s="13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2:24" x14ac:dyDescent="0.25">
      <c r="B244" s="11"/>
      <c r="C244" s="11"/>
      <c r="D244" s="12"/>
      <c r="E244" s="11"/>
      <c r="F244" s="11"/>
      <c r="G244" s="11"/>
      <c r="H244" s="11"/>
      <c r="I244" s="11"/>
      <c r="J244" s="11"/>
      <c r="K244" s="11"/>
      <c r="L244" s="13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2:24" x14ac:dyDescent="0.25">
      <c r="B245" s="11"/>
      <c r="C245" s="11"/>
      <c r="D245" s="12"/>
      <c r="E245" s="11"/>
      <c r="F245" s="11"/>
      <c r="G245" s="11"/>
      <c r="H245" s="11"/>
      <c r="I245" s="11"/>
      <c r="J245" s="11"/>
      <c r="K245" s="11"/>
      <c r="L245" s="13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2:24" x14ac:dyDescent="0.25">
      <c r="B246" s="11"/>
      <c r="C246" s="11"/>
      <c r="D246" s="12"/>
      <c r="E246" s="11"/>
      <c r="F246" s="11"/>
      <c r="G246" s="11"/>
      <c r="H246" s="11"/>
      <c r="I246" s="11"/>
      <c r="J246" s="11"/>
      <c r="K246" s="11"/>
      <c r="L246" s="13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2:24" x14ac:dyDescent="0.25">
      <c r="B247" s="11"/>
      <c r="C247" s="11"/>
      <c r="D247" s="12"/>
      <c r="E247" s="11"/>
      <c r="F247" s="11"/>
      <c r="G247" s="11"/>
      <c r="H247" s="11"/>
      <c r="I247" s="11"/>
      <c r="J247" s="11"/>
      <c r="K247" s="11"/>
      <c r="L247" s="13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2:24" x14ac:dyDescent="0.25">
      <c r="B248" s="11"/>
      <c r="C248" s="11"/>
      <c r="D248" s="12"/>
      <c r="E248" s="11"/>
      <c r="F248" s="11"/>
      <c r="G248" s="11"/>
      <c r="H248" s="11"/>
      <c r="I248" s="11"/>
      <c r="J248" s="11"/>
      <c r="K248" s="11"/>
      <c r="L248" s="13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2:24" x14ac:dyDescent="0.25">
      <c r="B249" s="11"/>
      <c r="C249" s="11"/>
      <c r="D249" s="12"/>
      <c r="E249" s="11"/>
      <c r="F249" s="11"/>
      <c r="G249" s="11"/>
      <c r="H249" s="11"/>
      <c r="I249" s="11"/>
      <c r="J249" s="11"/>
      <c r="K249" s="11"/>
      <c r="L249" s="13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2:24" x14ac:dyDescent="0.25">
      <c r="B250" s="11"/>
      <c r="C250" s="11"/>
      <c r="D250" s="12"/>
      <c r="E250" s="11"/>
      <c r="F250" s="11"/>
      <c r="G250" s="11"/>
      <c r="H250" s="11"/>
      <c r="I250" s="11"/>
      <c r="J250" s="11"/>
      <c r="K250" s="11"/>
      <c r="L250" s="13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2:24" x14ac:dyDescent="0.25">
      <c r="B251" s="11"/>
      <c r="C251" s="11"/>
      <c r="D251" s="12"/>
      <c r="E251" s="11"/>
      <c r="F251" s="11"/>
      <c r="G251" s="11"/>
      <c r="H251" s="11"/>
      <c r="I251" s="11"/>
      <c r="J251" s="11"/>
      <c r="K251" s="11"/>
      <c r="L251" s="13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2:24" x14ac:dyDescent="0.25">
      <c r="B252" s="11"/>
      <c r="C252" s="11"/>
      <c r="D252" s="12"/>
      <c r="E252" s="11"/>
      <c r="F252" s="11"/>
      <c r="G252" s="11"/>
      <c r="H252" s="11"/>
      <c r="I252" s="11"/>
      <c r="J252" s="11"/>
      <c r="K252" s="11"/>
      <c r="L252" s="13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2:24" x14ac:dyDescent="0.25">
      <c r="B253" s="11"/>
      <c r="C253" s="11"/>
      <c r="D253" s="12"/>
      <c r="E253" s="11"/>
      <c r="F253" s="11"/>
      <c r="G253" s="11"/>
      <c r="H253" s="11"/>
      <c r="I253" s="11"/>
      <c r="J253" s="11"/>
      <c r="K253" s="11"/>
      <c r="L253" s="13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2:24" x14ac:dyDescent="0.25">
      <c r="B254" s="11"/>
      <c r="C254" s="11"/>
      <c r="D254" s="12"/>
      <c r="E254" s="11"/>
      <c r="F254" s="11"/>
      <c r="G254" s="11"/>
      <c r="H254" s="11"/>
      <c r="I254" s="11"/>
      <c r="J254" s="11"/>
      <c r="K254" s="11"/>
      <c r="L254" s="13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2:24" x14ac:dyDescent="0.25">
      <c r="B255" s="11"/>
      <c r="C255" s="11"/>
      <c r="D255" s="12"/>
      <c r="E255" s="11"/>
      <c r="F255" s="11"/>
      <c r="G255" s="11"/>
      <c r="H255" s="11"/>
      <c r="I255" s="11"/>
      <c r="J255" s="11"/>
      <c r="K255" s="11"/>
      <c r="L255" s="13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2:24" x14ac:dyDescent="0.25">
      <c r="B256" s="11"/>
      <c r="C256" s="11"/>
      <c r="D256" s="12"/>
      <c r="E256" s="11"/>
      <c r="F256" s="11"/>
      <c r="G256" s="11"/>
      <c r="H256" s="11"/>
      <c r="I256" s="11"/>
      <c r="J256" s="11"/>
      <c r="K256" s="11"/>
      <c r="L256" s="13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2:24" x14ac:dyDescent="0.25">
      <c r="B257" s="11"/>
      <c r="C257" s="11"/>
      <c r="D257" s="12"/>
      <c r="E257" s="11"/>
      <c r="F257" s="11"/>
      <c r="G257" s="11"/>
      <c r="H257" s="11"/>
      <c r="I257" s="11"/>
      <c r="J257" s="11"/>
      <c r="K257" s="11"/>
      <c r="L257" s="13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2:24" x14ac:dyDescent="0.25">
      <c r="B258" s="11"/>
      <c r="C258" s="11"/>
      <c r="D258" s="12"/>
      <c r="E258" s="11"/>
      <c r="F258" s="11"/>
      <c r="G258" s="11"/>
      <c r="H258" s="11"/>
      <c r="I258" s="11"/>
      <c r="J258" s="11"/>
      <c r="K258" s="11"/>
      <c r="L258" s="13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2:24" x14ac:dyDescent="0.25">
      <c r="B259" s="11"/>
      <c r="C259" s="11"/>
      <c r="D259" s="12"/>
      <c r="E259" s="11"/>
      <c r="F259" s="11"/>
      <c r="G259" s="11"/>
      <c r="H259" s="11"/>
      <c r="I259" s="11"/>
      <c r="J259" s="11"/>
      <c r="K259" s="11"/>
      <c r="L259" s="13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2:24" x14ac:dyDescent="0.25">
      <c r="B260" s="11"/>
      <c r="C260" s="11"/>
      <c r="D260" s="12"/>
      <c r="E260" s="11"/>
      <c r="F260" s="11"/>
      <c r="G260" s="11"/>
      <c r="H260" s="11"/>
      <c r="I260" s="11"/>
      <c r="J260" s="11"/>
      <c r="K260" s="11"/>
      <c r="L260" s="13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2:24" x14ac:dyDescent="0.25">
      <c r="B261" s="11"/>
      <c r="C261" s="11"/>
      <c r="D261" s="12"/>
      <c r="E261" s="11"/>
      <c r="F261" s="11"/>
      <c r="G261" s="11"/>
      <c r="H261" s="11"/>
      <c r="I261" s="11"/>
      <c r="J261" s="11"/>
      <c r="K261" s="11"/>
      <c r="L261" s="13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2:24" x14ac:dyDescent="0.25">
      <c r="B262" s="11"/>
      <c r="C262" s="11"/>
      <c r="D262" s="12"/>
      <c r="E262" s="11"/>
      <c r="F262" s="11"/>
      <c r="G262" s="11"/>
      <c r="H262" s="11"/>
      <c r="I262" s="11"/>
      <c r="J262" s="11"/>
      <c r="K262" s="11"/>
      <c r="L262" s="13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2:24" x14ac:dyDescent="0.25">
      <c r="B263" s="11"/>
      <c r="C263" s="11"/>
      <c r="D263" s="12"/>
      <c r="E263" s="11"/>
      <c r="F263" s="11"/>
      <c r="G263" s="11"/>
      <c r="H263" s="11"/>
      <c r="I263" s="11"/>
      <c r="J263" s="11"/>
      <c r="K263" s="11"/>
      <c r="L263" s="13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2:24" x14ac:dyDescent="0.25">
      <c r="B264" s="11"/>
      <c r="C264" s="11"/>
      <c r="D264" s="12"/>
      <c r="E264" s="11"/>
      <c r="F264" s="11"/>
      <c r="G264" s="11"/>
      <c r="H264" s="11"/>
      <c r="I264" s="11"/>
      <c r="J264" s="11"/>
      <c r="K264" s="11"/>
      <c r="L264" s="13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2:24" x14ac:dyDescent="0.25">
      <c r="B265" s="11"/>
      <c r="C265" s="11"/>
      <c r="D265" s="12"/>
      <c r="E265" s="11"/>
      <c r="F265" s="11"/>
      <c r="G265" s="11"/>
      <c r="H265" s="11"/>
      <c r="I265" s="11"/>
      <c r="J265" s="11"/>
      <c r="K265" s="11"/>
      <c r="L265" s="13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2:24" x14ac:dyDescent="0.25">
      <c r="B266" s="11"/>
      <c r="C266" s="11"/>
      <c r="D266" s="12"/>
      <c r="E266" s="11"/>
      <c r="F266" s="11"/>
      <c r="G266" s="11"/>
      <c r="H266" s="11"/>
      <c r="I266" s="11"/>
      <c r="J266" s="11"/>
      <c r="K266" s="11"/>
      <c r="L266" s="13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2:24" x14ac:dyDescent="0.25">
      <c r="B267" s="11"/>
      <c r="C267" s="11"/>
      <c r="D267" s="12"/>
      <c r="E267" s="11"/>
      <c r="F267" s="11"/>
      <c r="G267" s="11"/>
      <c r="H267" s="11"/>
      <c r="I267" s="11"/>
      <c r="J267" s="11"/>
      <c r="K267" s="11"/>
      <c r="L267" s="13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2:24" x14ac:dyDescent="0.25">
      <c r="B268" s="11"/>
      <c r="C268" s="11"/>
      <c r="D268" s="12"/>
      <c r="E268" s="11"/>
      <c r="F268" s="11"/>
      <c r="G268" s="11"/>
      <c r="H268" s="11"/>
      <c r="I268" s="11"/>
      <c r="J268" s="11"/>
      <c r="K268" s="11"/>
      <c r="L268" s="13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2:24" x14ac:dyDescent="0.25">
      <c r="B269" s="11"/>
      <c r="C269" s="11"/>
      <c r="D269" s="12"/>
      <c r="E269" s="11"/>
      <c r="F269" s="11"/>
      <c r="G269" s="11"/>
      <c r="H269" s="11"/>
      <c r="I269" s="11"/>
      <c r="J269" s="11"/>
      <c r="K269" s="11"/>
      <c r="L269" s="13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2:24" x14ac:dyDescent="0.25">
      <c r="B270" s="11"/>
      <c r="C270" s="11"/>
      <c r="D270" s="12"/>
      <c r="E270" s="11"/>
      <c r="F270" s="11"/>
      <c r="G270" s="11"/>
      <c r="H270" s="11"/>
      <c r="I270" s="11"/>
      <c r="J270" s="11"/>
      <c r="K270" s="11"/>
      <c r="L270" s="13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2:24" x14ac:dyDescent="0.25">
      <c r="B271" s="11"/>
      <c r="C271" s="11"/>
      <c r="D271" s="12"/>
      <c r="E271" s="11"/>
      <c r="F271" s="11"/>
      <c r="G271" s="11"/>
      <c r="H271" s="11"/>
      <c r="I271" s="11"/>
      <c r="J271" s="11"/>
      <c r="K271" s="11"/>
      <c r="L271" s="13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2:24" x14ac:dyDescent="0.25">
      <c r="B272" s="11"/>
      <c r="C272" s="11"/>
      <c r="D272" s="12"/>
      <c r="E272" s="11"/>
      <c r="F272" s="11"/>
      <c r="G272" s="11"/>
      <c r="H272" s="11"/>
      <c r="I272" s="11"/>
      <c r="J272" s="11"/>
      <c r="K272" s="11"/>
      <c r="L272" s="13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2:24" x14ac:dyDescent="0.25">
      <c r="B273" s="11"/>
      <c r="C273" s="11"/>
      <c r="D273" s="12"/>
      <c r="E273" s="11"/>
      <c r="F273" s="11"/>
      <c r="G273" s="11"/>
      <c r="H273" s="11"/>
      <c r="I273" s="11"/>
      <c r="J273" s="11"/>
      <c r="K273" s="11"/>
      <c r="L273" s="13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2:24" x14ac:dyDescent="0.25">
      <c r="B274" s="11"/>
      <c r="C274" s="11"/>
      <c r="D274" s="12"/>
      <c r="E274" s="11"/>
      <c r="F274" s="11"/>
      <c r="G274" s="11"/>
      <c r="H274" s="11"/>
      <c r="I274" s="11"/>
      <c r="J274" s="11"/>
      <c r="K274" s="11"/>
      <c r="L274" s="13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2:24" x14ac:dyDescent="0.25">
      <c r="B275" s="11"/>
      <c r="C275" s="11"/>
      <c r="D275" s="12"/>
      <c r="E275" s="11"/>
      <c r="F275" s="11"/>
      <c r="G275" s="11"/>
      <c r="H275" s="11"/>
      <c r="I275" s="11"/>
      <c r="J275" s="11"/>
      <c r="K275" s="11"/>
      <c r="L275" s="13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2:24" x14ac:dyDescent="0.25">
      <c r="B276" s="11"/>
      <c r="C276" s="11"/>
      <c r="D276" s="12"/>
      <c r="E276" s="11"/>
      <c r="F276" s="11"/>
      <c r="G276" s="11"/>
      <c r="H276" s="11"/>
      <c r="I276" s="11"/>
      <c r="J276" s="11"/>
      <c r="K276" s="11"/>
      <c r="L276" s="13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2:24" x14ac:dyDescent="0.25">
      <c r="B277" s="11"/>
      <c r="C277" s="11"/>
      <c r="D277" s="12"/>
      <c r="E277" s="11"/>
      <c r="F277" s="11"/>
      <c r="G277" s="11"/>
      <c r="H277" s="11"/>
      <c r="I277" s="11"/>
      <c r="J277" s="11"/>
      <c r="K277" s="11"/>
      <c r="L277" s="13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2:24" x14ac:dyDescent="0.25">
      <c r="B278" s="11"/>
      <c r="C278" s="11"/>
      <c r="D278" s="12"/>
      <c r="E278" s="11"/>
      <c r="F278" s="11"/>
      <c r="G278" s="11"/>
      <c r="H278" s="11"/>
      <c r="I278" s="11"/>
      <c r="J278" s="11"/>
      <c r="K278" s="11"/>
      <c r="L278" s="13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2:24" x14ac:dyDescent="0.25">
      <c r="B279" s="11"/>
      <c r="C279" s="11"/>
      <c r="D279" s="12"/>
      <c r="E279" s="11"/>
      <c r="F279" s="11"/>
      <c r="G279" s="11"/>
      <c r="H279" s="11"/>
      <c r="I279" s="11"/>
      <c r="J279" s="11"/>
      <c r="K279" s="11"/>
      <c r="L279" s="13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2:24" x14ac:dyDescent="0.25">
      <c r="B280" s="11"/>
      <c r="C280" s="11"/>
      <c r="D280" s="12"/>
      <c r="E280" s="11"/>
      <c r="F280" s="11"/>
      <c r="G280" s="11"/>
      <c r="H280" s="11"/>
      <c r="I280" s="11"/>
      <c r="J280" s="11"/>
      <c r="K280" s="11"/>
      <c r="L280" s="13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2:24" x14ac:dyDescent="0.25">
      <c r="B281" s="11"/>
      <c r="C281" s="11"/>
      <c r="D281" s="12"/>
      <c r="E281" s="11"/>
      <c r="F281" s="11"/>
      <c r="G281" s="11"/>
      <c r="H281" s="11"/>
      <c r="I281" s="11"/>
      <c r="J281" s="11"/>
      <c r="K281" s="11"/>
      <c r="L281" s="13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2:24" x14ac:dyDescent="0.25">
      <c r="B282" s="11"/>
      <c r="C282" s="11"/>
      <c r="D282" s="12"/>
      <c r="E282" s="11"/>
      <c r="F282" s="11"/>
      <c r="G282" s="11"/>
      <c r="H282" s="11"/>
      <c r="I282" s="11"/>
      <c r="J282" s="11"/>
      <c r="K282" s="11"/>
      <c r="L282" s="13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2:24" x14ac:dyDescent="0.25">
      <c r="B283" s="11"/>
      <c r="C283" s="11"/>
      <c r="D283" s="12"/>
      <c r="E283" s="11"/>
      <c r="F283" s="11"/>
      <c r="G283" s="11"/>
      <c r="H283" s="11"/>
      <c r="I283" s="11"/>
      <c r="J283" s="11"/>
      <c r="K283" s="11"/>
      <c r="L283" s="13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2:24" x14ac:dyDescent="0.25">
      <c r="B284" s="11"/>
      <c r="C284" s="11"/>
      <c r="D284" s="12"/>
      <c r="E284" s="11"/>
      <c r="F284" s="11"/>
      <c r="G284" s="11"/>
      <c r="H284" s="11"/>
      <c r="I284" s="11"/>
      <c r="J284" s="11"/>
      <c r="K284" s="11"/>
      <c r="L284" s="13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2:24" x14ac:dyDescent="0.25">
      <c r="B285" s="11"/>
      <c r="C285" s="11"/>
      <c r="D285" s="12"/>
      <c r="E285" s="11"/>
      <c r="F285" s="11"/>
      <c r="G285" s="11"/>
      <c r="H285" s="11"/>
      <c r="I285" s="11"/>
      <c r="J285" s="11"/>
      <c r="K285" s="11"/>
      <c r="L285" s="13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2:24" x14ac:dyDescent="0.25">
      <c r="B286" s="11"/>
      <c r="C286" s="11"/>
      <c r="D286" s="12"/>
      <c r="E286" s="11"/>
      <c r="F286" s="11"/>
      <c r="G286" s="11"/>
      <c r="H286" s="11"/>
      <c r="I286" s="11"/>
      <c r="J286" s="11"/>
      <c r="K286" s="11"/>
      <c r="L286" s="13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2:24" x14ac:dyDescent="0.25">
      <c r="B287" s="11"/>
      <c r="C287" s="11"/>
      <c r="D287" s="12"/>
      <c r="E287" s="11"/>
      <c r="F287" s="11"/>
      <c r="G287" s="11"/>
      <c r="H287" s="11"/>
      <c r="I287" s="11"/>
      <c r="J287" s="11"/>
      <c r="K287" s="11"/>
      <c r="L287" s="13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2:24" x14ac:dyDescent="0.25">
      <c r="B288" s="11"/>
      <c r="C288" s="11"/>
      <c r="D288" s="12"/>
      <c r="E288" s="11"/>
      <c r="F288" s="11"/>
      <c r="G288" s="11"/>
      <c r="H288" s="11"/>
      <c r="I288" s="11"/>
      <c r="J288" s="11"/>
      <c r="K288" s="11"/>
      <c r="L288" s="13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2:24" x14ac:dyDescent="0.25">
      <c r="B289" s="11"/>
      <c r="C289" s="11"/>
      <c r="D289" s="12"/>
      <c r="E289" s="11"/>
      <c r="F289" s="11"/>
      <c r="G289" s="11"/>
      <c r="H289" s="11"/>
      <c r="I289" s="11"/>
      <c r="J289" s="11"/>
      <c r="K289" s="11"/>
      <c r="L289" s="13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2:24" x14ac:dyDescent="0.25">
      <c r="B290" s="11"/>
      <c r="C290" s="11"/>
      <c r="D290" s="12"/>
      <c r="E290" s="11"/>
      <c r="F290" s="11"/>
      <c r="G290" s="11"/>
      <c r="H290" s="11"/>
      <c r="I290" s="11"/>
      <c r="J290" s="11"/>
      <c r="K290" s="11"/>
      <c r="L290" s="13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2:24" x14ac:dyDescent="0.25">
      <c r="B291" s="11"/>
      <c r="C291" s="11"/>
      <c r="D291" s="12"/>
      <c r="E291" s="11"/>
      <c r="F291" s="11"/>
      <c r="G291" s="11"/>
      <c r="H291" s="11"/>
      <c r="I291" s="11"/>
      <c r="J291" s="11"/>
      <c r="K291" s="11"/>
      <c r="L291" s="13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2:24" x14ac:dyDescent="0.25">
      <c r="B292" s="11"/>
      <c r="C292" s="11"/>
      <c r="D292" s="12"/>
      <c r="E292" s="11"/>
      <c r="F292" s="11"/>
      <c r="G292" s="11"/>
      <c r="H292" s="11"/>
      <c r="I292" s="11"/>
      <c r="J292" s="11"/>
      <c r="K292" s="11"/>
      <c r="L292" s="13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2:24" x14ac:dyDescent="0.25">
      <c r="B293" s="11"/>
      <c r="C293" s="11"/>
      <c r="D293" s="12"/>
      <c r="E293" s="11"/>
      <c r="F293" s="11"/>
      <c r="G293" s="11"/>
      <c r="H293" s="11"/>
      <c r="I293" s="11"/>
      <c r="J293" s="11"/>
      <c r="K293" s="11"/>
      <c r="L293" s="13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2:24" x14ac:dyDescent="0.25">
      <c r="B294" s="11"/>
      <c r="C294" s="11"/>
      <c r="D294" s="12"/>
      <c r="E294" s="11"/>
      <c r="F294" s="11"/>
      <c r="G294" s="11"/>
      <c r="H294" s="11"/>
      <c r="I294" s="11"/>
      <c r="J294" s="11"/>
      <c r="K294" s="11"/>
      <c r="L294" s="13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2:24" x14ac:dyDescent="0.25">
      <c r="B295" s="11"/>
      <c r="C295" s="11"/>
      <c r="D295" s="12"/>
      <c r="E295" s="11"/>
      <c r="F295" s="11"/>
      <c r="G295" s="11"/>
      <c r="H295" s="11"/>
      <c r="I295" s="11"/>
      <c r="J295" s="11"/>
      <c r="K295" s="11"/>
      <c r="L295" s="13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2:24" x14ac:dyDescent="0.25">
      <c r="B296" s="11"/>
      <c r="C296" s="11"/>
      <c r="D296" s="12"/>
      <c r="E296" s="11"/>
      <c r="F296" s="11"/>
      <c r="G296" s="11"/>
      <c r="H296" s="11"/>
      <c r="I296" s="11"/>
      <c r="J296" s="11"/>
      <c r="K296" s="11"/>
      <c r="L296" s="13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2:24" x14ac:dyDescent="0.25">
      <c r="B297" s="11"/>
      <c r="C297" s="11"/>
      <c r="D297" s="12"/>
      <c r="E297" s="11"/>
      <c r="F297" s="11"/>
      <c r="G297" s="11"/>
      <c r="H297" s="11"/>
      <c r="I297" s="11"/>
      <c r="J297" s="11"/>
      <c r="K297" s="11"/>
      <c r="L297" s="13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2:24" x14ac:dyDescent="0.25">
      <c r="B298" s="11"/>
      <c r="C298" s="11"/>
      <c r="D298" s="12"/>
      <c r="E298" s="11"/>
      <c r="F298" s="11"/>
      <c r="G298" s="11"/>
      <c r="H298" s="11"/>
      <c r="I298" s="11"/>
      <c r="J298" s="11"/>
      <c r="K298" s="11"/>
      <c r="L298" s="13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2:24" x14ac:dyDescent="0.25">
      <c r="B299" s="11"/>
      <c r="C299" s="11"/>
      <c r="D299" s="12"/>
      <c r="E299" s="11"/>
      <c r="F299" s="11"/>
      <c r="G299" s="11"/>
      <c r="H299" s="11"/>
      <c r="I299" s="11"/>
      <c r="J299" s="11"/>
      <c r="K299" s="11"/>
      <c r="L299" s="13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2:24" x14ac:dyDescent="0.25">
      <c r="B300" s="11"/>
      <c r="C300" s="11"/>
      <c r="D300" s="12"/>
      <c r="E300" s="11"/>
      <c r="F300" s="11"/>
      <c r="G300" s="11"/>
      <c r="H300" s="11"/>
      <c r="I300" s="11"/>
      <c r="J300" s="11"/>
      <c r="K300" s="11"/>
      <c r="L300" s="13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2:24" x14ac:dyDescent="0.25">
      <c r="B301" s="11"/>
      <c r="C301" s="11"/>
      <c r="D301" s="12"/>
      <c r="E301" s="11"/>
      <c r="F301" s="11"/>
      <c r="G301" s="11"/>
      <c r="H301" s="11"/>
      <c r="I301" s="11"/>
      <c r="J301" s="11"/>
      <c r="K301" s="11"/>
      <c r="L301" s="13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2:24" x14ac:dyDescent="0.25">
      <c r="B302" s="11"/>
      <c r="C302" s="11"/>
      <c r="D302" s="12"/>
      <c r="E302" s="11"/>
      <c r="F302" s="11"/>
      <c r="G302" s="11"/>
      <c r="H302" s="11"/>
      <c r="I302" s="11"/>
      <c r="J302" s="11"/>
      <c r="K302" s="11"/>
      <c r="L302" s="13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2:24" x14ac:dyDescent="0.25">
      <c r="B303" s="11"/>
      <c r="C303" s="11"/>
      <c r="D303" s="12"/>
      <c r="E303" s="11"/>
      <c r="F303" s="11"/>
      <c r="G303" s="11"/>
      <c r="H303" s="11"/>
      <c r="I303" s="11"/>
      <c r="J303" s="11"/>
      <c r="K303" s="11"/>
      <c r="L303" s="13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2:24" x14ac:dyDescent="0.25">
      <c r="B304" s="11"/>
      <c r="C304" s="11"/>
      <c r="D304" s="12"/>
      <c r="E304" s="11"/>
      <c r="F304" s="11"/>
      <c r="G304" s="11"/>
      <c r="H304" s="11"/>
      <c r="I304" s="11"/>
      <c r="J304" s="11"/>
      <c r="K304" s="11"/>
      <c r="L304" s="13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2:24" x14ac:dyDescent="0.25">
      <c r="B305" s="11"/>
      <c r="C305" s="11"/>
      <c r="D305" s="12"/>
      <c r="E305" s="11"/>
      <c r="F305" s="11"/>
      <c r="G305" s="11"/>
      <c r="H305" s="11"/>
      <c r="I305" s="11"/>
      <c r="J305" s="11"/>
      <c r="K305" s="11"/>
      <c r="L305" s="13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2:24" x14ac:dyDescent="0.25">
      <c r="B306" s="11"/>
      <c r="C306" s="11"/>
      <c r="D306" s="12"/>
      <c r="E306" s="11"/>
      <c r="F306" s="11"/>
      <c r="G306" s="11"/>
      <c r="H306" s="11"/>
      <c r="I306" s="11"/>
      <c r="J306" s="11"/>
      <c r="K306" s="11"/>
      <c r="L306" s="13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2:24" x14ac:dyDescent="0.25">
      <c r="B307" s="11"/>
      <c r="C307" s="11"/>
      <c r="D307" s="12"/>
      <c r="E307" s="11"/>
      <c r="F307" s="11"/>
      <c r="G307" s="11"/>
      <c r="H307" s="11"/>
      <c r="I307" s="11"/>
      <c r="J307" s="11"/>
      <c r="K307" s="11"/>
      <c r="L307" s="13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2:24" x14ac:dyDescent="0.25">
      <c r="B308" s="11"/>
      <c r="C308" s="11"/>
      <c r="D308" s="12"/>
      <c r="E308" s="11"/>
      <c r="F308" s="11"/>
      <c r="G308" s="11"/>
      <c r="H308" s="11"/>
      <c r="I308" s="11"/>
      <c r="J308" s="11"/>
      <c r="K308" s="11"/>
      <c r="L308" s="13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2:24" x14ac:dyDescent="0.25">
      <c r="B309" s="11"/>
      <c r="C309" s="11"/>
      <c r="D309" s="12"/>
      <c r="E309" s="11"/>
      <c r="F309" s="11"/>
      <c r="G309" s="11"/>
      <c r="H309" s="11"/>
      <c r="I309" s="11"/>
      <c r="J309" s="11"/>
      <c r="K309" s="11"/>
      <c r="L309" s="13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2:24" x14ac:dyDescent="0.25">
      <c r="B310" s="11"/>
      <c r="C310" s="11"/>
      <c r="D310" s="12"/>
      <c r="E310" s="11"/>
      <c r="F310" s="11"/>
      <c r="G310" s="11"/>
      <c r="H310" s="11"/>
      <c r="I310" s="11"/>
      <c r="J310" s="11"/>
      <c r="K310" s="11"/>
      <c r="L310" s="13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2:24" x14ac:dyDescent="0.25">
      <c r="B311" s="11"/>
      <c r="C311" s="11"/>
      <c r="D311" s="12"/>
      <c r="E311" s="11"/>
      <c r="F311" s="11"/>
      <c r="G311" s="11"/>
      <c r="H311" s="11"/>
      <c r="I311" s="11"/>
      <c r="J311" s="11"/>
      <c r="K311" s="11"/>
      <c r="L311" s="13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2:24" x14ac:dyDescent="0.25">
      <c r="B312" s="11"/>
      <c r="C312" s="11"/>
      <c r="D312" s="12"/>
      <c r="E312" s="11"/>
      <c r="F312" s="11"/>
      <c r="G312" s="11"/>
      <c r="H312" s="11"/>
      <c r="I312" s="11"/>
      <c r="J312" s="11"/>
      <c r="K312" s="11"/>
      <c r="L312" s="13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2:24" x14ac:dyDescent="0.25">
      <c r="B313" s="11"/>
      <c r="C313" s="11"/>
      <c r="D313" s="12"/>
      <c r="E313" s="11"/>
      <c r="F313" s="11"/>
      <c r="G313" s="11"/>
      <c r="H313" s="11"/>
      <c r="I313" s="11"/>
      <c r="J313" s="11"/>
      <c r="K313" s="11"/>
      <c r="L313" s="13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2:24" x14ac:dyDescent="0.25">
      <c r="B314" s="11"/>
      <c r="C314" s="11"/>
      <c r="D314" s="12"/>
      <c r="E314" s="11"/>
      <c r="F314" s="11"/>
      <c r="G314" s="11"/>
      <c r="H314" s="11"/>
      <c r="I314" s="11"/>
      <c r="J314" s="11"/>
      <c r="K314" s="11"/>
      <c r="L314" s="13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2:24" x14ac:dyDescent="0.25">
      <c r="B315" s="11"/>
      <c r="C315" s="11"/>
      <c r="D315" s="12"/>
      <c r="E315" s="11"/>
      <c r="F315" s="11"/>
      <c r="G315" s="11"/>
      <c r="H315" s="11"/>
      <c r="I315" s="11"/>
      <c r="J315" s="11"/>
      <c r="K315" s="11"/>
      <c r="L315" s="13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2:24" x14ac:dyDescent="0.25">
      <c r="B316" s="11"/>
      <c r="C316" s="11"/>
      <c r="D316" s="12"/>
      <c r="E316" s="11"/>
      <c r="F316" s="11"/>
      <c r="G316" s="11"/>
      <c r="H316" s="11"/>
      <c r="I316" s="11"/>
      <c r="J316" s="11"/>
      <c r="K316" s="11"/>
      <c r="L316" s="13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2:24" x14ac:dyDescent="0.25">
      <c r="B317" s="11"/>
      <c r="C317" s="11"/>
      <c r="D317" s="12"/>
      <c r="E317" s="11"/>
      <c r="F317" s="11"/>
      <c r="G317" s="11"/>
      <c r="H317" s="11"/>
      <c r="I317" s="11"/>
      <c r="J317" s="11"/>
      <c r="K317" s="11"/>
      <c r="L317" s="13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2:24" x14ac:dyDescent="0.25">
      <c r="B318" s="11"/>
      <c r="C318" s="11"/>
      <c r="D318" s="12"/>
      <c r="E318" s="11"/>
      <c r="F318" s="11"/>
      <c r="G318" s="11"/>
      <c r="H318" s="11"/>
      <c r="I318" s="11"/>
      <c r="J318" s="11"/>
      <c r="K318" s="11"/>
      <c r="L318" s="13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2:24" x14ac:dyDescent="0.25">
      <c r="B319" s="11"/>
      <c r="C319" s="11"/>
      <c r="D319" s="12"/>
      <c r="E319" s="11"/>
      <c r="F319" s="11"/>
      <c r="G319" s="11"/>
      <c r="H319" s="11"/>
      <c r="I319" s="11"/>
      <c r="J319" s="11"/>
      <c r="K319" s="11"/>
      <c r="L319" s="13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2:24" x14ac:dyDescent="0.25">
      <c r="B320" s="11"/>
      <c r="C320" s="11"/>
      <c r="D320" s="12"/>
      <c r="E320" s="11"/>
      <c r="F320" s="11"/>
      <c r="G320" s="11"/>
      <c r="H320" s="11"/>
      <c r="I320" s="11"/>
      <c r="J320" s="11"/>
      <c r="K320" s="11"/>
      <c r="L320" s="13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2:24" x14ac:dyDescent="0.25">
      <c r="B321" s="11"/>
      <c r="C321" s="11"/>
      <c r="D321" s="12"/>
      <c r="E321" s="11"/>
      <c r="F321" s="11"/>
      <c r="G321" s="11"/>
      <c r="H321" s="11"/>
      <c r="I321" s="11"/>
      <c r="J321" s="11"/>
      <c r="K321" s="11"/>
      <c r="L321" s="13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2:24" x14ac:dyDescent="0.25">
      <c r="B322" s="11"/>
      <c r="C322" s="11"/>
      <c r="D322" s="12"/>
      <c r="E322" s="11"/>
      <c r="F322" s="11"/>
      <c r="G322" s="11"/>
      <c r="H322" s="11"/>
      <c r="I322" s="11"/>
      <c r="J322" s="11"/>
      <c r="K322" s="11"/>
      <c r="L322" s="13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2:24" x14ac:dyDescent="0.25">
      <c r="B323" s="11"/>
      <c r="C323" s="11"/>
      <c r="D323" s="12"/>
      <c r="E323" s="11"/>
      <c r="F323" s="11"/>
      <c r="G323" s="11"/>
      <c r="H323" s="11"/>
      <c r="I323" s="11"/>
      <c r="J323" s="11"/>
      <c r="K323" s="11"/>
      <c r="L323" s="13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2:24" x14ac:dyDescent="0.25">
      <c r="B324" s="11"/>
      <c r="C324" s="11"/>
      <c r="D324" s="12"/>
      <c r="E324" s="11"/>
      <c r="F324" s="11"/>
      <c r="G324" s="11"/>
      <c r="H324" s="11"/>
      <c r="I324" s="11"/>
      <c r="J324" s="11"/>
      <c r="K324" s="11"/>
      <c r="L324" s="13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2:24" x14ac:dyDescent="0.25">
      <c r="B325" s="11"/>
      <c r="C325" s="11"/>
      <c r="D325" s="12"/>
      <c r="E325" s="11"/>
      <c r="F325" s="11"/>
      <c r="G325" s="11"/>
      <c r="H325" s="11"/>
      <c r="I325" s="11"/>
      <c r="J325" s="11"/>
      <c r="K325" s="11"/>
      <c r="L325" s="13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2:24" x14ac:dyDescent="0.25">
      <c r="B326" s="11"/>
      <c r="C326" s="11"/>
      <c r="D326" s="12"/>
      <c r="E326" s="11"/>
      <c r="F326" s="11"/>
      <c r="G326" s="11"/>
      <c r="H326" s="11"/>
      <c r="I326" s="11"/>
      <c r="J326" s="11"/>
      <c r="K326" s="11"/>
      <c r="L326" s="13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2:24" x14ac:dyDescent="0.25">
      <c r="B327" s="11"/>
      <c r="C327" s="11"/>
      <c r="D327" s="12"/>
      <c r="E327" s="11"/>
      <c r="F327" s="11"/>
      <c r="G327" s="11"/>
      <c r="H327" s="11"/>
      <c r="I327" s="11"/>
      <c r="J327" s="11"/>
      <c r="K327" s="11"/>
      <c r="L327" s="13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2:24" x14ac:dyDescent="0.25">
      <c r="B328" s="11"/>
      <c r="C328" s="11"/>
      <c r="D328" s="12"/>
      <c r="E328" s="11"/>
      <c r="F328" s="11"/>
      <c r="G328" s="11"/>
      <c r="H328" s="11"/>
      <c r="I328" s="11"/>
      <c r="J328" s="11"/>
      <c r="K328" s="11"/>
      <c r="L328" s="13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2:24" x14ac:dyDescent="0.25">
      <c r="B329" s="11"/>
      <c r="C329" s="11"/>
      <c r="D329" s="12"/>
      <c r="E329" s="11"/>
      <c r="F329" s="11"/>
      <c r="G329" s="11"/>
      <c r="H329" s="11"/>
      <c r="I329" s="11"/>
      <c r="J329" s="11"/>
      <c r="K329" s="11"/>
      <c r="L329" s="13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2:24" x14ac:dyDescent="0.25">
      <c r="B330" s="11"/>
      <c r="C330" s="11"/>
      <c r="D330" s="12"/>
      <c r="E330" s="11"/>
      <c r="F330" s="11"/>
      <c r="G330" s="11"/>
      <c r="H330" s="11"/>
      <c r="I330" s="11"/>
      <c r="J330" s="11"/>
      <c r="K330" s="11"/>
      <c r="L330" s="13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2:24" x14ac:dyDescent="0.25">
      <c r="B331" s="11"/>
      <c r="C331" s="11"/>
      <c r="D331" s="12"/>
      <c r="E331" s="11"/>
      <c r="F331" s="11"/>
      <c r="G331" s="11"/>
      <c r="H331" s="11"/>
      <c r="I331" s="11"/>
      <c r="J331" s="11"/>
      <c r="K331" s="11"/>
      <c r="L331" s="13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2:24" x14ac:dyDescent="0.25">
      <c r="B332" s="11"/>
      <c r="C332" s="11"/>
      <c r="D332" s="12"/>
      <c r="E332" s="11"/>
      <c r="F332" s="11"/>
      <c r="G332" s="11"/>
      <c r="H332" s="11"/>
      <c r="I332" s="11"/>
      <c r="J332" s="11"/>
      <c r="K332" s="11"/>
      <c r="L332" s="13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2:24" x14ac:dyDescent="0.25">
      <c r="B333" s="11"/>
      <c r="C333" s="11"/>
      <c r="D333" s="12"/>
      <c r="E333" s="11"/>
      <c r="F333" s="11"/>
      <c r="G333" s="11"/>
      <c r="H333" s="11"/>
      <c r="I333" s="11"/>
      <c r="J333" s="11"/>
      <c r="K333" s="11"/>
      <c r="L333" s="13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2:24" x14ac:dyDescent="0.25">
      <c r="B334" s="11"/>
      <c r="C334" s="11"/>
      <c r="D334" s="12"/>
      <c r="E334" s="11"/>
      <c r="F334" s="11"/>
      <c r="G334" s="11"/>
      <c r="H334" s="11"/>
      <c r="I334" s="11"/>
      <c r="J334" s="11"/>
      <c r="K334" s="11"/>
      <c r="L334" s="13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2:24" x14ac:dyDescent="0.25">
      <c r="B335" s="11"/>
      <c r="C335" s="11"/>
      <c r="D335" s="12"/>
      <c r="E335" s="11"/>
      <c r="F335" s="11"/>
      <c r="G335" s="11"/>
      <c r="H335" s="11"/>
      <c r="I335" s="11"/>
      <c r="J335" s="11"/>
      <c r="K335" s="11"/>
      <c r="L335" s="13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2:24" x14ac:dyDescent="0.25">
      <c r="B336" s="11"/>
      <c r="C336" s="11"/>
      <c r="D336" s="12"/>
      <c r="E336" s="11"/>
      <c r="F336" s="11"/>
      <c r="G336" s="11"/>
      <c r="H336" s="11"/>
      <c r="I336" s="11"/>
      <c r="J336" s="11"/>
      <c r="K336" s="11"/>
      <c r="L336" s="13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2:24" x14ac:dyDescent="0.25">
      <c r="B337" s="11"/>
      <c r="C337" s="11"/>
      <c r="D337" s="12"/>
      <c r="E337" s="11"/>
      <c r="F337" s="11"/>
      <c r="G337" s="11"/>
      <c r="H337" s="11"/>
      <c r="I337" s="11"/>
      <c r="J337" s="11"/>
      <c r="K337" s="11"/>
      <c r="L337" s="13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2:24" x14ac:dyDescent="0.25">
      <c r="B338" s="11"/>
      <c r="C338" s="11"/>
      <c r="D338" s="12"/>
      <c r="E338" s="11"/>
      <c r="F338" s="11"/>
      <c r="G338" s="11"/>
      <c r="H338" s="11"/>
      <c r="I338" s="11"/>
      <c r="J338" s="11"/>
      <c r="K338" s="11"/>
      <c r="L338" s="13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2:24" x14ac:dyDescent="0.25">
      <c r="B339" s="11"/>
      <c r="C339" s="11"/>
      <c r="D339" s="12"/>
      <c r="E339" s="11"/>
      <c r="F339" s="11"/>
      <c r="G339" s="11"/>
      <c r="H339" s="11"/>
      <c r="I339" s="11"/>
      <c r="J339" s="11"/>
      <c r="K339" s="11"/>
      <c r="L339" s="13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2:24" x14ac:dyDescent="0.25">
      <c r="B340" s="11"/>
      <c r="C340" s="11"/>
      <c r="D340" s="12"/>
      <c r="E340" s="11"/>
      <c r="F340" s="11"/>
      <c r="G340" s="11"/>
      <c r="H340" s="11"/>
      <c r="I340" s="11"/>
      <c r="J340" s="11"/>
      <c r="K340" s="11"/>
      <c r="L340" s="13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2:24" x14ac:dyDescent="0.25">
      <c r="B341" s="11"/>
      <c r="C341" s="11"/>
      <c r="D341" s="12"/>
      <c r="E341" s="11"/>
      <c r="F341" s="11"/>
      <c r="G341" s="11"/>
      <c r="H341" s="11"/>
      <c r="I341" s="11"/>
      <c r="J341" s="11"/>
      <c r="K341" s="11"/>
      <c r="L341" s="13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2:24" x14ac:dyDescent="0.25">
      <c r="B342" s="11"/>
      <c r="C342" s="11"/>
      <c r="D342" s="12"/>
      <c r="E342" s="11"/>
      <c r="F342" s="11"/>
      <c r="G342" s="11"/>
      <c r="H342" s="11"/>
      <c r="I342" s="11"/>
      <c r="J342" s="11"/>
      <c r="K342" s="11"/>
      <c r="L342" s="13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2:24" x14ac:dyDescent="0.25">
      <c r="B343" s="11"/>
      <c r="C343" s="11"/>
      <c r="D343" s="12"/>
      <c r="E343" s="11"/>
      <c r="F343" s="11"/>
      <c r="G343" s="11"/>
      <c r="H343" s="11"/>
      <c r="I343" s="11"/>
      <c r="J343" s="11"/>
      <c r="K343" s="11"/>
      <c r="L343" s="13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2:24" x14ac:dyDescent="0.25">
      <c r="B344" s="11"/>
      <c r="C344" s="11"/>
      <c r="D344" s="12"/>
      <c r="E344" s="11"/>
      <c r="F344" s="11"/>
      <c r="G344" s="11"/>
      <c r="H344" s="11"/>
      <c r="I344" s="11"/>
      <c r="J344" s="11"/>
      <c r="K344" s="11"/>
      <c r="L344" s="13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2:24" x14ac:dyDescent="0.25">
      <c r="B345" s="11"/>
      <c r="C345" s="11"/>
      <c r="D345" s="12"/>
      <c r="E345" s="11"/>
      <c r="F345" s="11"/>
      <c r="G345" s="11"/>
      <c r="H345" s="11"/>
      <c r="I345" s="11"/>
      <c r="J345" s="11"/>
      <c r="K345" s="11"/>
      <c r="L345" s="13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2:24" x14ac:dyDescent="0.25">
      <c r="B346" s="11"/>
      <c r="C346" s="11"/>
      <c r="D346" s="12"/>
      <c r="E346" s="11"/>
      <c r="F346" s="11"/>
      <c r="G346" s="11"/>
      <c r="H346" s="11"/>
      <c r="I346" s="11"/>
      <c r="J346" s="11"/>
      <c r="K346" s="11"/>
      <c r="L346" s="13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2:24" x14ac:dyDescent="0.25">
      <c r="B347" s="11"/>
      <c r="C347" s="11"/>
      <c r="D347" s="12"/>
      <c r="E347" s="11"/>
      <c r="F347" s="11"/>
      <c r="G347" s="11"/>
      <c r="H347" s="11"/>
      <c r="I347" s="11"/>
      <c r="J347" s="11"/>
      <c r="K347" s="11"/>
      <c r="L347" s="13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2:24" x14ac:dyDescent="0.25">
      <c r="B348" s="11"/>
      <c r="C348" s="11"/>
      <c r="D348" s="12"/>
      <c r="E348" s="11"/>
      <c r="F348" s="11"/>
      <c r="G348" s="11"/>
      <c r="H348" s="11"/>
      <c r="I348" s="11"/>
      <c r="J348" s="11"/>
      <c r="K348" s="11"/>
      <c r="L348" s="13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2:24" x14ac:dyDescent="0.25">
      <c r="B349" s="11"/>
      <c r="C349" s="11"/>
      <c r="D349" s="12"/>
      <c r="E349" s="11"/>
      <c r="F349" s="11"/>
      <c r="G349" s="11"/>
      <c r="H349" s="11"/>
      <c r="I349" s="11"/>
      <c r="J349" s="11"/>
      <c r="K349" s="11"/>
      <c r="L349" s="13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2:24" x14ac:dyDescent="0.25">
      <c r="B350" s="11"/>
      <c r="C350" s="11"/>
      <c r="D350" s="12"/>
      <c r="E350" s="11"/>
      <c r="F350" s="11"/>
      <c r="G350" s="11"/>
      <c r="H350" s="11"/>
      <c r="I350" s="11"/>
      <c r="J350" s="11"/>
      <c r="K350" s="11"/>
      <c r="L350" s="13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2:24" x14ac:dyDescent="0.25">
      <c r="B351" s="11"/>
      <c r="C351" s="11"/>
      <c r="D351" s="12"/>
      <c r="E351" s="11"/>
      <c r="F351" s="11"/>
      <c r="G351" s="11"/>
      <c r="H351" s="11"/>
      <c r="I351" s="11"/>
      <c r="J351" s="11"/>
      <c r="K351" s="11"/>
      <c r="L351" s="13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2:24" x14ac:dyDescent="0.25">
      <c r="B352" s="11"/>
      <c r="C352" s="11"/>
      <c r="D352" s="12"/>
      <c r="E352" s="11"/>
      <c r="F352" s="11"/>
      <c r="G352" s="11"/>
      <c r="H352" s="11"/>
      <c r="I352" s="11"/>
      <c r="J352" s="11"/>
      <c r="K352" s="11"/>
      <c r="L352" s="13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2:24" x14ac:dyDescent="0.25">
      <c r="B353" s="11"/>
      <c r="C353" s="11"/>
      <c r="D353" s="12"/>
      <c r="E353" s="11"/>
      <c r="F353" s="11"/>
      <c r="G353" s="11"/>
      <c r="H353" s="11"/>
      <c r="I353" s="11"/>
      <c r="J353" s="11"/>
      <c r="K353" s="11"/>
      <c r="L353" s="13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2:24" x14ac:dyDescent="0.25">
      <c r="B354" s="11"/>
      <c r="C354" s="11"/>
      <c r="D354" s="12"/>
      <c r="E354" s="11"/>
      <c r="F354" s="11"/>
      <c r="G354" s="11"/>
      <c r="H354" s="11"/>
      <c r="I354" s="11"/>
      <c r="J354" s="11"/>
      <c r="K354" s="11"/>
      <c r="L354" s="13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2:24" x14ac:dyDescent="0.25">
      <c r="B355" s="11"/>
      <c r="C355" s="11"/>
      <c r="D355" s="12"/>
      <c r="E355" s="11"/>
      <c r="F355" s="11"/>
      <c r="G355" s="11"/>
      <c r="H355" s="11"/>
      <c r="I355" s="11"/>
      <c r="J355" s="11"/>
      <c r="K355" s="11"/>
      <c r="L355" s="13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2:24" x14ac:dyDescent="0.25">
      <c r="B356" s="11"/>
      <c r="C356" s="11"/>
      <c r="D356" s="12"/>
      <c r="E356" s="11"/>
      <c r="F356" s="11"/>
      <c r="G356" s="11"/>
      <c r="H356" s="11"/>
      <c r="I356" s="11"/>
      <c r="J356" s="11"/>
      <c r="K356" s="11"/>
      <c r="L356" s="13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2:24" x14ac:dyDescent="0.25">
      <c r="B357" s="11"/>
      <c r="C357" s="11"/>
      <c r="D357" s="12"/>
      <c r="E357" s="11"/>
      <c r="F357" s="11"/>
      <c r="G357" s="11"/>
      <c r="H357" s="11"/>
      <c r="I357" s="11"/>
      <c r="J357" s="11"/>
      <c r="K357" s="11"/>
      <c r="L357" s="13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2:24" x14ac:dyDescent="0.25">
      <c r="B358" s="11"/>
      <c r="C358" s="11"/>
      <c r="D358" s="12"/>
      <c r="E358" s="11"/>
      <c r="F358" s="11"/>
      <c r="G358" s="11"/>
      <c r="H358" s="11"/>
      <c r="I358" s="11"/>
      <c r="J358" s="11"/>
      <c r="K358" s="11"/>
      <c r="L358" s="13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2:24" x14ac:dyDescent="0.25">
      <c r="B359" s="11"/>
      <c r="C359" s="11"/>
      <c r="D359" s="12"/>
      <c r="E359" s="11"/>
      <c r="F359" s="11"/>
      <c r="G359" s="11"/>
      <c r="H359" s="11"/>
      <c r="I359" s="11"/>
      <c r="J359" s="11"/>
      <c r="K359" s="11"/>
      <c r="L359" s="13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2:24" x14ac:dyDescent="0.25">
      <c r="B360" s="11"/>
      <c r="C360" s="11"/>
      <c r="D360" s="12"/>
      <c r="E360" s="11"/>
      <c r="F360" s="11"/>
      <c r="G360" s="11"/>
      <c r="H360" s="11"/>
      <c r="I360" s="11"/>
      <c r="J360" s="11"/>
      <c r="K360" s="11"/>
      <c r="L360" s="13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2:24" x14ac:dyDescent="0.25">
      <c r="B361" s="11"/>
      <c r="C361" s="11"/>
      <c r="D361" s="12"/>
      <c r="E361" s="11"/>
      <c r="F361" s="11"/>
      <c r="G361" s="11"/>
      <c r="H361" s="11"/>
      <c r="I361" s="11"/>
      <c r="J361" s="11"/>
      <c r="K361" s="11"/>
      <c r="L361" s="13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2:24" x14ac:dyDescent="0.25">
      <c r="B362" s="11"/>
      <c r="C362" s="11"/>
      <c r="D362" s="12"/>
      <c r="E362" s="11"/>
      <c r="F362" s="11"/>
      <c r="G362" s="11"/>
      <c r="H362" s="11"/>
      <c r="I362" s="11"/>
      <c r="J362" s="11"/>
      <c r="K362" s="11"/>
      <c r="L362" s="13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2:24" x14ac:dyDescent="0.25">
      <c r="B363" s="11"/>
      <c r="C363" s="11"/>
      <c r="D363" s="12"/>
      <c r="E363" s="11"/>
      <c r="F363" s="11"/>
      <c r="G363" s="11"/>
      <c r="H363" s="11"/>
      <c r="I363" s="11"/>
      <c r="J363" s="11"/>
      <c r="K363" s="11"/>
      <c r="L363" s="13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2:24" x14ac:dyDescent="0.25">
      <c r="B364" s="11"/>
      <c r="C364" s="11"/>
      <c r="D364" s="12"/>
      <c r="E364" s="11"/>
      <c r="F364" s="11"/>
      <c r="G364" s="11"/>
      <c r="H364" s="11"/>
      <c r="I364" s="11"/>
      <c r="J364" s="11"/>
      <c r="K364" s="11"/>
      <c r="L364" s="13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2:24" x14ac:dyDescent="0.25">
      <c r="B365" s="11"/>
      <c r="C365" s="11"/>
      <c r="D365" s="12"/>
      <c r="E365" s="11"/>
      <c r="F365" s="11"/>
      <c r="G365" s="11"/>
      <c r="H365" s="11"/>
      <c r="I365" s="11"/>
      <c r="J365" s="11"/>
      <c r="K365" s="11"/>
      <c r="L365" s="13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2:24" x14ac:dyDescent="0.25">
      <c r="B366" s="11"/>
      <c r="C366" s="11"/>
      <c r="D366" s="12"/>
      <c r="E366" s="11"/>
      <c r="F366" s="11"/>
      <c r="G366" s="11"/>
      <c r="H366" s="11"/>
      <c r="I366" s="11"/>
      <c r="J366" s="11"/>
      <c r="K366" s="11"/>
      <c r="L366" s="13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2:24" x14ac:dyDescent="0.25">
      <c r="B367" s="11"/>
      <c r="C367" s="11"/>
      <c r="D367" s="12"/>
      <c r="E367" s="11"/>
      <c r="F367" s="11"/>
      <c r="G367" s="11"/>
      <c r="H367" s="11"/>
      <c r="I367" s="11"/>
      <c r="J367" s="11"/>
      <c r="K367" s="11"/>
      <c r="L367" s="13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2:24" x14ac:dyDescent="0.25">
      <c r="B368" s="11"/>
      <c r="C368" s="11"/>
      <c r="D368" s="12"/>
      <c r="E368" s="11"/>
      <c r="F368" s="11"/>
      <c r="G368" s="11"/>
      <c r="H368" s="11"/>
      <c r="I368" s="11"/>
      <c r="J368" s="11"/>
      <c r="K368" s="11"/>
      <c r="L368" s="13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2:24" x14ac:dyDescent="0.25">
      <c r="B369" s="11"/>
      <c r="C369" s="11"/>
      <c r="D369" s="12"/>
      <c r="E369" s="11"/>
      <c r="F369" s="11"/>
      <c r="G369" s="11"/>
      <c r="H369" s="11"/>
      <c r="I369" s="11"/>
      <c r="J369" s="11"/>
      <c r="K369" s="11"/>
      <c r="L369" s="13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2:24" x14ac:dyDescent="0.25">
      <c r="B370" s="11"/>
      <c r="C370" s="11"/>
      <c r="D370" s="12"/>
      <c r="E370" s="11"/>
      <c r="F370" s="11"/>
      <c r="G370" s="11"/>
      <c r="H370" s="11"/>
      <c r="I370" s="11"/>
      <c r="J370" s="11"/>
      <c r="K370" s="11"/>
      <c r="L370" s="13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2:24" x14ac:dyDescent="0.25">
      <c r="B371" s="11"/>
      <c r="C371" s="11"/>
      <c r="D371" s="12"/>
      <c r="E371" s="11"/>
      <c r="F371" s="11"/>
      <c r="G371" s="11"/>
      <c r="H371" s="11"/>
      <c r="I371" s="11"/>
      <c r="J371" s="11"/>
      <c r="K371" s="11"/>
      <c r="L371" s="13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2:24" x14ac:dyDescent="0.25">
      <c r="B372" s="11"/>
      <c r="C372" s="11"/>
      <c r="D372" s="12"/>
      <c r="E372" s="11"/>
      <c r="F372" s="11"/>
      <c r="G372" s="11"/>
      <c r="H372" s="11"/>
      <c r="I372" s="11"/>
      <c r="J372" s="11"/>
      <c r="K372" s="11"/>
      <c r="L372" s="13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2:24" x14ac:dyDescent="0.25">
      <c r="B373" s="11"/>
      <c r="C373" s="11"/>
      <c r="D373" s="12"/>
      <c r="E373" s="11"/>
      <c r="F373" s="11"/>
      <c r="G373" s="11"/>
      <c r="H373" s="11"/>
      <c r="I373" s="11"/>
      <c r="J373" s="11"/>
      <c r="K373" s="11"/>
      <c r="L373" s="13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2:24" x14ac:dyDescent="0.25">
      <c r="B374" s="11"/>
      <c r="C374" s="11"/>
      <c r="D374" s="12"/>
      <c r="E374" s="11"/>
      <c r="F374" s="11"/>
      <c r="G374" s="11"/>
      <c r="H374" s="11"/>
      <c r="I374" s="11"/>
      <c r="J374" s="11"/>
      <c r="K374" s="11"/>
      <c r="L374" s="13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2:24" x14ac:dyDescent="0.25">
      <c r="B375" s="11"/>
      <c r="C375" s="11"/>
      <c r="D375" s="12"/>
      <c r="E375" s="11"/>
      <c r="F375" s="11"/>
      <c r="G375" s="11"/>
      <c r="H375" s="11"/>
      <c r="I375" s="11"/>
      <c r="J375" s="11"/>
      <c r="K375" s="11"/>
      <c r="L375" s="13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2:24" x14ac:dyDescent="0.25">
      <c r="B376" s="11"/>
      <c r="C376" s="11"/>
      <c r="D376" s="12"/>
      <c r="E376" s="11"/>
      <c r="F376" s="11"/>
      <c r="G376" s="11"/>
      <c r="H376" s="11"/>
      <c r="I376" s="11"/>
      <c r="J376" s="11"/>
      <c r="K376" s="11"/>
      <c r="L376" s="13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2:24" x14ac:dyDescent="0.25">
      <c r="B377" s="11"/>
      <c r="C377" s="11"/>
      <c r="D377" s="12"/>
      <c r="E377" s="11"/>
      <c r="F377" s="11"/>
      <c r="G377" s="11"/>
      <c r="H377" s="11"/>
      <c r="I377" s="11"/>
      <c r="J377" s="11"/>
      <c r="K377" s="11"/>
      <c r="L377" s="13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2:24" x14ac:dyDescent="0.25">
      <c r="B378" s="11"/>
      <c r="C378" s="11"/>
      <c r="D378" s="12"/>
      <c r="E378" s="11"/>
      <c r="F378" s="11"/>
      <c r="G378" s="11"/>
      <c r="H378" s="11"/>
      <c r="I378" s="11"/>
      <c r="J378" s="11"/>
      <c r="K378" s="11"/>
      <c r="L378" s="13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2:24" x14ac:dyDescent="0.25">
      <c r="B379" s="11"/>
      <c r="C379" s="11"/>
      <c r="D379" s="12"/>
      <c r="E379" s="11"/>
      <c r="F379" s="11"/>
      <c r="G379" s="11"/>
      <c r="H379" s="11"/>
      <c r="I379" s="11"/>
      <c r="J379" s="11"/>
      <c r="K379" s="11"/>
      <c r="L379" s="13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2:24" x14ac:dyDescent="0.25">
      <c r="B380" s="11"/>
      <c r="C380" s="11"/>
      <c r="D380" s="12"/>
      <c r="E380" s="11"/>
      <c r="F380" s="11"/>
      <c r="G380" s="11"/>
      <c r="H380" s="11"/>
      <c r="I380" s="11"/>
      <c r="J380" s="11"/>
      <c r="K380" s="11"/>
      <c r="L380" s="13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2:24" x14ac:dyDescent="0.25">
      <c r="B381" s="11"/>
      <c r="C381" s="11"/>
      <c r="D381" s="12"/>
      <c r="E381" s="11"/>
      <c r="F381" s="11"/>
      <c r="G381" s="11"/>
      <c r="H381" s="11"/>
      <c r="I381" s="11"/>
      <c r="J381" s="11"/>
      <c r="K381" s="11"/>
      <c r="L381" s="13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2:24" x14ac:dyDescent="0.25">
      <c r="B382" s="11"/>
      <c r="C382" s="11"/>
      <c r="D382" s="12"/>
      <c r="E382" s="11"/>
      <c r="F382" s="11"/>
      <c r="G382" s="11"/>
      <c r="H382" s="11"/>
      <c r="I382" s="11"/>
      <c r="J382" s="11"/>
      <c r="K382" s="11"/>
      <c r="L382" s="13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2:24" x14ac:dyDescent="0.25">
      <c r="B383" s="11"/>
      <c r="C383" s="11"/>
      <c r="D383" s="12"/>
      <c r="E383" s="11"/>
      <c r="F383" s="11"/>
      <c r="G383" s="11"/>
      <c r="H383" s="11"/>
      <c r="I383" s="11"/>
      <c r="J383" s="11"/>
      <c r="K383" s="11"/>
      <c r="L383" s="13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2:24" x14ac:dyDescent="0.25">
      <c r="B384" s="11"/>
      <c r="C384" s="11"/>
      <c r="D384" s="12"/>
      <c r="E384" s="11"/>
      <c r="F384" s="11"/>
      <c r="G384" s="11"/>
      <c r="H384" s="11"/>
      <c r="I384" s="11"/>
      <c r="J384" s="11"/>
      <c r="K384" s="11"/>
      <c r="L384" s="13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2:24" x14ac:dyDescent="0.25">
      <c r="B385" s="11"/>
      <c r="C385" s="11"/>
      <c r="D385" s="12"/>
      <c r="E385" s="11"/>
      <c r="F385" s="11"/>
      <c r="G385" s="11"/>
      <c r="H385" s="11"/>
      <c r="I385" s="11"/>
      <c r="J385" s="11"/>
      <c r="K385" s="11"/>
      <c r="L385" s="13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2:24" x14ac:dyDescent="0.25">
      <c r="B386" s="11"/>
      <c r="C386" s="11"/>
      <c r="D386" s="12"/>
      <c r="E386" s="11"/>
      <c r="F386" s="11"/>
      <c r="G386" s="11"/>
      <c r="H386" s="11"/>
      <c r="I386" s="11"/>
      <c r="J386" s="11"/>
      <c r="K386" s="11"/>
      <c r="L386" s="13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2:24" x14ac:dyDescent="0.25">
      <c r="B387" s="11"/>
      <c r="C387" s="11"/>
      <c r="D387" s="12"/>
      <c r="E387" s="11"/>
      <c r="F387" s="11"/>
      <c r="G387" s="11"/>
      <c r="H387" s="11"/>
      <c r="I387" s="11"/>
      <c r="J387" s="11"/>
      <c r="K387" s="11"/>
      <c r="L387" s="13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2:24" x14ac:dyDescent="0.25">
      <c r="B388" s="11"/>
      <c r="C388" s="11"/>
      <c r="D388" s="12"/>
      <c r="E388" s="11"/>
      <c r="F388" s="11"/>
      <c r="G388" s="11"/>
      <c r="H388" s="11"/>
      <c r="I388" s="11"/>
      <c r="J388" s="11"/>
      <c r="K388" s="11"/>
      <c r="L388" s="13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2:24" x14ac:dyDescent="0.25">
      <c r="B389" s="11"/>
      <c r="C389" s="11"/>
      <c r="D389" s="12"/>
      <c r="E389" s="11"/>
      <c r="F389" s="11"/>
      <c r="G389" s="11"/>
      <c r="H389" s="11"/>
      <c r="I389" s="11"/>
      <c r="J389" s="11"/>
      <c r="K389" s="11"/>
      <c r="L389" s="13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2:24" x14ac:dyDescent="0.25">
      <c r="B390" s="11"/>
      <c r="C390" s="11"/>
      <c r="D390" s="12"/>
      <c r="E390" s="11"/>
      <c r="F390" s="11"/>
      <c r="G390" s="11"/>
      <c r="H390" s="11"/>
      <c r="I390" s="11"/>
      <c r="J390" s="11"/>
      <c r="K390" s="11"/>
      <c r="L390" s="13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2:24" x14ac:dyDescent="0.25">
      <c r="B391" s="11"/>
      <c r="C391" s="11"/>
      <c r="D391" s="12"/>
      <c r="E391" s="11"/>
      <c r="F391" s="11"/>
      <c r="G391" s="11"/>
      <c r="H391" s="11"/>
      <c r="I391" s="11"/>
      <c r="J391" s="11"/>
      <c r="K391" s="11"/>
      <c r="L391" s="13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2:24" x14ac:dyDescent="0.25">
      <c r="B392" s="11"/>
      <c r="C392" s="11"/>
      <c r="D392" s="12"/>
      <c r="E392" s="11"/>
      <c r="F392" s="11"/>
      <c r="G392" s="11"/>
      <c r="H392" s="11"/>
      <c r="I392" s="11"/>
      <c r="J392" s="11"/>
      <c r="K392" s="11"/>
      <c r="L392" s="13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2:24" x14ac:dyDescent="0.25">
      <c r="B393" s="11"/>
      <c r="C393" s="11"/>
      <c r="D393" s="12"/>
      <c r="E393" s="11"/>
      <c r="F393" s="11"/>
      <c r="G393" s="11"/>
      <c r="H393" s="11"/>
      <c r="I393" s="11"/>
      <c r="J393" s="11"/>
      <c r="K393" s="11"/>
      <c r="L393" s="13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2:24" x14ac:dyDescent="0.25">
      <c r="B394" s="11"/>
      <c r="C394" s="11"/>
      <c r="D394" s="12"/>
      <c r="E394" s="11"/>
      <c r="F394" s="11"/>
      <c r="G394" s="11"/>
      <c r="H394" s="11"/>
      <c r="I394" s="11"/>
      <c r="J394" s="11"/>
      <c r="K394" s="11"/>
      <c r="L394" s="13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2:24" x14ac:dyDescent="0.25">
      <c r="B395" s="11"/>
      <c r="C395" s="11"/>
      <c r="D395" s="12"/>
      <c r="E395" s="11"/>
      <c r="F395" s="11"/>
      <c r="G395" s="11"/>
      <c r="H395" s="11"/>
      <c r="I395" s="11"/>
      <c r="J395" s="11"/>
      <c r="K395" s="11"/>
      <c r="L395" s="13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2:24" x14ac:dyDescent="0.25">
      <c r="B396" s="11"/>
      <c r="C396" s="11"/>
      <c r="D396" s="12"/>
      <c r="E396" s="11"/>
      <c r="F396" s="11"/>
      <c r="G396" s="11"/>
      <c r="H396" s="11"/>
      <c r="I396" s="11"/>
      <c r="J396" s="11"/>
      <c r="K396" s="11"/>
      <c r="L396" s="13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2:24" x14ac:dyDescent="0.25">
      <c r="B397" s="11"/>
      <c r="C397" s="11"/>
      <c r="D397" s="12"/>
      <c r="E397" s="11"/>
      <c r="F397" s="11"/>
      <c r="G397" s="11"/>
      <c r="H397" s="11"/>
      <c r="I397" s="11"/>
      <c r="J397" s="11"/>
      <c r="K397" s="11"/>
      <c r="L397" s="13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2:24" x14ac:dyDescent="0.25">
      <c r="B398" s="11"/>
      <c r="C398" s="11"/>
      <c r="D398" s="12"/>
      <c r="E398" s="11"/>
      <c r="F398" s="11"/>
      <c r="G398" s="11"/>
      <c r="H398" s="11"/>
      <c r="I398" s="11"/>
      <c r="J398" s="11"/>
      <c r="K398" s="11"/>
      <c r="L398" s="13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2:24" x14ac:dyDescent="0.25">
      <c r="B399" s="11"/>
      <c r="C399" s="11"/>
      <c r="D399" s="12"/>
      <c r="E399" s="11"/>
      <c r="F399" s="11"/>
      <c r="G399" s="11"/>
      <c r="H399" s="11"/>
      <c r="I399" s="11"/>
      <c r="J399" s="11"/>
      <c r="K399" s="11"/>
      <c r="L399" s="13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2:24" x14ac:dyDescent="0.25">
      <c r="B400" s="11"/>
      <c r="C400" s="11"/>
      <c r="D400" s="12"/>
      <c r="E400" s="11"/>
      <c r="F400" s="11"/>
      <c r="G400" s="11"/>
      <c r="H400" s="11"/>
      <c r="I400" s="11"/>
      <c r="J400" s="11"/>
      <c r="K400" s="11"/>
      <c r="L400" s="13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2:24" x14ac:dyDescent="0.25">
      <c r="B401" s="11"/>
      <c r="C401" s="11"/>
      <c r="D401" s="12"/>
      <c r="E401" s="11"/>
      <c r="F401" s="11"/>
      <c r="G401" s="11"/>
      <c r="H401" s="11"/>
      <c r="I401" s="11"/>
      <c r="J401" s="11"/>
      <c r="K401" s="11"/>
      <c r="L401" s="13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2:24" x14ac:dyDescent="0.25">
      <c r="B402" s="11"/>
      <c r="C402" s="11"/>
      <c r="D402" s="12"/>
      <c r="E402" s="11"/>
      <c r="F402" s="11"/>
      <c r="G402" s="11"/>
      <c r="H402" s="11"/>
      <c r="I402" s="11"/>
      <c r="J402" s="11"/>
      <c r="K402" s="11"/>
      <c r="L402" s="13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2:24" x14ac:dyDescent="0.25">
      <c r="B403" s="11"/>
      <c r="C403" s="11"/>
      <c r="D403" s="12"/>
      <c r="E403" s="11"/>
      <c r="F403" s="11"/>
      <c r="G403" s="11"/>
      <c r="H403" s="11"/>
      <c r="I403" s="11"/>
      <c r="J403" s="11"/>
      <c r="K403" s="11"/>
      <c r="L403" s="13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2:24" x14ac:dyDescent="0.25">
      <c r="B404" s="11"/>
      <c r="C404" s="11"/>
      <c r="D404" s="12"/>
      <c r="E404" s="11"/>
      <c r="F404" s="11"/>
      <c r="G404" s="11"/>
      <c r="H404" s="11"/>
      <c r="I404" s="11"/>
      <c r="J404" s="11"/>
      <c r="K404" s="11"/>
      <c r="L404" s="13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2:24" x14ac:dyDescent="0.25">
      <c r="B405" s="11"/>
      <c r="C405" s="11"/>
      <c r="D405" s="12"/>
      <c r="E405" s="11"/>
      <c r="F405" s="11"/>
      <c r="G405" s="11"/>
      <c r="H405" s="11"/>
      <c r="I405" s="11"/>
      <c r="J405" s="11"/>
      <c r="K405" s="11"/>
      <c r="L405" s="13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2:24" x14ac:dyDescent="0.25">
      <c r="B406" s="11"/>
      <c r="C406" s="11"/>
      <c r="D406" s="12"/>
      <c r="E406" s="11"/>
      <c r="F406" s="11"/>
      <c r="G406" s="11"/>
      <c r="H406" s="11"/>
      <c r="I406" s="11"/>
      <c r="J406" s="11"/>
      <c r="K406" s="11"/>
      <c r="L406" s="13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2:24" x14ac:dyDescent="0.25">
      <c r="B407" s="11"/>
      <c r="C407" s="11"/>
      <c r="D407" s="12"/>
      <c r="E407" s="11"/>
      <c r="F407" s="11"/>
      <c r="G407" s="11"/>
      <c r="H407" s="11"/>
      <c r="I407" s="11"/>
      <c r="J407" s="11"/>
      <c r="K407" s="11"/>
      <c r="L407" s="13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2:24" x14ac:dyDescent="0.25">
      <c r="B408" s="11"/>
      <c r="C408" s="11"/>
      <c r="D408" s="12"/>
      <c r="E408" s="11"/>
      <c r="F408" s="11"/>
      <c r="G408" s="11"/>
      <c r="H408" s="11"/>
      <c r="I408" s="11"/>
      <c r="J408" s="11"/>
      <c r="K408" s="11"/>
      <c r="L408" s="13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2:24" x14ac:dyDescent="0.25">
      <c r="B409" s="11"/>
      <c r="C409" s="11"/>
      <c r="D409" s="12"/>
      <c r="E409" s="11"/>
      <c r="F409" s="11"/>
      <c r="G409" s="11"/>
      <c r="H409" s="11"/>
      <c r="I409" s="11"/>
      <c r="J409" s="11"/>
      <c r="K409" s="11"/>
      <c r="L409" s="13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2:24" x14ac:dyDescent="0.25">
      <c r="B410" s="11"/>
      <c r="C410" s="11"/>
      <c r="D410" s="12"/>
      <c r="E410" s="11"/>
      <c r="F410" s="11"/>
      <c r="G410" s="11"/>
      <c r="H410" s="11"/>
      <c r="I410" s="11"/>
      <c r="J410" s="11"/>
      <c r="K410" s="11"/>
      <c r="L410" s="13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2:24" x14ac:dyDescent="0.25">
      <c r="B411" s="11"/>
      <c r="C411" s="11"/>
      <c r="D411" s="12"/>
      <c r="E411" s="11"/>
      <c r="F411" s="11"/>
      <c r="G411" s="11"/>
      <c r="H411" s="11"/>
      <c r="I411" s="11"/>
      <c r="J411" s="11"/>
      <c r="K411" s="11"/>
      <c r="L411" s="13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2:24" x14ac:dyDescent="0.25">
      <c r="B412" s="11"/>
      <c r="C412" s="11"/>
      <c r="D412" s="12"/>
      <c r="E412" s="11"/>
      <c r="F412" s="11"/>
      <c r="G412" s="11"/>
      <c r="H412" s="11"/>
      <c r="I412" s="11"/>
      <c r="J412" s="11"/>
      <c r="K412" s="11"/>
      <c r="L412" s="13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2:24" x14ac:dyDescent="0.25">
      <c r="B413" s="11"/>
      <c r="C413" s="11"/>
      <c r="D413" s="12"/>
      <c r="E413" s="11"/>
      <c r="F413" s="11"/>
      <c r="G413" s="11"/>
      <c r="H413" s="11"/>
      <c r="I413" s="11"/>
      <c r="J413" s="11"/>
      <c r="K413" s="11"/>
      <c r="L413" s="13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2:24" x14ac:dyDescent="0.25">
      <c r="B414" s="11"/>
      <c r="C414" s="11"/>
      <c r="D414" s="12"/>
      <c r="E414" s="11"/>
      <c r="F414" s="11"/>
      <c r="G414" s="11"/>
      <c r="H414" s="11"/>
      <c r="I414" s="11"/>
      <c r="J414" s="11"/>
      <c r="K414" s="11"/>
      <c r="L414" s="13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2:24" x14ac:dyDescent="0.25">
      <c r="B415" s="11"/>
      <c r="C415" s="11"/>
      <c r="D415" s="12"/>
      <c r="E415" s="11"/>
      <c r="F415" s="11"/>
      <c r="G415" s="11"/>
      <c r="H415" s="11"/>
      <c r="I415" s="11"/>
      <c r="J415" s="11"/>
      <c r="K415" s="11"/>
      <c r="L415" s="13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2:24" x14ac:dyDescent="0.25">
      <c r="B416" s="11"/>
      <c r="C416" s="11"/>
      <c r="D416" s="12"/>
      <c r="E416" s="11"/>
      <c r="F416" s="11"/>
      <c r="G416" s="11"/>
      <c r="H416" s="11"/>
      <c r="I416" s="11"/>
      <c r="J416" s="11"/>
      <c r="K416" s="11"/>
      <c r="L416" s="13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2:24" x14ac:dyDescent="0.25">
      <c r="B417" s="11"/>
      <c r="C417" s="11"/>
      <c r="D417" s="12"/>
      <c r="E417" s="11"/>
      <c r="F417" s="11"/>
      <c r="G417" s="11"/>
      <c r="H417" s="11"/>
      <c r="I417" s="11"/>
      <c r="J417" s="11"/>
      <c r="K417" s="11"/>
      <c r="L417" s="13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2:24" x14ac:dyDescent="0.25">
      <c r="B418" s="11"/>
      <c r="C418" s="11"/>
      <c r="D418" s="12"/>
      <c r="E418" s="11"/>
      <c r="F418" s="11"/>
      <c r="G418" s="11"/>
      <c r="H418" s="11"/>
      <c r="I418" s="11"/>
      <c r="J418" s="11"/>
      <c r="K418" s="11"/>
      <c r="L418" s="13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2:24" x14ac:dyDescent="0.25">
      <c r="B419" s="11"/>
      <c r="C419" s="11"/>
      <c r="D419" s="12"/>
      <c r="E419" s="11"/>
      <c r="F419" s="11"/>
      <c r="G419" s="11"/>
      <c r="H419" s="11"/>
      <c r="I419" s="11"/>
      <c r="J419" s="11"/>
      <c r="K419" s="11"/>
      <c r="L419" s="13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2:24" x14ac:dyDescent="0.25">
      <c r="B420" s="11"/>
      <c r="C420" s="11"/>
      <c r="D420" s="12"/>
      <c r="E420" s="11"/>
      <c r="F420" s="11"/>
      <c r="G420" s="11"/>
      <c r="H420" s="11"/>
      <c r="I420" s="11"/>
      <c r="J420" s="11"/>
      <c r="K420" s="11"/>
      <c r="L420" s="13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2:24" x14ac:dyDescent="0.25">
      <c r="B421" s="11"/>
      <c r="C421" s="11"/>
      <c r="D421" s="12"/>
      <c r="E421" s="11"/>
      <c r="F421" s="11"/>
      <c r="G421" s="11"/>
      <c r="H421" s="11"/>
      <c r="I421" s="11"/>
      <c r="J421" s="11"/>
      <c r="K421" s="11"/>
      <c r="L421" s="13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2:24" x14ac:dyDescent="0.25">
      <c r="B422" s="11"/>
      <c r="C422" s="11"/>
      <c r="D422" s="12"/>
      <c r="E422" s="11"/>
      <c r="F422" s="11"/>
      <c r="G422" s="11"/>
      <c r="H422" s="11"/>
      <c r="I422" s="11"/>
      <c r="J422" s="11"/>
      <c r="K422" s="11"/>
      <c r="L422" s="13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2:24" x14ac:dyDescent="0.25">
      <c r="B423" s="11"/>
      <c r="C423" s="11"/>
      <c r="D423" s="12"/>
      <c r="E423" s="11"/>
      <c r="F423" s="11"/>
      <c r="G423" s="11"/>
      <c r="H423" s="11"/>
      <c r="I423" s="11"/>
      <c r="J423" s="11"/>
      <c r="K423" s="11"/>
      <c r="L423" s="13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2:24" x14ac:dyDescent="0.25">
      <c r="B424" s="11"/>
      <c r="C424" s="11"/>
      <c r="D424" s="12"/>
      <c r="E424" s="11"/>
      <c r="F424" s="11"/>
      <c r="G424" s="11"/>
      <c r="H424" s="11"/>
      <c r="I424" s="11"/>
      <c r="J424" s="11"/>
      <c r="K424" s="11"/>
      <c r="L424" s="13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2:24" x14ac:dyDescent="0.25">
      <c r="B425" s="11"/>
      <c r="C425" s="11"/>
      <c r="D425" s="12"/>
      <c r="E425" s="11"/>
      <c r="F425" s="11"/>
      <c r="G425" s="11"/>
      <c r="H425" s="11"/>
      <c r="I425" s="11"/>
      <c r="J425" s="11"/>
      <c r="K425" s="11"/>
      <c r="L425" s="13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2:24" x14ac:dyDescent="0.25">
      <c r="B426" s="11"/>
      <c r="C426" s="11"/>
      <c r="D426" s="12"/>
      <c r="E426" s="11"/>
      <c r="F426" s="11"/>
      <c r="G426" s="11"/>
      <c r="H426" s="11"/>
      <c r="I426" s="11"/>
      <c r="J426" s="11"/>
      <c r="K426" s="11"/>
      <c r="L426" s="13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2:24" x14ac:dyDescent="0.25">
      <c r="B427" s="11"/>
      <c r="C427" s="11"/>
      <c r="D427" s="12"/>
      <c r="E427" s="11"/>
      <c r="F427" s="11"/>
      <c r="G427" s="11"/>
      <c r="H427" s="11"/>
      <c r="I427" s="11"/>
      <c r="J427" s="11"/>
      <c r="K427" s="11"/>
      <c r="L427" s="13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2:24" x14ac:dyDescent="0.25">
      <c r="B428" s="11"/>
      <c r="C428" s="11"/>
      <c r="D428" s="12"/>
      <c r="E428" s="11"/>
      <c r="F428" s="11"/>
      <c r="G428" s="11"/>
      <c r="H428" s="11"/>
      <c r="I428" s="11"/>
      <c r="J428" s="11"/>
      <c r="K428" s="11"/>
      <c r="L428" s="13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2:24" x14ac:dyDescent="0.25">
      <c r="B429" s="11"/>
      <c r="C429" s="11"/>
      <c r="D429" s="12"/>
      <c r="E429" s="11"/>
      <c r="F429" s="11"/>
      <c r="G429" s="11"/>
      <c r="H429" s="11"/>
      <c r="I429" s="11"/>
      <c r="J429" s="11"/>
      <c r="K429" s="11"/>
      <c r="L429" s="13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2:24" x14ac:dyDescent="0.25">
      <c r="B430" s="11"/>
      <c r="C430" s="11"/>
      <c r="D430" s="12"/>
      <c r="E430" s="11"/>
      <c r="F430" s="11"/>
      <c r="G430" s="11"/>
      <c r="H430" s="11"/>
      <c r="I430" s="11"/>
      <c r="J430" s="11"/>
      <c r="K430" s="11"/>
      <c r="L430" s="13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2:24" x14ac:dyDescent="0.25">
      <c r="B431" s="11"/>
      <c r="C431" s="11"/>
      <c r="D431" s="12"/>
      <c r="E431" s="11"/>
      <c r="F431" s="11"/>
      <c r="G431" s="11"/>
      <c r="H431" s="11"/>
      <c r="I431" s="11"/>
      <c r="J431" s="11"/>
      <c r="K431" s="11"/>
      <c r="L431" s="13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2:24" x14ac:dyDescent="0.25">
      <c r="B432" s="11"/>
      <c r="C432" s="11"/>
      <c r="D432" s="12"/>
      <c r="E432" s="11"/>
      <c r="F432" s="11"/>
      <c r="G432" s="11"/>
      <c r="H432" s="11"/>
      <c r="I432" s="11"/>
      <c r="J432" s="11"/>
      <c r="K432" s="11"/>
      <c r="L432" s="13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2:24" x14ac:dyDescent="0.25">
      <c r="B433" s="11"/>
      <c r="C433" s="11"/>
      <c r="D433" s="12"/>
      <c r="E433" s="11"/>
      <c r="F433" s="11"/>
      <c r="G433" s="11"/>
      <c r="H433" s="11"/>
      <c r="I433" s="11"/>
      <c r="J433" s="11"/>
      <c r="K433" s="11"/>
      <c r="L433" s="13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2:24" x14ac:dyDescent="0.25">
      <c r="B434" s="11"/>
      <c r="C434" s="11"/>
      <c r="D434" s="12"/>
      <c r="E434" s="11"/>
      <c r="F434" s="11"/>
      <c r="G434" s="11"/>
      <c r="H434" s="11"/>
      <c r="I434" s="11"/>
      <c r="J434" s="11"/>
      <c r="K434" s="11"/>
      <c r="L434" s="13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2:24" x14ac:dyDescent="0.25">
      <c r="B435" s="11"/>
      <c r="C435" s="11"/>
      <c r="D435" s="12"/>
      <c r="E435" s="11"/>
      <c r="F435" s="11"/>
      <c r="G435" s="11"/>
      <c r="H435" s="11"/>
      <c r="I435" s="11"/>
      <c r="J435" s="11"/>
      <c r="K435" s="11"/>
      <c r="L435" s="13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2:24" x14ac:dyDescent="0.25">
      <c r="B436" s="11"/>
      <c r="C436" s="11"/>
      <c r="D436" s="12"/>
      <c r="E436" s="11"/>
      <c r="F436" s="11"/>
      <c r="G436" s="11"/>
      <c r="H436" s="11"/>
      <c r="I436" s="11"/>
      <c r="J436" s="11"/>
      <c r="K436" s="11"/>
      <c r="L436" s="13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2:24" x14ac:dyDescent="0.25">
      <c r="B437" s="11"/>
      <c r="C437" s="11"/>
      <c r="D437" s="12"/>
      <c r="E437" s="11"/>
      <c r="F437" s="11"/>
      <c r="G437" s="11"/>
      <c r="H437" s="11"/>
      <c r="I437" s="11"/>
      <c r="J437" s="11"/>
      <c r="K437" s="11"/>
      <c r="L437" s="13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2:24" x14ac:dyDescent="0.25">
      <c r="B438" s="11"/>
      <c r="C438" s="11"/>
      <c r="D438" s="12"/>
      <c r="E438" s="11"/>
      <c r="F438" s="11"/>
      <c r="G438" s="11"/>
      <c r="H438" s="11"/>
      <c r="I438" s="11"/>
      <c r="J438" s="11"/>
      <c r="K438" s="11"/>
      <c r="L438" s="13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2:24" x14ac:dyDescent="0.25">
      <c r="B439" s="11"/>
      <c r="C439" s="11"/>
      <c r="D439" s="12"/>
      <c r="E439" s="11"/>
      <c r="F439" s="11"/>
      <c r="G439" s="11"/>
      <c r="H439" s="11"/>
      <c r="I439" s="11"/>
      <c r="J439" s="11"/>
      <c r="K439" s="11"/>
      <c r="L439" s="13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2:24" x14ac:dyDescent="0.25">
      <c r="B440" s="11"/>
      <c r="C440" s="11"/>
      <c r="D440" s="12"/>
      <c r="E440" s="11"/>
      <c r="F440" s="11"/>
      <c r="G440" s="11"/>
      <c r="H440" s="11"/>
      <c r="I440" s="11"/>
      <c r="J440" s="11"/>
      <c r="K440" s="11"/>
      <c r="L440" s="13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2:24" x14ac:dyDescent="0.25">
      <c r="B441" s="11"/>
      <c r="C441" s="11"/>
      <c r="D441" s="12"/>
      <c r="E441" s="11"/>
      <c r="F441" s="11"/>
      <c r="G441" s="11"/>
      <c r="H441" s="11"/>
      <c r="I441" s="11"/>
      <c r="J441" s="11"/>
      <c r="K441" s="11"/>
      <c r="L441" s="13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2:24" x14ac:dyDescent="0.25">
      <c r="B442" s="11"/>
      <c r="C442" s="11"/>
      <c r="D442" s="12"/>
      <c r="E442" s="11"/>
      <c r="F442" s="11"/>
      <c r="G442" s="11"/>
      <c r="H442" s="11"/>
      <c r="I442" s="11"/>
      <c r="J442" s="11"/>
      <c r="K442" s="11"/>
      <c r="L442" s="13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2:24" x14ac:dyDescent="0.25">
      <c r="B443" s="11"/>
      <c r="C443" s="11"/>
      <c r="D443" s="12"/>
      <c r="E443" s="11"/>
      <c r="F443" s="11"/>
      <c r="G443" s="11"/>
      <c r="H443" s="11"/>
      <c r="I443" s="11"/>
      <c r="J443" s="11"/>
      <c r="K443" s="11"/>
      <c r="L443" s="13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2:24" x14ac:dyDescent="0.25">
      <c r="B444" s="11"/>
      <c r="C444" s="11"/>
      <c r="D444" s="12"/>
      <c r="E444" s="11"/>
      <c r="F444" s="11"/>
      <c r="G444" s="11"/>
      <c r="H444" s="11"/>
      <c r="I444" s="11"/>
      <c r="J444" s="11"/>
      <c r="K444" s="11"/>
      <c r="L444" s="13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2:24" x14ac:dyDescent="0.25">
      <c r="B445" s="11"/>
      <c r="C445" s="11"/>
      <c r="D445" s="12"/>
      <c r="E445" s="11"/>
      <c r="F445" s="11"/>
      <c r="G445" s="11"/>
      <c r="H445" s="11"/>
      <c r="I445" s="11"/>
      <c r="J445" s="11"/>
      <c r="K445" s="11"/>
      <c r="L445" s="13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2:24" x14ac:dyDescent="0.25">
      <c r="B446" s="11"/>
      <c r="C446" s="11"/>
      <c r="D446" s="12"/>
      <c r="E446" s="11"/>
      <c r="F446" s="11"/>
      <c r="G446" s="11"/>
      <c r="H446" s="11"/>
      <c r="I446" s="11"/>
      <c r="J446" s="11"/>
      <c r="K446" s="11"/>
      <c r="L446" s="13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2:24" x14ac:dyDescent="0.25">
      <c r="B447" s="11"/>
      <c r="C447" s="11"/>
      <c r="D447" s="12"/>
      <c r="E447" s="11"/>
      <c r="F447" s="11"/>
      <c r="G447" s="11"/>
      <c r="H447" s="11"/>
      <c r="I447" s="11"/>
      <c r="J447" s="11"/>
      <c r="K447" s="11"/>
      <c r="L447" s="13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2:24" x14ac:dyDescent="0.25">
      <c r="B448" s="11"/>
      <c r="C448" s="11"/>
      <c r="D448" s="12"/>
      <c r="E448" s="11"/>
      <c r="F448" s="11"/>
      <c r="G448" s="11"/>
      <c r="H448" s="11"/>
      <c r="I448" s="11"/>
      <c r="J448" s="11"/>
      <c r="K448" s="11"/>
      <c r="L448" s="13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2:24" x14ac:dyDescent="0.25">
      <c r="B449" s="11"/>
      <c r="C449" s="11"/>
      <c r="D449" s="12"/>
      <c r="E449" s="11"/>
      <c r="F449" s="11"/>
      <c r="G449" s="11"/>
      <c r="H449" s="11"/>
      <c r="I449" s="11"/>
      <c r="J449" s="11"/>
      <c r="K449" s="11"/>
      <c r="L449" s="13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2:24" x14ac:dyDescent="0.25">
      <c r="B450" s="11"/>
      <c r="C450" s="11"/>
      <c r="D450" s="12"/>
      <c r="E450" s="11"/>
      <c r="F450" s="11"/>
      <c r="G450" s="11"/>
      <c r="H450" s="11"/>
      <c r="I450" s="11"/>
      <c r="J450" s="11"/>
      <c r="K450" s="11"/>
      <c r="L450" s="13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2:24" x14ac:dyDescent="0.25">
      <c r="B451" s="11"/>
      <c r="C451" s="11"/>
      <c r="D451" s="12"/>
      <c r="E451" s="11"/>
      <c r="F451" s="11"/>
      <c r="G451" s="11"/>
      <c r="H451" s="11"/>
      <c r="I451" s="11"/>
      <c r="J451" s="11"/>
      <c r="K451" s="11"/>
      <c r="L451" s="13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2:24" x14ac:dyDescent="0.25">
      <c r="B452" s="11"/>
      <c r="C452" s="11"/>
      <c r="D452" s="12"/>
      <c r="E452" s="11"/>
      <c r="F452" s="11"/>
      <c r="G452" s="11"/>
      <c r="H452" s="11"/>
      <c r="I452" s="11"/>
      <c r="J452" s="11"/>
      <c r="K452" s="11"/>
      <c r="L452" s="13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2:24" x14ac:dyDescent="0.25">
      <c r="B453" s="11"/>
      <c r="C453" s="11"/>
      <c r="D453" s="12"/>
      <c r="E453" s="11"/>
      <c r="F453" s="11"/>
      <c r="G453" s="11"/>
      <c r="H453" s="11"/>
      <c r="I453" s="11"/>
      <c r="J453" s="11"/>
      <c r="K453" s="11"/>
      <c r="L453" s="13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2:24" x14ac:dyDescent="0.25">
      <c r="B454" s="11"/>
      <c r="C454" s="11"/>
      <c r="D454" s="12"/>
      <c r="E454" s="11"/>
      <c r="F454" s="11"/>
      <c r="G454" s="11"/>
      <c r="H454" s="11"/>
      <c r="I454" s="11"/>
      <c r="J454" s="11"/>
      <c r="K454" s="11"/>
      <c r="L454" s="13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2:24" x14ac:dyDescent="0.25">
      <c r="B455" s="11"/>
      <c r="C455" s="11"/>
      <c r="D455" s="12"/>
      <c r="E455" s="11"/>
      <c r="F455" s="11"/>
      <c r="G455" s="11"/>
      <c r="H455" s="11"/>
      <c r="I455" s="11"/>
      <c r="J455" s="11"/>
      <c r="K455" s="11"/>
      <c r="L455" s="13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2:24" x14ac:dyDescent="0.25">
      <c r="B456" s="11"/>
      <c r="C456" s="11"/>
      <c r="D456" s="12"/>
      <c r="E456" s="11"/>
      <c r="F456" s="11"/>
      <c r="G456" s="11"/>
      <c r="H456" s="11"/>
      <c r="I456" s="11"/>
      <c r="J456" s="11"/>
      <c r="K456" s="11"/>
      <c r="L456" s="13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2:24" x14ac:dyDescent="0.25">
      <c r="B457" s="11"/>
      <c r="C457" s="11"/>
      <c r="D457" s="12"/>
      <c r="E457" s="11"/>
      <c r="F457" s="11"/>
      <c r="G457" s="11"/>
      <c r="H457" s="11"/>
      <c r="I457" s="11"/>
      <c r="J457" s="11"/>
      <c r="K457" s="11"/>
      <c r="L457" s="13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2:24" x14ac:dyDescent="0.25">
      <c r="B458" s="11"/>
      <c r="C458" s="11"/>
      <c r="D458" s="12"/>
      <c r="E458" s="11"/>
      <c r="F458" s="11"/>
      <c r="G458" s="11"/>
      <c r="H458" s="11"/>
      <c r="I458" s="11"/>
      <c r="J458" s="11"/>
      <c r="K458" s="11"/>
      <c r="L458" s="13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2:24" x14ac:dyDescent="0.25">
      <c r="B459" s="11"/>
      <c r="C459" s="11"/>
      <c r="D459" s="12"/>
      <c r="E459" s="11"/>
      <c r="F459" s="11"/>
      <c r="G459" s="11"/>
      <c r="H459" s="11"/>
      <c r="I459" s="11"/>
      <c r="J459" s="11"/>
      <c r="K459" s="11"/>
      <c r="L459" s="13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2:24" x14ac:dyDescent="0.25">
      <c r="B460" s="11"/>
      <c r="C460" s="11"/>
      <c r="D460" s="12"/>
      <c r="E460" s="11"/>
      <c r="F460" s="11"/>
      <c r="G460" s="11"/>
      <c r="H460" s="11"/>
      <c r="I460" s="11"/>
      <c r="J460" s="11"/>
      <c r="K460" s="11"/>
      <c r="L460" s="13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2:24" x14ac:dyDescent="0.25">
      <c r="B461" s="11"/>
      <c r="C461" s="11"/>
      <c r="D461" s="12"/>
      <c r="E461" s="11"/>
      <c r="F461" s="11"/>
      <c r="G461" s="11"/>
      <c r="H461" s="11"/>
      <c r="I461" s="11"/>
      <c r="J461" s="11"/>
      <c r="K461" s="11"/>
      <c r="L461" s="13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2:24" x14ac:dyDescent="0.25">
      <c r="B462" s="11"/>
      <c r="C462" s="11"/>
      <c r="D462" s="12"/>
      <c r="E462" s="11"/>
      <c r="F462" s="11"/>
      <c r="G462" s="11"/>
      <c r="H462" s="11"/>
      <c r="I462" s="11"/>
      <c r="J462" s="11"/>
      <c r="K462" s="11"/>
      <c r="L462" s="13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2:24" x14ac:dyDescent="0.25">
      <c r="B463" s="11"/>
      <c r="C463" s="11"/>
      <c r="D463" s="12"/>
      <c r="E463" s="11"/>
      <c r="F463" s="11"/>
      <c r="G463" s="11"/>
      <c r="H463" s="11"/>
      <c r="I463" s="11"/>
      <c r="J463" s="11"/>
      <c r="K463" s="11"/>
      <c r="L463" s="13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2:24" x14ac:dyDescent="0.25">
      <c r="B464" s="11"/>
      <c r="C464" s="11"/>
      <c r="D464" s="12"/>
      <c r="E464" s="11"/>
      <c r="F464" s="11"/>
      <c r="G464" s="11"/>
      <c r="H464" s="11"/>
      <c r="I464" s="11"/>
      <c r="J464" s="11"/>
      <c r="K464" s="11"/>
      <c r="L464" s="13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2:24" x14ac:dyDescent="0.25">
      <c r="B465" s="11"/>
      <c r="C465" s="11"/>
      <c r="D465" s="12"/>
      <c r="E465" s="11"/>
      <c r="F465" s="11"/>
      <c r="G465" s="11"/>
      <c r="H465" s="11"/>
      <c r="I465" s="11"/>
      <c r="J465" s="11"/>
      <c r="K465" s="11"/>
      <c r="L465" s="13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2:24" x14ac:dyDescent="0.25">
      <c r="B466" s="11"/>
      <c r="C466" s="11"/>
      <c r="D466" s="12"/>
      <c r="E466" s="11"/>
      <c r="F466" s="11"/>
      <c r="G466" s="11"/>
      <c r="H466" s="11"/>
      <c r="I466" s="11"/>
      <c r="J466" s="11"/>
      <c r="K466" s="11"/>
      <c r="L466" s="13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2:24" x14ac:dyDescent="0.25">
      <c r="B467" s="11"/>
      <c r="C467" s="11"/>
      <c r="D467" s="12"/>
      <c r="E467" s="11"/>
      <c r="F467" s="11"/>
      <c r="G467" s="11"/>
      <c r="H467" s="11"/>
      <c r="I467" s="11"/>
      <c r="J467" s="11"/>
      <c r="K467" s="11"/>
      <c r="L467" s="13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2:24" x14ac:dyDescent="0.25">
      <c r="B468" s="11"/>
      <c r="C468" s="11"/>
      <c r="D468" s="12"/>
      <c r="E468" s="11"/>
      <c r="F468" s="11"/>
      <c r="G468" s="11"/>
      <c r="H468" s="11"/>
      <c r="I468" s="11"/>
      <c r="J468" s="11"/>
      <c r="K468" s="11"/>
      <c r="L468" s="13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2:24" x14ac:dyDescent="0.25">
      <c r="B469" s="11"/>
      <c r="C469" s="11"/>
      <c r="D469" s="12"/>
      <c r="E469" s="11"/>
      <c r="F469" s="11"/>
      <c r="G469" s="11"/>
      <c r="H469" s="11"/>
      <c r="I469" s="11"/>
      <c r="J469" s="11"/>
      <c r="K469" s="11"/>
      <c r="L469" s="13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2:24" x14ac:dyDescent="0.25">
      <c r="B470" s="11"/>
      <c r="C470" s="11"/>
      <c r="D470" s="12"/>
      <c r="E470" s="11"/>
      <c r="F470" s="11"/>
      <c r="G470" s="11"/>
      <c r="H470" s="11"/>
      <c r="I470" s="11"/>
      <c r="J470" s="11"/>
      <c r="K470" s="11"/>
      <c r="L470" s="13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2:24" x14ac:dyDescent="0.25">
      <c r="B471" s="11"/>
      <c r="C471" s="11"/>
      <c r="D471" s="12"/>
      <c r="E471" s="11"/>
      <c r="F471" s="11"/>
      <c r="G471" s="11"/>
      <c r="H471" s="11"/>
      <c r="I471" s="11"/>
      <c r="J471" s="11"/>
      <c r="K471" s="11"/>
      <c r="L471" s="13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2:24" x14ac:dyDescent="0.25">
      <c r="B472" s="11"/>
      <c r="C472" s="11"/>
      <c r="D472" s="12"/>
      <c r="E472" s="11"/>
      <c r="F472" s="11"/>
      <c r="G472" s="11"/>
      <c r="H472" s="11"/>
      <c r="I472" s="11"/>
      <c r="J472" s="11"/>
      <c r="K472" s="11"/>
      <c r="L472" s="13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2:24" x14ac:dyDescent="0.25">
      <c r="B473" s="11"/>
      <c r="C473" s="11"/>
      <c r="D473" s="12"/>
      <c r="E473" s="11"/>
      <c r="F473" s="11"/>
      <c r="G473" s="11"/>
      <c r="H473" s="11"/>
      <c r="I473" s="11"/>
      <c r="J473" s="11"/>
      <c r="K473" s="11"/>
      <c r="L473" s="13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2:24" x14ac:dyDescent="0.25">
      <c r="B474" s="11"/>
      <c r="C474" s="11"/>
      <c r="D474" s="12"/>
      <c r="E474" s="11"/>
      <c r="F474" s="11"/>
      <c r="G474" s="11"/>
      <c r="H474" s="11"/>
      <c r="I474" s="11"/>
      <c r="J474" s="11"/>
      <c r="K474" s="11"/>
      <c r="L474" s="13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2:24" x14ac:dyDescent="0.25">
      <c r="B475" s="11"/>
      <c r="C475" s="11"/>
      <c r="D475" s="12"/>
      <c r="E475" s="11"/>
      <c r="F475" s="11"/>
      <c r="G475" s="11"/>
      <c r="H475" s="11"/>
      <c r="I475" s="11"/>
      <c r="J475" s="11"/>
      <c r="K475" s="11"/>
      <c r="L475" s="13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2:24" x14ac:dyDescent="0.25">
      <c r="B476" s="11"/>
      <c r="C476" s="11"/>
      <c r="D476" s="12"/>
      <c r="E476" s="11"/>
      <c r="F476" s="11"/>
      <c r="G476" s="11"/>
      <c r="H476" s="11"/>
      <c r="I476" s="11"/>
      <c r="J476" s="11"/>
      <c r="K476" s="11"/>
      <c r="L476" s="13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2:24" x14ac:dyDescent="0.25">
      <c r="B477" s="11"/>
      <c r="C477" s="11"/>
      <c r="D477" s="12"/>
      <c r="E477" s="11"/>
      <c r="F477" s="11"/>
      <c r="G477" s="11"/>
      <c r="H477" s="11"/>
      <c r="I477" s="11"/>
      <c r="J477" s="11"/>
      <c r="K477" s="11"/>
      <c r="L477" s="13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2:24" x14ac:dyDescent="0.25">
      <c r="B478" s="11"/>
      <c r="C478" s="11"/>
      <c r="D478" s="12"/>
      <c r="E478" s="11"/>
      <c r="F478" s="11"/>
      <c r="G478" s="11"/>
      <c r="H478" s="11"/>
      <c r="I478" s="11"/>
      <c r="J478" s="11"/>
      <c r="K478" s="11"/>
      <c r="L478" s="13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2:24" x14ac:dyDescent="0.25">
      <c r="B479" s="11"/>
      <c r="C479" s="11"/>
      <c r="D479" s="12"/>
      <c r="E479" s="11"/>
      <c r="F479" s="11"/>
      <c r="G479" s="11"/>
      <c r="H479" s="11"/>
      <c r="I479" s="11"/>
      <c r="J479" s="11"/>
      <c r="K479" s="11"/>
      <c r="L479" s="13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2:24" x14ac:dyDescent="0.25">
      <c r="B480" s="11"/>
      <c r="C480" s="11"/>
      <c r="D480" s="12"/>
      <c r="E480" s="11"/>
      <c r="F480" s="11"/>
      <c r="G480" s="11"/>
      <c r="H480" s="11"/>
      <c r="I480" s="11"/>
      <c r="J480" s="11"/>
      <c r="K480" s="11"/>
      <c r="L480" s="13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2:24" x14ac:dyDescent="0.25">
      <c r="B481" s="11"/>
      <c r="C481" s="11"/>
      <c r="D481" s="12"/>
      <c r="E481" s="11"/>
      <c r="F481" s="11"/>
      <c r="G481" s="11"/>
      <c r="H481" s="11"/>
      <c r="I481" s="11"/>
      <c r="J481" s="11"/>
      <c r="K481" s="11"/>
      <c r="L481" s="13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2:24" x14ac:dyDescent="0.25">
      <c r="B482" s="11"/>
      <c r="C482" s="11"/>
      <c r="D482" s="12"/>
      <c r="E482" s="11"/>
      <c r="F482" s="11"/>
      <c r="G482" s="11"/>
      <c r="H482" s="11"/>
      <c r="I482" s="11"/>
      <c r="J482" s="11"/>
      <c r="K482" s="11"/>
      <c r="L482" s="13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2:24" x14ac:dyDescent="0.25">
      <c r="B483" s="11"/>
      <c r="C483" s="11"/>
      <c r="D483" s="12"/>
      <c r="E483" s="11"/>
      <c r="F483" s="11"/>
      <c r="G483" s="11"/>
      <c r="H483" s="11"/>
      <c r="I483" s="11"/>
      <c r="J483" s="11"/>
      <c r="K483" s="11"/>
      <c r="L483" s="13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2:24" x14ac:dyDescent="0.25">
      <c r="B484" s="11"/>
      <c r="C484" s="11"/>
      <c r="D484" s="12"/>
      <c r="E484" s="11"/>
      <c r="F484" s="11"/>
      <c r="G484" s="11"/>
      <c r="H484" s="11"/>
      <c r="I484" s="11"/>
      <c r="J484" s="11"/>
      <c r="K484" s="11"/>
      <c r="L484" s="13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2:24" x14ac:dyDescent="0.25">
      <c r="B485" s="11"/>
      <c r="C485" s="11"/>
      <c r="D485" s="12"/>
      <c r="E485" s="11"/>
      <c r="F485" s="11"/>
      <c r="G485" s="11"/>
      <c r="H485" s="11"/>
      <c r="I485" s="11"/>
      <c r="J485" s="11"/>
      <c r="K485" s="11"/>
      <c r="L485" s="13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2:24" x14ac:dyDescent="0.25">
      <c r="B486" s="11"/>
      <c r="C486" s="11"/>
      <c r="D486" s="12"/>
      <c r="E486" s="11"/>
      <c r="F486" s="11"/>
      <c r="G486" s="11"/>
      <c r="H486" s="11"/>
      <c r="I486" s="11"/>
      <c r="J486" s="11"/>
      <c r="K486" s="11"/>
      <c r="L486" s="13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2:24" x14ac:dyDescent="0.25">
      <c r="B487" s="11"/>
      <c r="C487" s="11"/>
      <c r="D487" s="12"/>
      <c r="E487" s="11"/>
      <c r="F487" s="11"/>
      <c r="G487" s="11"/>
      <c r="H487" s="11"/>
      <c r="I487" s="11"/>
      <c r="J487" s="11"/>
      <c r="K487" s="11"/>
      <c r="L487" s="13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2:24" x14ac:dyDescent="0.25">
      <c r="B488" s="11"/>
      <c r="C488" s="11"/>
      <c r="D488" s="12"/>
      <c r="E488" s="11"/>
      <c r="F488" s="11"/>
      <c r="G488" s="11"/>
      <c r="H488" s="11"/>
      <c r="I488" s="11"/>
      <c r="J488" s="11"/>
      <c r="K488" s="11"/>
      <c r="L488" s="13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2:24" x14ac:dyDescent="0.25">
      <c r="B489" s="11"/>
      <c r="C489" s="11"/>
      <c r="D489" s="12"/>
      <c r="E489" s="11"/>
      <c r="F489" s="11"/>
      <c r="G489" s="11"/>
      <c r="H489" s="11"/>
      <c r="I489" s="11"/>
      <c r="J489" s="11"/>
      <c r="K489" s="11"/>
      <c r="L489" s="13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2:24" x14ac:dyDescent="0.25">
      <c r="B490" s="11"/>
      <c r="C490" s="11"/>
      <c r="D490" s="12"/>
      <c r="E490" s="11"/>
      <c r="F490" s="11"/>
      <c r="G490" s="11"/>
      <c r="H490" s="11"/>
      <c r="I490" s="11"/>
      <c r="J490" s="11"/>
      <c r="K490" s="11"/>
      <c r="L490" s="13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2:24" x14ac:dyDescent="0.25">
      <c r="B491" s="11"/>
      <c r="C491" s="11"/>
      <c r="D491" s="12"/>
      <c r="E491" s="11"/>
      <c r="F491" s="11"/>
      <c r="G491" s="11"/>
      <c r="H491" s="11"/>
      <c r="I491" s="11"/>
      <c r="J491" s="11"/>
      <c r="K491" s="11"/>
      <c r="L491" s="13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2:24" x14ac:dyDescent="0.25">
      <c r="B492" s="11"/>
      <c r="C492" s="11"/>
      <c r="D492" s="12"/>
      <c r="E492" s="11"/>
      <c r="F492" s="11"/>
      <c r="G492" s="11"/>
      <c r="H492" s="11"/>
      <c r="I492" s="11"/>
      <c r="J492" s="11"/>
      <c r="K492" s="11"/>
      <c r="L492" s="13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2:24" x14ac:dyDescent="0.25">
      <c r="B493" s="11"/>
      <c r="C493" s="11"/>
      <c r="D493" s="12"/>
      <c r="E493" s="11"/>
      <c r="F493" s="11"/>
      <c r="G493" s="11"/>
      <c r="H493" s="11"/>
      <c r="I493" s="11"/>
      <c r="J493" s="11"/>
      <c r="K493" s="11"/>
      <c r="L493" s="13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2:24" x14ac:dyDescent="0.25">
      <c r="B494" s="11"/>
      <c r="C494" s="11"/>
      <c r="D494" s="12"/>
      <c r="E494" s="11"/>
      <c r="F494" s="11"/>
      <c r="G494" s="11"/>
      <c r="H494" s="11"/>
      <c r="I494" s="11"/>
      <c r="J494" s="11"/>
      <c r="K494" s="11"/>
      <c r="L494" s="13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2:24" x14ac:dyDescent="0.25">
      <c r="B495" s="11"/>
      <c r="C495" s="11"/>
      <c r="D495" s="12"/>
      <c r="E495" s="11"/>
      <c r="F495" s="11"/>
      <c r="G495" s="11"/>
      <c r="H495" s="11"/>
      <c r="I495" s="11"/>
      <c r="J495" s="11"/>
      <c r="K495" s="11"/>
      <c r="L495" s="13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2:24" x14ac:dyDescent="0.25">
      <c r="B496" s="11"/>
      <c r="C496" s="11"/>
      <c r="D496" s="12"/>
      <c r="E496" s="11"/>
      <c r="F496" s="11"/>
      <c r="G496" s="11"/>
      <c r="H496" s="11"/>
      <c r="I496" s="11"/>
      <c r="J496" s="11"/>
      <c r="K496" s="11"/>
      <c r="L496" s="13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2:24" x14ac:dyDescent="0.25">
      <c r="B497" s="11"/>
      <c r="C497" s="11"/>
      <c r="D497" s="12"/>
      <c r="E497" s="11"/>
      <c r="F497" s="11"/>
      <c r="G497" s="11"/>
      <c r="H497" s="11"/>
      <c r="I497" s="11"/>
      <c r="J497" s="11"/>
      <c r="K497" s="11"/>
      <c r="L497" s="13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2:24" x14ac:dyDescent="0.25">
      <c r="B498" s="11"/>
      <c r="C498" s="11"/>
      <c r="D498" s="12"/>
      <c r="E498" s="11"/>
      <c r="F498" s="11"/>
      <c r="G498" s="11"/>
      <c r="H498" s="11"/>
      <c r="I498" s="11"/>
      <c r="J498" s="11"/>
      <c r="K498" s="11"/>
      <c r="L498" s="13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2:24" x14ac:dyDescent="0.25">
      <c r="B499" s="11"/>
      <c r="C499" s="11"/>
      <c r="D499" s="12"/>
      <c r="E499" s="11"/>
      <c r="F499" s="11"/>
      <c r="G499" s="11"/>
      <c r="H499" s="11"/>
      <c r="I499" s="11"/>
      <c r="J499" s="11"/>
      <c r="K499" s="11"/>
      <c r="L499" s="13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2:24" x14ac:dyDescent="0.25">
      <c r="B500" s="11"/>
      <c r="C500" s="11"/>
      <c r="D500" s="12"/>
      <c r="E500" s="11"/>
      <c r="F500" s="11"/>
      <c r="G500" s="11"/>
      <c r="H500" s="11"/>
      <c r="I500" s="11"/>
      <c r="J500" s="11"/>
      <c r="K500" s="11"/>
      <c r="L500" s="13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2:24" x14ac:dyDescent="0.25">
      <c r="B501" s="11"/>
      <c r="C501" s="11"/>
      <c r="D501" s="12"/>
      <c r="E501" s="11"/>
      <c r="F501" s="11"/>
      <c r="G501" s="11"/>
      <c r="H501" s="11"/>
      <c r="I501" s="11"/>
      <c r="J501" s="11"/>
      <c r="K501" s="11"/>
      <c r="L501" s="13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2:24" x14ac:dyDescent="0.25">
      <c r="B502" s="11"/>
      <c r="C502" s="11"/>
      <c r="D502" s="12"/>
      <c r="E502" s="11"/>
      <c r="F502" s="11"/>
      <c r="G502" s="11"/>
      <c r="H502" s="11"/>
      <c r="I502" s="11"/>
      <c r="J502" s="11"/>
      <c r="K502" s="11"/>
      <c r="L502" s="13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2:24" x14ac:dyDescent="0.25">
      <c r="B503" s="11"/>
      <c r="C503" s="11"/>
      <c r="D503" s="12"/>
      <c r="E503" s="11"/>
      <c r="F503" s="11"/>
      <c r="G503" s="11"/>
      <c r="H503" s="11"/>
      <c r="I503" s="11"/>
      <c r="J503" s="11"/>
      <c r="K503" s="11"/>
      <c r="L503" s="13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2:24" x14ac:dyDescent="0.25">
      <c r="B504" s="11"/>
      <c r="C504" s="11"/>
      <c r="D504" s="12"/>
      <c r="E504" s="11"/>
      <c r="F504" s="11"/>
      <c r="G504" s="11"/>
      <c r="H504" s="11"/>
      <c r="I504" s="11"/>
      <c r="J504" s="11"/>
      <c r="K504" s="11"/>
      <c r="L504" s="13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2:24" x14ac:dyDescent="0.25">
      <c r="B505" s="11"/>
      <c r="C505" s="11"/>
      <c r="D505" s="12"/>
      <c r="E505" s="11"/>
      <c r="F505" s="11"/>
      <c r="G505" s="11"/>
      <c r="H505" s="11"/>
      <c r="I505" s="11"/>
      <c r="J505" s="11"/>
      <c r="K505" s="11"/>
      <c r="L505" s="13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2:24" x14ac:dyDescent="0.25">
      <c r="B506" s="11"/>
      <c r="C506" s="11"/>
      <c r="D506" s="12"/>
      <c r="E506" s="11"/>
      <c r="F506" s="11"/>
      <c r="G506" s="11"/>
      <c r="H506" s="11"/>
      <c r="I506" s="11"/>
      <c r="J506" s="11"/>
      <c r="K506" s="11"/>
      <c r="L506" s="13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2:24" x14ac:dyDescent="0.25">
      <c r="B507" s="11"/>
      <c r="C507" s="11"/>
      <c r="D507" s="12"/>
      <c r="E507" s="11"/>
      <c r="F507" s="11"/>
      <c r="G507" s="11"/>
      <c r="H507" s="11"/>
      <c r="I507" s="11"/>
      <c r="J507" s="11"/>
      <c r="K507" s="11"/>
      <c r="L507" s="13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2:24" x14ac:dyDescent="0.25">
      <c r="B508" s="11"/>
      <c r="C508" s="11"/>
      <c r="D508" s="12"/>
      <c r="E508" s="11"/>
      <c r="F508" s="11"/>
      <c r="G508" s="11"/>
      <c r="H508" s="11"/>
      <c r="I508" s="11"/>
      <c r="J508" s="11"/>
      <c r="K508" s="11"/>
      <c r="L508" s="13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2:24" x14ac:dyDescent="0.25">
      <c r="B509" s="11"/>
      <c r="C509" s="11"/>
      <c r="D509" s="12"/>
      <c r="E509" s="11"/>
      <c r="F509" s="11"/>
      <c r="G509" s="11"/>
      <c r="H509" s="11"/>
      <c r="I509" s="11"/>
      <c r="J509" s="11"/>
      <c r="K509" s="11"/>
      <c r="L509" s="13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2:24" x14ac:dyDescent="0.25">
      <c r="B510" s="11"/>
      <c r="C510" s="11"/>
      <c r="D510" s="12"/>
      <c r="E510" s="11"/>
      <c r="F510" s="11"/>
      <c r="G510" s="11"/>
      <c r="H510" s="11"/>
      <c r="I510" s="11"/>
      <c r="J510" s="11"/>
      <c r="K510" s="11"/>
      <c r="L510" s="13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2:24" x14ac:dyDescent="0.25">
      <c r="B511" s="11"/>
      <c r="C511" s="11"/>
      <c r="D511" s="12"/>
      <c r="E511" s="11"/>
      <c r="F511" s="11"/>
      <c r="G511" s="11"/>
      <c r="H511" s="11"/>
      <c r="I511" s="11"/>
      <c r="J511" s="11"/>
      <c r="K511" s="11"/>
      <c r="L511" s="13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2:24" x14ac:dyDescent="0.25">
      <c r="B512" s="11"/>
      <c r="C512" s="11"/>
      <c r="D512" s="12"/>
      <c r="E512" s="11"/>
      <c r="F512" s="11"/>
      <c r="G512" s="11"/>
      <c r="H512" s="11"/>
      <c r="I512" s="11"/>
      <c r="J512" s="11"/>
      <c r="K512" s="11"/>
      <c r="L512" s="13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2:24" x14ac:dyDescent="0.25">
      <c r="B513" s="11"/>
      <c r="C513" s="11"/>
      <c r="D513" s="12"/>
      <c r="E513" s="11"/>
      <c r="F513" s="11"/>
      <c r="G513" s="11"/>
      <c r="H513" s="11"/>
      <c r="I513" s="11"/>
      <c r="J513" s="11"/>
      <c r="K513" s="11"/>
      <c r="L513" s="13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2:24" x14ac:dyDescent="0.25">
      <c r="B514" s="11"/>
      <c r="C514" s="11"/>
      <c r="D514" s="12"/>
      <c r="E514" s="11"/>
      <c r="F514" s="11"/>
      <c r="G514" s="11"/>
      <c r="H514" s="11"/>
      <c r="I514" s="11"/>
      <c r="J514" s="11"/>
      <c r="K514" s="11"/>
      <c r="L514" s="13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2:24" x14ac:dyDescent="0.25">
      <c r="B515" s="11"/>
      <c r="C515" s="11"/>
      <c r="D515" s="12"/>
      <c r="E515" s="11"/>
      <c r="F515" s="11"/>
      <c r="G515" s="11"/>
      <c r="H515" s="11"/>
      <c r="I515" s="11"/>
      <c r="J515" s="11"/>
      <c r="K515" s="11"/>
      <c r="L515" s="13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2:24" x14ac:dyDescent="0.25">
      <c r="B516" s="11"/>
      <c r="C516" s="11"/>
      <c r="D516" s="12"/>
      <c r="E516" s="11"/>
      <c r="F516" s="11"/>
      <c r="G516" s="11"/>
      <c r="H516" s="11"/>
      <c r="I516" s="11"/>
      <c r="J516" s="11"/>
      <c r="K516" s="11"/>
      <c r="L516" s="13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2:24" x14ac:dyDescent="0.25">
      <c r="B517" s="11"/>
      <c r="C517" s="11"/>
      <c r="D517" s="12"/>
      <c r="E517" s="11"/>
      <c r="F517" s="11"/>
      <c r="G517" s="11"/>
      <c r="H517" s="11"/>
      <c r="I517" s="11"/>
      <c r="J517" s="11"/>
      <c r="K517" s="11"/>
      <c r="L517" s="13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2:24" x14ac:dyDescent="0.25">
      <c r="B518" s="11"/>
      <c r="C518" s="11"/>
      <c r="D518" s="12"/>
      <c r="E518" s="11"/>
      <c r="F518" s="11"/>
      <c r="G518" s="11"/>
      <c r="H518" s="11"/>
      <c r="I518" s="11"/>
      <c r="J518" s="11"/>
      <c r="K518" s="11"/>
      <c r="L518" s="13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2:24" x14ac:dyDescent="0.25">
      <c r="B519" s="11"/>
      <c r="C519" s="11"/>
      <c r="D519" s="12"/>
      <c r="E519" s="11"/>
      <c r="F519" s="11"/>
      <c r="G519" s="11"/>
      <c r="H519" s="11"/>
      <c r="I519" s="11"/>
      <c r="J519" s="11"/>
      <c r="K519" s="11"/>
      <c r="L519" s="13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2:24" x14ac:dyDescent="0.25">
      <c r="B520" s="11"/>
      <c r="C520" s="11"/>
      <c r="D520" s="12"/>
      <c r="E520" s="11"/>
      <c r="F520" s="11"/>
      <c r="G520" s="11"/>
      <c r="H520" s="11"/>
      <c r="I520" s="11"/>
      <c r="J520" s="11"/>
      <c r="K520" s="11"/>
      <c r="L520" s="13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2:24" x14ac:dyDescent="0.25">
      <c r="B521" s="11"/>
      <c r="C521" s="11"/>
      <c r="D521" s="12"/>
      <c r="E521" s="11"/>
      <c r="F521" s="11"/>
      <c r="G521" s="11"/>
      <c r="H521" s="11"/>
      <c r="I521" s="11"/>
      <c r="J521" s="11"/>
      <c r="K521" s="11"/>
      <c r="L521" s="13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2:24" x14ac:dyDescent="0.25">
      <c r="B522" s="11"/>
      <c r="C522" s="11"/>
      <c r="D522" s="12"/>
      <c r="E522" s="11"/>
      <c r="F522" s="11"/>
      <c r="G522" s="11"/>
      <c r="H522" s="11"/>
      <c r="I522" s="11"/>
      <c r="J522" s="11"/>
      <c r="K522" s="11"/>
      <c r="L522" s="13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2:24" x14ac:dyDescent="0.25">
      <c r="B523" s="11"/>
      <c r="C523" s="11"/>
      <c r="D523" s="12"/>
      <c r="E523" s="11"/>
      <c r="F523" s="11"/>
      <c r="G523" s="11"/>
      <c r="H523" s="11"/>
      <c r="I523" s="11"/>
      <c r="J523" s="11"/>
      <c r="K523" s="11"/>
      <c r="L523" s="13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2:24" x14ac:dyDescent="0.25">
      <c r="B524" s="11"/>
      <c r="C524" s="11"/>
      <c r="D524" s="12"/>
      <c r="E524" s="11"/>
      <c r="F524" s="11"/>
      <c r="G524" s="11"/>
      <c r="H524" s="11"/>
      <c r="I524" s="11"/>
      <c r="J524" s="11"/>
      <c r="K524" s="11"/>
      <c r="L524" s="13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2:24" x14ac:dyDescent="0.25">
      <c r="B525" s="11"/>
      <c r="C525" s="11"/>
      <c r="D525" s="12"/>
      <c r="E525" s="11"/>
      <c r="F525" s="11"/>
      <c r="G525" s="11"/>
      <c r="H525" s="11"/>
      <c r="I525" s="11"/>
      <c r="J525" s="11"/>
      <c r="K525" s="11"/>
      <c r="L525" s="13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2:24" x14ac:dyDescent="0.25">
      <c r="B526" s="11"/>
      <c r="C526" s="11"/>
      <c r="D526" s="12"/>
      <c r="E526" s="11"/>
      <c r="F526" s="11"/>
      <c r="G526" s="11"/>
      <c r="H526" s="11"/>
      <c r="I526" s="11"/>
      <c r="J526" s="11"/>
      <c r="K526" s="11"/>
      <c r="L526" s="13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2:24" x14ac:dyDescent="0.25">
      <c r="B527" s="11"/>
      <c r="C527" s="11"/>
      <c r="D527" s="12"/>
      <c r="E527" s="11"/>
      <c r="F527" s="11"/>
      <c r="G527" s="11"/>
      <c r="H527" s="11"/>
      <c r="I527" s="11"/>
      <c r="J527" s="11"/>
      <c r="K527" s="11"/>
      <c r="L527" s="13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2:24" x14ac:dyDescent="0.25">
      <c r="B528" s="11"/>
      <c r="C528" s="11"/>
      <c r="D528" s="12"/>
      <c r="E528" s="11"/>
      <c r="F528" s="11"/>
      <c r="G528" s="11"/>
      <c r="H528" s="11"/>
      <c r="I528" s="11"/>
      <c r="J528" s="11"/>
      <c r="K528" s="11"/>
      <c r="L528" s="13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2:24" x14ac:dyDescent="0.25">
      <c r="B529" s="11"/>
      <c r="C529" s="11"/>
      <c r="D529" s="12"/>
      <c r="E529" s="11"/>
      <c r="F529" s="11"/>
      <c r="G529" s="11"/>
      <c r="H529" s="11"/>
      <c r="I529" s="11"/>
      <c r="J529" s="11"/>
      <c r="K529" s="11"/>
      <c r="L529" s="13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2:24" x14ac:dyDescent="0.25">
      <c r="B530" s="11"/>
      <c r="C530" s="11"/>
      <c r="D530" s="12"/>
      <c r="E530" s="11"/>
      <c r="F530" s="11"/>
      <c r="G530" s="11"/>
      <c r="H530" s="11"/>
      <c r="I530" s="11"/>
      <c r="J530" s="11"/>
      <c r="K530" s="11"/>
      <c r="L530" s="13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2:24" x14ac:dyDescent="0.25">
      <c r="B531" s="11"/>
      <c r="C531" s="11"/>
      <c r="D531" s="12"/>
      <c r="E531" s="11"/>
      <c r="F531" s="11"/>
      <c r="G531" s="11"/>
      <c r="H531" s="11"/>
      <c r="I531" s="11"/>
      <c r="J531" s="11"/>
      <c r="K531" s="11"/>
      <c r="L531" s="13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2:24" x14ac:dyDescent="0.25">
      <c r="B532" s="11"/>
      <c r="C532" s="11"/>
      <c r="D532" s="12"/>
      <c r="E532" s="11"/>
      <c r="F532" s="11"/>
      <c r="G532" s="11"/>
      <c r="H532" s="11"/>
      <c r="I532" s="11"/>
      <c r="J532" s="11"/>
      <c r="K532" s="11"/>
      <c r="L532" s="13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2:24" x14ac:dyDescent="0.25">
      <c r="B533" s="11"/>
      <c r="C533" s="11"/>
      <c r="D533" s="12"/>
      <c r="E533" s="11"/>
      <c r="F533" s="11"/>
      <c r="G533" s="11"/>
      <c r="H533" s="11"/>
      <c r="I533" s="11"/>
      <c r="J533" s="11"/>
      <c r="K533" s="11"/>
      <c r="L533" s="13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2:24" x14ac:dyDescent="0.25">
      <c r="B534" s="11"/>
      <c r="C534" s="11"/>
      <c r="D534" s="12"/>
      <c r="E534" s="11"/>
      <c r="F534" s="11"/>
      <c r="G534" s="11"/>
      <c r="H534" s="11"/>
      <c r="I534" s="11"/>
      <c r="J534" s="11"/>
      <c r="K534" s="11"/>
      <c r="L534" s="13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2:24" x14ac:dyDescent="0.25">
      <c r="B535" s="11"/>
      <c r="C535" s="11"/>
      <c r="D535" s="12"/>
      <c r="E535" s="11"/>
      <c r="F535" s="11"/>
      <c r="G535" s="11"/>
      <c r="H535" s="11"/>
      <c r="I535" s="11"/>
      <c r="J535" s="11"/>
      <c r="K535" s="11"/>
      <c r="L535" s="13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2:24" x14ac:dyDescent="0.25">
      <c r="B536" s="11"/>
      <c r="C536" s="11"/>
      <c r="D536" s="12"/>
      <c r="E536" s="11"/>
      <c r="F536" s="11"/>
      <c r="G536" s="11"/>
      <c r="H536" s="11"/>
      <c r="I536" s="11"/>
      <c r="J536" s="11"/>
      <c r="K536" s="11"/>
      <c r="L536" s="13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2:24" x14ac:dyDescent="0.25">
      <c r="B537" s="11"/>
      <c r="C537" s="11"/>
      <c r="D537" s="12"/>
      <c r="E537" s="11"/>
      <c r="F537" s="11"/>
      <c r="G537" s="11"/>
      <c r="H537" s="11"/>
      <c r="I537" s="11"/>
      <c r="J537" s="11"/>
      <c r="K537" s="11"/>
      <c r="L537" s="13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2:24" x14ac:dyDescent="0.25">
      <c r="B538" s="11"/>
      <c r="C538" s="11"/>
      <c r="D538" s="12"/>
      <c r="E538" s="11"/>
      <c r="F538" s="11"/>
      <c r="G538" s="11"/>
      <c r="H538" s="11"/>
      <c r="I538" s="11"/>
      <c r="J538" s="11"/>
      <c r="K538" s="11"/>
      <c r="L538" s="13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2:24" x14ac:dyDescent="0.25">
      <c r="B539" s="11"/>
      <c r="C539" s="11"/>
      <c r="D539" s="12"/>
      <c r="E539" s="11"/>
      <c r="F539" s="11"/>
      <c r="G539" s="11"/>
      <c r="H539" s="11"/>
      <c r="I539" s="11"/>
      <c r="J539" s="11"/>
      <c r="K539" s="11"/>
      <c r="L539" s="13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2:24" x14ac:dyDescent="0.25">
      <c r="B540" s="11"/>
      <c r="C540" s="11"/>
      <c r="D540" s="12"/>
      <c r="E540" s="11"/>
      <c r="F540" s="11"/>
      <c r="G540" s="11"/>
      <c r="H540" s="11"/>
      <c r="I540" s="11"/>
      <c r="J540" s="11"/>
      <c r="K540" s="11"/>
      <c r="L540" s="13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2:24" x14ac:dyDescent="0.25">
      <c r="B541" s="11"/>
      <c r="C541" s="11"/>
      <c r="D541" s="12"/>
      <c r="E541" s="11"/>
      <c r="F541" s="11"/>
      <c r="G541" s="11"/>
      <c r="H541" s="11"/>
      <c r="I541" s="11"/>
      <c r="J541" s="11"/>
      <c r="K541" s="11"/>
      <c r="L541" s="13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2:24" x14ac:dyDescent="0.25">
      <c r="B542" s="11"/>
      <c r="C542" s="11"/>
      <c r="D542" s="12"/>
      <c r="E542" s="11"/>
      <c r="F542" s="11"/>
      <c r="G542" s="11"/>
      <c r="H542" s="11"/>
      <c r="I542" s="11"/>
      <c r="J542" s="11"/>
      <c r="K542" s="11"/>
      <c r="L542" s="13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2:24" x14ac:dyDescent="0.25">
      <c r="B543" s="11"/>
      <c r="C543" s="11"/>
      <c r="D543" s="12"/>
      <c r="E543" s="11"/>
      <c r="F543" s="11"/>
      <c r="G543" s="11"/>
      <c r="H543" s="11"/>
      <c r="I543" s="11"/>
      <c r="J543" s="11"/>
      <c r="K543" s="11"/>
      <c r="L543" s="13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2:24" x14ac:dyDescent="0.25">
      <c r="B544" s="11"/>
      <c r="C544" s="11"/>
      <c r="D544" s="12"/>
      <c r="E544" s="11"/>
      <c r="F544" s="11"/>
      <c r="G544" s="11"/>
      <c r="H544" s="11"/>
      <c r="I544" s="11"/>
      <c r="J544" s="11"/>
      <c r="K544" s="11"/>
      <c r="L544" s="13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2:24" x14ac:dyDescent="0.25">
      <c r="B545" s="11"/>
      <c r="C545" s="11"/>
      <c r="D545" s="12"/>
      <c r="E545" s="11"/>
      <c r="F545" s="11"/>
      <c r="G545" s="11"/>
      <c r="H545" s="11"/>
      <c r="I545" s="11"/>
      <c r="J545" s="11"/>
      <c r="K545" s="11"/>
      <c r="L545" s="13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2:24" x14ac:dyDescent="0.25">
      <c r="B546" s="11"/>
      <c r="C546" s="11"/>
      <c r="D546" s="12"/>
      <c r="E546" s="11"/>
      <c r="F546" s="11"/>
      <c r="G546" s="11"/>
      <c r="H546" s="11"/>
      <c r="I546" s="11"/>
      <c r="J546" s="11"/>
      <c r="K546" s="11"/>
      <c r="L546" s="13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2:24" x14ac:dyDescent="0.25">
      <c r="B547" s="11"/>
      <c r="C547" s="11"/>
      <c r="D547" s="12"/>
      <c r="E547" s="11"/>
      <c r="F547" s="11"/>
      <c r="G547" s="11"/>
      <c r="H547" s="11"/>
      <c r="I547" s="11"/>
      <c r="J547" s="11"/>
      <c r="K547" s="11"/>
      <c r="L547" s="13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2:24" x14ac:dyDescent="0.25">
      <c r="B548" s="11"/>
      <c r="C548" s="11"/>
      <c r="D548" s="12"/>
      <c r="E548" s="11"/>
      <c r="F548" s="11"/>
      <c r="G548" s="11"/>
      <c r="H548" s="11"/>
      <c r="I548" s="11"/>
      <c r="J548" s="11"/>
      <c r="K548" s="11"/>
      <c r="L548" s="13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2:24" x14ac:dyDescent="0.25">
      <c r="B549" s="11"/>
      <c r="C549" s="11"/>
      <c r="D549" s="12"/>
      <c r="E549" s="11"/>
      <c r="F549" s="11"/>
      <c r="G549" s="11"/>
      <c r="H549" s="11"/>
      <c r="I549" s="11"/>
      <c r="J549" s="11"/>
      <c r="K549" s="11"/>
      <c r="L549" s="13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2:24" x14ac:dyDescent="0.25">
      <c r="B550" s="11"/>
      <c r="C550" s="11"/>
      <c r="D550" s="12"/>
      <c r="E550" s="11"/>
      <c r="F550" s="11"/>
      <c r="G550" s="11"/>
      <c r="H550" s="11"/>
      <c r="I550" s="11"/>
      <c r="J550" s="11"/>
      <c r="K550" s="11"/>
      <c r="L550" s="13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2:24" x14ac:dyDescent="0.25">
      <c r="B551" s="11"/>
      <c r="C551" s="11"/>
      <c r="D551" s="12"/>
      <c r="E551" s="11"/>
      <c r="F551" s="11"/>
      <c r="G551" s="11"/>
      <c r="H551" s="11"/>
      <c r="I551" s="11"/>
      <c r="J551" s="11"/>
      <c r="K551" s="11"/>
      <c r="L551" s="13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2:24" x14ac:dyDescent="0.25">
      <c r="B552" s="11"/>
      <c r="C552" s="11"/>
      <c r="D552" s="12"/>
      <c r="E552" s="11"/>
      <c r="F552" s="11"/>
      <c r="G552" s="11"/>
      <c r="H552" s="11"/>
      <c r="I552" s="11"/>
      <c r="J552" s="11"/>
      <c r="K552" s="11"/>
      <c r="L552" s="13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2:24" x14ac:dyDescent="0.25">
      <c r="B553" s="11"/>
      <c r="C553" s="11"/>
      <c r="D553" s="12"/>
      <c r="E553" s="11"/>
      <c r="F553" s="11"/>
      <c r="G553" s="11"/>
      <c r="H553" s="11"/>
      <c r="I553" s="11"/>
      <c r="J553" s="11"/>
      <c r="K553" s="11"/>
      <c r="L553" s="13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2:24" x14ac:dyDescent="0.25">
      <c r="B554" s="11"/>
      <c r="C554" s="11"/>
      <c r="D554" s="12"/>
      <c r="E554" s="11"/>
      <c r="F554" s="11"/>
      <c r="G554" s="11"/>
      <c r="H554" s="11"/>
      <c r="I554" s="11"/>
      <c r="J554" s="11"/>
      <c r="K554" s="11"/>
      <c r="L554" s="13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2:24" x14ac:dyDescent="0.25">
      <c r="B555" s="11"/>
      <c r="C555" s="11"/>
      <c r="D555" s="12"/>
      <c r="E555" s="11"/>
      <c r="F555" s="11"/>
      <c r="G555" s="11"/>
      <c r="H555" s="11"/>
      <c r="I555" s="11"/>
      <c r="J555" s="11"/>
      <c r="K555" s="11"/>
      <c r="L555" s="13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2:24" x14ac:dyDescent="0.25">
      <c r="B556" s="11"/>
      <c r="C556" s="11"/>
      <c r="D556" s="12"/>
      <c r="E556" s="11"/>
      <c r="F556" s="11"/>
      <c r="G556" s="11"/>
      <c r="H556" s="11"/>
      <c r="I556" s="11"/>
      <c r="J556" s="11"/>
      <c r="K556" s="11"/>
      <c r="L556" s="13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2:24" x14ac:dyDescent="0.25">
      <c r="B557" s="11"/>
      <c r="C557" s="11"/>
      <c r="D557" s="12"/>
      <c r="E557" s="11"/>
      <c r="F557" s="11"/>
      <c r="G557" s="11"/>
      <c r="H557" s="11"/>
      <c r="I557" s="11"/>
      <c r="J557" s="11"/>
      <c r="K557" s="11"/>
      <c r="L557" s="13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2:24" x14ac:dyDescent="0.25">
      <c r="B558" s="11"/>
      <c r="C558" s="11"/>
      <c r="D558" s="12"/>
      <c r="E558" s="11"/>
      <c r="F558" s="11"/>
      <c r="G558" s="11"/>
      <c r="H558" s="11"/>
      <c r="I558" s="11"/>
      <c r="J558" s="11"/>
      <c r="K558" s="11"/>
      <c r="L558" s="13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2:24" x14ac:dyDescent="0.25">
      <c r="B559" s="11"/>
      <c r="C559" s="11"/>
      <c r="D559" s="12"/>
      <c r="E559" s="11"/>
      <c r="F559" s="11"/>
      <c r="G559" s="11"/>
      <c r="H559" s="11"/>
      <c r="I559" s="11"/>
      <c r="J559" s="11"/>
      <c r="K559" s="11"/>
      <c r="L559" s="13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2:24" x14ac:dyDescent="0.25">
      <c r="B560" s="11"/>
      <c r="C560" s="11"/>
      <c r="D560" s="12"/>
      <c r="E560" s="11"/>
      <c r="F560" s="11"/>
      <c r="G560" s="11"/>
      <c r="H560" s="11"/>
      <c r="I560" s="11"/>
      <c r="J560" s="11"/>
      <c r="K560" s="11"/>
      <c r="L560" s="13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2:24" x14ac:dyDescent="0.25">
      <c r="B561" s="11"/>
      <c r="C561" s="11"/>
      <c r="D561" s="12"/>
      <c r="E561" s="11"/>
      <c r="F561" s="11"/>
      <c r="G561" s="11"/>
      <c r="H561" s="11"/>
      <c r="I561" s="11"/>
      <c r="J561" s="11"/>
      <c r="K561" s="11"/>
      <c r="L561" s="13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2:24" x14ac:dyDescent="0.25">
      <c r="B562" s="11"/>
      <c r="C562" s="11"/>
      <c r="D562" s="12"/>
      <c r="E562" s="11"/>
      <c r="F562" s="11"/>
      <c r="G562" s="11"/>
      <c r="H562" s="11"/>
      <c r="I562" s="11"/>
      <c r="J562" s="11"/>
      <c r="K562" s="11"/>
      <c r="L562" s="13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2:24" x14ac:dyDescent="0.25">
      <c r="B563" s="11"/>
      <c r="C563" s="11"/>
      <c r="D563" s="12"/>
      <c r="E563" s="11"/>
      <c r="F563" s="11"/>
      <c r="G563" s="11"/>
      <c r="H563" s="11"/>
      <c r="I563" s="11"/>
      <c r="J563" s="11"/>
      <c r="K563" s="11"/>
      <c r="L563" s="13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2:24" x14ac:dyDescent="0.25">
      <c r="B564" s="11"/>
      <c r="C564" s="11"/>
      <c r="D564" s="12"/>
      <c r="E564" s="11"/>
      <c r="F564" s="11"/>
      <c r="G564" s="11"/>
      <c r="H564" s="11"/>
      <c r="I564" s="11"/>
      <c r="J564" s="11"/>
      <c r="K564" s="11"/>
      <c r="L564" s="13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2:24" x14ac:dyDescent="0.25">
      <c r="B565" s="11"/>
      <c r="C565" s="11"/>
      <c r="D565" s="12"/>
      <c r="E565" s="11"/>
      <c r="F565" s="11"/>
      <c r="G565" s="11"/>
      <c r="H565" s="11"/>
      <c r="I565" s="11"/>
      <c r="J565" s="11"/>
      <c r="K565" s="11"/>
      <c r="L565" s="13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2:24" x14ac:dyDescent="0.25">
      <c r="B566" s="11"/>
      <c r="C566" s="11"/>
      <c r="D566" s="12"/>
      <c r="E566" s="11"/>
      <c r="F566" s="11"/>
      <c r="G566" s="11"/>
      <c r="H566" s="11"/>
      <c r="I566" s="11"/>
      <c r="J566" s="11"/>
      <c r="K566" s="11"/>
      <c r="L566" s="13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2:24" x14ac:dyDescent="0.25">
      <c r="B567" s="11"/>
      <c r="C567" s="11"/>
      <c r="D567" s="12"/>
      <c r="E567" s="11"/>
      <c r="F567" s="11"/>
      <c r="G567" s="11"/>
      <c r="H567" s="11"/>
      <c r="I567" s="11"/>
      <c r="J567" s="11"/>
      <c r="K567" s="11"/>
      <c r="L567" s="13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2:24" x14ac:dyDescent="0.25">
      <c r="B568" s="11"/>
      <c r="C568" s="11"/>
      <c r="D568" s="12"/>
      <c r="E568" s="11"/>
      <c r="F568" s="11"/>
      <c r="G568" s="11"/>
      <c r="H568" s="11"/>
      <c r="I568" s="11"/>
      <c r="J568" s="11"/>
      <c r="K568" s="11"/>
      <c r="L568" s="13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2:24" x14ac:dyDescent="0.25">
      <c r="B569" s="11"/>
      <c r="C569" s="11"/>
      <c r="D569" s="12"/>
      <c r="E569" s="11"/>
      <c r="F569" s="11"/>
      <c r="G569" s="11"/>
      <c r="H569" s="11"/>
      <c r="I569" s="11"/>
      <c r="J569" s="11"/>
      <c r="K569" s="11"/>
      <c r="L569" s="13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2:24" x14ac:dyDescent="0.25">
      <c r="B570" s="11"/>
      <c r="C570" s="11"/>
      <c r="D570" s="12"/>
      <c r="E570" s="11"/>
      <c r="F570" s="11"/>
      <c r="G570" s="11"/>
      <c r="H570" s="11"/>
      <c r="I570" s="11"/>
      <c r="J570" s="11"/>
      <c r="K570" s="11"/>
      <c r="L570" s="13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2:24" x14ac:dyDescent="0.25">
      <c r="B571" s="11"/>
      <c r="C571" s="11"/>
      <c r="D571" s="12"/>
      <c r="E571" s="11"/>
      <c r="F571" s="11"/>
      <c r="G571" s="11"/>
      <c r="H571" s="11"/>
      <c r="I571" s="11"/>
      <c r="J571" s="11"/>
      <c r="K571" s="11"/>
      <c r="L571" s="13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2:24" x14ac:dyDescent="0.25">
      <c r="B572" s="11"/>
      <c r="C572" s="11"/>
      <c r="D572" s="12"/>
      <c r="E572" s="11"/>
      <c r="F572" s="11"/>
      <c r="G572" s="11"/>
      <c r="H572" s="11"/>
      <c r="I572" s="11"/>
      <c r="J572" s="11"/>
      <c r="K572" s="11"/>
      <c r="L572" s="13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2:24" x14ac:dyDescent="0.25">
      <c r="B573" s="11"/>
      <c r="C573" s="11"/>
      <c r="D573" s="12"/>
      <c r="E573" s="11"/>
      <c r="F573" s="11"/>
      <c r="G573" s="11"/>
      <c r="H573" s="11"/>
      <c r="I573" s="11"/>
      <c r="J573" s="11"/>
      <c r="K573" s="11"/>
      <c r="L573" s="13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2:24" x14ac:dyDescent="0.25">
      <c r="B574" s="11"/>
      <c r="C574" s="11"/>
      <c r="D574" s="12"/>
      <c r="E574" s="11"/>
      <c r="F574" s="11"/>
      <c r="G574" s="11"/>
      <c r="H574" s="11"/>
      <c r="I574" s="11"/>
      <c r="J574" s="11"/>
      <c r="K574" s="11"/>
      <c r="L574" s="13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2:24" x14ac:dyDescent="0.25">
      <c r="B575" s="11"/>
      <c r="C575" s="11"/>
      <c r="D575" s="12"/>
      <c r="E575" s="11"/>
      <c r="F575" s="11"/>
      <c r="G575" s="11"/>
      <c r="H575" s="11"/>
      <c r="I575" s="11"/>
      <c r="J575" s="11"/>
      <c r="K575" s="11"/>
      <c r="L575" s="13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2:24" x14ac:dyDescent="0.25">
      <c r="B576" s="11"/>
      <c r="C576" s="11"/>
      <c r="D576" s="12"/>
      <c r="E576" s="11"/>
      <c r="F576" s="11"/>
      <c r="G576" s="11"/>
      <c r="H576" s="11"/>
      <c r="I576" s="11"/>
      <c r="J576" s="11"/>
      <c r="K576" s="11"/>
      <c r="L576" s="13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2:24" x14ac:dyDescent="0.25">
      <c r="B577" s="11"/>
      <c r="C577" s="11"/>
      <c r="D577" s="12"/>
      <c r="E577" s="11"/>
      <c r="F577" s="11"/>
      <c r="G577" s="11"/>
      <c r="H577" s="11"/>
      <c r="I577" s="11"/>
      <c r="J577" s="11"/>
      <c r="K577" s="11"/>
      <c r="L577" s="13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2:24" x14ac:dyDescent="0.25">
      <c r="B578" s="11"/>
      <c r="C578" s="11"/>
      <c r="D578" s="12"/>
      <c r="E578" s="11"/>
      <c r="F578" s="11"/>
      <c r="G578" s="11"/>
      <c r="H578" s="11"/>
      <c r="I578" s="11"/>
      <c r="J578" s="11"/>
      <c r="K578" s="11"/>
      <c r="L578" s="13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2:24" x14ac:dyDescent="0.25">
      <c r="B579" s="11"/>
      <c r="C579" s="11"/>
      <c r="D579" s="12"/>
      <c r="E579" s="11"/>
      <c r="F579" s="11"/>
      <c r="G579" s="11"/>
      <c r="H579" s="11"/>
      <c r="I579" s="11"/>
      <c r="J579" s="11"/>
      <c r="K579" s="11"/>
      <c r="L579" s="13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2:24" x14ac:dyDescent="0.25">
      <c r="B580" s="11"/>
      <c r="C580" s="11"/>
      <c r="D580" s="12"/>
      <c r="E580" s="11"/>
      <c r="F580" s="11"/>
      <c r="G580" s="11"/>
      <c r="H580" s="11"/>
      <c r="I580" s="11"/>
      <c r="J580" s="11"/>
      <c r="K580" s="11"/>
      <c r="L580" s="13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2:24" x14ac:dyDescent="0.25">
      <c r="B581" s="11"/>
      <c r="C581" s="11"/>
      <c r="D581" s="12"/>
      <c r="E581" s="11"/>
      <c r="F581" s="11"/>
      <c r="G581" s="11"/>
      <c r="H581" s="11"/>
      <c r="I581" s="11"/>
      <c r="J581" s="11"/>
      <c r="K581" s="11"/>
      <c r="L581" s="13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2:24" x14ac:dyDescent="0.25">
      <c r="B582" s="11"/>
      <c r="C582" s="11"/>
      <c r="D582" s="12"/>
      <c r="E582" s="11"/>
      <c r="F582" s="11"/>
      <c r="G582" s="11"/>
      <c r="H582" s="11"/>
      <c r="I582" s="11"/>
      <c r="J582" s="11"/>
      <c r="K582" s="11"/>
      <c r="L582" s="13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2:24" x14ac:dyDescent="0.25">
      <c r="B583" s="11"/>
      <c r="C583" s="11"/>
      <c r="D583" s="12"/>
      <c r="E583" s="11"/>
      <c r="F583" s="11"/>
      <c r="G583" s="11"/>
      <c r="H583" s="11"/>
      <c r="I583" s="11"/>
      <c r="J583" s="11"/>
      <c r="K583" s="11"/>
      <c r="L583" s="13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2:24" x14ac:dyDescent="0.25">
      <c r="B584" s="11"/>
      <c r="C584" s="11"/>
      <c r="D584" s="12"/>
      <c r="E584" s="11"/>
      <c r="F584" s="11"/>
      <c r="G584" s="11"/>
      <c r="H584" s="11"/>
      <c r="I584" s="11"/>
      <c r="J584" s="11"/>
      <c r="K584" s="11"/>
      <c r="L584" s="13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2:24" x14ac:dyDescent="0.25">
      <c r="B585" s="11"/>
      <c r="C585" s="11"/>
      <c r="D585" s="12"/>
      <c r="E585" s="11"/>
      <c r="F585" s="11"/>
      <c r="G585" s="11"/>
      <c r="H585" s="11"/>
      <c r="I585" s="11"/>
      <c r="J585" s="11"/>
      <c r="K585" s="11"/>
      <c r="L585" s="13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2:24" x14ac:dyDescent="0.25">
      <c r="B586" s="11"/>
      <c r="C586" s="11"/>
      <c r="D586" s="12"/>
      <c r="E586" s="11"/>
      <c r="F586" s="11"/>
      <c r="G586" s="11"/>
      <c r="H586" s="11"/>
      <c r="I586" s="11"/>
      <c r="J586" s="11"/>
      <c r="K586" s="11"/>
      <c r="L586" s="13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2:24" x14ac:dyDescent="0.25">
      <c r="B587" s="11"/>
      <c r="C587" s="11"/>
      <c r="D587" s="12"/>
      <c r="E587" s="11"/>
      <c r="F587" s="11"/>
      <c r="G587" s="11"/>
      <c r="H587" s="11"/>
      <c r="I587" s="11"/>
      <c r="J587" s="11"/>
      <c r="K587" s="11"/>
      <c r="L587" s="13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2:24" x14ac:dyDescent="0.25">
      <c r="B588" s="11"/>
      <c r="C588" s="11"/>
      <c r="D588" s="12"/>
      <c r="E588" s="11"/>
      <c r="F588" s="11"/>
      <c r="G588" s="11"/>
      <c r="H588" s="11"/>
      <c r="I588" s="11"/>
      <c r="J588" s="11"/>
      <c r="K588" s="11"/>
      <c r="L588" s="13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2:24" x14ac:dyDescent="0.25">
      <c r="B589" s="11"/>
      <c r="C589" s="11"/>
      <c r="D589" s="12"/>
      <c r="E589" s="11"/>
      <c r="F589" s="11"/>
      <c r="G589" s="11"/>
      <c r="H589" s="11"/>
      <c r="I589" s="11"/>
      <c r="J589" s="11"/>
      <c r="K589" s="11"/>
      <c r="L589" s="13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2:24" x14ac:dyDescent="0.25">
      <c r="B590" s="11"/>
      <c r="C590" s="11"/>
      <c r="D590" s="12"/>
      <c r="E590" s="11"/>
      <c r="F590" s="11"/>
      <c r="G590" s="11"/>
      <c r="H590" s="11"/>
      <c r="I590" s="11"/>
      <c r="J590" s="11"/>
      <c r="K590" s="11"/>
      <c r="L590" s="13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2:24" x14ac:dyDescent="0.25">
      <c r="B591" s="11"/>
      <c r="C591" s="11"/>
      <c r="D591" s="12"/>
      <c r="E591" s="11"/>
      <c r="F591" s="11"/>
      <c r="G591" s="11"/>
      <c r="H591" s="11"/>
      <c r="I591" s="11"/>
      <c r="J591" s="11"/>
      <c r="K591" s="11"/>
      <c r="L591" s="13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2:24" x14ac:dyDescent="0.25">
      <c r="B592" s="11"/>
      <c r="C592" s="11"/>
      <c r="D592" s="12"/>
      <c r="E592" s="11"/>
      <c r="F592" s="11"/>
      <c r="G592" s="11"/>
      <c r="H592" s="11"/>
      <c r="I592" s="11"/>
      <c r="J592" s="11"/>
      <c r="K592" s="11"/>
      <c r="L592" s="13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2:24" x14ac:dyDescent="0.25">
      <c r="B593" s="11"/>
      <c r="C593" s="11"/>
      <c r="D593" s="12"/>
      <c r="E593" s="11"/>
      <c r="F593" s="11"/>
      <c r="G593" s="11"/>
      <c r="H593" s="11"/>
      <c r="I593" s="11"/>
      <c r="J593" s="11"/>
      <c r="K593" s="11"/>
      <c r="L593" s="13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2:24" x14ac:dyDescent="0.25">
      <c r="B594" s="11"/>
      <c r="C594" s="11"/>
      <c r="D594" s="12"/>
      <c r="E594" s="11"/>
      <c r="F594" s="11"/>
      <c r="G594" s="11"/>
      <c r="H594" s="11"/>
      <c r="I594" s="11"/>
      <c r="J594" s="11"/>
      <c r="K594" s="11"/>
      <c r="L594" s="13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2:24" x14ac:dyDescent="0.25">
      <c r="B595" s="11"/>
      <c r="C595" s="11"/>
      <c r="D595" s="12"/>
      <c r="E595" s="11"/>
      <c r="F595" s="11"/>
      <c r="G595" s="11"/>
      <c r="H595" s="11"/>
      <c r="I595" s="11"/>
      <c r="J595" s="11"/>
      <c r="K595" s="11"/>
      <c r="L595" s="13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2:24" x14ac:dyDescent="0.25">
      <c r="B596" s="11"/>
      <c r="C596" s="11"/>
      <c r="D596" s="12"/>
      <c r="E596" s="11"/>
      <c r="F596" s="11"/>
      <c r="G596" s="11"/>
      <c r="H596" s="11"/>
      <c r="I596" s="11"/>
      <c r="J596" s="11"/>
      <c r="K596" s="11"/>
      <c r="L596" s="13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2:24" x14ac:dyDescent="0.25">
      <c r="B597" s="11"/>
      <c r="C597" s="11"/>
      <c r="D597" s="12"/>
      <c r="E597" s="11"/>
      <c r="F597" s="11"/>
      <c r="G597" s="11"/>
      <c r="H597" s="11"/>
      <c r="I597" s="11"/>
      <c r="J597" s="11"/>
      <c r="K597" s="11"/>
      <c r="L597" s="13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2:24" x14ac:dyDescent="0.25">
      <c r="B598" s="11"/>
      <c r="C598" s="11"/>
      <c r="D598" s="12"/>
      <c r="E598" s="11"/>
      <c r="F598" s="11"/>
      <c r="G598" s="11"/>
      <c r="H598" s="11"/>
      <c r="I598" s="11"/>
      <c r="J598" s="11"/>
      <c r="K598" s="11"/>
      <c r="L598" s="13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2:24" x14ac:dyDescent="0.25">
      <c r="B599" s="11"/>
      <c r="C599" s="11"/>
      <c r="D599" s="12"/>
      <c r="E599" s="11"/>
      <c r="F599" s="11"/>
      <c r="G599" s="11"/>
      <c r="H599" s="11"/>
      <c r="I599" s="11"/>
      <c r="J599" s="11"/>
      <c r="K599" s="11"/>
      <c r="L599" s="13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2:24" x14ac:dyDescent="0.25">
      <c r="B600" s="11"/>
      <c r="C600" s="11"/>
      <c r="D600" s="12"/>
      <c r="E600" s="11"/>
      <c r="F600" s="11"/>
      <c r="G600" s="11"/>
      <c r="H600" s="11"/>
      <c r="I600" s="11"/>
      <c r="J600" s="11"/>
      <c r="K600" s="11"/>
      <c r="L600" s="13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2:24" x14ac:dyDescent="0.25">
      <c r="B601" s="11"/>
      <c r="C601" s="11"/>
      <c r="D601" s="12"/>
      <c r="E601" s="11"/>
      <c r="F601" s="11"/>
      <c r="G601" s="11"/>
      <c r="H601" s="11"/>
      <c r="I601" s="11"/>
      <c r="J601" s="11"/>
      <c r="K601" s="11"/>
      <c r="L601" s="13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2:24" x14ac:dyDescent="0.25">
      <c r="B602" s="11"/>
      <c r="C602" s="11"/>
      <c r="D602" s="12"/>
      <c r="E602" s="11"/>
      <c r="F602" s="11"/>
      <c r="G602" s="11"/>
      <c r="H602" s="11"/>
      <c r="I602" s="11"/>
      <c r="J602" s="11"/>
      <c r="K602" s="11"/>
      <c r="L602" s="13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2:24" x14ac:dyDescent="0.25">
      <c r="B603" s="11"/>
      <c r="C603" s="11"/>
      <c r="D603" s="12"/>
      <c r="E603" s="11"/>
      <c r="F603" s="11"/>
      <c r="G603" s="11"/>
      <c r="H603" s="11"/>
      <c r="I603" s="11"/>
      <c r="J603" s="11"/>
      <c r="K603" s="11"/>
      <c r="L603" s="13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2:24" x14ac:dyDescent="0.25">
      <c r="B604" s="11"/>
      <c r="C604" s="11"/>
      <c r="D604" s="12"/>
      <c r="E604" s="11"/>
      <c r="F604" s="11"/>
      <c r="G604" s="11"/>
      <c r="H604" s="11"/>
      <c r="I604" s="11"/>
      <c r="J604" s="11"/>
      <c r="K604" s="11"/>
      <c r="L604" s="13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2:24" x14ac:dyDescent="0.25">
      <c r="B605" s="11"/>
      <c r="C605" s="11"/>
      <c r="D605" s="12"/>
      <c r="E605" s="11"/>
      <c r="F605" s="11"/>
      <c r="G605" s="11"/>
      <c r="H605" s="11"/>
      <c r="I605" s="11"/>
      <c r="J605" s="11"/>
      <c r="K605" s="11"/>
      <c r="L605" s="13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2:24" x14ac:dyDescent="0.25">
      <c r="B606" s="11"/>
      <c r="C606" s="11"/>
      <c r="D606" s="12"/>
      <c r="E606" s="11"/>
      <c r="F606" s="11"/>
      <c r="G606" s="11"/>
      <c r="H606" s="11"/>
      <c r="I606" s="11"/>
      <c r="J606" s="11"/>
      <c r="K606" s="11"/>
      <c r="L606" s="13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2:24" x14ac:dyDescent="0.25">
      <c r="B607" s="11"/>
      <c r="C607" s="11"/>
      <c r="D607" s="12"/>
      <c r="E607" s="11"/>
      <c r="F607" s="11"/>
      <c r="G607" s="11"/>
      <c r="H607" s="11"/>
      <c r="I607" s="11"/>
      <c r="J607" s="11"/>
      <c r="K607" s="11"/>
      <c r="L607" s="13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2:24" x14ac:dyDescent="0.25">
      <c r="B608" s="11"/>
      <c r="C608" s="11"/>
      <c r="D608" s="12"/>
      <c r="E608" s="11"/>
      <c r="F608" s="11"/>
      <c r="G608" s="11"/>
      <c r="H608" s="11"/>
      <c r="I608" s="11"/>
      <c r="J608" s="11"/>
      <c r="K608" s="11"/>
      <c r="L608" s="13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2:24" x14ac:dyDescent="0.25">
      <c r="B609" s="11"/>
      <c r="C609" s="11"/>
      <c r="D609" s="12"/>
      <c r="E609" s="11"/>
      <c r="F609" s="11"/>
      <c r="G609" s="11"/>
      <c r="H609" s="11"/>
      <c r="I609" s="11"/>
      <c r="J609" s="11"/>
      <c r="K609" s="11"/>
      <c r="L609" s="13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2:24" x14ac:dyDescent="0.25">
      <c r="B610" s="11"/>
      <c r="C610" s="11"/>
      <c r="D610" s="12"/>
      <c r="E610" s="11"/>
      <c r="F610" s="11"/>
      <c r="G610" s="11"/>
      <c r="H610" s="11"/>
      <c r="I610" s="11"/>
      <c r="J610" s="11"/>
      <c r="K610" s="11"/>
      <c r="L610" s="13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2:24" x14ac:dyDescent="0.25">
      <c r="B611" s="11"/>
      <c r="C611" s="11"/>
      <c r="D611" s="12"/>
      <c r="E611" s="11"/>
      <c r="F611" s="11"/>
      <c r="G611" s="11"/>
      <c r="H611" s="11"/>
      <c r="I611" s="11"/>
      <c r="J611" s="11"/>
      <c r="K611" s="11"/>
      <c r="L611" s="13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2:24" x14ac:dyDescent="0.25">
      <c r="B612" s="11"/>
      <c r="C612" s="11"/>
      <c r="D612" s="12"/>
      <c r="E612" s="11"/>
      <c r="F612" s="11"/>
      <c r="G612" s="11"/>
      <c r="H612" s="11"/>
      <c r="I612" s="11"/>
      <c r="J612" s="11"/>
      <c r="K612" s="11"/>
      <c r="L612" s="13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2:24" x14ac:dyDescent="0.25">
      <c r="B613" s="11"/>
      <c r="C613" s="11"/>
      <c r="D613" s="12"/>
      <c r="E613" s="11"/>
      <c r="F613" s="11"/>
      <c r="G613" s="11"/>
      <c r="H613" s="11"/>
      <c r="I613" s="11"/>
      <c r="J613" s="11"/>
      <c r="K613" s="11"/>
      <c r="L613" s="13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2:24" x14ac:dyDescent="0.25">
      <c r="B614" s="11"/>
      <c r="C614" s="11"/>
      <c r="D614" s="12"/>
      <c r="E614" s="11"/>
      <c r="F614" s="11"/>
      <c r="G614" s="11"/>
      <c r="H614" s="11"/>
      <c r="I614" s="11"/>
      <c r="J614" s="11"/>
      <c r="K614" s="11"/>
      <c r="L614" s="13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2:24" x14ac:dyDescent="0.25">
      <c r="B615" s="11"/>
      <c r="C615" s="11"/>
      <c r="D615" s="12"/>
      <c r="E615" s="11"/>
      <c r="F615" s="11"/>
      <c r="G615" s="11"/>
      <c r="H615" s="11"/>
      <c r="I615" s="11"/>
      <c r="J615" s="11"/>
      <c r="K615" s="11"/>
      <c r="L615" s="13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2:24" x14ac:dyDescent="0.25">
      <c r="B616" s="11"/>
      <c r="C616" s="11"/>
      <c r="D616" s="12"/>
      <c r="E616" s="11"/>
      <c r="F616" s="11"/>
      <c r="G616" s="11"/>
      <c r="H616" s="11"/>
      <c r="I616" s="11"/>
      <c r="J616" s="11"/>
      <c r="K616" s="11"/>
      <c r="L616" s="13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2:24" x14ac:dyDescent="0.25">
      <c r="B617" s="11"/>
      <c r="C617" s="11"/>
      <c r="D617" s="12"/>
      <c r="E617" s="11"/>
      <c r="F617" s="11"/>
      <c r="G617" s="11"/>
      <c r="H617" s="11"/>
      <c r="I617" s="11"/>
      <c r="J617" s="11"/>
      <c r="K617" s="11"/>
      <c r="L617" s="13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2:24" x14ac:dyDescent="0.25">
      <c r="B618" s="11"/>
      <c r="C618" s="11"/>
      <c r="D618" s="12"/>
      <c r="E618" s="11"/>
      <c r="F618" s="11"/>
      <c r="G618" s="11"/>
      <c r="H618" s="11"/>
      <c r="I618" s="11"/>
      <c r="J618" s="11"/>
      <c r="K618" s="11"/>
      <c r="L618" s="13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2:24" x14ac:dyDescent="0.25">
      <c r="B619" s="11"/>
      <c r="C619" s="11"/>
      <c r="D619" s="12"/>
      <c r="E619" s="11"/>
      <c r="F619" s="11"/>
      <c r="G619" s="11"/>
      <c r="H619" s="11"/>
      <c r="I619" s="11"/>
      <c r="J619" s="11"/>
      <c r="K619" s="11"/>
      <c r="L619" s="13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2:24" x14ac:dyDescent="0.25">
      <c r="B620" s="11"/>
      <c r="C620" s="11"/>
      <c r="D620" s="12"/>
      <c r="E620" s="11"/>
      <c r="F620" s="11"/>
      <c r="G620" s="11"/>
      <c r="H620" s="11"/>
      <c r="I620" s="11"/>
      <c r="J620" s="11"/>
      <c r="K620" s="11"/>
      <c r="L620" s="13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2:24" x14ac:dyDescent="0.25">
      <c r="B621" s="11"/>
      <c r="C621" s="11"/>
      <c r="D621" s="12"/>
      <c r="E621" s="11"/>
      <c r="F621" s="11"/>
      <c r="G621" s="11"/>
      <c r="H621" s="11"/>
      <c r="I621" s="11"/>
      <c r="J621" s="11"/>
      <c r="K621" s="11"/>
      <c r="L621" s="13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2:24" x14ac:dyDescent="0.25">
      <c r="B622" s="11"/>
      <c r="C622" s="11"/>
      <c r="D622" s="12"/>
      <c r="E622" s="11"/>
      <c r="F622" s="11"/>
      <c r="G622" s="11"/>
      <c r="H622" s="11"/>
      <c r="I622" s="11"/>
      <c r="J622" s="11"/>
      <c r="K622" s="11"/>
      <c r="L622" s="13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2:24" x14ac:dyDescent="0.25">
      <c r="B623" s="11"/>
      <c r="C623" s="11"/>
      <c r="D623" s="12"/>
      <c r="E623" s="11"/>
      <c r="F623" s="11"/>
      <c r="G623" s="11"/>
      <c r="H623" s="11"/>
      <c r="I623" s="11"/>
      <c r="J623" s="11"/>
      <c r="K623" s="11"/>
      <c r="L623" s="13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2:24" x14ac:dyDescent="0.25">
      <c r="B624" s="11"/>
      <c r="C624" s="11"/>
      <c r="D624" s="12"/>
      <c r="E624" s="11"/>
      <c r="F624" s="11"/>
      <c r="G624" s="11"/>
      <c r="H624" s="11"/>
      <c r="I624" s="11"/>
      <c r="J624" s="11"/>
      <c r="K624" s="11"/>
      <c r="L624" s="13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2:24" x14ac:dyDescent="0.25">
      <c r="B625" s="11"/>
      <c r="C625" s="11"/>
      <c r="D625" s="12"/>
      <c r="E625" s="11"/>
      <c r="F625" s="11"/>
      <c r="G625" s="11"/>
      <c r="H625" s="11"/>
      <c r="I625" s="11"/>
      <c r="J625" s="11"/>
      <c r="K625" s="11"/>
      <c r="L625" s="13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2:24" x14ac:dyDescent="0.25">
      <c r="B626" s="11"/>
      <c r="C626" s="11"/>
      <c r="D626" s="12"/>
      <c r="E626" s="11"/>
      <c r="F626" s="11"/>
      <c r="G626" s="11"/>
      <c r="H626" s="11"/>
      <c r="I626" s="11"/>
      <c r="J626" s="11"/>
      <c r="K626" s="11"/>
      <c r="L626" s="13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2:24" x14ac:dyDescent="0.25">
      <c r="B627" s="11"/>
      <c r="C627" s="11"/>
      <c r="D627" s="12"/>
      <c r="E627" s="11"/>
      <c r="F627" s="11"/>
      <c r="G627" s="11"/>
      <c r="H627" s="11"/>
      <c r="I627" s="11"/>
      <c r="J627" s="11"/>
      <c r="K627" s="11"/>
      <c r="L627" s="13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2:24" x14ac:dyDescent="0.25">
      <c r="B628" s="11"/>
      <c r="C628" s="11"/>
      <c r="D628" s="12"/>
      <c r="E628" s="11"/>
      <c r="F628" s="11"/>
      <c r="G628" s="11"/>
      <c r="H628" s="11"/>
      <c r="I628" s="11"/>
      <c r="J628" s="11"/>
      <c r="K628" s="11"/>
      <c r="L628" s="13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2:24" x14ac:dyDescent="0.25">
      <c r="B629" s="11"/>
      <c r="C629" s="11"/>
      <c r="D629" s="12"/>
      <c r="E629" s="11"/>
      <c r="F629" s="11"/>
      <c r="G629" s="11"/>
      <c r="H629" s="11"/>
      <c r="I629" s="11"/>
      <c r="J629" s="11"/>
      <c r="K629" s="11"/>
      <c r="L629" s="13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2:24" x14ac:dyDescent="0.25">
      <c r="B630" s="11"/>
      <c r="C630" s="11"/>
      <c r="D630" s="12"/>
      <c r="E630" s="11"/>
      <c r="F630" s="11"/>
      <c r="G630" s="11"/>
      <c r="H630" s="11"/>
      <c r="I630" s="11"/>
      <c r="J630" s="11"/>
      <c r="K630" s="11"/>
      <c r="L630" s="13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2:24" x14ac:dyDescent="0.25">
      <c r="B631" s="11"/>
      <c r="C631" s="11"/>
      <c r="D631" s="12"/>
      <c r="E631" s="11"/>
      <c r="F631" s="11"/>
      <c r="G631" s="11"/>
      <c r="H631" s="11"/>
      <c r="I631" s="11"/>
      <c r="J631" s="11"/>
      <c r="K631" s="11"/>
      <c r="L631" s="13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2:24" x14ac:dyDescent="0.25">
      <c r="B632" s="11"/>
      <c r="C632" s="11"/>
      <c r="D632" s="12"/>
      <c r="E632" s="11"/>
      <c r="F632" s="11"/>
      <c r="G632" s="11"/>
      <c r="H632" s="11"/>
      <c r="I632" s="11"/>
      <c r="J632" s="11"/>
      <c r="K632" s="11"/>
      <c r="L632" s="13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2:24" x14ac:dyDescent="0.25">
      <c r="B633" s="11"/>
      <c r="C633" s="11"/>
      <c r="D633" s="12"/>
      <c r="E633" s="11"/>
      <c r="F633" s="11"/>
      <c r="G633" s="11"/>
      <c r="H633" s="11"/>
      <c r="I633" s="11"/>
      <c r="J633" s="11"/>
      <c r="K633" s="11"/>
      <c r="L633" s="13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2:24" x14ac:dyDescent="0.25">
      <c r="B634" s="11"/>
      <c r="C634" s="11"/>
      <c r="D634" s="12"/>
      <c r="E634" s="11"/>
      <c r="F634" s="11"/>
      <c r="G634" s="11"/>
      <c r="H634" s="11"/>
      <c r="I634" s="11"/>
      <c r="J634" s="11"/>
      <c r="K634" s="11"/>
      <c r="L634" s="13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2:24" x14ac:dyDescent="0.25">
      <c r="B635" s="11"/>
      <c r="C635" s="11"/>
      <c r="D635" s="12"/>
      <c r="E635" s="11"/>
      <c r="F635" s="11"/>
      <c r="G635" s="11"/>
      <c r="H635" s="11"/>
      <c r="I635" s="11"/>
      <c r="J635" s="11"/>
      <c r="K635" s="11"/>
      <c r="L635" s="13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2:24" x14ac:dyDescent="0.25">
      <c r="B636" s="11"/>
      <c r="C636" s="11"/>
      <c r="D636" s="12"/>
      <c r="E636" s="11"/>
      <c r="F636" s="11"/>
      <c r="G636" s="11"/>
      <c r="H636" s="11"/>
      <c r="I636" s="11"/>
      <c r="J636" s="11"/>
      <c r="K636" s="11"/>
      <c r="L636" s="13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2:24" x14ac:dyDescent="0.25">
      <c r="B637" s="11"/>
      <c r="C637" s="11"/>
      <c r="D637" s="12"/>
      <c r="E637" s="11"/>
      <c r="F637" s="11"/>
      <c r="G637" s="11"/>
      <c r="H637" s="11"/>
      <c r="I637" s="11"/>
      <c r="J637" s="11"/>
      <c r="K637" s="11"/>
      <c r="L637" s="13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2:24" x14ac:dyDescent="0.25">
      <c r="B638" s="11"/>
      <c r="C638" s="11"/>
      <c r="D638" s="12"/>
      <c r="E638" s="11"/>
      <c r="F638" s="11"/>
      <c r="G638" s="11"/>
      <c r="H638" s="11"/>
      <c r="I638" s="11"/>
      <c r="J638" s="11"/>
      <c r="K638" s="11"/>
      <c r="L638" s="13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2:24" x14ac:dyDescent="0.25">
      <c r="B639" s="11"/>
      <c r="C639" s="11"/>
      <c r="D639" s="12"/>
      <c r="E639" s="11"/>
      <c r="F639" s="11"/>
      <c r="G639" s="11"/>
      <c r="H639" s="11"/>
      <c r="I639" s="11"/>
      <c r="J639" s="11"/>
      <c r="K639" s="11"/>
      <c r="L639" s="13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2:24" x14ac:dyDescent="0.25">
      <c r="B640" s="11"/>
      <c r="C640" s="11"/>
      <c r="D640" s="12"/>
      <c r="E640" s="11"/>
      <c r="F640" s="11"/>
      <c r="G640" s="11"/>
      <c r="H640" s="11"/>
      <c r="I640" s="11"/>
      <c r="J640" s="11"/>
      <c r="K640" s="11"/>
      <c r="L640" s="13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2:24" x14ac:dyDescent="0.25">
      <c r="B641" s="11"/>
      <c r="C641" s="11"/>
      <c r="D641" s="12"/>
      <c r="E641" s="11"/>
      <c r="F641" s="11"/>
      <c r="G641" s="11"/>
      <c r="H641" s="11"/>
      <c r="I641" s="11"/>
      <c r="J641" s="11"/>
      <c r="K641" s="11"/>
      <c r="L641" s="13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2:24" x14ac:dyDescent="0.25">
      <c r="B642" s="11"/>
      <c r="C642" s="11"/>
      <c r="D642" s="12"/>
      <c r="E642" s="11"/>
      <c r="F642" s="11"/>
      <c r="G642" s="11"/>
      <c r="H642" s="11"/>
      <c r="I642" s="11"/>
      <c r="J642" s="11"/>
      <c r="K642" s="11"/>
      <c r="L642" s="13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2:24" x14ac:dyDescent="0.25">
      <c r="B643" s="11"/>
      <c r="C643" s="11"/>
      <c r="D643" s="12"/>
      <c r="E643" s="11"/>
      <c r="F643" s="11"/>
      <c r="G643" s="11"/>
      <c r="H643" s="11"/>
      <c r="I643" s="11"/>
      <c r="J643" s="11"/>
      <c r="K643" s="11"/>
      <c r="L643" s="13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2:24" x14ac:dyDescent="0.25">
      <c r="B644" s="11"/>
      <c r="C644" s="11"/>
      <c r="D644" s="12"/>
      <c r="E644" s="11"/>
      <c r="F644" s="11"/>
      <c r="G644" s="11"/>
      <c r="H644" s="11"/>
      <c r="I644" s="11"/>
      <c r="J644" s="11"/>
      <c r="K644" s="11"/>
      <c r="L644" s="13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2:24" x14ac:dyDescent="0.25">
      <c r="B645" s="11"/>
      <c r="C645" s="11"/>
      <c r="D645" s="12"/>
      <c r="E645" s="11"/>
      <c r="F645" s="11"/>
      <c r="G645" s="11"/>
      <c r="H645" s="11"/>
      <c r="I645" s="11"/>
      <c r="J645" s="11"/>
      <c r="K645" s="11"/>
      <c r="L645" s="13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2:24" x14ac:dyDescent="0.25">
      <c r="B646" s="11"/>
      <c r="C646" s="11"/>
      <c r="D646" s="12"/>
      <c r="E646" s="11"/>
      <c r="F646" s="11"/>
      <c r="G646" s="11"/>
      <c r="H646" s="11"/>
      <c r="I646" s="11"/>
      <c r="J646" s="11"/>
      <c r="K646" s="11"/>
      <c r="L646" s="13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2:24" x14ac:dyDescent="0.25">
      <c r="B647" s="11"/>
      <c r="C647" s="11"/>
      <c r="D647" s="12"/>
      <c r="E647" s="11"/>
      <c r="F647" s="11"/>
      <c r="G647" s="11"/>
      <c r="H647" s="11"/>
      <c r="I647" s="11"/>
      <c r="J647" s="11"/>
      <c r="K647" s="11"/>
      <c r="L647" s="13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2:24" x14ac:dyDescent="0.25">
      <c r="B648" s="11"/>
      <c r="C648" s="11"/>
      <c r="D648" s="12"/>
      <c r="E648" s="11"/>
      <c r="F648" s="11"/>
      <c r="G648" s="11"/>
      <c r="H648" s="11"/>
      <c r="I648" s="11"/>
      <c r="J648" s="11"/>
      <c r="K648" s="11"/>
      <c r="L648" s="13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2:24" x14ac:dyDescent="0.25">
      <c r="B649" s="11"/>
      <c r="C649" s="11"/>
      <c r="D649" s="12"/>
      <c r="E649" s="11"/>
      <c r="F649" s="11"/>
      <c r="G649" s="11"/>
      <c r="H649" s="11"/>
      <c r="I649" s="11"/>
      <c r="J649" s="11"/>
      <c r="K649" s="11"/>
      <c r="L649" s="13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2:24" x14ac:dyDescent="0.25">
      <c r="B650" s="11"/>
      <c r="C650" s="11"/>
      <c r="D650" s="12"/>
      <c r="E650" s="11"/>
      <c r="F650" s="11"/>
      <c r="G650" s="11"/>
      <c r="H650" s="11"/>
      <c r="I650" s="11"/>
      <c r="J650" s="11"/>
      <c r="K650" s="11"/>
      <c r="L650" s="13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2:24" x14ac:dyDescent="0.25">
      <c r="B651" s="11"/>
      <c r="C651" s="11"/>
      <c r="D651" s="12"/>
      <c r="E651" s="11"/>
      <c r="F651" s="11"/>
      <c r="G651" s="11"/>
      <c r="H651" s="11"/>
      <c r="I651" s="11"/>
      <c r="J651" s="11"/>
      <c r="K651" s="11"/>
      <c r="L651" s="13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2:24" x14ac:dyDescent="0.25">
      <c r="B652" s="11"/>
      <c r="C652" s="11"/>
      <c r="D652" s="12"/>
      <c r="E652" s="11"/>
      <c r="F652" s="11"/>
      <c r="G652" s="11"/>
      <c r="H652" s="11"/>
      <c r="I652" s="11"/>
      <c r="J652" s="11"/>
      <c r="K652" s="11"/>
      <c r="L652" s="13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2:24" x14ac:dyDescent="0.25">
      <c r="B653" s="11"/>
      <c r="C653" s="11"/>
      <c r="D653" s="12"/>
      <c r="E653" s="11"/>
      <c r="F653" s="11"/>
      <c r="G653" s="11"/>
      <c r="H653" s="11"/>
      <c r="I653" s="11"/>
      <c r="J653" s="11"/>
      <c r="K653" s="11"/>
      <c r="L653" s="13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2:24" x14ac:dyDescent="0.25">
      <c r="B654" s="11"/>
      <c r="C654" s="11"/>
      <c r="D654" s="12"/>
      <c r="E654" s="11"/>
      <c r="F654" s="11"/>
      <c r="G654" s="11"/>
      <c r="H654" s="11"/>
      <c r="I654" s="11"/>
      <c r="J654" s="11"/>
      <c r="K654" s="11"/>
      <c r="L654" s="13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2:24" x14ac:dyDescent="0.25">
      <c r="B655" s="11"/>
      <c r="C655" s="11"/>
      <c r="D655" s="12"/>
      <c r="E655" s="11"/>
      <c r="F655" s="11"/>
      <c r="G655" s="11"/>
      <c r="H655" s="11"/>
      <c r="I655" s="11"/>
      <c r="J655" s="11"/>
      <c r="K655" s="11"/>
      <c r="L655" s="13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2:24" x14ac:dyDescent="0.25">
      <c r="B656" s="11"/>
      <c r="C656" s="11"/>
      <c r="D656" s="12"/>
      <c r="E656" s="11"/>
      <c r="F656" s="11"/>
      <c r="G656" s="11"/>
      <c r="H656" s="11"/>
      <c r="I656" s="11"/>
      <c r="J656" s="11"/>
      <c r="K656" s="11"/>
      <c r="L656" s="13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2:24" x14ac:dyDescent="0.25">
      <c r="B657" s="11"/>
      <c r="C657" s="11"/>
      <c r="D657" s="12"/>
      <c r="E657" s="11"/>
      <c r="F657" s="11"/>
      <c r="G657" s="11"/>
      <c r="H657" s="11"/>
      <c r="I657" s="11"/>
      <c r="J657" s="11"/>
      <c r="K657" s="11"/>
      <c r="L657" s="13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2:24" x14ac:dyDescent="0.25">
      <c r="B658" s="11"/>
      <c r="C658" s="11"/>
      <c r="D658" s="12"/>
      <c r="E658" s="11"/>
      <c r="F658" s="11"/>
      <c r="G658" s="11"/>
      <c r="H658" s="11"/>
      <c r="I658" s="11"/>
      <c r="J658" s="11"/>
      <c r="K658" s="11"/>
      <c r="L658" s="13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2:24" x14ac:dyDescent="0.25">
      <c r="B659" s="11"/>
      <c r="C659" s="11"/>
      <c r="D659" s="12"/>
      <c r="E659" s="11"/>
      <c r="F659" s="11"/>
      <c r="G659" s="11"/>
      <c r="H659" s="11"/>
      <c r="I659" s="11"/>
      <c r="J659" s="11"/>
      <c r="K659" s="11"/>
      <c r="L659" s="13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2:24" x14ac:dyDescent="0.25">
      <c r="B660" s="11"/>
      <c r="C660" s="11"/>
      <c r="D660" s="12"/>
      <c r="E660" s="11"/>
      <c r="F660" s="11"/>
      <c r="G660" s="11"/>
      <c r="H660" s="11"/>
      <c r="I660" s="11"/>
      <c r="J660" s="11"/>
      <c r="K660" s="11"/>
      <c r="L660" s="13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2:24" x14ac:dyDescent="0.25">
      <c r="B661" s="11"/>
      <c r="C661" s="11"/>
      <c r="D661" s="12"/>
      <c r="E661" s="11"/>
      <c r="F661" s="11"/>
      <c r="G661" s="11"/>
      <c r="H661" s="11"/>
      <c r="I661" s="11"/>
      <c r="J661" s="11"/>
      <c r="K661" s="11"/>
      <c r="L661" s="13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2:24" x14ac:dyDescent="0.25">
      <c r="B662" s="11"/>
      <c r="C662" s="11"/>
      <c r="D662" s="12"/>
      <c r="E662" s="11"/>
      <c r="F662" s="11"/>
      <c r="G662" s="11"/>
      <c r="H662" s="11"/>
      <c r="I662" s="11"/>
      <c r="J662" s="11"/>
      <c r="K662" s="11"/>
      <c r="L662" s="13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2:24" x14ac:dyDescent="0.25">
      <c r="B663" s="11"/>
      <c r="C663" s="11"/>
      <c r="D663" s="12"/>
      <c r="E663" s="11"/>
      <c r="F663" s="11"/>
      <c r="G663" s="11"/>
      <c r="H663" s="11"/>
      <c r="I663" s="11"/>
      <c r="J663" s="11"/>
      <c r="K663" s="11"/>
      <c r="L663" s="13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2:24" x14ac:dyDescent="0.25">
      <c r="B664" s="11"/>
      <c r="C664" s="11"/>
      <c r="D664" s="12"/>
      <c r="E664" s="11"/>
      <c r="F664" s="11"/>
      <c r="G664" s="11"/>
      <c r="H664" s="11"/>
      <c r="I664" s="11"/>
      <c r="J664" s="11"/>
      <c r="K664" s="11"/>
      <c r="L664" s="13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2:24" x14ac:dyDescent="0.25">
      <c r="B665" s="11"/>
      <c r="C665" s="11"/>
      <c r="D665" s="12"/>
      <c r="E665" s="11"/>
      <c r="F665" s="11"/>
      <c r="G665" s="11"/>
      <c r="H665" s="11"/>
      <c r="I665" s="11"/>
      <c r="J665" s="11"/>
      <c r="K665" s="11"/>
      <c r="L665" s="13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2:24" x14ac:dyDescent="0.25">
      <c r="B666" s="11"/>
      <c r="C666" s="11"/>
      <c r="D666" s="12"/>
      <c r="E666" s="11"/>
      <c r="F666" s="11"/>
      <c r="G666" s="11"/>
      <c r="H666" s="11"/>
      <c r="I666" s="11"/>
      <c r="J666" s="11"/>
      <c r="K666" s="11"/>
      <c r="L666" s="13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2:24" x14ac:dyDescent="0.25">
      <c r="B667" s="11"/>
      <c r="C667" s="11"/>
      <c r="D667" s="12"/>
      <c r="E667" s="11"/>
      <c r="F667" s="11"/>
      <c r="G667" s="11"/>
      <c r="H667" s="11"/>
      <c r="I667" s="11"/>
      <c r="J667" s="11"/>
      <c r="K667" s="11"/>
      <c r="L667" s="13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2:24" x14ac:dyDescent="0.25">
      <c r="B668" s="11"/>
      <c r="C668" s="11"/>
      <c r="D668" s="12"/>
      <c r="E668" s="11"/>
      <c r="F668" s="11"/>
      <c r="G668" s="11"/>
      <c r="H668" s="11"/>
      <c r="I668" s="11"/>
      <c r="J668" s="11"/>
      <c r="K668" s="11"/>
      <c r="L668" s="13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2:24" x14ac:dyDescent="0.25">
      <c r="B669" s="11"/>
      <c r="C669" s="11"/>
      <c r="D669" s="12"/>
      <c r="E669" s="11"/>
      <c r="F669" s="11"/>
      <c r="G669" s="11"/>
      <c r="H669" s="11"/>
      <c r="I669" s="11"/>
      <c r="J669" s="11"/>
      <c r="K669" s="11"/>
      <c r="L669" s="13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2:24" x14ac:dyDescent="0.25">
      <c r="B670" s="11"/>
      <c r="C670" s="11"/>
      <c r="D670" s="12"/>
      <c r="E670" s="11"/>
      <c r="F670" s="11"/>
      <c r="G670" s="11"/>
      <c r="H670" s="11"/>
      <c r="I670" s="11"/>
      <c r="J670" s="11"/>
      <c r="K670" s="11"/>
      <c r="L670" s="13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2:24" x14ac:dyDescent="0.25">
      <c r="B671" s="11"/>
      <c r="C671" s="11"/>
      <c r="D671" s="12"/>
      <c r="E671" s="11"/>
      <c r="F671" s="11"/>
      <c r="G671" s="11"/>
      <c r="H671" s="11"/>
      <c r="I671" s="11"/>
      <c r="J671" s="11"/>
      <c r="K671" s="11"/>
      <c r="L671" s="13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2:24" x14ac:dyDescent="0.25">
      <c r="B672" s="11"/>
      <c r="C672" s="11"/>
      <c r="D672" s="12"/>
      <c r="E672" s="11"/>
      <c r="F672" s="11"/>
      <c r="G672" s="11"/>
      <c r="H672" s="11"/>
      <c r="I672" s="11"/>
      <c r="J672" s="11"/>
      <c r="K672" s="11"/>
      <c r="L672" s="13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2:24" x14ac:dyDescent="0.25">
      <c r="B673" s="11"/>
      <c r="C673" s="11"/>
      <c r="D673" s="12"/>
      <c r="E673" s="11"/>
      <c r="F673" s="11"/>
      <c r="G673" s="11"/>
      <c r="H673" s="11"/>
      <c r="I673" s="11"/>
      <c r="J673" s="11"/>
      <c r="K673" s="11"/>
      <c r="L673" s="13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2:24" x14ac:dyDescent="0.25">
      <c r="B674" s="11"/>
      <c r="C674" s="11"/>
      <c r="D674" s="12"/>
      <c r="E674" s="11"/>
      <c r="F674" s="11"/>
      <c r="G674" s="11"/>
      <c r="H674" s="11"/>
      <c r="I674" s="11"/>
      <c r="J674" s="11"/>
      <c r="K674" s="11"/>
      <c r="L674" s="13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2:24" x14ac:dyDescent="0.25">
      <c r="B675" s="11"/>
      <c r="C675" s="11"/>
      <c r="D675" s="12"/>
      <c r="E675" s="11"/>
      <c r="F675" s="11"/>
      <c r="G675" s="11"/>
      <c r="H675" s="11"/>
      <c r="I675" s="11"/>
      <c r="J675" s="11"/>
      <c r="K675" s="11"/>
      <c r="L675" s="13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2:24" x14ac:dyDescent="0.25">
      <c r="B676" s="11"/>
      <c r="C676" s="11"/>
      <c r="D676" s="12"/>
      <c r="E676" s="11"/>
      <c r="F676" s="11"/>
      <c r="G676" s="11"/>
      <c r="H676" s="11"/>
      <c r="I676" s="11"/>
      <c r="J676" s="11"/>
      <c r="K676" s="11"/>
      <c r="L676" s="13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2:24" x14ac:dyDescent="0.25">
      <c r="B677" s="11"/>
      <c r="C677" s="11"/>
      <c r="D677" s="12"/>
      <c r="E677" s="11"/>
      <c r="F677" s="11"/>
      <c r="G677" s="11"/>
      <c r="H677" s="11"/>
      <c r="I677" s="11"/>
      <c r="J677" s="11"/>
      <c r="K677" s="11"/>
      <c r="L677" s="13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2:24" x14ac:dyDescent="0.25">
      <c r="B678" s="11"/>
      <c r="C678" s="11"/>
      <c r="D678" s="12"/>
      <c r="E678" s="11"/>
      <c r="F678" s="11"/>
      <c r="G678" s="11"/>
      <c r="H678" s="11"/>
      <c r="I678" s="11"/>
      <c r="J678" s="11"/>
      <c r="K678" s="11"/>
      <c r="L678" s="13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2:24" x14ac:dyDescent="0.25">
      <c r="B679" s="11"/>
      <c r="C679" s="11"/>
      <c r="D679" s="12"/>
      <c r="E679" s="11"/>
      <c r="F679" s="11"/>
      <c r="G679" s="11"/>
      <c r="H679" s="11"/>
      <c r="I679" s="11"/>
      <c r="J679" s="11"/>
      <c r="K679" s="11"/>
      <c r="L679" s="13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2:24" x14ac:dyDescent="0.25">
      <c r="B680" s="11"/>
      <c r="C680" s="11"/>
      <c r="D680" s="12"/>
      <c r="E680" s="11"/>
      <c r="F680" s="11"/>
      <c r="G680" s="11"/>
      <c r="H680" s="11"/>
      <c r="I680" s="11"/>
      <c r="J680" s="11"/>
      <c r="K680" s="11"/>
      <c r="L680" s="13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2:24" x14ac:dyDescent="0.25">
      <c r="B681" s="11"/>
      <c r="C681" s="11"/>
      <c r="D681" s="12"/>
      <c r="E681" s="11"/>
      <c r="F681" s="11"/>
      <c r="G681" s="11"/>
      <c r="H681" s="11"/>
      <c r="I681" s="11"/>
      <c r="J681" s="11"/>
      <c r="K681" s="11"/>
      <c r="L681" s="13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2:24" x14ac:dyDescent="0.25">
      <c r="B682" s="11"/>
      <c r="C682" s="11"/>
      <c r="D682" s="12"/>
      <c r="E682" s="11"/>
      <c r="F682" s="11"/>
      <c r="G682" s="11"/>
      <c r="H682" s="11"/>
      <c r="I682" s="11"/>
      <c r="J682" s="11"/>
      <c r="K682" s="11"/>
      <c r="L682" s="13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2:24" x14ac:dyDescent="0.25">
      <c r="B683" s="11"/>
      <c r="C683" s="11"/>
      <c r="D683" s="12"/>
      <c r="E683" s="11"/>
      <c r="F683" s="11"/>
      <c r="G683" s="11"/>
      <c r="H683" s="11"/>
      <c r="I683" s="11"/>
      <c r="J683" s="11"/>
      <c r="K683" s="11"/>
      <c r="L683" s="13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2:24" x14ac:dyDescent="0.25">
      <c r="B684" s="11"/>
      <c r="C684" s="11"/>
      <c r="D684" s="12"/>
      <c r="E684" s="11"/>
      <c r="F684" s="11"/>
      <c r="G684" s="11"/>
      <c r="H684" s="11"/>
      <c r="I684" s="11"/>
      <c r="J684" s="11"/>
      <c r="K684" s="11"/>
      <c r="L684" s="13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2:24" x14ac:dyDescent="0.25">
      <c r="B685" s="11"/>
      <c r="C685" s="11"/>
      <c r="D685" s="12"/>
      <c r="E685" s="11"/>
      <c r="F685" s="11"/>
      <c r="G685" s="11"/>
      <c r="H685" s="11"/>
      <c r="I685" s="11"/>
      <c r="J685" s="11"/>
      <c r="K685" s="11"/>
      <c r="L685" s="13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2:24" x14ac:dyDescent="0.25">
      <c r="B686" s="11"/>
      <c r="C686" s="11"/>
      <c r="D686" s="12"/>
      <c r="E686" s="11"/>
      <c r="F686" s="11"/>
      <c r="G686" s="11"/>
      <c r="H686" s="11"/>
      <c r="I686" s="11"/>
      <c r="J686" s="11"/>
      <c r="K686" s="11"/>
      <c r="L686" s="13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2:24" x14ac:dyDescent="0.25">
      <c r="B687" s="11"/>
      <c r="C687" s="11"/>
      <c r="D687" s="12"/>
      <c r="E687" s="11"/>
      <c r="F687" s="11"/>
      <c r="G687" s="11"/>
      <c r="H687" s="11"/>
      <c r="I687" s="11"/>
      <c r="J687" s="11"/>
      <c r="K687" s="11"/>
      <c r="L687" s="13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2:24" x14ac:dyDescent="0.25">
      <c r="B688" s="11"/>
      <c r="C688" s="11"/>
      <c r="D688" s="12"/>
      <c r="E688" s="11"/>
      <c r="F688" s="11"/>
      <c r="G688" s="11"/>
      <c r="H688" s="11"/>
      <c r="I688" s="11"/>
      <c r="J688" s="11"/>
      <c r="K688" s="11"/>
      <c r="L688" s="13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2:24" x14ac:dyDescent="0.25">
      <c r="B689" s="11"/>
      <c r="C689" s="11"/>
      <c r="D689" s="12"/>
      <c r="E689" s="11"/>
      <c r="F689" s="11"/>
      <c r="G689" s="11"/>
      <c r="H689" s="11"/>
      <c r="I689" s="11"/>
      <c r="J689" s="11"/>
      <c r="K689" s="11"/>
      <c r="L689" s="13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2:24" x14ac:dyDescent="0.25">
      <c r="B690" s="11"/>
      <c r="C690" s="11"/>
      <c r="D690" s="12"/>
      <c r="E690" s="11"/>
      <c r="F690" s="11"/>
      <c r="G690" s="11"/>
      <c r="H690" s="11"/>
      <c r="I690" s="11"/>
      <c r="J690" s="11"/>
      <c r="K690" s="11"/>
      <c r="L690" s="13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2:24" x14ac:dyDescent="0.25">
      <c r="B691" s="11"/>
      <c r="C691" s="11"/>
      <c r="D691" s="12"/>
      <c r="E691" s="11"/>
      <c r="F691" s="11"/>
      <c r="G691" s="11"/>
      <c r="H691" s="11"/>
      <c r="I691" s="11"/>
      <c r="J691" s="11"/>
      <c r="K691" s="11"/>
      <c r="L691" s="13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2:24" x14ac:dyDescent="0.25">
      <c r="B692" s="11"/>
      <c r="C692" s="11"/>
      <c r="D692" s="12"/>
      <c r="E692" s="11"/>
      <c r="F692" s="11"/>
      <c r="G692" s="11"/>
      <c r="H692" s="11"/>
      <c r="I692" s="11"/>
      <c r="J692" s="11"/>
      <c r="K692" s="11"/>
      <c r="L692" s="13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2:24" x14ac:dyDescent="0.25">
      <c r="B693" s="11"/>
      <c r="C693" s="11"/>
      <c r="D693" s="12"/>
      <c r="E693" s="11"/>
      <c r="F693" s="11"/>
      <c r="G693" s="11"/>
      <c r="H693" s="11"/>
      <c r="I693" s="11"/>
      <c r="J693" s="11"/>
      <c r="K693" s="11"/>
      <c r="L693" s="13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2:24" x14ac:dyDescent="0.25">
      <c r="B694" s="11"/>
      <c r="C694" s="11"/>
      <c r="D694" s="12"/>
      <c r="E694" s="11"/>
      <c r="F694" s="11"/>
      <c r="G694" s="11"/>
      <c r="H694" s="11"/>
      <c r="I694" s="11"/>
      <c r="J694" s="11"/>
      <c r="K694" s="11"/>
      <c r="L694" s="13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2:24" x14ac:dyDescent="0.25">
      <c r="B695" s="11"/>
      <c r="C695" s="11"/>
      <c r="D695" s="12"/>
      <c r="E695" s="11"/>
      <c r="F695" s="11"/>
      <c r="G695" s="11"/>
      <c r="H695" s="11"/>
      <c r="I695" s="11"/>
      <c r="J695" s="11"/>
      <c r="K695" s="11"/>
      <c r="L695" s="13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2:24" x14ac:dyDescent="0.25">
      <c r="B696" s="11"/>
      <c r="C696" s="11"/>
      <c r="D696" s="12"/>
      <c r="E696" s="11"/>
      <c r="F696" s="11"/>
      <c r="G696" s="11"/>
      <c r="H696" s="11"/>
      <c r="I696" s="11"/>
      <c r="J696" s="11"/>
      <c r="K696" s="11"/>
      <c r="L696" s="13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2:24" x14ac:dyDescent="0.25">
      <c r="B697" s="11"/>
      <c r="C697" s="11"/>
      <c r="D697" s="12"/>
      <c r="E697" s="11"/>
      <c r="F697" s="11"/>
      <c r="G697" s="11"/>
      <c r="H697" s="11"/>
      <c r="I697" s="11"/>
      <c r="J697" s="11"/>
      <c r="K697" s="11"/>
      <c r="L697" s="13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2:24" x14ac:dyDescent="0.25">
      <c r="B698" s="11"/>
      <c r="C698" s="11"/>
      <c r="D698" s="12"/>
      <c r="E698" s="11"/>
      <c r="F698" s="11"/>
      <c r="G698" s="11"/>
      <c r="H698" s="11"/>
      <c r="I698" s="11"/>
      <c r="J698" s="11"/>
      <c r="K698" s="11"/>
      <c r="L698" s="13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2:24" x14ac:dyDescent="0.25">
      <c r="B699" s="11"/>
      <c r="C699" s="11"/>
      <c r="D699" s="12"/>
      <c r="E699" s="11"/>
      <c r="F699" s="11"/>
      <c r="G699" s="11"/>
      <c r="H699" s="11"/>
      <c r="I699" s="11"/>
      <c r="J699" s="11"/>
      <c r="K699" s="11"/>
      <c r="L699" s="13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2:24" x14ac:dyDescent="0.25">
      <c r="B700" s="11"/>
      <c r="C700" s="11"/>
      <c r="D700" s="12"/>
      <c r="E700" s="11"/>
      <c r="F700" s="11"/>
      <c r="G700" s="11"/>
      <c r="H700" s="11"/>
      <c r="I700" s="11"/>
      <c r="J700" s="11"/>
      <c r="K700" s="11"/>
      <c r="L700" s="13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2:24" x14ac:dyDescent="0.25">
      <c r="B701" s="11"/>
      <c r="C701" s="11"/>
      <c r="D701" s="12"/>
      <c r="E701" s="11"/>
      <c r="F701" s="11"/>
      <c r="G701" s="11"/>
      <c r="H701" s="11"/>
      <c r="I701" s="11"/>
      <c r="J701" s="11"/>
      <c r="K701" s="11"/>
      <c r="L701" s="13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2:24" x14ac:dyDescent="0.25">
      <c r="B702" s="11"/>
      <c r="C702" s="11"/>
      <c r="D702" s="12"/>
      <c r="E702" s="11"/>
      <c r="F702" s="11"/>
      <c r="G702" s="11"/>
      <c r="H702" s="11"/>
      <c r="I702" s="11"/>
      <c r="J702" s="11"/>
      <c r="K702" s="11"/>
      <c r="L702" s="13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2:24" x14ac:dyDescent="0.25">
      <c r="B703" s="11"/>
      <c r="C703" s="11"/>
      <c r="D703" s="12"/>
      <c r="E703" s="11"/>
      <c r="F703" s="11"/>
      <c r="G703" s="11"/>
      <c r="H703" s="11"/>
      <c r="I703" s="11"/>
      <c r="J703" s="11"/>
      <c r="K703" s="11"/>
      <c r="L703" s="13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2:24" x14ac:dyDescent="0.25">
      <c r="B704" s="11"/>
      <c r="C704" s="11"/>
      <c r="D704" s="12"/>
      <c r="E704" s="11"/>
      <c r="F704" s="11"/>
      <c r="G704" s="11"/>
      <c r="H704" s="11"/>
      <c r="I704" s="11"/>
      <c r="J704" s="11"/>
      <c r="K704" s="11"/>
      <c r="L704" s="13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2:24" x14ac:dyDescent="0.25">
      <c r="B705" s="11"/>
      <c r="C705" s="11"/>
      <c r="D705" s="12"/>
      <c r="E705" s="11"/>
      <c r="F705" s="11"/>
      <c r="G705" s="11"/>
      <c r="H705" s="11"/>
      <c r="I705" s="11"/>
      <c r="J705" s="11"/>
      <c r="K705" s="11"/>
      <c r="L705" s="13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2:24" x14ac:dyDescent="0.25">
      <c r="B706" s="11"/>
      <c r="C706" s="11"/>
      <c r="D706" s="12"/>
      <c r="E706" s="11"/>
      <c r="F706" s="11"/>
      <c r="G706" s="11"/>
      <c r="H706" s="11"/>
      <c r="I706" s="11"/>
      <c r="J706" s="11"/>
      <c r="K706" s="11"/>
      <c r="L706" s="13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2:24" x14ac:dyDescent="0.25">
      <c r="B707" s="11"/>
      <c r="C707" s="11"/>
      <c r="D707" s="12"/>
      <c r="E707" s="11"/>
      <c r="F707" s="11"/>
      <c r="G707" s="11"/>
      <c r="H707" s="11"/>
      <c r="I707" s="11"/>
      <c r="J707" s="11"/>
      <c r="K707" s="11"/>
      <c r="L707" s="13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2:24" x14ac:dyDescent="0.25">
      <c r="B708" s="11"/>
      <c r="C708" s="11"/>
      <c r="D708" s="12"/>
      <c r="E708" s="11"/>
      <c r="F708" s="11"/>
      <c r="G708" s="11"/>
      <c r="H708" s="11"/>
      <c r="I708" s="11"/>
      <c r="J708" s="11"/>
      <c r="K708" s="11"/>
      <c r="L708" s="13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2:24" x14ac:dyDescent="0.25">
      <c r="B709" s="11"/>
      <c r="C709" s="11"/>
      <c r="D709" s="12"/>
      <c r="E709" s="11"/>
      <c r="F709" s="11"/>
      <c r="G709" s="11"/>
      <c r="H709" s="11"/>
      <c r="I709" s="11"/>
      <c r="J709" s="11"/>
      <c r="K709" s="11"/>
      <c r="L709" s="13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2:24" x14ac:dyDescent="0.25">
      <c r="B710" s="11"/>
      <c r="C710" s="11"/>
      <c r="D710" s="12"/>
      <c r="E710" s="11"/>
      <c r="F710" s="11"/>
      <c r="G710" s="11"/>
      <c r="H710" s="11"/>
      <c r="I710" s="11"/>
      <c r="J710" s="11"/>
      <c r="K710" s="11"/>
      <c r="L710" s="13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2:24" x14ac:dyDescent="0.25">
      <c r="B711" s="11"/>
      <c r="C711" s="11"/>
      <c r="D711" s="12"/>
      <c r="E711" s="11"/>
      <c r="F711" s="11"/>
      <c r="G711" s="11"/>
      <c r="H711" s="11"/>
      <c r="I711" s="11"/>
      <c r="J711" s="11"/>
      <c r="K711" s="11"/>
      <c r="L711" s="13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2:24" x14ac:dyDescent="0.25">
      <c r="B712" s="11"/>
      <c r="C712" s="11"/>
      <c r="D712" s="12"/>
      <c r="E712" s="11"/>
      <c r="F712" s="11"/>
      <c r="G712" s="11"/>
      <c r="H712" s="11"/>
      <c r="I712" s="11"/>
      <c r="J712" s="11"/>
      <c r="K712" s="11"/>
      <c r="L712" s="13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2:24" x14ac:dyDescent="0.25">
      <c r="B713" s="11"/>
      <c r="C713" s="11"/>
      <c r="D713" s="12"/>
      <c r="E713" s="11"/>
      <c r="F713" s="11"/>
      <c r="G713" s="11"/>
      <c r="H713" s="11"/>
      <c r="I713" s="11"/>
      <c r="J713" s="11"/>
      <c r="K713" s="11"/>
      <c r="L713" s="13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2:24" x14ac:dyDescent="0.25">
      <c r="B714" s="11"/>
      <c r="C714" s="11"/>
      <c r="D714" s="12"/>
      <c r="E714" s="11"/>
      <c r="F714" s="11"/>
      <c r="G714" s="11"/>
      <c r="H714" s="11"/>
      <c r="I714" s="11"/>
      <c r="J714" s="11"/>
      <c r="K714" s="11"/>
      <c r="L714" s="13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2:24" x14ac:dyDescent="0.25">
      <c r="B715" s="11"/>
      <c r="C715" s="11"/>
      <c r="D715" s="12"/>
      <c r="E715" s="11"/>
      <c r="F715" s="11"/>
      <c r="G715" s="11"/>
      <c r="H715" s="11"/>
      <c r="I715" s="11"/>
      <c r="J715" s="11"/>
      <c r="K715" s="11"/>
      <c r="L715" s="13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2:24" x14ac:dyDescent="0.25">
      <c r="B716" s="11"/>
      <c r="C716" s="11"/>
      <c r="D716" s="12"/>
      <c r="E716" s="11"/>
      <c r="F716" s="11"/>
      <c r="G716" s="11"/>
      <c r="H716" s="11"/>
      <c r="I716" s="11"/>
      <c r="J716" s="11"/>
      <c r="K716" s="11"/>
      <c r="L716" s="13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2:24" x14ac:dyDescent="0.25">
      <c r="B717" s="11"/>
      <c r="C717" s="11"/>
      <c r="D717" s="12"/>
      <c r="E717" s="11"/>
      <c r="F717" s="11"/>
      <c r="G717" s="11"/>
      <c r="H717" s="11"/>
      <c r="I717" s="11"/>
      <c r="J717" s="11"/>
      <c r="K717" s="11"/>
      <c r="L717" s="13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2:24" x14ac:dyDescent="0.25">
      <c r="B718" s="11"/>
      <c r="C718" s="11"/>
      <c r="D718" s="12"/>
      <c r="E718" s="11"/>
      <c r="F718" s="11"/>
      <c r="G718" s="11"/>
      <c r="H718" s="11"/>
      <c r="I718" s="11"/>
      <c r="J718" s="11"/>
      <c r="K718" s="11"/>
      <c r="L718" s="13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2:24" x14ac:dyDescent="0.25">
      <c r="B719" s="11"/>
      <c r="C719" s="11"/>
      <c r="D719" s="12"/>
      <c r="E719" s="11"/>
      <c r="F719" s="11"/>
      <c r="G719" s="11"/>
      <c r="H719" s="11"/>
      <c r="I719" s="11"/>
      <c r="J719" s="11"/>
      <c r="K719" s="11"/>
      <c r="L719" s="13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2:24" x14ac:dyDescent="0.25">
      <c r="B720" s="11"/>
      <c r="C720" s="11"/>
      <c r="D720" s="12"/>
      <c r="E720" s="11"/>
      <c r="F720" s="11"/>
      <c r="G720" s="11"/>
      <c r="H720" s="11"/>
      <c r="I720" s="11"/>
      <c r="J720" s="11"/>
      <c r="K720" s="11"/>
      <c r="L720" s="13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2:24" x14ac:dyDescent="0.25">
      <c r="B721" s="11"/>
      <c r="C721" s="11"/>
      <c r="D721" s="12"/>
      <c r="E721" s="11"/>
      <c r="F721" s="11"/>
      <c r="G721" s="11"/>
      <c r="H721" s="11"/>
      <c r="I721" s="11"/>
      <c r="J721" s="11"/>
      <c r="K721" s="11"/>
      <c r="L721" s="13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2:24" x14ac:dyDescent="0.25">
      <c r="B722" s="11"/>
      <c r="C722" s="11"/>
      <c r="D722" s="12"/>
      <c r="E722" s="11"/>
      <c r="F722" s="11"/>
      <c r="G722" s="11"/>
      <c r="H722" s="11"/>
      <c r="I722" s="11"/>
      <c r="J722" s="11"/>
      <c r="K722" s="11"/>
      <c r="L722" s="13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2:24" x14ac:dyDescent="0.25">
      <c r="B723" s="11"/>
      <c r="C723" s="11"/>
      <c r="D723" s="12"/>
      <c r="E723" s="11"/>
      <c r="F723" s="11"/>
      <c r="G723" s="11"/>
      <c r="H723" s="11"/>
      <c r="I723" s="11"/>
      <c r="J723" s="11"/>
      <c r="K723" s="11"/>
      <c r="L723" s="13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2:24" x14ac:dyDescent="0.25">
      <c r="B724" s="11"/>
      <c r="C724" s="11"/>
      <c r="D724" s="12"/>
      <c r="E724" s="11"/>
      <c r="F724" s="11"/>
      <c r="G724" s="11"/>
      <c r="H724" s="11"/>
      <c r="I724" s="11"/>
      <c r="J724" s="11"/>
      <c r="K724" s="11"/>
      <c r="L724" s="13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2:24" x14ac:dyDescent="0.25">
      <c r="B725" s="11"/>
      <c r="C725" s="11"/>
      <c r="D725" s="12"/>
      <c r="E725" s="11"/>
      <c r="F725" s="11"/>
      <c r="G725" s="11"/>
      <c r="H725" s="11"/>
      <c r="I725" s="11"/>
      <c r="J725" s="11"/>
      <c r="K725" s="11"/>
      <c r="L725" s="13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2:24" x14ac:dyDescent="0.25">
      <c r="B726" s="11"/>
      <c r="C726" s="11"/>
      <c r="D726" s="12"/>
      <c r="E726" s="11"/>
      <c r="F726" s="11"/>
      <c r="G726" s="11"/>
      <c r="H726" s="11"/>
      <c r="I726" s="11"/>
      <c r="J726" s="11"/>
      <c r="K726" s="11"/>
      <c r="L726" s="13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2:24" x14ac:dyDescent="0.25">
      <c r="B727" s="11"/>
      <c r="C727" s="11"/>
      <c r="D727" s="12"/>
      <c r="E727" s="11"/>
      <c r="F727" s="11"/>
      <c r="G727" s="11"/>
      <c r="H727" s="11"/>
      <c r="I727" s="11"/>
      <c r="J727" s="11"/>
      <c r="K727" s="11"/>
      <c r="L727" s="13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2:24" x14ac:dyDescent="0.25">
      <c r="B728" s="11"/>
      <c r="C728" s="11"/>
      <c r="D728" s="12"/>
      <c r="E728" s="11"/>
      <c r="F728" s="11"/>
      <c r="G728" s="11"/>
      <c r="H728" s="11"/>
      <c r="I728" s="11"/>
      <c r="J728" s="11"/>
      <c r="K728" s="11"/>
      <c r="L728" s="13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2:24" x14ac:dyDescent="0.25">
      <c r="B729" s="11"/>
      <c r="C729" s="11"/>
      <c r="D729" s="12"/>
      <c r="E729" s="11"/>
      <c r="F729" s="11"/>
      <c r="G729" s="11"/>
      <c r="H729" s="11"/>
      <c r="I729" s="11"/>
      <c r="J729" s="11"/>
      <c r="K729" s="11"/>
      <c r="L729" s="13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2:24" x14ac:dyDescent="0.25">
      <c r="B730" s="11"/>
      <c r="C730" s="11"/>
      <c r="D730" s="12"/>
      <c r="E730" s="11"/>
      <c r="F730" s="11"/>
      <c r="G730" s="11"/>
      <c r="H730" s="11"/>
      <c r="I730" s="11"/>
      <c r="J730" s="11"/>
      <c r="K730" s="11"/>
      <c r="L730" s="13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2:24" x14ac:dyDescent="0.25">
      <c r="B731" s="11"/>
      <c r="C731" s="11"/>
      <c r="D731" s="12"/>
      <c r="E731" s="11"/>
      <c r="F731" s="11"/>
      <c r="G731" s="11"/>
      <c r="H731" s="11"/>
      <c r="I731" s="11"/>
      <c r="J731" s="11"/>
      <c r="K731" s="11"/>
      <c r="L731" s="13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2:24" x14ac:dyDescent="0.25">
      <c r="B732" s="11"/>
      <c r="C732" s="11"/>
      <c r="D732" s="12"/>
      <c r="E732" s="11"/>
      <c r="F732" s="11"/>
      <c r="G732" s="11"/>
      <c r="H732" s="11"/>
      <c r="I732" s="11"/>
      <c r="J732" s="11"/>
      <c r="K732" s="11"/>
      <c r="L732" s="13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2:24" x14ac:dyDescent="0.25">
      <c r="B733" s="11"/>
      <c r="C733" s="11"/>
      <c r="D733" s="12"/>
      <c r="E733" s="11"/>
      <c r="F733" s="11"/>
      <c r="G733" s="11"/>
      <c r="H733" s="11"/>
      <c r="I733" s="11"/>
      <c r="J733" s="11"/>
      <c r="K733" s="11"/>
      <c r="L733" s="13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2:24" x14ac:dyDescent="0.25">
      <c r="B734" s="11"/>
      <c r="C734" s="11"/>
      <c r="D734" s="12"/>
      <c r="E734" s="11"/>
      <c r="F734" s="11"/>
      <c r="G734" s="11"/>
      <c r="H734" s="11"/>
      <c r="I734" s="11"/>
      <c r="J734" s="11"/>
      <c r="K734" s="11"/>
      <c r="L734" s="13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2:24" x14ac:dyDescent="0.25">
      <c r="B735" s="11"/>
      <c r="C735" s="11"/>
      <c r="D735" s="12"/>
      <c r="E735" s="11"/>
      <c r="F735" s="11"/>
      <c r="G735" s="11"/>
      <c r="H735" s="11"/>
      <c r="I735" s="11"/>
      <c r="J735" s="11"/>
      <c r="K735" s="11"/>
      <c r="L735" s="13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2:24" x14ac:dyDescent="0.25">
      <c r="B736" s="11"/>
      <c r="C736" s="11"/>
      <c r="D736" s="12"/>
      <c r="E736" s="11"/>
      <c r="F736" s="11"/>
      <c r="G736" s="11"/>
      <c r="H736" s="11"/>
      <c r="I736" s="11"/>
      <c r="J736" s="11"/>
      <c r="K736" s="11"/>
      <c r="L736" s="13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2:24" x14ac:dyDescent="0.25">
      <c r="B737" s="11"/>
      <c r="C737" s="11"/>
      <c r="D737" s="12"/>
      <c r="E737" s="11"/>
      <c r="F737" s="11"/>
      <c r="G737" s="11"/>
      <c r="H737" s="11"/>
      <c r="I737" s="11"/>
      <c r="J737" s="11"/>
      <c r="K737" s="11"/>
      <c r="L737" s="13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2:24" x14ac:dyDescent="0.25">
      <c r="B738" s="11"/>
      <c r="C738" s="11"/>
      <c r="D738" s="12"/>
      <c r="E738" s="11"/>
      <c r="F738" s="11"/>
      <c r="G738" s="11"/>
      <c r="H738" s="11"/>
      <c r="I738" s="11"/>
      <c r="J738" s="11"/>
      <c r="K738" s="11"/>
      <c r="L738" s="13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2:24" x14ac:dyDescent="0.25">
      <c r="B739" s="11"/>
      <c r="C739" s="11"/>
      <c r="D739" s="12"/>
      <c r="E739" s="11"/>
      <c r="F739" s="11"/>
      <c r="G739" s="11"/>
      <c r="H739" s="11"/>
      <c r="I739" s="11"/>
      <c r="J739" s="11"/>
      <c r="K739" s="11"/>
      <c r="L739" s="13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2:24" x14ac:dyDescent="0.25">
      <c r="B740" s="11"/>
      <c r="C740" s="11"/>
      <c r="D740" s="12"/>
      <c r="E740" s="11"/>
      <c r="F740" s="11"/>
      <c r="G740" s="11"/>
      <c r="H740" s="11"/>
      <c r="I740" s="11"/>
      <c r="J740" s="11"/>
      <c r="K740" s="11"/>
      <c r="L740" s="13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2:24" x14ac:dyDescent="0.25">
      <c r="B741" s="11"/>
      <c r="C741" s="11"/>
      <c r="D741" s="12"/>
      <c r="E741" s="11"/>
      <c r="F741" s="11"/>
      <c r="G741" s="11"/>
      <c r="H741" s="11"/>
      <c r="I741" s="11"/>
      <c r="J741" s="11"/>
      <c r="K741" s="11"/>
      <c r="L741" s="13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2:24" x14ac:dyDescent="0.25">
      <c r="B742" s="11"/>
      <c r="C742" s="11"/>
      <c r="D742" s="12"/>
      <c r="E742" s="11"/>
      <c r="F742" s="11"/>
      <c r="G742" s="11"/>
      <c r="H742" s="11"/>
      <c r="I742" s="11"/>
      <c r="J742" s="11"/>
      <c r="K742" s="11"/>
      <c r="L742" s="13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2:24" x14ac:dyDescent="0.25">
      <c r="B743" s="11"/>
      <c r="C743" s="11"/>
      <c r="D743" s="12"/>
      <c r="E743" s="11"/>
      <c r="F743" s="11"/>
      <c r="G743" s="11"/>
      <c r="H743" s="11"/>
      <c r="I743" s="11"/>
      <c r="J743" s="11"/>
      <c r="K743" s="11"/>
      <c r="L743" s="13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2:24" x14ac:dyDescent="0.25">
      <c r="B744" s="11"/>
      <c r="C744" s="11"/>
      <c r="D744" s="12"/>
      <c r="E744" s="11"/>
      <c r="F744" s="11"/>
      <c r="G744" s="11"/>
      <c r="H744" s="11"/>
      <c r="I744" s="11"/>
      <c r="J744" s="11"/>
      <c r="K744" s="11"/>
      <c r="L744" s="13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2:24" x14ac:dyDescent="0.25">
      <c r="B745" s="11"/>
      <c r="C745" s="11"/>
      <c r="D745" s="12"/>
      <c r="E745" s="11"/>
      <c r="F745" s="11"/>
      <c r="G745" s="11"/>
      <c r="H745" s="11"/>
      <c r="I745" s="11"/>
      <c r="J745" s="11"/>
      <c r="K745" s="11"/>
      <c r="L745" s="13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2:24" x14ac:dyDescent="0.25">
      <c r="B746" s="11"/>
      <c r="C746" s="11"/>
      <c r="D746" s="12"/>
      <c r="E746" s="11"/>
      <c r="F746" s="11"/>
      <c r="G746" s="11"/>
      <c r="H746" s="11"/>
      <c r="I746" s="11"/>
      <c r="J746" s="11"/>
      <c r="K746" s="11"/>
      <c r="L746" s="13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2:24" x14ac:dyDescent="0.25">
      <c r="B747" s="11"/>
      <c r="C747" s="11"/>
      <c r="D747" s="12"/>
      <c r="E747" s="11"/>
      <c r="F747" s="11"/>
      <c r="G747" s="11"/>
      <c r="H747" s="11"/>
      <c r="I747" s="11"/>
      <c r="J747" s="11"/>
      <c r="K747" s="11"/>
      <c r="L747" s="13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2:24" x14ac:dyDescent="0.25">
      <c r="B748" s="11"/>
      <c r="C748" s="11"/>
      <c r="D748" s="12"/>
      <c r="E748" s="11"/>
      <c r="F748" s="11"/>
      <c r="G748" s="11"/>
      <c r="H748" s="11"/>
      <c r="I748" s="11"/>
      <c r="J748" s="11"/>
      <c r="K748" s="11"/>
      <c r="L748" s="13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2:24" x14ac:dyDescent="0.25">
      <c r="B749" s="11"/>
      <c r="C749" s="11"/>
      <c r="D749" s="12"/>
      <c r="E749" s="11"/>
      <c r="F749" s="11"/>
      <c r="G749" s="11"/>
      <c r="H749" s="11"/>
      <c r="I749" s="11"/>
      <c r="J749" s="11"/>
      <c r="K749" s="11"/>
      <c r="L749" s="13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2:24" x14ac:dyDescent="0.25">
      <c r="B750" s="11"/>
      <c r="C750" s="11"/>
      <c r="D750" s="12"/>
      <c r="E750" s="11"/>
      <c r="F750" s="11"/>
      <c r="G750" s="11"/>
      <c r="H750" s="11"/>
      <c r="I750" s="11"/>
      <c r="J750" s="11"/>
      <c r="K750" s="11"/>
      <c r="L750" s="13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2:24" x14ac:dyDescent="0.25">
      <c r="B751" s="11"/>
      <c r="C751" s="11"/>
      <c r="D751" s="12"/>
      <c r="E751" s="11"/>
      <c r="F751" s="11"/>
      <c r="G751" s="11"/>
      <c r="H751" s="11"/>
      <c r="I751" s="11"/>
      <c r="J751" s="11"/>
      <c r="K751" s="11"/>
      <c r="L751" s="13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2:24" x14ac:dyDescent="0.25">
      <c r="B752" s="11"/>
      <c r="C752" s="11"/>
      <c r="D752" s="12"/>
      <c r="E752" s="11"/>
      <c r="F752" s="11"/>
      <c r="G752" s="11"/>
      <c r="H752" s="11"/>
      <c r="I752" s="11"/>
      <c r="J752" s="11"/>
      <c r="K752" s="11"/>
      <c r="L752" s="13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2:24" x14ac:dyDescent="0.25">
      <c r="B753" s="11"/>
      <c r="C753" s="11"/>
      <c r="D753" s="12"/>
      <c r="E753" s="11"/>
      <c r="F753" s="11"/>
      <c r="G753" s="11"/>
      <c r="H753" s="11"/>
      <c r="I753" s="11"/>
      <c r="J753" s="11"/>
      <c r="K753" s="11"/>
      <c r="L753" s="13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2:24" x14ac:dyDescent="0.25">
      <c r="B754" s="11"/>
      <c r="C754" s="11"/>
      <c r="D754" s="12"/>
      <c r="E754" s="11"/>
      <c r="F754" s="11"/>
      <c r="G754" s="11"/>
      <c r="H754" s="11"/>
      <c r="I754" s="11"/>
      <c r="J754" s="11"/>
      <c r="K754" s="11"/>
      <c r="L754" s="13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2:24" x14ac:dyDescent="0.25">
      <c r="B755" s="11"/>
      <c r="C755" s="11"/>
      <c r="D755" s="12"/>
      <c r="E755" s="11"/>
      <c r="F755" s="11"/>
      <c r="G755" s="11"/>
      <c r="H755" s="11"/>
      <c r="I755" s="11"/>
      <c r="J755" s="11"/>
      <c r="K755" s="11"/>
      <c r="L755" s="13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2:24" x14ac:dyDescent="0.25">
      <c r="B756" s="11"/>
      <c r="C756" s="11"/>
      <c r="D756" s="12"/>
      <c r="E756" s="11"/>
      <c r="F756" s="11"/>
      <c r="G756" s="11"/>
      <c r="H756" s="11"/>
      <c r="I756" s="11"/>
      <c r="J756" s="11"/>
      <c r="K756" s="11"/>
      <c r="L756" s="13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2:24" x14ac:dyDescent="0.25">
      <c r="B757" s="11"/>
      <c r="C757" s="11"/>
      <c r="D757" s="12"/>
      <c r="E757" s="11"/>
      <c r="F757" s="11"/>
      <c r="G757" s="11"/>
      <c r="H757" s="11"/>
      <c r="I757" s="11"/>
      <c r="J757" s="11"/>
      <c r="K757" s="11"/>
      <c r="L757" s="13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2:24" x14ac:dyDescent="0.25">
      <c r="B758" s="11"/>
      <c r="C758" s="11"/>
      <c r="D758" s="12"/>
      <c r="E758" s="11"/>
      <c r="F758" s="11"/>
      <c r="G758" s="11"/>
      <c r="H758" s="11"/>
      <c r="I758" s="11"/>
      <c r="J758" s="11"/>
      <c r="K758" s="11"/>
      <c r="L758" s="13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2:24" x14ac:dyDescent="0.25">
      <c r="B759" s="11"/>
      <c r="C759" s="11"/>
      <c r="D759" s="12"/>
      <c r="E759" s="11"/>
      <c r="F759" s="11"/>
      <c r="G759" s="11"/>
      <c r="H759" s="11"/>
      <c r="I759" s="11"/>
      <c r="J759" s="11"/>
      <c r="K759" s="11"/>
      <c r="L759" s="13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2:24" x14ac:dyDescent="0.25">
      <c r="B760" s="11"/>
      <c r="C760" s="11"/>
      <c r="D760" s="12"/>
      <c r="E760" s="11"/>
      <c r="F760" s="11"/>
      <c r="G760" s="11"/>
      <c r="H760" s="11"/>
      <c r="I760" s="11"/>
      <c r="J760" s="11"/>
      <c r="K760" s="11"/>
      <c r="L760" s="13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2:24" x14ac:dyDescent="0.25">
      <c r="B761" s="11"/>
      <c r="C761" s="11"/>
      <c r="D761" s="12"/>
      <c r="E761" s="11"/>
      <c r="F761" s="11"/>
      <c r="G761" s="11"/>
      <c r="H761" s="11"/>
      <c r="I761" s="11"/>
      <c r="J761" s="11"/>
      <c r="K761" s="11"/>
      <c r="L761" s="13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2:24" x14ac:dyDescent="0.25">
      <c r="B762" s="11"/>
      <c r="C762" s="11"/>
      <c r="D762" s="12"/>
      <c r="E762" s="11"/>
      <c r="F762" s="11"/>
      <c r="G762" s="11"/>
      <c r="H762" s="11"/>
      <c r="I762" s="11"/>
      <c r="J762" s="11"/>
      <c r="K762" s="11"/>
      <c r="L762" s="13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2:24" x14ac:dyDescent="0.25">
      <c r="B763" s="11"/>
      <c r="C763" s="11"/>
      <c r="D763" s="12"/>
      <c r="E763" s="11"/>
      <c r="F763" s="11"/>
      <c r="G763" s="11"/>
      <c r="H763" s="11"/>
      <c r="I763" s="11"/>
      <c r="J763" s="11"/>
      <c r="K763" s="11"/>
      <c r="L763" s="13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2:24" x14ac:dyDescent="0.25">
      <c r="B764" s="11"/>
      <c r="C764" s="11"/>
      <c r="D764" s="12"/>
      <c r="E764" s="11"/>
      <c r="F764" s="11"/>
      <c r="G764" s="11"/>
      <c r="H764" s="11"/>
      <c r="I764" s="11"/>
      <c r="J764" s="11"/>
      <c r="K764" s="11"/>
      <c r="L764" s="13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2:24" x14ac:dyDescent="0.25">
      <c r="B765" s="11"/>
      <c r="C765" s="11"/>
      <c r="D765" s="12"/>
      <c r="E765" s="11"/>
      <c r="F765" s="11"/>
      <c r="G765" s="11"/>
      <c r="H765" s="11"/>
      <c r="I765" s="11"/>
      <c r="J765" s="11"/>
      <c r="K765" s="11"/>
      <c r="L765" s="13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2:24" x14ac:dyDescent="0.25">
      <c r="B766" s="11"/>
      <c r="C766" s="11"/>
      <c r="D766" s="12"/>
      <c r="E766" s="11"/>
      <c r="F766" s="11"/>
      <c r="G766" s="11"/>
      <c r="H766" s="11"/>
      <c r="I766" s="11"/>
      <c r="J766" s="11"/>
      <c r="K766" s="11"/>
      <c r="L766" s="13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2:24" x14ac:dyDescent="0.25">
      <c r="B767" s="11"/>
      <c r="C767" s="11"/>
      <c r="D767" s="12"/>
      <c r="E767" s="11"/>
      <c r="F767" s="11"/>
      <c r="G767" s="11"/>
      <c r="H767" s="11"/>
      <c r="I767" s="11"/>
      <c r="J767" s="11"/>
      <c r="K767" s="11"/>
      <c r="L767" s="13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2:24" x14ac:dyDescent="0.25">
      <c r="B768" s="11"/>
      <c r="C768" s="11"/>
      <c r="D768" s="12"/>
      <c r="E768" s="11"/>
      <c r="F768" s="11"/>
      <c r="G768" s="11"/>
      <c r="H768" s="11"/>
      <c r="I768" s="11"/>
      <c r="J768" s="11"/>
      <c r="K768" s="11"/>
      <c r="L768" s="13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2:24" x14ac:dyDescent="0.25">
      <c r="B769" s="11"/>
      <c r="C769" s="11"/>
      <c r="D769" s="12"/>
      <c r="E769" s="11"/>
      <c r="F769" s="11"/>
      <c r="G769" s="11"/>
      <c r="H769" s="11"/>
      <c r="I769" s="11"/>
      <c r="J769" s="11"/>
      <c r="K769" s="11"/>
      <c r="L769" s="13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2:24" x14ac:dyDescent="0.25">
      <c r="B770" s="11"/>
      <c r="C770" s="11"/>
      <c r="D770" s="12"/>
      <c r="E770" s="11"/>
      <c r="F770" s="11"/>
      <c r="G770" s="11"/>
      <c r="H770" s="11"/>
      <c r="I770" s="11"/>
      <c r="J770" s="11"/>
      <c r="K770" s="11"/>
      <c r="L770" s="13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2:24" x14ac:dyDescent="0.25">
      <c r="B771" s="11"/>
      <c r="C771" s="11"/>
      <c r="D771" s="12"/>
      <c r="E771" s="11"/>
      <c r="F771" s="11"/>
      <c r="G771" s="11"/>
      <c r="H771" s="11"/>
      <c r="I771" s="11"/>
      <c r="J771" s="11"/>
      <c r="K771" s="11"/>
      <c r="L771" s="13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2:24" x14ac:dyDescent="0.25">
      <c r="B772" s="11"/>
      <c r="C772" s="11"/>
      <c r="D772" s="12"/>
      <c r="E772" s="11"/>
      <c r="F772" s="11"/>
      <c r="G772" s="11"/>
      <c r="H772" s="11"/>
      <c r="I772" s="11"/>
      <c r="J772" s="11"/>
      <c r="K772" s="11"/>
      <c r="L772" s="13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2:24" x14ac:dyDescent="0.25">
      <c r="B773" s="11"/>
      <c r="C773" s="11"/>
      <c r="D773" s="12"/>
      <c r="E773" s="11"/>
      <c r="F773" s="11"/>
      <c r="G773" s="11"/>
      <c r="H773" s="11"/>
      <c r="I773" s="11"/>
      <c r="J773" s="11"/>
      <c r="K773" s="11"/>
      <c r="L773" s="13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2:24" x14ac:dyDescent="0.25">
      <c r="B774" s="11"/>
      <c r="C774" s="11"/>
      <c r="D774" s="12"/>
      <c r="E774" s="11"/>
      <c r="F774" s="11"/>
      <c r="G774" s="11"/>
      <c r="H774" s="11"/>
      <c r="I774" s="11"/>
      <c r="J774" s="11"/>
      <c r="K774" s="11"/>
      <c r="L774" s="13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2:24" x14ac:dyDescent="0.25">
      <c r="B775" s="11"/>
      <c r="C775" s="11"/>
      <c r="D775" s="12"/>
      <c r="E775" s="11"/>
      <c r="F775" s="11"/>
      <c r="G775" s="11"/>
      <c r="H775" s="11"/>
      <c r="I775" s="11"/>
      <c r="J775" s="11"/>
      <c r="K775" s="11"/>
      <c r="L775" s="13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2:24" x14ac:dyDescent="0.25">
      <c r="B776" s="11"/>
      <c r="C776" s="11"/>
      <c r="D776" s="12"/>
      <c r="E776" s="11"/>
      <c r="F776" s="11"/>
      <c r="G776" s="11"/>
      <c r="H776" s="11"/>
      <c r="I776" s="11"/>
      <c r="J776" s="11"/>
      <c r="K776" s="11"/>
      <c r="L776" s="13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2:24" x14ac:dyDescent="0.25">
      <c r="B777" s="11"/>
      <c r="C777" s="11"/>
      <c r="D777" s="12"/>
      <c r="E777" s="11"/>
      <c r="F777" s="11"/>
      <c r="G777" s="11"/>
      <c r="H777" s="11"/>
      <c r="I777" s="11"/>
      <c r="J777" s="11"/>
      <c r="K777" s="11"/>
      <c r="L777" s="13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2:24" x14ac:dyDescent="0.25">
      <c r="B778" s="11"/>
      <c r="C778" s="11"/>
      <c r="D778" s="12"/>
      <c r="E778" s="11"/>
      <c r="F778" s="11"/>
      <c r="G778" s="11"/>
      <c r="H778" s="11"/>
      <c r="I778" s="11"/>
      <c r="J778" s="11"/>
      <c r="K778" s="11"/>
      <c r="L778" s="13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2:24" x14ac:dyDescent="0.25">
      <c r="B779" s="11"/>
      <c r="C779" s="11"/>
      <c r="D779" s="12"/>
      <c r="E779" s="11"/>
      <c r="F779" s="11"/>
      <c r="G779" s="11"/>
      <c r="H779" s="11"/>
      <c r="I779" s="11"/>
      <c r="J779" s="11"/>
      <c r="K779" s="11"/>
      <c r="L779" s="13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2:24" x14ac:dyDescent="0.25">
      <c r="B780" s="11"/>
      <c r="C780" s="11"/>
      <c r="D780" s="12"/>
      <c r="E780" s="11"/>
      <c r="F780" s="11"/>
      <c r="G780" s="11"/>
      <c r="H780" s="11"/>
      <c r="I780" s="11"/>
      <c r="J780" s="11"/>
      <c r="K780" s="11"/>
      <c r="L780" s="13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2:24" x14ac:dyDescent="0.25">
      <c r="B781" s="11"/>
      <c r="C781" s="11"/>
      <c r="D781" s="12"/>
      <c r="E781" s="11"/>
      <c r="F781" s="11"/>
      <c r="G781" s="11"/>
      <c r="H781" s="11"/>
      <c r="I781" s="11"/>
      <c r="J781" s="11"/>
      <c r="K781" s="11"/>
      <c r="L781" s="13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2:24" x14ac:dyDescent="0.25">
      <c r="B782" s="11"/>
      <c r="C782" s="11"/>
      <c r="D782" s="12"/>
      <c r="E782" s="11"/>
      <c r="F782" s="11"/>
      <c r="G782" s="11"/>
      <c r="H782" s="11"/>
      <c r="I782" s="11"/>
      <c r="J782" s="11"/>
      <c r="K782" s="11"/>
      <c r="L782" s="13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2:24" x14ac:dyDescent="0.25">
      <c r="B783" s="11"/>
      <c r="C783" s="11"/>
      <c r="D783" s="12"/>
      <c r="E783" s="11"/>
      <c r="F783" s="11"/>
      <c r="G783" s="11"/>
      <c r="H783" s="11"/>
      <c r="I783" s="11"/>
      <c r="J783" s="11"/>
      <c r="K783" s="11"/>
      <c r="L783" s="13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2:24" x14ac:dyDescent="0.25">
      <c r="B784" s="11"/>
      <c r="C784" s="11"/>
      <c r="D784" s="12"/>
      <c r="E784" s="11"/>
      <c r="F784" s="11"/>
      <c r="G784" s="11"/>
      <c r="H784" s="11"/>
      <c r="I784" s="11"/>
      <c r="J784" s="11"/>
      <c r="K784" s="11"/>
      <c r="L784" s="13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2:24" x14ac:dyDescent="0.25">
      <c r="B785" s="11"/>
      <c r="C785" s="11"/>
      <c r="D785" s="12"/>
      <c r="E785" s="11"/>
      <c r="F785" s="11"/>
      <c r="G785" s="11"/>
      <c r="H785" s="11"/>
      <c r="I785" s="11"/>
      <c r="J785" s="11"/>
      <c r="K785" s="11"/>
      <c r="L785" s="13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2:24" x14ac:dyDescent="0.25">
      <c r="B786" s="11"/>
      <c r="C786" s="11"/>
      <c r="D786" s="12"/>
      <c r="E786" s="11"/>
      <c r="F786" s="11"/>
      <c r="G786" s="11"/>
      <c r="H786" s="11"/>
      <c r="I786" s="11"/>
      <c r="J786" s="11"/>
      <c r="K786" s="11"/>
      <c r="L786" s="13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2:24" x14ac:dyDescent="0.25">
      <c r="B787" s="11"/>
      <c r="C787" s="11"/>
      <c r="D787" s="12"/>
      <c r="E787" s="11"/>
      <c r="F787" s="11"/>
      <c r="G787" s="11"/>
      <c r="H787" s="11"/>
      <c r="I787" s="11"/>
      <c r="J787" s="11"/>
      <c r="K787" s="11"/>
      <c r="L787" s="13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2:24" x14ac:dyDescent="0.25">
      <c r="B788" s="11"/>
      <c r="C788" s="11"/>
      <c r="D788" s="12"/>
      <c r="E788" s="11"/>
      <c r="F788" s="11"/>
      <c r="G788" s="11"/>
      <c r="H788" s="11"/>
      <c r="I788" s="11"/>
      <c r="J788" s="11"/>
      <c r="K788" s="11"/>
      <c r="L788" s="13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2:24" x14ac:dyDescent="0.25">
      <c r="B789" s="11"/>
      <c r="C789" s="11"/>
      <c r="D789" s="12"/>
      <c r="E789" s="11"/>
      <c r="F789" s="11"/>
      <c r="G789" s="11"/>
      <c r="H789" s="11"/>
      <c r="I789" s="11"/>
      <c r="J789" s="11"/>
      <c r="K789" s="11"/>
      <c r="L789" s="13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2:24" x14ac:dyDescent="0.25">
      <c r="B790" s="11"/>
      <c r="C790" s="11"/>
      <c r="D790" s="12"/>
      <c r="E790" s="11"/>
      <c r="F790" s="11"/>
      <c r="G790" s="11"/>
      <c r="H790" s="11"/>
      <c r="I790" s="11"/>
      <c r="J790" s="11"/>
      <c r="K790" s="11"/>
      <c r="L790" s="13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2:24" x14ac:dyDescent="0.25">
      <c r="B791" s="11"/>
      <c r="C791" s="11"/>
      <c r="D791" s="12"/>
      <c r="E791" s="11"/>
      <c r="F791" s="11"/>
      <c r="G791" s="11"/>
      <c r="H791" s="11"/>
      <c r="I791" s="11"/>
      <c r="J791" s="11"/>
      <c r="K791" s="11"/>
      <c r="L791" s="13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2:24" x14ac:dyDescent="0.25">
      <c r="B792" s="11"/>
      <c r="C792" s="11"/>
      <c r="D792" s="12"/>
      <c r="E792" s="11"/>
      <c r="F792" s="11"/>
      <c r="G792" s="11"/>
      <c r="H792" s="11"/>
      <c r="I792" s="11"/>
      <c r="J792" s="11"/>
      <c r="K792" s="11"/>
      <c r="L792" s="13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2:24" x14ac:dyDescent="0.25">
      <c r="B793" s="11"/>
      <c r="C793" s="11"/>
      <c r="D793" s="12"/>
      <c r="E793" s="11"/>
      <c r="F793" s="11"/>
      <c r="G793" s="11"/>
      <c r="H793" s="11"/>
      <c r="I793" s="11"/>
      <c r="J793" s="11"/>
      <c r="K793" s="11"/>
      <c r="L793" s="13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2:24" x14ac:dyDescent="0.25">
      <c r="B794" s="11"/>
      <c r="C794" s="11"/>
      <c r="D794" s="12"/>
      <c r="E794" s="11"/>
      <c r="F794" s="11"/>
      <c r="G794" s="11"/>
      <c r="H794" s="11"/>
      <c r="I794" s="11"/>
      <c r="J794" s="11"/>
      <c r="K794" s="11"/>
      <c r="L794" s="13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2:24" x14ac:dyDescent="0.25">
      <c r="B795" s="11"/>
      <c r="C795" s="11"/>
      <c r="D795" s="12"/>
      <c r="E795" s="11"/>
      <c r="F795" s="11"/>
      <c r="G795" s="11"/>
      <c r="H795" s="11"/>
      <c r="I795" s="11"/>
      <c r="J795" s="11"/>
      <c r="K795" s="11"/>
      <c r="L795" s="13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2:24" x14ac:dyDescent="0.25">
      <c r="B796" s="11"/>
      <c r="C796" s="11"/>
      <c r="D796" s="12"/>
      <c r="E796" s="11"/>
      <c r="F796" s="11"/>
      <c r="G796" s="11"/>
      <c r="H796" s="11"/>
      <c r="I796" s="11"/>
      <c r="J796" s="11"/>
      <c r="K796" s="11"/>
      <c r="L796" s="13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2:24" x14ac:dyDescent="0.25">
      <c r="B797" s="11"/>
      <c r="C797" s="11"/>
      <c r="D797" s="12"/>
      <c r="E797" s="11"/>
      <c r="F797" s="11"/>
      <c r="G797" s="11"/>
      <c r="H797" s="11"/>
      <c r="I797" s="11"/>
      <c r="J797" s="11"/>
      <c r="K797" s="11"/>
      <c r="L797" s="13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2:24" x14ac:dyDescent="0.25">
      <c r="B798" s="11"/>
      <c r="C798" s="11"/>
      <c r="D798" s="12"/>
      <c r="E798" s="11"/>
      <c r="F798" s="11"/>
      <c r="G798" s="11"/>
      <c r="H798" s="11"/>
      <c r="I798" s="11"/>
      <c r="J798" s="11"/>
      <c r="K798" s="11"/>
      <c r="L798" s="13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2:24" x14ac:dyDescent="0.25">
      <c r="B799" s="11"/>
      <c r="C799" s="11"/>
      <c r="D799" s="12"/>
      <c r="E799" s="11"/>
      <c r="F799" s="11"/>
      <c r="G799" s="11"/>
      <c r="H799" s="11"/>
      <c r="I799" s="11"/>
      <c r="J799" s="11"/>
      <c r="K799" s="11"/>
      <c r="L799" s="13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2:24" x14ac:dyDescent="0.25">
      <c r="B800" s="11"/>
      <c r="C800" s="11"/>
      <c r="D800" s="12"/>
      <c r="E800" s="11"/>
      <c r="F800" s="11"/>
      <c r="G800" s="11"/>
      <c r="H800" s="11"/>
      <c r="I800" s="11"/>
      <c r="J800" s="11"/>
      <c r="K800" s="11"/>
      <c r="L800" s="13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2:24" x14ac:dyDescent="0.25">
      <c r="B801" s="11"/>
      <c r="C801" s="11"/>
      <c r="D801" s="12"/>
      <c r="E801" s="11"/>
      <c r="F801" s="11"/>
      <c r="G801" s="11"/>
      <c r="H801" s="11"/>
      <c r="I801" s="11"/>
      <c r="J801" s="11"/>
      <c r="K801" s="11"/>
      <c r="L801" s="13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2:24" x14ac:dyDescent="0.25">
      <c r="B802" s="11"/>
      <c r="C802" s="11"/>
      <c r="D802" s="12"/>
      <c r="E802" s="11"/>
      <c r="F802" s="11"/>
      <c r="G802" s="11"/>
      <c r="H802" s="11"/>
      <c r="I802" s="11"/>
      <c r="J802" s="11"/>
      <c r="K802" s="11"/>
      <c r="L802" s="13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2:24" x14ac:dyDescent="0.25">
      <c r="B803" s="11"/>
      <c r="C803" s="11"/>
      <c r="D803" s="12"/>
      <c r="E803" s="11"/>
      <c r="F803" s="11"/>
      <c r="G803" s="11"/>
      <c r="H803" s="11"/>
      <c r="I803" s="11"/>
      <c r="J803" s="11"/>
      <c r="K803" s="11"/>
      <c r="L803" s="13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2:24" x14ac:dyDescent="0.25">
      <c r="B804" s="11"/>
      <c r="C804" s="11"/>
      <c r="D804" s="12"/>
      <c r="E804" s="11"/>
      <c r="F804" s="11"/>
      <c r="G804" s="11"/>
      <c r="H804" s="11"/>
      <c r="I804" s="11"/>
      <c r="J804" s="11"/>
      <c r="K804" s="11"/>
      <c r="L804" s="13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2:24" x14ac:dyDescent="0.25">
      <c r="B805" s="11"/>
      <c r="C805" s="11"/>
      <c r="D805" s="12"/>
      <c r="E805" s="11"/>
      <c r="F805" s="11"/>
      <c r="G805" s="11"/>
      <c r="H805" s="11"/>
      <c r="I805" s="11"/>
      <c r="J805" s="11"/>
      <c r="K805" s="11"/>
      <c r="L805" s="13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2:24" x14ac:dyDescent="0.25">
      <c r="B806" s="11"/>
      <c r="C806" s="11"/>
      <c r="D806" s="12"/>
      <c r="E806" s="11"/>
      <c r="F806" s="11"/>
      <c r="G806" s="11"/>
      <c r="H806" s="11"/>
      <c r="I806" s="11"/>
      <c r="J806" s="11"/>
      <c r="K806" s="11"/>
      <c r="L806" s="13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2:24" x14ac:dyDescent="0.25">
      <c r="B807" s="11"/>
      <c r="C807" s="11"/>
      <c r="D807" s="12"/>
      <c r="E807" s="11"/>
      <c r="F807" s="11"/>
      <c r="G807" s="11"/>
      <c r="H807" s="11"/>
      <c r="I807" s="11"/>
      <c r="J807" s="11"/>
      <c r="K807" s="11"/>
      <c r="L807" s="13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2:24" x14ac:dyDescent="0.25">
      <c r="B808" s="11"/>
      <c r="C808" s="11"/>
      <c r="D808" s="12"/>
      <c r="E808" s="11"/>
      <c r="F808" s="11"/>
      <c r="G808" s="11"/>
      <c r="H808" s="11"/>
      <c r="I808" s="11"/>
      <c r="J808" s="11"/>
      <c r="K808" s="11"/>
      <c r="L808" s="13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2:24" x14ac:dyDescent="0.25">
      <c r="B809" s="11"/>
      <c r="C809" s="11"/>
      <c r="D809" s="12"/>
      <c r="E809" s="11"/>
      <c r="F809" s="11"/>
      <c r="G809" s="11"/>
      <c r="H809" s="11"/>
      <c r="I809" s="11"/>
      <c r="J809" s="11"/>
      <c r="K809" s="11"/>
      <c r="L809" s="13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2:24" x14ac:dyDescent="0.25">
      <c r="B810" s="11"/>
      <c r="C810" s="11"/>
      <c r="D810" s="12"/>
      <c r="E810" s="11"/>
      <c r="F810" s="11"/>
      <c r="G810" s="11"/>
      <c r="H810" s="11"/>
      <c r="I810" s="11"/>
      <c r="J810" s="11"/>
      <c r="K810" s="11"/>
      <c r="L810" s="13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2:24" x14ac:dyDescent="0.25">
      <c r="B811" s="11"/>
      <c r="C811" s="11"/>
      <c r="D811" s="12"/>
      <c r="E811" s="11"/>
      <c r="F811" s="11"/>
      <c r="G811" s="11"/>
      <c r="H811" s="11"/>
      <c r="I811" s="11"/>
      <c r="J811" s="11"/>
      <c r="K811" s="11"/>
      <c r="L811" s="13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2:24" x14ac:dyDescent="0.25">
      <c r="B812" s="11"/>
      <c r="C812" s="11"/>
      <c r="D812" s="12"/>
      <c r="E812" s="11"/>
      <c r="F812" s="11"/>
      <c r="G812" s="11"/>
      <c r="H812" s="11"/>
      <c r="I812" s="11"/>
      <c r="J812" s="11"/>
      <c r="K812" s="11"/>
      <c r="L812" s="13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2:24" x14ac:dyDescent="0.25">
      <c r="B813" s="11"/>
      <c r="C813" s="11"/>
      <c r="D813" s="12"/>
      <c r="E813" s="11"/>
      <c r="F813" s="11"/>
      <c r="G813" s="11"/>
      <c r="H813" s="11"/>
      <c r="I813" s="11"/>
      <c r="J813" s="11"/>
      <c r="K813" s="11"/>
      <c r="L813" s="13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2:24" x14ac:dyDescent="0.25">
      <c r="B814" s="11"/>
      <c r="C814" s="11"/>
      <c r="D814" s="12"/>
      <c r="E814" s="11"/>
      <c r="F814" s="11"/>
      <c r="G814" s="11"/>
      <c r="H814" s="11"/>
      <c r="I814" s="11"/>
      <c r="J814" s="11"/>
      <c r="K814" s="11"/>
      <c r="L814" s="13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2:24" x14ac:dyDescent="0.25">
      <c r="B815" s="11"/>
      <c r="C815" s="11"/>
      <c r="D815" s="12"/>
      <c r="E815" s="11"/>
      <c r="F815" s="11"/>
      <c r="G815" s="11"/>
      <c r="H815" s="11"/>
      <c r="I815" s="11"/>
      <c r="J815" s="11"/>
      <c r="K815" s="11"/>
      <c r="L815" s="13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2:24" x14ac:dyDescent="0.25">
      <c r="B816" s="11"/>
      <c r="C816" s="11"/>
      <c r="D816" s="12"/>
      <c r="E816" s="11"/>
      <c r="F816" s="11"/>
      <c r="G816" s="11"/>
      <c r="H816" s="11"/>
      <c r="I816" s="11"/>
      <c r="J816" s="11"/>
      <c r="K816" s="11"/>
      <c r="L816" s="13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2:24" x14ac:dyDescent="0.25">
      <c r="B817" s="11"/>
      <c r="C817" s="11"/>
      <c r="D817" s="12"/>
      <c r="E817" s="11"/>
      <c r="F817" s="11"/>
      <c r="G817" s="11"/>
      <c r="H817" s="11"/>
      <c r="I817" s="11"/>
      <c r="J817" s="11"/>
      <c r="K817" s="11"/>
      <c r="L817" s="13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2:24" x14ac:dyDescent="0.25">
      <c r="B818" s="11"/>
      <c r="C818" s="11"/>
      <c r="D818" s="12"/>
      <c r="E818" s="11"/>
      <c r="F818" s="11"/>
      <c r="G818" s="11"/>
      <c r="H818" s="11"/>
      <c r="I818" s="11"/>
      <c r="J818" s="11"/>
      <c r="K818" s="11"/>
      <c r="L818" s="13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2:24" x14ac:dyDescent="0.25">
      <c r="B819" s="11"/>
      <c r="C819" s="11"/>
      <c r="D819" s="12"/>
      <c r="E819" s="11"/>
      <c r="F819" s="11"/>
      <c r="G819" s="11"/>
      <c r="H819" s="11"/>
      <c r="I819" s="11"/>
      <c r="J819" s="11"/>
      <c r="K819" s="11"/>
      <c r="L819" s="13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2:24" x14ac:dyDescent="0.25">
      <c r="B820" s="11"/>
      <c r="C820" s="11"/>
      <c r="D820" s="12"/>
      <c r="E820" s="11"/>
      <c r="F820" s="11"/>
      <c r="G820" s="11"/>
      <c r="H820" s="11"/>
      <c r="I820" s="11"/>
      <c r="J820" s="11"/>
      <c r="K820" s="11"/>
      <c r="L820" s="13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2:24" x14ac:dyDescent="0.25">
      <c r="B821" s="11"/>
      <c r="C821" s="11"/>
      <c r="D821" s="12"/>
      <c r="E821" s="11"/>
      <c r="F821" s="11"/>
      <c r="G821" s="11"/>
      <c r="H821" s="11"/>
      <c r="I821" s="11"/>
      <c r="J821" s="11"/>
      <c r="K821" s="11"/>
      <c r="L821" s="13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2:24" x14ac:dyDescent="0.25">
      <c r="B822" s="11"/>
      <c r="C822" s="11"/>
      <c r="D822" s="12"/>
      <c r="E822" s="11"/>
      <c r="F822" s="11"/>
      <c r="G822" s="11"/>
      <c r="H822" s="11"/>
      <c r="I822" s="11"/>
      <c r="J822" s="11"/>
      <c r="K822" s="11"/>
      <c r="L822" s="13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2:24" x14ac:dyDescent="0.25">
      <c r="B823" s="11"/>
      <c r="C823" s="11"/>
      <c r="D823" s="12"/>
      <c r="E823" s="11"/>
      <c r="F823" s="11"/>
      <c r="G823" s="11"/>
      <c r="H823" s="11"/>
      <c r="I823" s="11"/>
      <c r="J823" s="11"/>
      <c r="K823" s="11"/>
      <c r="L823" s="13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2:24" x14ac:dyDescent="0.25">
      <c r="B824" s="11"/>
      <c r="C824" s="11"/>
      <c r="D824" s="12"/>
      <c r="E824" s="11"/>
      <c r="F824" s="11"/>
      <c r="G824" s="11"/>
      <c r="H824" s="11"/>
      <c r="I824" s="11"/>
      <c r="J824" s="11"/>
      <c r="K824" s="11"/>
      <c r="L824" s="13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2:24" x14ac:dyDescent="0.25">
      <c r="B825" s="11"/>
      <c r="C825" s="11"/>
      <c r="D825" s="12"/>
      <c r="E825" s="11"/>
      <c r="F825" s="11"/>
      <c r="G825" s="11"/>
      <c r="H825" s="11"/>
      <c r="I825" s="11"/>
      <c r="J825" s="11"/>
      <c r="K825" s="11"/>
      <c r="L825" s="13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2:24" x14ac:dyDescent="0.25">
      <c r="B826" s="11"/>
      <c r="C826" s="11"/>
      <c r="D826" s="12"/>
      <c r="E826" s="11"/>
      <c r="F826" s="11"/>
      <c r="G826" s="11"/>
      <c r="H826" s="11"/>
      <c r="I826" s="11"/>
      <c r="J826" s="11"/>
      <c r="K826" s="11"/>
      <c r="L826" s="13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2:24" x14ac:dyDescent="0.25">
      <c r="B827" s="11"/>
      <c r="C827" s="11"/>
      <c r="D827" s="12"/>
      <c r="E827" s="11"/>
      <c r="F827" s="11"/>
      <c r="G827" s="11"/>
      <c r="H827" s="11"/>
      <c r="I827" s="11"/>
      <c r="J827" s="11"/>
      <c r="K827" s="11"/>
      <c r="L827" s="13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2:24" x14ac:dyDescent="0.25">
      <c r="B828" s="11"/>
      <c r="C828" s="11"/>
      <c r="D828" s="12"/>
      <c r="E828" s="11"/>
      <c r="F828" s="11"/>
      <c r="G828" s="11"/>
      <c r="H828" s="11"/>
      <c r="I828" s="11"/>
      <c r="J828" s="11"/>
      <c r="K828" s="11"/>
      <c r="L828" s="13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2:24" x14ac:dyDescent="0.25">
      <c r="B829" s="11"/>
      <c r="C829" s="11"/>
      <c r="D829" s="12"/>
      <c r="E829" s="11"/>
      <c r="F829" s="11"/>
      <c r="G829" s="11"/>
      <c r="H829" s="11"/>
      <c r="I829" s="11"/>
      <c r="J829" s="11"/>
      <c r="K829" s="11"/>
      <c r="L829" s="13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2:24" x14ac:dyDescent="0.25">
      <c r="B830" s="11"/>
      <c r="C830" s="11"/>
      <c r="D830" s="12"/>
      <c r="E830" s="11"/>
      <c r="F830" s="11"/>
      <c r="G830" s="11"/>
      <c r="H830" s="11"/>
      <c r="I830" s="11"/>
      <c r="J830" s="11"/>
      <c r="K830" s="11"/>
      <c r="L830" s="13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2:24" x14ac:dyDescent="0.25">
      <c r="B831" s="11"/>
      <c r="C831" s="11"/>
      <c r="D831" s="12"/>
      <c r="E831" s="11"/>
      <c r="F831" s="11"/>
      <c r="G831" s="11"/>
      <c r="H831" s="11"/>
      <c r="I831" s="11"/>
      <c r="J831" s="11"/>
      <c r="K831" s="11"/>
      <c r="L831" s="13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2:24" x14ac:dyDescent="0.25">
      <c r="B832" s="11"/>
      <c r="C832" s="11"/>
      <c r="D832" s="12"/>
      <c r="E832" s="11"/>
      <c r="F832" s="11"/>
      <c r="G832" s="11"/>
      <c r="H832" s="11"/>
      <c r="I832" s="11"/>
      <c r="J832" s="11"/>
      <c r="K832" s="11"/>
      <c r="L832" s="13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2:24" x14ac:dyDescent="0.25">
      <c r="B833" s="11"/>
      <c r="C833" s="11"/>
      <c r="D833" s="12"/>
      <c r="E833" s="11"/>
      <c r="F833" s="11"/>
      <c r="G833" s="11"/>
      <c r="H833" s="11"/>
      <c r="I833" s="11"/>
      <c r="J833" s="11"/>
      <c r="K833" s="11"/>
      <c r="L833" s="13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2:24" x14ac:dyDescent="0.25">
      <c r="B834" s="11"/>
      <c r="C834" s="11"/>
      <c r="D834" s="12"/>
      <c r="E834" s="11"/>
      <c r="F834" s="11"/>
      <c r="G834" s="11"/>
      <c r="H834" s="11"/>
      <c r="I834" s="11"/>
      <c r="J834" s="11"/>
      <c r="K834" s="11"/>
      <c r="L834" s="13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2:24" x14ac:dyDescent="0.25">
      <c r="B835" s="11"/>
      <c r="C835" s="11"/>
      <c r="D835" s="12"/>
      <c r="E835" s="11"/>
      <c r="F835" s="11"/>
      <c r="G835" s="11"/>
      <c r="H835" s="11"/>
      <c r="I835" s="11"/>
      <c r="J835" s="11"/>
      <c r="K835" s="11"/>
      <c r="L835" s="13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2:24" x14ac:dyDescent="0.25">
      <c r="B836" s="11"/>
      <c r="C836" s="11"/>
      <c r="D836" s="12"/>
      <c r="E836" s="11"/>
      <c r="F836" s="11"/>
      <c r="G836" s="11"/>
      <c r="H836" s="11"/>
      <c r="I836" s="11"/>
      <c r="J836" s="11"/>
      <c r="K836" s="11"/>
      <c r="L836" s="13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2:24" x14ac:dyDescent="0.25">
      <c r="B837" s="11"/>
      <c r="C837" s="11"/>
      <c r="D837" s="12"/>
      <c r="E837" s="11"/>
      <c r="F837" s="11"/>
      <c r="G837" s="11"/>
      <c r="H837" s="11"/>
      <c r="I837" s="11"/>
      <c r="J837" s="11"/>
      <c r="K837" s="11"/>
      <c r="L837" s="13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2:24" x14ac:dyDescent="0.25">
      <c r="B838" s="11"/>
      <c r="C838" s="11"/>
      <c r="D838" s="12"/>
      <c r="E838" s="11"/>
      <c r="F838" s="11"/>
      <c r="G838" s="11"/>
      <c r="H838" s="11"/>
      <c r="I838" s="11"/>
      <c r="J838" s="11"/>
      <c r="K838" s="11"/>
      <c r="L838" s="13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2:24" x14ac:dyDescent="0.25">
      <c r="B839" s="11"/>
      <c r="C839" s="11"/>
      <c r="D839" s="12"/>
      <c r="E839" s="11"/>
      <c r="F839" s="11"/>
      <c r="G839" s="11"/>
      <c r="H839" s="11"/>
      <c r="I839" s="11"/>
      <c r="J839" s="11"/>
      <c r="K839" s="11"/>
      <c r="L839" s="13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2:24" x14ac:dyDescent="0.25">
      <c r="B840" s="11"/>
      <c r="C840" s="11"/>
      <c r="D840" s="12"/>
      <c r="E840" s="11"/>
      <c r="F840" s="11"/>
      <c r="G840" s="11"/>
      <c r="H840" s="11"/>
      <c r="I840" s="11"/>
      <c r="J840" s="11"/>
      <c r="K840" s="11"/>
      <c r="L840" s="13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2:24" x14ac:dyDescent="0.25">
      <c r="B841" s="11"/>
      <c r="C841" s="11"/>
      <c r="D841" s="12"/>
      <c r="E841" s="11"/>
      <c r="F841" s="11"/>
      <c r="G841" s="11"/>
      <c r="H841" s="11"/>
      <c r="I841" s="11"/>
      <c r="J841" s="11"/>
      <c r="K841" s="11"/>
      <c r="L841" s="13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2:24" x14ac:dyDescent="0.25">
      <c r="B842" s="11"/>
      <c r="C842" s="11"/>
      <c r="D842" s="12"/>
      <c r="E842" s="11"/>
      <c r="F842" s="11"/>
      <c r="G842" s="11"/>
      <c r="H842" s="11"/>
      <c r="I842" s="11"/>
      <c r="J842" s="11"/>
      <c r="K842" s="11"/>
      <c r="L842" s="13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2:24" x14ac:dyDescent="0.25">
      <c r="B843" s="11"/>
      <c r="C843" s="11"/>
      <c r="D843" s="12"/>
      <c r="E843" s="11"/>
      <c r="F843" s="11"/>
      <c r="G843" s="11"/>
      <c r="H843" s="11"/>
      <c r="I843" s="11"/>
      <c r="J843" s="11"/>
      <c r="K843" s="11"/>
      <c r="L843" s="13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2:24" x14ac:dyDescent="0.25">
      <c r="B844" s="11"/>
      <c r="C844" s="11"/>
      <c r="D844" s="12"/>
      <c r="E844" s="11"/>
      <c r="F844" s="11"/>
      <c r="G844" s="11"/>
      <c r="H844" s="11"/>
      <c r="I844" s="11"/>
      <c r="J844" s="11"/>
      <c r="K844" s="11"/>
      <c r="L844" s="13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2:24" x14ac:dyDescent="0.25">
      <c r="B845" s="11"/>
      <c r="C845" s="11"/>
      <c r="D845" s="12"/>
      <c r="E845" s="11"/>
      <c r="F845" s="11"/>
      <c r="G845" s="11"/>
      <c r="H845" s="11"/>
      <c r="I845" s="11"/>
      <c r="J845" s="11"/>
      <c r="K845" s="11"/>
      <c r="L845" s="13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2:24" x14ac:dyDescent="0.25">
      <c r="B846" s="11"/>
      <c r="C846" s="11"/>
      <c r="D846" s="12"/>
      <c r="E846" s="11"/>
      <c r="F846" s="11"/>
      <c r="G846" s="11"/>
      <c r="H846" s="11"/>
      <c r="I846" s="11"/>
      <c r="J846" s="11"/>
      <c r="K846" s="11"/>
      <c r="L846" s="13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2:24" x14ac:dyDescent="0.25">
      <c r="B847" s="11"/>
      <c r="C847" s="11"/>
      <c r="D847" s="12"/>
      <c r="E847" s="11"/>
      <c r="F847" s="11"/>
      <c r="G847" s="11"/>
      <c r="H847" s="11"/>
      <c r="I847" s="11"/>
      <c r="J847" s="11"/>
      <c r="K847" s="11"/>
      <c r="L847" s="13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2:24" x14ac:dyDescent="0.25">
      <c r="B848" s="11"/>
      <c r="C848" s="11"/>
      <c r="D848" s="12"/>
      <c r="E848" s="11"/>
      <c r="F848" s="11"/>
      <c r="G848" s="11"/>
      <c r="H848" s="11"/>
      <c r="I848" s="11"/>
      <c r="J848" s="11"/>
      <c r="K848" s="11"/>
      <c r="L848" s="13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2:24" x14ac:dyDescent="0.25">
      <c r="B849" s="11"/>
      <c r="C849" s="11"/>
      <c r="D849" s="12"/>
      <c r="E849" s="11"/>
      <c r="F849" s="11"/>
      <c r="G849" s="11"/>
      <c r="H849" s="11"/>
      <c r="I849" s="11"/>
      <c r="J849" s="11"/>
      <c r="K849" s="11"/>
      <c r="L849" s="13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2:24" x14ac:dyDescent="0.25">
      <c r="B850" s="11"/>
      <c r="C850" s="11"/>
      <c r="D850" s="12"/>
      <c r="E850" s="11"/>
      <c r="F850" s="11"/>
      <c r="G850" s="11"/>
      <c r="H850" s="11"/>
      <c r="I850" s="11"/>
      <c r="J850" s="11"/>
      <c r="K850" s="11"/>
      <c r="L850" s="13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2:24" x14ac:dyDescent="0.25">
      <c r="B851" s="11"/>
      <c r="C851" s="11"/>
      <c r="D851" s="12"/>
      <c r="E851" s="11"/>
      <c r="F851" s="11"/>
      <c r="G851" s="11"/>
      <c r="H851" s="11"/>
      <c r="I851" s="11"/>
      <c r="J851" s="11"/>
      <c r="K851" s="11"/>
      <c r="L851" s="13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2:24" x14ac:dyDescent="0.25">
      <c r="B852" s="11"/>
      <c r="C852" s="11"/>
      <c r="D852" s="12"/>
      <c r="E852" s="11"/>
      <c r="F852" s="11"/>
      <c r="G852" s="11"/>
      <c r="H852" s="11"/>
      <c r="I852" s="11"/>
      <c r="J852" s="11"/>
      <c r="K852" s="11"/>
      <c r="L852" s="13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2:24" x14ac:dyDescent="0.25">
      <c r="B853" s="11"/>
      <c r="C853" s="11"/>
      <c r="D853" s="12"/>
      <c r="E853" s="11"/>
      <c r="F853" s="11"/>
      <c r="G853" s="11"/>
      <c r="H853" s="11"/>
      <c r="I853" s="11"/>
      <c r="J853" s="11"/>
      <c r="K853" s="11"/>
      <c r="L853" s="13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2:24" x14ac:dyDescent="0.25">
      <c r="B854" s="11"/>
      <c r="C854" s="11"/>
      <c r="D854" s="12"/>
      <c r="E854" s="11"/>
      <c r="F854" s="11"/>
      <c r="G854" s="11"/>
      <c r="H854" s="11"/>
      <c r="I854" s="11"/>
      <c r="J854" s="11"/>
      <c r="K854" s="11"/>
      <c r="L854" s="13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2:24" x14ac:dyDescent="0.25">
      <c r="B855" s="11"/>
      <c r="C855" s="11"/>
      <c r="D855" s="12"/>
      <c r="E855" s="11"/>
      <c r="F855" s="11"/>
      <c r="G855" s="11"/>
      <c r="H855" s="11"/>
      <c r="I855" s="11"/>
      <c r="J855" s="11"/>
      <c r="K855" s="11"/>
      <c r="L855" s="13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2:24" x14ac:dyDescent="0.25">
      <c r="B856" s="11"/>
      <c r="C856" s="11"/>
      <c r="D856" s="12"/>
      <c r="E856" s="11"/>
      <c r="F856" s="11"/>
      <c r="G856" s="11"/>
      <c r="H856" s="11"/>
      <c r="I856" s="11"/>
      <c r="J856" s="11"/>
      <c r="K856" s="11"/>
      <c r="L856" s="13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2:24" x14ac:dyDescent="0.25">
      <c r="B857" s="11"/>
      <c r="C857" s="11"/>
      <c r="D857" s="12"/>
      <c r="E857" s="11"/>
      <c r="F857" s="11"/>
      <c r="G857" s="11"/>
      <c r="H857" s="11"/>
      <c r="I857" s="11"/>
      <c r="J857" s="11"/>
      <c r="K857" s="11"/>
      <c r="L857" s="13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2:24" x14ac:dyDescent="0.25">
      <c r="B858" s="11"/>
      <c r="C858" s="11"/>
      <c r="D858" s="12"/>
      <c r="E858" s="11"/>
      <c r="F858" s="11"/>
      <c r="G858" s="11"/>
      <c r="H858" s="11"/>
      <c r="I858" s="11"/>
      <c r="J858" s="11"/>
      <c r="K858" s="11"/>
      <c r="L858" s="13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2:24" x14ac:dyDescent="0.25">
      <c r="B859" s="11"/>
      <c r="C859" s="11"/>
      <c r="D859" s="12"/>
      <c r="E859" s="11"/>
      <c r="F859" s="11"/>
      <c r="G859" s="11"/>
      <c r="H859" s="11"/>
      <c r="I859" s="11"/>
      <c r="J859" s="11"/>
      <c r="K859" s="11"/>
      <c r="L859" s="13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2:24" x14ac:dyDescent="0.25">
      <c r="B860" s="11"/>
      <c r="C860" s="11"/>
      <c r="D860" s="12"/>
      <c r="E860" s="11"/>
      <c r="F860" s="11"/>
      <c r="G860" s="11"/>
      <c r="H860" s="11"/>
      <c r="I860" s="11"/>
      <c r="J860" s="11"/>
      <c r="K860" s="11"/>
      <c r="L860" s="13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2:24" x14ac:dyDescent="0.25">
      <c r="B861" s="11"/>
      <c r="C861" s="11"/>
      <c r="D861" s="12"/>
      <c r="E861" s="11"/>
      <c r="F861" s="11"/>
      <c r="G861" s="11"/>
      <c r="H861" s="11"/>
      <c r="I861" s="11"/>
      <c r="J861" s="11"/>
      <c r="K861" s="11"/>
      <c r="L861" s="13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2:24" x14ac:dyDescent="0.25">
      <c r="B862" s="11"/>
      <c r="C862" s="11"/>
      <c r="D862" s="12"/>
      <c r="E862" s="11"/>
      <c r="F862" s="11"/>
      <c r="G862" s="11"/>
      <c r="H862" s="11"/>
      <c r="I862" s="11"/>
      <c r="J862" s="11"/>
      <c r="K862" s="11"/>
      <c r="L862" s="13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2:24" x14ac:dyDescent="0.25">
      <c r="B863" s="11"/>
      <c r="C863" s="11"/>
      <c r="D863" s="12"/>
      <c r="E863" s="11"/>
      <c r="F863" s="11"/>
      <c r="G863" s="11"/>
      <c r="H863" s="11"/>
      <c r="I863" s="11"/>
      <c r="J863" s="11"/>
      <c r="K863" s="11"/>
      <c r="L863" s="13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2:24" x14ac:dyDescent="0.25">
      <c r="B864" s="11"/>
      <c r="C864" s="11"/>
      <c r="D864" s="12"/>
      <c r="E864" s="11"/>
      <c r="F864" s="11"/>
      <c r="G864" s="11"/>
      <c r="H864" s="11"/>
      <c r="I864" s="11"/>
      <c r="J864" s="11"/>
      <c r="K864" s="11"/>
      <c r="L864" s="13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2:24" x14ac:dyDescent="0.25">
      <c r="B865" s="11"/>
      <c r="C865" s="11"/>
      <c r="D865" s="12"/>
      <c r="E865" s="11"/>
      <c r="F865" s="11"/>
      <c r="G865" s="11"/>
      <c r="H865" s="11"/>
      <c r="I865" s="11"/>
      <c r="J865" s="11"/>
      <c r="K865" s="11"/>
      <c r="L865" s="13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2:24" x14ac:dyDescent="0.25">
      <c r="B866" s="11"/>
      <c r="C866" s="11"/>
      <c r="D866" s="12"/>
      <c r="E866" s="11"/>
      <c r="F866" s="11"/>
      <c r="G866" s="11"/>
      <c r="H866" s="11"/>
      <c r="I866" s="11"/>
      <c r="J866" s="11"/>
      <c r="K866" s="11"/>
      <c r="L866" s="13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2:24" x14ac:dyDescent="0.25">
      <c r="B867" s="11"/>
      <c r="C867" s="11"/>
      <c r="D867" s="12"/>
      <c r="E867" s="11"/>
      <c r="F867" s="11"/>
      <c r="G867" s="11"/>
      <c r="H867" s="11"/>
      <c r="I867" s="11"/>
      <c r="J867" s="11"/>
      <c r="K867" s="11"/>
      <c r="L867" s="13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2:24" x14ac:dyDescent="0.25">
      <c r="B868" s="11"/>
      <c r="C868" s="11"/>
      <c r="D868" s="12"/>
      <c r="E868" s="11"/>
      <c r="F868" s="11"/>
      <c r="G868" s="11"/>
      <c r="H868" s="11"/>
      <c r="I868" s="11"/>
      <c r="J868" s="11"/>
      <c r="K868" s="11"/>
      <c r="L868" s="13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2:24" x14ac:dyDescent="0.25">
      <c r="B869" s="11"/>
      <c r="C869" s="11"/>
      <c r="D869" s="12"/>
      <c r="E869" s="11"/>
      <c r="F869" s="11"/>
      <c r="G869" s="11"/>
      <c r="H869" s="11"/>
      <c r="I869" s="11"/>
      <c r="J869" s="11"/>
      <c r="K869" s="11"/>
      <c r="L869" s="13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2:24" x14ac:dyDescent="0.25">
      <c r="B870" s="11"/>
      <c r="C870" s="11"/>
      <c r="D870" s="12"/>
      <c r="E870" s="11"/>
      <c r="F870" s="11"/>
      <c r="G870" s="11"/>
      <c r="H870" s="11"/>
      <c r="I870" s="11"/>
      <c r="J870" s="11"/>
      <c r="K870" s="11"/>
      <c r="L870" s="13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2:24" x14ac:dyDescent="0.25">
      <c r="B871" s="11"/>
      <c r="C871" s="11"/>
      <c r="D871" s="12"/>
      <c r="E871" s="11"/>
      <c r="F871" s="11"/>
      <c r="G871" s="11"/>
      <c r="H871" s="11"/>
      <c r="I871" s="11"/>
      <c r="J871" s="11"/>
      <c r="K871" s="11"/>
      <c r="L871" s="13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2:24" x14ac:dyDescent="0.25">
      <c r="B872" s="11"/>
      <c r="C872" s="11"/>
      <c r="D872" s="12"/>
      <c r="E872" s="11"/>
      <c r="F872" s="11"/>
      <c r="G872" s="11"/>
      <c r="H872" s="11"/>
      <c r="I872" s="11"/>
      <c r="J872" s="11"/>
      <c r="K872" s="11"/>
      <c r="L872" s="13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2:24" x14ac:dyDescent="0.25">
      <c r="B873" s="11"/>
      <c r="C873" s="11"/>
      <c r="D873" s="12"/>
      <c r="E873" s="11"/>
      <c r="F873" s="11"/>
      <c r="G873" s="11"/>
      <c r="H873" s="11"/>
      <c r="I873" s="11"/>
      <c r="J873" s="11"/>
      <c r="K873" s="11"/>
      <c r="L873" s="13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2:24" x14ac:dyDescent="0.25">
      <c r="B874" s="11"/>
      <c r="C874" s="11"/>
      <c r="D874" s="12"/>
      <c r="E874" s="11"/>
      <c r="F874" s="11"/>
      <c r="G874" s="11"/>
      <c r="H874" s="11"/>
      <c r="I874" s="11"/>
      <c r="J874" s="11"/>
      <c r="K874" s="11"/>
      <c r="L874" s="13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2:24" x14ac:dyDescent="0.25">
      <c r="B875" s="11"/>
      <c r="C875" s="11"/>
      <c r="D875" s="12"/>
      <c r="E875" s="11"/>
      <c r="F875" s="11"/>
      <c r="G875" s="11"/>
      <c r="H875" s="11"/>
      <c r="I875" s="11"/>
      <c r="J875" s="11"/>
      <c r="K875" s="11"/>
      <c r="L875" s="13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2:24" x14ac:dyDescent="0.25">
      <c r="B876" s="11"/>
      <c r="C876" s="11"/>
      <c r="D876" s="12"/>
      <c r="E876" s="11"/>
      <c r="F876" s="11"/>
      <c r="G876" s="11"/>
      <c r="H876" s="11"/>
      <c r="I876" s="11"/>
      <c r="J876" s="11"/>
      <c r="K876" s="11"/>
      <c r="L876" s="13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2:24" x14ac:dyDescent="0.25">
      <c r="B877" s="11"/>
      <c r="C877" s="11"/>
      <c r="D877" s="12"/>
      <c r="E877" s="11"/>
      <c r="F877" s="11"/>
      <c r="G877" s="11"/>
      <c r="H877" s="11"/>
      <c r="I877" s="11"/>
      <c r="J877" s="11"/>
      <c r="K877" s="11"/>
      <c r="L877" s="13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2:24" x14ac:dyDescent="0.25">
      <c r="B878" s="11"/>
      <c r="C878" s="11"/>
      <c r="D878" s="12"/>
      <c r="E878" s="11"/>
      <c r="F878" s="11"/>
      <c r="G878" s="11"/>
      <c r="H878" s="11"/>
      <c r="I878" s="11"/>
      <c r="J878" s="11"/>
      <c r="K878" s="11"/>
      <c r="L878" s="13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2:24" x14ac:dyDescent="0.25">
      <c r="B879" s="11"/>
      <c r="C879" s="11"/>
      <c r="D879" s="12"/>
      <c r="E879" s="11"/>
      <c r="F879" s="11"/>
      <c r="G879" s="11"/>
      <c r="H879" s="11"/>
      <c r="I879" s="11"/>
      <c r="J879" s="11"/>
      <c r="K879" s="11"/>
      <c r="L879" s="13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2:24" x14ac:dyDescent="0.25">
      <c r="B880" s="11"/>
      <c r="C880" s="11"/>
      <c r="D880" s="12"/>
      <c r="E880" s="11"/>
      <c r="F880" s="11"/>
      <c r="G880" s="11"/>
      <c r="H880" s="11"/>
      <c r="I880" s="11"/>
      <c r="J880" s="11"/>
      <c r="K880" s="11"/>
      <c r="L880" s="13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2:24" x14ac:dyDescent="0.25">
      <c r="B881" s="11"/>
      <c r="C881" s="11"/>
      <c r="D881" s="12"/>
      <c r="E881" s="11"/>
      <c r="F881" s="11"/>
      <c r="G881" s="11"/>
      <c r="H881" s="11"/>
      <c r="I881" s="11"/>
      <c r="J881" s="11"/>
      <c r="K881" s="11"/>
      <c r="L881" s="13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2:24" x14ac:dyDescent="0.25">
      <c r="B882" s="11"/>
      <c r="C882" s="11"/>
      <c r="D882" s="12"/>
      <c r="E882" s="11"/>
      <c r="F882" s="11"/>
      <c r="G882" s="11"/>
      <c r="H882" s="11"/>
      <c r="I882" s="11"/>
      <c r="J882" s="11"/>
      <c r="K882" s="11"/>
      <c r="L882" s="13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2:24" x14ac:dyDescent="0.25">
      <c r="B883" s="11"/>
      <c r="C883" s="11"/>
      <c r="D883" s="12"/>
      <c r="E883" s="11"/>
      <c r="F883" s="11"/>
      <c r="G883" s="11"/>
      <c r="H883" s="11"/>
      <c r="I883" s="11"/>
      <c r="J883" s="11"/>
      <c r="K883" s="11"/>
      <c r="L883" s="13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2:24" x14ac:dyDescent="0.25">
      <c r="B884" s="11"/>
      <c r="C884" s="11"/>
      <c r="D884" s="12"/>
      <c r="E884" s="11"/>
      <c r="F884" s="11"/>
      <c r="G884" s="11"/>
      <c r="H884" s="11"/>
      <c r="I884" s="11"/>
      <c r="J884" s="11"/>
      <c r="K884" s="11"/>
      <c r="L884" s="13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2:24" x14ac:dyDescent="0.25">
      <c r="B885" s="11"/>
      <c r="C885" s="11"/>
      <c r="D885" s="12"/>
      <c r="E885" s="11"/>
      <c r="F885" s="11"/>
      <c r="G885" s="11"/>
      <c r="H885" s="11"/>
      <c r="I885" s="11"/>
      <c r="J885" s="11"/>
      <c r="K885" s="11"/>
      <c r="L885" s="13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2:24" x14ac:dyDescent="0.25">
      <c r="B886" s="11"/>
      <c r="C886" s="11"/>
      <c r="D886" s="12"/>
      <c r="E886" s="11"/>
      <c r="F886" s="11"/>
      <c r="G886" s="11"/>
      <c r="H886" s="11"/>
      <c r="I886" s="11"/>
      <c r="J886" s="11"/>
      <c r="K886" s="11"/>
      <c r="L886" s="13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2:24" x14ac:dyDescent="0.25">
      <c r="B887" s="11"/>
      <c r="C887" s="11"/>
      <c r="D887" s="12"/>
      <c r="E887" s="11"/>
      <c r="F887" s="11"/>
      <c r="G887" s="11"/>
      <c r="H887" s="11"/>
      <c r="I887" s="11"/>
      <c r="J887" s="11"/>
      <c r="K887" s="11"/>
      <c r="L887" s="13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2:24" x14ac:dyDescent="0.25">
      <c r="B888" s="11"/>
      <c r="C888" s="11"/>
      <c r="D888" s="12"/>
      <c r="E888" s="11"/>
      <c r="F888" s="11"/>
      <c r="G888" s="11"/>
      <c r="H888" s="11"/>
      <c r="I888" s="11"/>
      <c r="J888" s="11"/>
      <c r="K888" s="11"/>
      <c r="L888" s="13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2:24" x14ac:dyDescent="0.25">
      <c r="B889" s="11"/>
      <c r="C889" s="11"/>
      <c r="D889" s="12"/>
      <c r="E889" s="11"/>
      <c r="F889" s="11"/>
      <c r="G889" s="11"/>
      <c r="H889" s="11"/>
      <c r="I889" s="11"/>
      <c r="J889" s="11"/>
      <c r="K889" s="11"/>
      <c r="L889" s="13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2:24" x14ac:dyDescent="0.25">
      <c r="B890" s="11"/>
      <c r="C890" s="11"/>
      <c r="D890" s="12"/>
      <c r="E890" s="11"/>
      <c r="F890" s="11"/>
      <c r="G890" s="11"/>
      <c r="H890" s="11"/>
      <c r="I890" s="11"/>
      <c r="J890" s="11"/>
      <c r="K890" s="11"/>
      <c r="L890" s="13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2:24" x14ac:dyDescent="0.25">
      <c r="B891" s="11"/>
      <c r="C891" s="11"/>
      <c r="D891" s="12"/>
      <c r="E891" s="11"/>
      <c r="F891" s="11"/>
      <c r="G891" s="11"/>
      <c r="H891" s="11"/>
      <c r="I891" s="11"/>
      <c r="J891" s="11"/>
      <c r="K891" s="11"/>
      <c r="L891" s="13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2:24" x14ac:dyDescent="0.25">
      <c r="B892" s="11"/>
      <c r="C892" s="11"/>
      <c r="D892" s="12"/>
      <c r="E892" s="11"/>
      <c r="F892" s="11"/>
      <c r="G892" s="11"/>
      <c r="H892" s="11"/>
      <c r="I892" s="11"/>
      <c r="J892" s="11"/>
      <c r="K892" s="11"/>
      <c r="L892" s="13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2:24" x14ac:dyDescent="0.25">
      <c r="B893" s="11"/>
      <c r="C893" s="11"/>
      <c r="D893" s="12"/>
      <c r="E893" s="11"/>
      <c r="F893" s="11"/>
      <c r="G893" s="11"/>
      <c r="H893" s="11"/>
      <c r="I893" s="11"/>
      <c r="J893" s="11"/>
      <c r="K893" s="11"/>
      <c r="L893" s="13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2:24" x14ac:dyDescent="0.25">
      <c r="B894" s="11"/>
      <c r="C894" s="11"/>
      <c r="D894" s="12"/>
      <c r="E894" s="11"/>
      <c r="F894" s="11"/>
      <c r="G894" s="11"/>
      <c r="H894" s="11"/>
      <c r="I894" s="11"/>
      <c r="J894" s="11"/>
      <c r="K894" s="11"/>
      <c r="L894" s="13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2:24" x14ac:dyDescent="0.25">
      <c r="B895" s="11"/>
      <c r="C895" s="11"/>
      <c r="D895" s="12"/>
      <c r="E895" s="11"/>
      <c r="F895" s="11"/>
      <c r="G895" s="11"/>
      <c r="H895" s="11"/>
      <c r="I895" s="11"/>
      <c r="J895" s="11"/>
      <c r="K895" s="11"/>
      <c r="L895" s="13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2:24" x14ac:dyDescent="0.25">
      <c r="B896" s="11"/>
      <c r="C896" s="11"/>
      <c r="D896" s="12"/>
      <c r="E896" s="11"/>
      <c r="F896" s="11"/>
      <c r="G896" s="11"/>
      <c r="H896" s="11"/>
      <c r="I896" s="11"/>
      <c r="J896" s="11"/>
      <c r="K896" s="11"/>
      <c r="L896" s="13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2:24" x14ac:dyDescent="0.25">
      <c r="B897" s="11"/>
      <c r="C897" s="11"/>
      <c r="D897" s="12"/>
      <c r="E897" s="11"/>
      <c r="F897" s="11"/>
      <c r="G897" s="11"/>
      <c r="H897" s="11"/>
      <c r="I897" s="11"/>
      <c r="J897" s="11"/>
      <c r="K897" s="11"/>
      <c r="L897" s="13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2:24" x14ac:dyDescent="0.25">
      <c r="B898" s="11"/>
      <c r="C898" s="11"/>
      <c r="D898" s="12"/>
      <c r="E898" s="11"/>
      <c r="F898" s="11"/>
      <c r="G898" s="11"/>
      <c r="H898" s="11"/>
      <c r="I898" s="11"/>
      <c r="J898" s="11"/>
      <c r="K898" s="11"/>
      <c r="L898" s="13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2:24" x14ac:dyDescent="0.25">
      <c r="B899" s="11"/>
      <c r="C899" s="11"/>
      <c r="D899" s="12"/>
      <c r="E899" s="11"/>
      <c r="F899" s="11"/>
      <c r="G899" s="11"/>
      <c r="H899" s="11"/>
      <c r="I899" s="11"/>
      <c r="J899" s="11"/>
      <c r="K899" s="11"/>
      <c r="L899" s="13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2:24" x14ac:dyDescent="0.25">
      <c r="B900" s="11"/>
      <c r="C900" s="11"/>
      <c r="D900" s="12"/>
      <c r="E900" s="11"/>
      <c r="F900" s="11"/>
      <c r="G900" s="11"/>
      <c r="H900" s="11"/>
      <c r="I900" s="11"/>
      <c r="J900" s="11"/>
      <c r="K900" s="11"/>
      <c r="L900" s="13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2:24" x14ac:dyDescent="0.25">
      <c r="B901" s="11"/>
      <c r="C901" s="11"/>
      <c r="D901" s="12"/>
      <c r="E901" s="11"/>
      <c r="F901" s="11"/>
      <c r="G901" s="11"/>
      <c r="H901" s="11"/>
      <c r="I901" s="11"/>
      <c r="J901" s="11"/>
      <c r="K901" s="11"/>
      <c r="L901" s="13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2:24" x14ac:dyDescent="0.25">
      <c r="B902" s="11"/>
      <c r="C902" s="11"/>
      <c r="D902" s="12"/>
      <c r="E902" s="11"/>
      <c r="F902" s="11"/>
      <c r="G902" s="11"/>
      <c r="H902" s="11"/>
      <c r="I902" s="11"/>
      <c r="J902" s="11"/>
      <c r="K902" s="11"/>
      <c r="L902" s="13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2:24" x14ac:dyDescent="0.25">
      <c r="B903" s="11"/>
      <c r="C903" s="11"/>
      <c r="D903" s="12"/>
      <c r="E903" s="11"/>
      <c r="F903" s="11"/>
      <c r="G903" s="11"/>
      <c r="H903" s="11"/>
      <c r="I903" s="11"/>
      <c r="J903" s="11"/>
      <c r="K903" s="11"/>
      <c r="L903" s="13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2:24" x14ac:dyDescent="0.25">
      <c r="B904" s="11"/>
      <c r="C904" s="11"/>
      <c r="D904" s="12"/>
      <c r="E904" s="11"/>
      <c r="F904" s="11"/>
      <c r="G904" s="11"/>
      <c r="H904" s="11"/>
      <c r="I904" s="11"/>
      <c r="J904" s="11"/>
      <c r="K904" s="11"/>
      <c r="L904" s="13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2:24" x14ac:dyDescent="0.25">
      <c r="B905" s="11"/>
      <c r="C905" s="11"/>
      <c r="D905" s="12"/>
      <c r="E905" s="11"/>
      <c r="F905" s="11"/>
      <c r="G905" s="11"/>
      <c r="H905" s="11"/>
      <c r="I905" s="11"/>
      <c r="J905" s="11"/>
      <c r="K905" s="11"/>
      <c r="L905" s="13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2:24" x14ac:dyDescent="0.25">
      <c r="B906" s="11"/>
      <c r="C906" s="11"/>
      <c r="D906" s="12"/>
      <c r="E906" s="11"/>
      <c r="F906" s="11"/>
      <c r="G906" s="11"/>
      <c r="H906" s="11"/>
      <c r="I906" s="11"/>
      <c r="J906" s="11"/>
      <c r="K906" s="11"/>
      <c r="L906" s="13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2:24" x14ac:dyDescent="0.25">
      <c r="B907" s="11"/>
      <c r="C907" s="11"/>
      <c r="D907" s="12"/>
      <c r="E907" s="11"/>
      <c r="F907" s="11"/>
      <c r="G907" s="11"/>
      <c r="H907" s="11"/>
      <c r="I907" s="11"/>
      <c r="J907" s="11"/>
      <c r="K907" s="11"/>
      <c r="L907" s="13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2:24" x14ac:dyDescent="0.25">
      <c r="B908" s="11"/>
      <c r="C908" s="11"/>
      <c r="D908" s="12"/>
      <c r="E908" s="11"/>
      <c r="F908" s="11"/>
      <c r="G908" s="11"/>
      <c r="H908" s="11"/>
      <c r="I908" s="11"/>
      <c r="J908" s="11"/>
      <c r="K908" s="11"/>
      <c r="L908" s="13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2:24" x14ac:dyDescent="0.25">
      <c r="B909" s="11"/>
      <c r="C909" s="11"/>
      <c r="D909" s="12"/>
      <c r="E909" s="11"/>
      <c r="F909" s="11"/>
      <c r="G909" s="11"/>
      <c r="H909" s="11"/>
      <c r="I909" s="11"/>
      <c r="J909" s="11"/>
      <c r="K909" s="11"/>
      <c r="L909" s="13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2:24" x14ac:dyDescent="0.25">
      <c r="B910" s="11"/>
      <c r="C910" s="11"/>
      <c r="D910" s="12"/>
      <c r="E910" s="11"/>
      <c r="F910" s="11"/>
      <c r="G910" s="11"/>
      <c r="H910" s="11"/>
      <c r="I910" s="11"/>
      <c r="J910" s="11"/>
      <c r="K910" s="11"/>
      <c r="L910" s="13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2:24" x14ac:dyDescent="0.25">
      <c r="B911" s="11"/>
      <c r="C911" s="11"/>
      <c r="D911" s="12"/>
      <c r="E911" s="11"/>
      <c r="F911" s="11"/>
      <c r="G911" s="11"/>
      <c r="H911" s="11"/>
      <c r="I911" s="11"/>
      <c r="J911" s="11"/>
      <c r="K911" s="11"/>
      <c r="L911" s="13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2:24" x14ac:dyDescent="0.25">
      <c r="B912" s="11"/>
      <c r="C912" s="11"/>
      <c r="D912" s="12"/>
      <c r="E912" s="11"/>
      <c r="F912" s="11"/>
      <c r="G912" s="11"/>
      <c r="H912" s="11"/>
      <c r="I912" s="11"/>
      <c r="J912" s="11"/>
      <c r="K912" s="11"/>
      <c r="L912" s="13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2:24" x14ac:dyDescent="0.25">
      <c r="B913" s="11"/>
      <c r="C913" s="11"/>
      <c r="D913" s="12"/>
      <c r="E913" s="11"/>
      <c r="F913" s="11"/>
      <c r="G913" s="11"/>
      <c r="H913" s="11"/>
      <c r="I913" s="11"/>
      <c r="J913" s="11"/>
      <c r="K913" s="11"/>
      <c r="L913" s="13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2:24" x14ac:dyDescent="0.25">
      <c r="B914" s="11"/>
      <c r="C914" s="11"/>
      <c r="D914" s="12"/>
      <c r="E914" s="11"/>
      <c r="F914" s="11"/>
      <c r="G914" s="11"/>
      <c r="H914" s="11"/>
      <c r="I914" s="11"/>
      <c r="J914" s="11"/>
      <c r="K914" s="11"/>
      <c r="L914" s="13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2:24" x14ac:dyDescent="0.25">
      <c r="B915" s="11"/>
      <c r="C915" s="11"/>
      <c r="D915" s="12"/>
      <c r="E915" s="11"/>
      <c r="F915" s="11"/>
      <c r="G915" s="11"/>
      <c r="H915" s="11"/>
      <c r="I915" s="11"/>
      <c r="J915" s="11"/>
      <c r="K915" s="11"/>
      <c r="L915" s="13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2:24" x14ac:dyDescent="0.25">
      <c r="B916" s="11"/>
      <c r="C916" s="11"/>
      <c r="D916" s="12"/>
      <c r="E916" s="11"/>
      <c r="F916" s="11"/>
      <c r="G916" s="11"/>
      <c r="H916" s="11"/>
      <c r="I916" s="11"/>
      <c r="J916" s="11"/>
      <c r="K916" s="11"/>
      <c r="L916" s="13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2:24" x14ac:dyDescent="0.25">
      <c r="B917" s="11"/>
      <c r="C917" s="11"/>
      <c r="D917" s="12"/>
      <c r="E917" s="11"/>
      <c r="F917" s="11"/>
      <c r="G917" s="11"/>
      <c r="H917" s="11"/>
      <c r="I917" s="11"/>
      <c r="J917" s="11"/>
      <c r="K917" s="11"/>
      <c r="L917" s="13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2:24" x14ac:dyDescent="0.25">
      <c r="B918" s="11"/>
      <c r="C918" s="11"/>
      <c r="D918" s="12"/>
      <c r="E918" s="11"/>
      <c r="F918" s="11"/>
      <c r="G918" s="11"/>
      <c r="H918" s="11"/>
      <c r="I918" s="11"/>
      <c r="J918" s="11"/>
      <c r="K918" s="11"/>
      <c r="L918" s="13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2:24" x14ac:dyDescent="0.25">
      <c r="B919" s="11"/>
      <c r="C919" s="11"/>
      <c r="D919" s="12"/>
      <c r="E919" s="11"/>
      <c r="F919" s="11"/>
      <c r="G919" s="11"/>
      <c r="H919" s="11"/>
      <c r="I919" s="11"/>
      <c r="J919" s="11"/>
      <c r="K919" s="11"/>
      <c r="L919" s="13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2:24" x14ac:dyDescent="0.25">
      <c r="B920" s="11"/>
      <c r="C920" s="11"/>
      <c r="D920" s="12"/>
      <c r="E920" s="11"/>
      <c r="F920" s="11"/>
      <c r="G920" s="11"/>
      <c r="H920" s="11"/>
      <c r="I920" s="11"/>
      <c r="J920" s="11"/>
      <c r="K920" s="11"/>
      <c r="L920" s="13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2:24" x14ac:dyDescent="0.25">
      <c r="B921" s="11"/>
      <c r="C921" s="11"/>
      <c r="D921" s="12"/>
      <c r="E921" s="11"/>
      <c r="F921" s="11"/>
      <c r="G921" s="11"/>
      <c r="H921" s="11"/>
      <c r="I921" s="11"/>
      <c r="J921" s="11"/>
      <c r="K921" s="11"/>
      <c r="L921" s="13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2:24" x14ac:dyDescent="0.25">
      <c r="B922" s="11"/>
      <c r="C922" s="11"/>
      <c r="D922" s="12"/>
      <c r="E922" s="11"/>
      <c r="F922" s="11"/>
      <c r="G922" s="11"/>
      <c r="H922" s="11"/>
      <c r="I922" s="11"/>
      <c r="J922" s="11"/>
      <c r="K922" s="11"/>
      <c r="L922" s="13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2:24" x14ac:dyDescent="0.25">
      <c r="B923" s="11"/>
      <c r="C923" s="11"/>
      <c r="D923" s="12"/>
      <c r="E923" s="11"/>
      <c r="F923" s="11"/>
      <c r="G923" s="11"/>
      <c r="H923" s="11"/>
      <c r="I923" s="11"/>
      <c r="J923" s="11"/>
      <c r="K923" s="11"/>
      <c r="L923" s="13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2:24" x14ac:dyDescent="0.25">
      <c r="B924" s="11"/>
      <c r="C924" s="11"/>
      <c r="D924" s="12"/>
      <c r="E924" s="11"/>
      <c r="F924" s="11"/>
      <c r="G924" s="11"/>
      <c r="H924" s="11"/>
      <c r="I924" s="11"/>
      <c r="J924" s="11"/>
      <c r="K924" s="11"/>
      <c r="L924" s="13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2:24" x14ac:dyDescent="0.25">
      <c r="B925" s="11"/>
      <c r="C925" s="11"/>
      <c r="D925" s="12"/>
      <c r="E925" s="11"/>
      <c r="F925" s="11"/>
      <c r="G925" s="11"/>
      <c r="H925" s="11"/>
      <c r="I925" s="11"/>
      <c r="J925" s="11"/>
      <c r="K925" s="11"/>
      <c r="L925" s="13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2:24" x14ac:dyDescent="0.25">
      <c r="B926" s="11"/>
      <c r="C926" s="11"/>
      <c r="D926" s="12"/>
      <c r="E926" s="11"/>
      <c r="F926" s="11"/>
      <c r="G926" s="11"/>
      <c r="H926" s="11"/>
      <c r="I926" s="11"/>
      <c r="J926" s="11"/>
      <c r="K926" s="11"/>
      <c r="L926" s="13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2:24" x14ac:dyDescent="0.25">
      <c r="B927" s="11"/>
      <c r="C927" s="11"/>
      <c r="D927" s="12"/>
      <c r="E927" s="11"/>
      <c r="F927" s="11"/>
      <c r="G927" s="11"/>
      <c r="H927" s="11"/>
      <c r="I927" s="11"/>
      <c r="J927" s="11"/>
      <c r="K927" s="11"/>
      <c r="L927" s="13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2:24" x14ac:dyDescent="0.25">
      <c r="B928" s="11"/>
      <c r="C928" s="11"/>
      <c r="D928" s="12"/>
      <c r="E928" s="11"/>
      <c r="F928" s="11"/>
      <c r="G928" s="11"/>
      <c r="H928" s="11"/>
      <c r="I928" s="11"/>
      <c r="J928" s="11"/>
      <c r="K928" s="11"/>
      <c r="L928" s="13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2:24" x14ac:dyDescent="0.25">
      <c r="B929" s="11"/>
      <c r="C929" s="11"/>
      <c r="D929" s="12"/>
      <c r="E929" s="11"/>
      <c r="F929" s="11"/>
      <c r="G929" s="11"/>
      <c r="H929" s="11"/>
      <c r="I929" s="11"/>
      <c r="J929" s="11"/>
      <c r="K929" s="11"/>
      <c r="L929" s="13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2:24" x14ac:dyDescent="0.25">
      <c r="B930" s="11"/>
      <c r="C930" s="11"/>
      <c r="D930" s="12"/>
      <c r="E930" s="11"/>
      <c r="F930" s="11"/>
      <c r="G930" s="11"/>
      <c r="H930" s="11"/>
      <c r="I930" s="11"/>
      <c r="J930" s="11"/>
      <c r="K930" s="11"/>
      <c r="L930" s="13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2:24" x14ac:dyDescent="0.25">
      <c r="B931" s="11"/>
      <c r="C931" s="11"/>
      <c r="D931" s="12"/>
      <c r="E931" s="11"/>
      <c r="F931" s="11"/>
      <c r="G931" s="11"/>
      <c r="H931" s="11"/>
      <c r="I931" s="11"/>
      <c r="J931" s="11"/>
      <c r="K931" s="11"/>
      <c r="L931" s="13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2:24" x14ac:dyDescent="0.25">
      <c r="B932" s="11"/>
      <c r="C932" s="11"/>
      <c r="D932" s="12"/>
      <c r="E932" s="11"/>
      <c r="F932" s="11"/>
      <c r="G932" s="11"/>
      <c r="H932" s="11"/>
      <c r="I932" s="11"/>
      <c r="J932" s="11"/>
      <c r="K932" s="11"/>
      <c r="L932" s="13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2:24" x14ac:dyDescent="0.25">
      <c r="B933" s="11"/>
      <c r="C933" s="11"/>
      <c r="D933" s="12"/>
      <c r="E933" s="11"/>
      <c r="F933" s="11"/>
      <c r="G933" s="11"/>
      <c r="H933" s="11"/>
      <c r="I933" s="11"/>
      <c r="J933" s="11"/>
      <c r="K933" s="11"/>
      <c r="L933" s="13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2:24" x14ac:dyDescent="0.25">
      <c r="B934" s="11"/>
      <c r="C934" s="11"/>
      <c r="D934" s="12"/>
      <c r="E934" s="11"/>
      <c r="F934" s="11"/>
      <c r="G934" s="11"/>
      <c r="H934" s="11"/>
      <c r="I934" s="11"/>
      <c r="J934" s="11"/>
      <c r="K934" s="11"/>
      <c r="L934" s="13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2:24" x14ac:dyDescent="0.25">
      <c r="B935" s="11"/>
      <c r="C935" s="11"/>
      <c r="D935" s="12"/>
      <c r="E935" s="11"/>
      <c r="F935" s="11"/>
      <c r="G935" s="11"/>
      <c r="H935" s="11"/>
      <c r="I935" s="11"/>
      <c r="J935" s="11"/>
      <c r="K935" s="11"/>
      <c r="L935" s="13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2:24" x14ac:dyDescent="0.25">
      <c r="B936" s="11"/>
      <c r="C936" s="11"/>
      <c r="D936" s="12"/>
      <c r="E936" s="11"/>
      <c r="F936" s="11"/>
      <c r="G936" s="11"/>
      <c r="H936" s="11"/>
      <c r="I936" s="11"/>
      <c r="J936" s="11"/>
      <c r="K936" s="11"/>
      <c r="L936" s="13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2:24" x14ac:dyDescent="0.25">
      <c r="B937" s="11"/>
      <c r="C937" s="11"/>
      <c r="D937" s="12"/>
      <c r="E937" s="11"/>
      <c r="F937" s="11"/>
      <c r="G937" s="11"/>
      <c r="H937" s="11"/>
      <c r="I937" s="11"/>
      <c r="J937" s="11"/>
      <c r="K937" s="11"/>
      <c r="L937" s="13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2:24" x14ac:dyDescent="0.25">
      <c r="B938" s="11"/>
      <c r="C938" s="11"/>
      <c r="D938" s="12"/>
      <c r="E938" s="11"/>
      <c r="F938" s="11"/>
      <c r="G938" s="11"/>
      <c r="H938" s="11"/>
      <c r="I938" s="11"/>
      <c r="J938" s="11"/>
      <c r="K938" s="11"/>
      <c r="L938" s="13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2:24" x14ac:dyDescent="0.25">
      <c r="B939" s="11"/>
      <c r="C939" s="11"/>
      <c r="D939" s="12"/>
      <c r="E939" s="11"/>
      <c r="F939" s="11"/>
      <c r="G939" s="11"/>
      <c r="H939" s="11"/>
      <c r="I939" s="11"/>
      <c r="J939" s="11"/>
      <c r="K939" s="11"/>
      <c r="L939" s="13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2:24" x14ac:dyDescent="0.25">
      <c r="B940" s="11"/>
      <c r="C940" s="11"/>
      <c r="D940" s="12"/>
      <c r="E940" s="11"/>
      <c r="F940" s="11"/>
      <c r="G940" s="11"/>
      <c r="H940" s="11"/>
      <c r="I940" s="11"/>
      <c r="J940" s="11"/>
      <c r="K940" s="11"/>
      <c r="L940" s="13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2:24" x14ac:dyDescent="0.25">
      <c r="B941" s="11"/>
      <c r="C941" s="11"/>
      <c r="D941" s="12"/>
      <c r="E941" s="11"/>
      <c r="F941" s="11"/>
      <c r="G941" s="11"/>
      <c r="H941" s="11"/>
      <c r="I941" s="11"/>
      <c r="J941" s="11"/>
      <c r="K941" s="11"/>
      <c r="L941" s="13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2:24" x14ac:dyDescent="0.25">
      <c r="B942" s="11"/>
      <c r="C942" s="11"/>
      <c r="D942" s="12"/>
      <c r="E942" s="11"/>
      <c r="F942" s="11"/>
      <c r="G942" s="11"/>
      <c r="H942" s="11"/>
      <c r="I942" s="11"/>
      <c r="J942" s="11"/>
      <c r="K942" s="11"/>
      <c r="L942" s="13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2:24" x14ac:dyDescent="0.25">
      <c r="B943" s="11"/>
      <c r="C943" s="11"/>
      <c r="D943" s="12"/>
      <c r="E943" s="11"/>
      <c r="F943" s="11"/>
      <c r="G943" s="11"/>
      <c r="H943" s="11"/>
      <c r="I943" s="11"/>
      <c r="J943" s="11"/>
      <c r="K943" s="11"/>
      <c r="L943" s="13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2:24" x14ac:dyDescent="0.25">
      <c r="B944" s="11"/>
      <c r="C944" s="11"/>
      <c r="D944" s="12"/>
      <c r="E944" s="11"/>
      <c r="F944" s="11"/>
      <c r="G944" s="11"/>
      <c r="H944" s="11"/>
      <c r="I944" s="11"/>
      <c r="J944" s="11"/>
      <c r="K944" s="11"/>
      <c r="L944" s="13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2:24" x14ac:dyDescent="0.25">
      <c r="B945" s="11"/>
      <c r="C945" s="11"/>
      <c r="D945" s="12"/>
      <c r="E945" s="11"/>
      <c r="F945" s="11"/>
      <c r="G945" s="11"/>
      <c r="H945" s="11"/>
      <c r="I945" s="11"/>
      <c r="J945" s="11"/>
      <c r="K945" s="11"/>
      <c r="L945" s="13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2:24" x14ac:dyDescent="0.25">
      <c r="B946" s="11"/>
      <c r="C946" s="11"/>
      <c r="D946" s="12"/>
      <c r="E946" s="11"/>
      <c r="F946" s="11"/>
      <c r="G946" s="11"/>
      <c r="H946" s="11"/>
      <c r="I946" s="11"/>
      <c r="J946" s="11"/>
      <c r="K946" s="11"/>
      <c r="L946" s="13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2:24" x14ac:dyDescent="0.25">
      <c r="B947" s="11"/>
      <c r="C947" s="11"/>
      <c r="D947" s="12"/>
      <c r="E947" s="11"/>
      <c r="F947" s="11"/>
      <c r="G947" s="11"/>
      <c r="H947" s="11"/>
      <c r="I947" s="11"/>
      <c r="J947" s="11"/>
      <c r="K947" s="11"/>
      <c r="L947" s="13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2:24" x14ac:dyDescent="0.25">
      <c r="B948" s="11"/>
      <c r="C948" s="11"/>
      <c r="D948" s="12"/>
      <c r="E948" s="11"/>
      <c r="F948" s="11"/>
      <c r="G948" s="11"/>
      <c r="H948" s="11"/>
      <c r="I948" s="11"/>
      <c r="J948" s="11"/>
      <c r="K948" s="11"/>
      <c r="L948" s="13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2:24" x14ac:dyDescent="0.25">
      <c r="B949" s="11"/>
      <c r="C949" s="11"/>
      <c r="D949" s="12"/>
      <c r="E949" s="11"/>
      <c r="F949" s="11"/>
      <c r="G949" s="11"/>
      <c r="H949" s="11"/>
      <c r="I949" s="11"/>
      <c r="J949" s="11"/>
      <c r="K949" s="11"/>
      <c r="L949" s="13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2:24" x14ac:dyDescent="0.25">
      <c r="B950" s="11"/>
      <c r="C950" s="11"/>
      <c r="D950" s="12"/>
      <c r="E950" s="11"/>
      <c r="F950" s="11"/>
      <c r="G950" s="11"/>
      <c r="H950" s="11"/>
      <c r="I950" s="11"/>
      <c r="J950" s="11"/>
      <c r="K950" s="11"/>
      <c r="L950" s="13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2:24" x14ac:dyDescent="0.25">
      <c r="B951" s="11"/>
      <c r="C951" s="11"/>
      <c r="D951" s="12"/>
      <c r="E951" s="11"/>
      <c r="F951" s="11"/>
      <c r="G951" s="11"/>
      <c r="H951" s="11"/>
      <c r="I951" s="11"/>
      <c r="J951" s="11"/>
      <c r="K951" s="11"/>
      <c r="L951" s="13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2:24" x14ac:dyDescent="0.25">
      <c r="B952" s="11"/>
      <c r="C952" s="11"/>
      <c r="D952" s="12"/>
      <c r="E952" s="11"/>
      <c r="F952" s="11"/>
      <c r="G952" s="11"/>
      <c r="H952" s="11"/>
      <c r="I952" s="11"/>
      <c r="J952" s="11"/>
      <c r="K952" s="11"/>
      <c r="L952" s="13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2:24" x14ac:dyDescent="0.25">
      <c r="B953" s="11"/>
      <c r="C953" s="11"/>
      <c r="D953" s="12"/>
      <c r="E953" s="11"/>
      <c r="F953" s="11"/>
      <c r="G953" s="11"/>
      <c r="H953" s="11"/>
      <c r="I953" s="11"/>
      <c r="J953" s="11"/>
      <c r="K953" s="11"/>
      <c r="L953" s="13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2:24" x14ac:dyDescent="0.25">
      <c r="B954" s="11"/>
      <c r="C954" s="11"/>
      <c r="D954" s="12"/>
      <c r="E954" s="11"/>
      <c r="F954" s="11"/>
      <c r="G954" s="11"/>
      <c r="H954" s="11"/>
      <c r="I954" s="11"/>
      <c r="J954" s="11"/>
      <c r="K954" s="11"/>
      <c r="L954" s="13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2:24" x14ac:dyDescent="0.25">
      <c r="B955" s="11"/>
      <c r="C955" s="11"/>
      <c r="D955" s="12"/>
      <c r="E955" s="11"/>
      <c r="F955" s="11"/>
      <c r="G955" s="11"/>
      <c r="H955" s="11"/>
      <c r="I955" s="11"/>
      <c r="J955" s="11"/>
      <c r="K955" s="11"/>
      <c r="L955" s="13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2:24" x14ac:dyDescent="0.25">
      <c r="B956" s="11"/>
      <c r="C956" s="11"/>
      <c r="D956" s="12"/>
      <c r="E956" s="11"/>
      <c r="F956" s="11"/>
      <c r="G956" s="11"/>
      <c r="H956" s="11"/>
      <c r="I956" s="11"/>
      <c r="J956" s="11"/>
      <c r="K956" s="11"/>
      <c r="L956" s="13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2:24" x14ac:dyDescent="0.25">
      <c r="B957" s="11"/>
      <c r="C957" s="11"/>
      <c r="D957" s="12"/>
      <c r="E957" s="11"/>
      <c r="F957" s="11"/>
      <c r="G957" s="11"/>
      <c r="H957" s="11"/>
      <c r="I957" s="11"/>
      <c r="J957" s="11"/>
      <c r="K957" s="11"/>
      <c r="L957" s="13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2:24" x14ac:dyDescent="0.25">
      <c r="B958" s="11"/>
      <c r="C958" s="11"/>
      <c r="D958" s="12"/>
      <c r="E958" s="11"/>
      <c r="F958" s="11"/>
      <c r="G958" s="11"/>
      <c r="H958" s="11"/>
      <c r="I958" s="11"/>
      <c r="J958" s="11"/>
      <c r="K958" s="11"/>
      <c r="L958" s="13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2:24" x14ac:dyDescent="0.25">
      <c r="B959" s="11"/>
      <c r="C959" s="11"/>
      <c r="D959" s="12"/>
      <c r="E959" s="11"/>
      <c r="F959" s="11"/>
      <c r="G959" s="11"/>
      <c r="H959" s="11"/>
      <c r="I959" s="11"/>
      <c r="J959" s="11"/>
      <c r="K959" s="11"/>
      <c r="L959" s="13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2:24" x14ac:dyDescent="0.25">
      <c r="B960" s="11"/>
      <c r="C960" s="11"/>
      <c r="D960" s="12"/>
      <c r="E960" s="11"/>
      <c r="F960" s="11"/>
      <c r="G960" s="11"/>
      <c r="H960" s="11"/>
      <c r="I960" s="11"/>
      <c r="J960" s="11"/>
      <c r="K960" s="11"/>
      <c r="L960" s="13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2:24" x14ac:dyDescent="0.25">
      <c r="B961" s="11"/>
      <c r="C961" s="11"/>
      <c r="D961" s="12"/>
      <c r="E961" s="11"/>
      <c r="F961" s="11"/>
      <c r="G961" s="11"/>
      <c r="H961" s="11"/>
      <c r="I961" s="11"/>
      <c r="J961" s="11"/>
      <c r="K961" s="11"/>
      <c r="L961" s="13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2:24" x14ac:dyDescent="0.25">
      <c r="B962" s="11"/>
      <c r="C962" s="11"/>
      <c r="D962" s="12"/>
      <c r="E962" s="11"/>
      <c r="F962" s="11"/>
      <c r="G962" s="11"/>
      <c r="H962" s="11"/>
      <c r="I962" s="11"/>
      <c r="J962" s="11"/>
      <c r="K962" s="11"/>
      <c r="L962" s="13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2:24" x14ac:dyDescent="0.25">
      <c r="B963" s="11"/>
      <c r="C963" s="11"/>
      <c r="D963" s="12"/>
      <c r="E963" s="11"/>
      <c r="F963" s="11"/>
      <c r="G963" s="11"/>
      <c r="H963" s="11"/>
      <c r="I963" s="11"/>
      <c r="J963" s="11"/>
      <c r="K963" s="11"/>
      <c r="L963" s="13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2:24" x14ac:dyDescent="0.25">
      <c r="B964" s="11"/>
      <c r="C964" s="11"/>
      <c r="D964" s="12"/>
      <c r="E964" s="11"/>
      <c r="F964" s="11"/>
      <c r="G964" s="11"/>
      <c r="H964" s="11"/>
      <c r="I964" s="11"/>
      <c r="J964" s="11"/>
      <c r="K964" s="11"/>
      <c r="L964" s="13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2:24" x14ac:dyDescent="0.25">
      <c r="B965" s="11"/>
      <c r="C965" s="11"/>
      <c r="D965" s="12"/>
      <c r="E965" s="11"/>
      <c r="F965" s="11"/>
      <c r="G965" s="11"/>
      <c r="H965" s="11"/>
      <c r="I965" s="11"/>
      <c r="J965" s="11"/>
      <c r="K965" s="11"/>
      <c r="L965" s="13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2:24" x14ac:dyDescent="0.25">
      <c r="B966" s="11"/>
      <c r="C966" s="11"/>
      <c r="D966" s="12"/>
      <c r="E966" s="11"/>
      <c r="F966" s="11"/>
      <c r="G966" s="11"/>
      <c r="H966" s="11"/>
      <c r="I966" s="11"/>
      <c r="J966" s="11"/>
      <c r="K966" s="11"/>
      <c r="L966" s="13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2:24" x14ac:dyDescent="0.25">
      <c r="B967" s="11"/>
      <c r="C967" s="11"/>
      <c r="D967" s="12"/>
      <c r="E967" s="11"/>
      <c r="F967" s="11"/>
      <c r="G967" s="11"/>
      <c r="H967" s="11"/>
      <c r="I967" s="11"/>
      <c r="J967" s="11"/>
      <c r="K967" s="11"/>
      <c r="L967" s="13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2:24" x14ac:dyDescent="0.25">
      <c r="B968" s="11"/>
      <c r="C968" s="11"/>
      <c r="D968" s="12"/>
      <c r="E968" s="11"/>
      <c r="F968" s="11"/>
      <c r="G968" s="11"/>
      <c r="H968" s="11"/>
      <c r="I968" s="11"/>
      <c r="J968" s="11"/>
      <c r="K968" s="11"/>
      <c r="L968" s="13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2:24" x14ac:dyDescent="0.25">
      <c r="B969" s="11"/>
      <c r="C969" s="11"/>
      <c r="D969" s="12"/>
      <c r="E969" s="11"/>
      <c r="F969" s="11"/>
      <c r="G969" s="11"/>
      <c r="H969" s="11"/>
      <c r="I969" s="11"/>
      <c r="J969" s="11"/>
      <c r="K969" s="11"/>
      <c r="L969" s="13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2:24" x14ac:dyDescent="0.25">
      <c r="B970" s="11"/>
      <c r="C970" s="11"/>
      <c r="D970" s="12"/>
      <c r="E970" s="11"/>
      <c r="F970" s="11"/>
      <c r="G970" s="11"/>
      <c r="H970" s="11"/>
      <c r="I970" s="11"/>
      <c r="J970" s="11"/>
      <c r="K970" s="11"/>
      <c r="L970" s="13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2:24" x14ac:dyDescent="0.25">
      <c r="B971" s="11"/>
      <c r="C971" s="11"/>
      <c r="D971" s="12"/>
      <c r="E971" s="11"/>
      <c r="F971" s="11"/>
      <c r="G971" s="11"/>
      <c r="H971" s="11"/>
      <c r="I971" s="11"/>
      <c r="J971" s="11"/>
      <c r="K971" s="11"/>
      <c r="L971" s="13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2:24" x14ac:dyDescent="0.25">
      <c r="B972" s="11"/>
      <c r="C972" s="11"/>
      <c r="D972" s="12"/>
      <c r="E972" s="11"/>
      <c r="F972" s="11"/>
      <c r="G972" s="11"/>
      <c r="H972" s="11"/>
      <c r="I972" s="11"/>
      <c r="J972" s="11"/>
      <c r="K972" s="11"/>
      <c r="L972" s="13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2:24" x14ac:dyDescent="0.25">
      <c r="B973" s="11"/>
      <c r="C973" s="11"/>
      <c r="D973" s="12"/>
      <c r="E973" s="11"/>
      <c r="F973" s="11"/>
      <c r="G973" s="11"/>
      <c r="H973" s="11"/>
      <c r="I973" s="11"/>
      <c r="J973" s="11"/>
      <c r="K973" s="11"/>
      <c r="L973" s="13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2:24" x14ac:dyDescent="0.25">
      <c r="B974" s="11"/>
      <c r="C974" s="11"/>
      <c r="D974" s="12"/>
      <c r="E974" s="11"/>
      <c r="F974" s="11"/>
      <c r="G974" s="11"/>
      <c r="H974" s="11"/>
      <c r="I974" s="11"/>
      <c r="J974" s="11"/>
      <c r="K974" s="11"/>
      <c r="L974" s="13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2:24" x14ac:dyDescent="0.25">
      <c r="B975" s="11"/>
      <c r="C975" s="11"/>
      <c r="D975" s="12"/>
      <c r="E975" s="11"/>
      <c r="F975" s="11"/>
      <c r="G975" s="11"/>
      <c r="H975" s="11"/>
      <c r="I975" s="11"/>
      <c r="J975" s="11"/>
      <c r="K975" s="11"/>
      <c r="L975" s="13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2:24" x14ac:dyDescent="0.25">
      <c r="B976" s="11"/>
      <c r="C976" s="11"/>
      <c r="D976" s="12"/>
      <c r="E976" s="11"/>
      <c r="F976" s="11"/>
      <c r="G976" s="11"/>
      <c r="H976" s="11"/>
      <c r="I976" s="11"/>
      <c r="J976" s="11"/>
      <c r="K976" s="11"/>
      <c r="L976" s="13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2:24" x14ac:dyDescent="0.25">
      <c r="B977" s="11"/>
      <c r="C977" s="11"/>
      <c r="D977" s="12"/>
      <c r="E977" s="11"/>
      <c r="F977" s="11"/>
      <c r="G977" s="11"/>
      <c r="H977" s="11"/>
      <c r="I977" s="11"/>
      <c r="J977" s="11"/>
      <c r="K977" s="11"/>
      <c r="L977" s="13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2:24" x14ac:dyDescent="0.25">
      <c r="B978" s="11"/>
      <c r="C978" s="11"/>
      <c r="D978" s="12"/>
      <c r="E978" s="11"/>
      <c r="F978" s="11"/>
      <c r="G978" s="11"/>
      <c r="H978" s="11"/>
      <c r="I978" s="11"/>
      <c r="J978" s="11"/>
      <c r="K978" s="11"/>
      <c r="L978" s="13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2:24" x14ac:dyDescent="0.25">
      <c r="B979" s="11"/>
      <c r="C979" s="11"/>
      <c r="D979" s="12"/>
      <c r="E979" s="11"/>
      <c r="F979" s="11"/>
      <c r="G979" s="11"/>
      <c r="H979" s="11"/>
      <c r="I979" s="11"/>
      <c r="J979" s="11"/>
      <c r="K979" s="11"/>
      <c r="L979" s="13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2:24" x14ac:dyDescent="0.25">
      <c r="B980" s="11"/>
      <c r="C980" s="11"/>
      <c r="D980" s="12"/>
      <c r="E980" s="11"/>
      <c r="F980" s="11"/>
      <c r="G980" s="11"/>
      <c r="H980" s="11"/>
      <c r="I980" s="11"/>
      <c r="J980" s="11"/>
      <c r="K980" s="11"/>
      <c r="L980" s="13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2:24" x14ac:dyDescent="0.25">
      <c r="B981" s="11"/>
      <c r="C981" s="11"/>
      <c r="D981" s="12"/>
      <c r="E981" s="11"/>
      <c r="F981" s="11"/>
      <c r="G981" s="11"/>
      <c r="H981" s="11"/>
      <c r="I981" s="11"/>
      <c r="J981" s="11"/>
      <c r="K981" s="11"/>
      <c r="L981" s="13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2:24" x14ac:dyDescent="0.25">
      <c r="B982" s="11"/>
      <c r="C982" s="11"/>
      <c r="D982" s="12"/>
      <c r="E982" s="11"/>
      <c r="F982" s="11"/>
      <c r="G982" s="11"/>
      <c r="H982" s="11"/>
      <c r="I982" s="11"/>
      <c r="J982" s="11"/>
      <c r="K982" s="11"/>
      <c r="L982" s="13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2:24" x14ac:dyDescent="0.25">
      <c r="B983" s="11"/>
      <c r="C983" s="11"/>
      <c r="D983" s="12"/>
      <c r="E983" s="11"/>
      <c r="F983" s="11"/>
      <c r="G983" s="11"/>
      <c r="H983" s="11"/>
      <c r="I983" s="11"/>
      <c r="J983" s="11"/>
      <c r="K983" s="11"/>
      <c r="L983" s="13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2:24" x14ac:dyDescent="0.25">
      <c r="B984" s="11"/>
      <c r="C984" s="11"/>
      <c r="D984" s="12"/>
      <c r="E984" s="11"/>
      <c r="F984" s="11"/>
      <c r="G984" s="11"/>
      <c r="H984" s="11"/>
      <c r="I984" s="11"/>
      <c r="J984" s="11"/>
      <c r="K984" s="11"/>
      <c r="L984" s="13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2:24" x14ac:dyDescent="0.25">
      <c r="B985" s="11"/>
      <c r="C985" s="11"/>
      <c r="D985" s="12"/>
      <c r="E985" s="11"/>
      <c r="F985" s="11"/>
      <c r="G985" s="11"/>
      <c r="H985" s="11"/>
      <c r="I985" s="11"/>
      <c r="J985" s="11"/>
      <c r="K985" s="11"/>
      <c r="L985" s="13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2:24" x14ac:dyDescent="0.25">
      <c r="B986" s="11"/>
      <c r="C986" s="11"/>
      <c r="D986" s="12"/>
      <c r="E986" s="11"/>
      <c r="F986" s="11"/>
      <c r="G986" s="11"/>
      <c r="H986" s="11"/>
      <c r="I986" s="11"/>
      <c r="J986" s="11"/>
      <c r="K986" s="11"/>
      <c r="L986" s="13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2:24" x14ac:dyDescent="0.25">
      <c r="B987" s="11"/>
      <c r="C987" s="11"/>
      <c r="D987" s="12"/>
      <c r="E987" s="11"/>
      <c r="F987" s="11"/>
      <c r="G987" s="11"/>
      <c r="H987" s="11"/>
      <c r="I987" s="11"/>
      <c r="J987" s="11"/>
      <c r="K987" s="11"/>
      <c r="L987" s="13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2:24" x14ac:dyDescent="0.25">
      <c r="B988" s="11"/>
      <c r="C988" s="11"/>
      <c r="D988" s="12"/>
      <c r="E988" s="11"/>
      <c r="F988" s="11"/>
      <c r="G988" s="11"/>
      <c r="H988" s="11"/>
      <c r="I988" s="11"/>
      <c r="J988" s="11"/>
      <c r="K988" s="11"/>
      <c r="L988" s="13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2:24" x14ac:dyDescent="0.25">
      <c r="B989" s="11"/>
      <c r="C989" s="11"/>
      <c r="D989" s="12"/>
      <c r="E989" s="11"/>
      <c r="F989" s="11"/>
      <c r="G989" s="11"/>
      <c r="H989" s="11"/>
      <c r="I989" s="11"/>
      <c r="J989" s="11"/>
      <c r="K989" s="11"/>
      <c r="L989" s="13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2:24" x14ac:dyDescent="0.25">
      <c r="B990" s="11"/>
      <c r="C990" s="11"/>
      <c r="D990" s="12"/>
      <c r="E990" s="11"/>
      <c r="F990" s="11"/>
      <c r="G990" s="11"/>
      <c r="H990" s="11"/>
      <c r="I990" s="11"/>
      <c r="J990" s="11"/>
      <c r="K990" s="11"/>
      <c r="L990" s="13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2:24" x14ac:dyDescent="0.25">
      <c r="B991" s="11"/>
      <c r="C991" s="11"/>
      <c r="D991" s="12"/>
      <c r="E991" s="11"/>
      <c r="F991" s="11"/>
      <c r="G991" s="11"/>
      <c r="H991" s="11"/>
      <c r="I991" s="11"/>
      <c r="J991" s="11"/>
      <c r="K991" s="11"/>
      <c r="L991" s="13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2:24" x14ac:dyDescent="0.25">
      <c r="B992" s="11"/>
      <c r="C992" s="11"/>
      <c r="D992" s="12"/>
      <c r="E992" s="11"/>
      <c r="F992" s="11"/>
      <c r="G992" s="11"/>
      <c r="H992" s="11"/>
      <c r="I992" s="11"/>
      <c r="J992" s="11"/>
      <c r="K992" s="11"/>
      <c r="L992" s="13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2:24" x14ac:dyDescent="0.25">
      <c r="B993" s="11"/>
      <c r="C993" s="11"/>
      <c r="D993" s="12"/>
      <c r="E993" s="11"/>
      <c r="F993" s="11"/>
      <c r="G993" s="11"/>
      <c r="H993" s="11"/>
      <c r="I993" s="11"/>
      <c r="J993" s="11"/>
      <c r="K993" s="11"/>
      <c r="L993" s="13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2:24" x14ac:dyDescent="0.25">
      <c r="B994" s="11"/>
      <c r="C994" s="11"/>
      <c r="D994" s="12"/>
      <c r="E994" s="11"/>
      <c r="F994" s="11"/>
      <c r="G994" s="11"/>
      <c r="H994" s="11"/>
      <c r="I994" s="11"/>
      <c r="J994" s="11"/>
      <c r="K994" s="11"/>
      <c r="L994" s="13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2:24" x14ac:dyDescent="0.25">
      <c r="B995" s="11"/>
      <c r="C995" s="11"/>
      <c r="D995" s="12"/>
      <c r="E995" s="11"/>
      <c r="F995" s="11"/>
      <c r="G995" s="11"/>
      <c r="H995" s="11"/>
      <c r="I995" s="11"/>
      <c r="J995" s="11"/>
      <c r="K995" s="11"/>
      <c r="L995" s="13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2:24" x14ac:dyDescent="0.25">
      <c r="B996" s="11"/>
      <c r="C996" s="11"/>
      <c r="D996" s="12"/>
      <c r="E996" s="11"/>
      <c r="F996" s="11"/>
      <c r="G996" s="11"/>
      <c r="H996" s="11"/>
      <c r="I996" s="11"/>
      <c r="J996" s="11"/>
      <c r="K996" s="11"/>
      <c r="L996" s="13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2:24" x14ac:dyDescent="0.25">
      <c r="B997" s="11"/>
      <c r="C997" s="11"/>
      <c r="D997" s="12"/>
      <c r="E997" s="11"/>
      <c r="F997" s="11"/>
      <c r="G997" s="11"/>
      <c r="H997" s="11"/>
      <c r="I997" s="11"/>
      <c r="J997" s="11"/>
      <c r="K997" s="11"/>
      <c r="L997" s="13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 spans="2:24" x14ac:dyDescent="0.25">
      <c r="B998" s="11"/>
      <c r="C998" s="11"/>
      <c r="D998" s="12"/>
      <c r="E998" s="11"/>
      <c r="F998" s="11"/>
      <c r="G998" s="11"/>
      <c r="H998" s="11"/>
      <c r="I998" s="11"/>
      <c r="J998" s="11"/>
      <c r="K998" s="11"/>
      <c r="L998" s="13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 spans="2:24" x14ac:dyDescent="0.25">
      <c r="B999" s="11"/>
      <c r="C999" s="11"/>
      <c r="D999" s="12"/>
      <c r="E999" s="11"/>
      <c r="F999" s="11"/>
      <c r="G999" s="11"/>
      <c r="H999" s="11"/>
      <c r="I999" s="11"/>
      <c r="J999" s="11"/>
      <c r="K999" s="11"/>
      <c r="L999" s="13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 spans="2:24" x14ac:dyDescent="0.25">
      <c r="B1000" s="11"/>
      <c r="C1000" s="11"/>
      <c r="D1000" s="12"/>
      <c r="E1000" s="11"/>
      <c r="F1000" s="11"/>
      <c r="G1000" s="11"/>
      <c r="H1000" s="11"/>
      <c r="I1000" s="11"/>
      <c r="J1000" s="11"/>
      <c r="K1000" s="11"/>
      <c r="L1000" s="13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 spans="2:24" x14ac:dyDescent="0.25">
      <c r="B1001" s="11"/>
      <c r="C1001" s="11"/>
      <c r="D1001" s="12"/>
      <c r="E1001" s="11"/>
      <c r="F1001" s="11"/>
      <c r="G1001" s="11"/>
      <c r="H1001" s="11"/>
      <c r="I1001" s="11"/>
      <c r="J1001" s="11"/>
      <c r="K1001" s="11"/>
      <c r="L1001" s="13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 spans="2:24" x14ac:dyDescent="0.25">
      <c r="B1002" s="11"/>
      <c r="C1002" s="11"/>
      <c r="D1002" s="12"/>
      <c r="E1002" s="11"/>
      <c r="F1002" s="11"/>
      <c r="G1002" s="11"/>
      <c r="H1002" s="11"/>
      <c r="I1002" s="11"/>
      <c r="J1002" s="11"/>
      <c r="K1002" s="11"/>
      <c r="L1002" s="13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  <row r="1003" spans="2:24" x14ac:dyDescent="0.25">
      <c r="B1003" s="11"/>
      <c r="C1003" s="11"/>
      <c r="D1003" s="12"/>
      <c r="E1003" s="11"/>
      <c r="F1003" s="11"/>
      <c r="G1003" s="11"/>
      <c r="H1003" s="11"/>
      <c r="I1003" s="11"/>
      <c r="J1003" s="11"/>
      <c r="K1003" s="11"/>
      <c r="L1003" s="13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</row>
  </sheetData>
  <mergeCells count="1"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DailyPriceMovements</vt:lpstr>
      <vt:lpstr>MonthlyPriceMovements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Garg</cp:lastModifiedBy>
  <dcterms:created xsi:type="dcterms:W3CDTF">2017-11-08T22:55:51Z</dcterms:created>
  <dcterms:modified xsi:type="dcterms:W3CDTF">2017-11-09T20:14:14Z</dcterms:modified>
</cp:coreProperties>
</file>