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UI" sheetId="1" r:id="rId1"/>
    <sheet name="Model" sheetId="2" r:id="rId2"/>
    <sheet name="Values" sheetId="3" r:id="rId3"/>
    <sheet name="Score" sheetId="4" r:id="rId4"/>
  </sheets>
  <definedNames>
    <definedName name="_xlnm._FilterDatabase" localSheetId="1" hidden="1">Model!#REF!</definedName>
  </definedNames>
  <calcPr calcId="145621"/>
</workbook>
</file>

<file path=xl/calcChain.xml><?xml version="1.0" encoding="utf-8"?>
<calcChain xmlns="http://schemas.openxmlformats.org/spreadsheetml/2006/main">
  <c r="C13" i="4" l="1"/>
  <c r="C12" i="4"/>
  <c r="E6" i="1"/>
  <c r="E7" i="1" s="1"/>
  <c r="E8" i="1" l="1"/>
  <c r="E9" i="1"/>
</calcChain>
</file>

<file path=xl/sharedStrings.xml><?xml version="1.0" encoding="utf-8"?>
<sst xmlns="http://schemas.openxmlformats.org/spreadsheetml/2006/main" count="60" uniqueCount="44">
  <si>
    <t>Model</t>
  </si>
  <si>
    <t>Values</t>
  </si>
  <si>
    <t>Probability of Default</t>
  </si>
  <si>
    <t>Decision</t>
  </si>
  <si>
    <t>Outputs</t>
  </si>
  <si>
    <t>Inputs</t>
  </si>
  <si>
    <r>
      <rPr>
        <sz val="10"/>
        <color theme="1"/>
        <rFont val="Calibri"/>
        <family val="2"/>
      </rPr>
      <t>←</t>
    </r>
    <r>
      <rPr>
        <sz val="10"/>
        <color theme="1"/>
        <rFont val="Arial"/>
        <family val="2"/>
      </rPr>
      <t xml:space="preserve"> Drop Down</t>
    </r>
  </si>
  <si>
    <t>User Interface</t>
  </si>
  <si>
    <t>`</t>
  </si>
  <si>
    <t>month</t>
  </si>
  <si>
    <t>payment</t>
  </si>
  <si>
    <t>acctype</t>
  </si>
  <si>
    <t>score_bin</t>
  </si>
  <si>
    <t>value</t>
  </si>
  <si>
    <t>less 490</t>
  </si>
  <si>
    <t>491 to 520</t>
  </si>
  <si>
    <t>521 to 540</t>
  </si>
  <si>
    <t>541 to 560</t>
  </si>
  <si>
    <t>561 to 580</t>
  </si>
  <si>
    <t>581 to 620</t>
  </si>
  <si>
    <t>more 621</t>
  </si>
  <si>
    <t>Dec</t>
  </si>
  <si>
    <t>Others</t>
  </si>
  <si>
    <t>F,D,H,C,B,U,A,S,P,R</t>
  </si>
  <si>
    <t>coef</t>
  </si>
  <si>
    <t>std err</t>
  </si>
  <si>
    <t>z</t>
  </si>
  <si>
    <t>P&gt;|z|</t>
  </si>
  <si>
    <t>Score</t>
  </si>
  <si>
    <t>Y</t>
  </si>
  <si>
    <t>Score = Offset + Factor x LN(odds)</t>
  </si>
  <si>
    <t>PDO = Factor x LN(2)</t>
  </si>
  <si>
    <t>Scaling Calculations</t>
  </si>
  <si>
    <t>Given</t>
  </si>
  <si>
    <t>PDO is 20</t>
  </si>
  <si>
    <t>Calculations</t>
  </si>
  <si>
    <t>Factor</t>
  </si>
  <si>
    <t>Offset</t>
  </si>
  <si>
    <t>Internal Score</t>
  </si>
  <si>
    <t>External Credit Score (TU)</t>
  </si>
  <si>
    <t>Account Open Month</t>
  </si>
  <si>
    <t>Payment Method</t>
  </si>
  <si>
    <t>Account Type</t>
  </si>
  <si>
    <t>Log-odds of 50:1 at 640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</si>
</sst>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5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4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3" fontId="2" fillId="2" borderId="1" xfId="0" applyNumberFormat="1" applyFont="1" applyFill="1" applyBorder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3" fontId="5" fillId="3" borderId="1" xfId="0" applyNumberFormat="1" applyFont="1" applyFill="1" applyBorder="1" applyAlignment="1">
      <alignment horizontal="center" vertical="top"/>
    </xf>
    <xf numFmtId="3" fontId="8" fillId="4" borderId="1" xfId="0" applyNumberFormat="1" applyFont="1" applyFill="1" applyBorder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4" fontId="2" fillId="4" borderId="1" xfId="0" applyNumberFormat="1" applyFont="1" applyFill="1" applyBorder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5</xdr:col>
      <xdr:colOff>228600</xdr:colOff>
      <xdr:row>16</xdr:row>
      <xdr:rowOff>152400</xdr:rowOff>
    </xdr:to>
    <xdr:sp macro="" textlink="">
      <xdr:nvSpPr>
        <xdr:cNvPr id="2" name="Rounded Rectangle 1"/>
        <xdr:cNvSpPr/>
      </xdr:nvSpPr>
      <xdr:spPr>
        <a:xfrm>
          <a:off x="247650" y="390525"/>
          <a:ext cx="4191000" cy="2114550"/>
        </a:xfrm>
        <a:prstGeom prst="roundRect">
          <a:avLst>
            <a:gd name="adj" fmla="val 11712"/>
          </a:avLst>
        </a:prstGeom>
        <a:noFill/>
        <a:ln w="38100"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zoomScale="120" zoomScaleNormal="120" workbookViewId="0"/>
  </sheetViews>
  <sheetFormatPr defaultColWidth="16.25" defaultRowHeight="12.75" x14ac:dyDescent="0.2"/>
  <cols>
    <col min="1" max="2" width="3.25" style="5" customWidth="1"/>
    <col min="3" max="4" width="16.25" style="5"/>
    <col min="5" max="5" width="32.5" style="5" customWidth="1"/>
    <col min="6" max="6" width="3.25" style="5" customWidth="1"/>
    <col min="7" max="16384" width="16.25" style="5"/>
  </cols>
  <sheetData>
    <row r="1" spans="1:7" s="10" customFormat="1" ht="19.5" x14ac:dyDescent="0.2">
      <c r="A1" s="10" t="s">
        <v>8</v>
      </c>
      <c r="C1" s="14" t="s">
        <v>7</v>
      </c>
      <c r="D1" s="14"/>
      <c r="E1" s="14"/>
    </row>
    <row r="4" spans="1:7" x14ac:dyDescent="0.2">
      <c r="C4" s="16" t="s">
        <v>4</v>
      </c>
      <c r="D4" s="16"/>
      <c r="E4" s="16"/>
    </row>
    <row r="6" spans="1:7" x14ac:dyDescent="0.2">
      <c r="C6" s="15" t="s">
        <v>29</v>
      </c>
      <c r="D6" s="15"/>
      <c r="E6" s="9">
        <f>Model!C4*VLOOKUP(E13,Values!$B$4:$C$10,2,0)+Model!C5*VLOOKUP(E14,Values!$B$13:$C$14,2,0)+Model!C6*VLOOKUP(E15,Values!$B$17:$C$18,2,0)+Model!C7*VLOOKUP(E16,Values!$B$21:$C$22,2,0)</f>
        <v>0.75430000000000019</v>
      </c>
    </row>
    <row r="7" spans="1:7" x14ac:dyDescent="0.2">
      <c r="C7" s="15" t="s">
        <v>2</v>
      </c>
      <c r="D7" s="15"/>
      <c r="E7" s="9">
        <f>1/(1+EXP(-E6))</f>
        <v>0.68011492487367964</v>
      </c>
    </row>
    <row r="8" spans="1:7" x14ac:dyDescent="0.2">
      <c r="C8" s="15" t="s">
        <v>38</v>
      </c>
      <c r="D8" s="15"/>
      <c r="E8" s="11">
        <f>Score!C13 + Score!C12*LN((1-E7)/E7)</f>
        <v>505.35837881765457</v>
      </c>
    </row>
    <row r="9" spans="1:7" x14ac:dyDescent="0.2">
      <c r="C9" s="15" t="s">
        <v>3</v>
      </c>
      <c r="D9" s="15"/>
      <c r="E9" s="9" t="str">
        <f>IF(E7&gt;0.55,"BAD","GOOD")</f>
        <v>BAD</v>
      </c>
    </row>
    <row r="11" spans="1:7" x14ac:dyDescent="0.2">
      <c r="C11" s="16" t="s">
        <v>5</v>
      </c>
      <c r="D11" s="16"/>
      <c r="E11" s="16"/>
    </row>
    <row r="13" spans="1:7" x14ac:dyDescent="0.2">
      <c r="C13" s="13" t="s">
        <v>39</v>
      </c>
      <c r="D13" s="13"/>
      <c r="E13" s="6" t="s">
        <v>20</v>
      </c>
      <c r="G13" s="12" t="s">
        <v>6</v>
      </c>
    </row>
    <row r="14" spans="1:7" x14ac:dyDescent="0.2">
      <c r="C14" s="13" t="s">
        <v>42</v>
      </c>
      <c r="D14" s="13"/>
      <c r="E14" s="6" t="s">
        <v>22</v>
      </c>
      <c r="G14" s="12" t="s">
        <v>6</v>
      </c>
    </row>
    <row r="15" spans="1:7" x14ac:dyDescent="0.2">
      <c r="C15" s="13" t="s">
        <v>41</v>
      </c>
      <c r="D15" s="13"/>
      <c r="E15" s="6" t="s">
        <v>22</v>
      </c>
      <c r="G15" s="12" t="s">
        <v>6</v>
      </c>
    </row>
    <row r="16" spans="1:7" x14ac:dyDescent="0.2">
      <c r="C16" s="13" t="s">
        <v>40</v>
      </c>
      <c r="D16" s="13"/>
      <c r="E16" s="6" t="s">
        <v>21</v>
      </c>
      <c r="G16" s="12" t="s">
        <v>6</v>
      </c>
    </row>
  </sheetData>
  <mergeCells count="11">
    <mergeCell ref="C16:D16"/>
    <mergeCell ref="C1:E1"/>
    <mergeCell ref="C6:D6"/>
    <mergeCell ref="C7:D7"/>
    <mergeCell ref="C4:E4"/>
    <mergeCell ref="C11:E11"/>
    <mergeCell ref="C13:D13"/>
    <mergeCell ref="C14:D14"/>
    <mergeCell ref="C15:D15"/>
    <mergeCell ref="C8:D8"/>
    <mergeCell ref="C9:D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Values!$B$4:$B$10</xm:f>
          </x14:formula1>
          <xm:sqref>E13</xm:sqref>
        </x14:dataValidation>
        <x14:dataValidation type="list" allowBlank="1" showInputMessage="1" showErrorMessage="1">
          <x14:formula1>
            <xm:f>Values!$B$17:$B$18</xm:f>
          </x14:formula1>
          <xm:sqref>E15</xm:sqref>
        </x14:dataValidation>
        <x14:dataValidation type="list" allowBlank="1" showInputMessage="1" showErrorMessage="1">
          <x14:formula1>
            <xm:f>Values!$B$21:$B$22</xm:f>
          </x14:formula1>
          <xm:sqref>E16</xm:sqref>
        </x14:dataValidation>
        <x14:dataValidation type="list" allowBlank="1" showInputMessage="1" showErrorMessage="1">
          <x14:formula1>
            <xm:f>Values!$B$13:$B$14</xm:f>
          </x14:formula1>
          <xm:sqref>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showGridLines="0" zoomScale="80" zoomScaleNormal="80" workbookViewId="0"/>
  </sheetViews>
  <sheetFormatPr defaultColWidth="16.25" defaultRowHeight="12.75" x14ac:dyDescent="0.2"/>
  <cols>
    <col min="1" max="1" width="3.25" style="2" customWidth="1"/>
    <col min="2" max="16384" width="16.25" style="2"/>
  </cols>
  <sheetData>
    <row r="1" spans="2:6" s="1" customFormat="1" ht="19.5" x14ac:dyDescent="0.2">
      <c r="B1" s="1" t="s">
        <v>0</v>
      </c>
    </row>
    <row r="3" spans="2:6" x14ac:dyDescent="0.2">
      <c r="B3" s="8"/>
      <c r="C3" s="8" t="s">
        <v>24</v>
      </c>
      <c r="D3" s="8" t="s">
        <v>25</v>
      </c>
      <c r="E3" s="8" t="s">
        <v>26</v>
      </c>
      <c r="F3" s="8" t="s">
        <v>27</v>
      </c>
    </row>
    <row r="4" spans="2:6" x14ac:dyDescent="0.2">
      <c r="B4" s="7" t="s">
        <v>9</v>
      </c>
      <c r="C4" s="3">
        <v>0.49769999999999998</v>
      </c>
      <c r="D4" s="3">
        <v>1.7000000000000001E-2</v>
      </c>
      <c r="E4" s="3">
        <v>29.373000000000001</v>
      </c>
      <c r="F4" s="3">
        <v>0</v>
      </c>
    </row>
    <row r="5" spans="2:6" x14ac:dyDescent="0.2">
      <c r="B5" s="7" t="s">
        <v>10</v>
      </c>
      <c r="C5" s="3">
        <v>1.7012</v>
      </c>
      <c r="D5" s="3">
        <v>2.4E-2</v>
      </c>
      <c r="E5" s="3">
        <v>70.02</v>
      </c>
      <c r="F5" s="3">
        <v>0</v>
      </c>
    </row>
    <row r="6" spans="2:6" x14ac:dyDescent="0.2">
      <c r="B6" s="7" t="s">
        <v>11</v>
      </c>
      <c r="C6" s="3">
        <v>0.25519999999999998</v>
      </c>
      <c r="D6" s="3">
        <v>2.3E-2</v>
      </c>
      <c r="E6" s="3">
        <v>11.037000000000001</v>
      </c>
      <c r="F6" s="3">
        <v>0</v>
      </c>
    </row>
    <row r="7" spans="2:6" x14ac:dyDescent="0.2">
      <c r="B7" s="7" t="s">
        <v>12</v>
      </c>
      <c r="C7" s="3">
        <v>0.29099999999999998</v>
      </c>
      <c r="D7" s="3">
        <v>8.0000000000000002E-3</v>
      </c>
      <c r="E7" s="3">
        <v>34.668999999999997</v>
      </c>
      <c r="F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showGridLines="0" zoomScale="80" zoomScaleNormal="80" workbookViewId="0"/>
  </sheetViews>
  <sheetFormatPr defaultColWidth="16.25" defaultRowHeight="12.75" x14ac:dyDescent="0.2"/>
  <cols>
    <col min="1" max="1" width="3.25" style="5" customWidth="1"/>
    <col min="2" max="16384" width="16.25" style="5"/>
  </cols>
  <sheetData>
    <row r="1" spans="2:3" s="4" customFormat="1" ht="19.5" x14ac:dyDescent="0.2">
      <c r="B1" s="4" t="s">
        <v>1</v>
      </c>
    </row>
    <row r="3" spans="2:3" x14ac:dyDescent="0.2">
      <c r="B3" s="8" t="s">
        <v>12</v>
      </c>
      <c r="C3" s="8" t="s">
        <v>13</v>
      </c>
    </row>
    <row r="4" spans="2:3" x14ac:dyDescent="0.2">
      <c r="B4" s="6" t="s">
        <v>14</v>
      </c>
      <c r="C4" s="6">
        <v>3</v>
      </c>
    </row>
    <row r="5" spans="2:3" x14ac:dyDescent="0.2">
      <c r="B5" s="6" t="s">
        <v>15</v>
      </c>
      <c r="C5" s="6">
        <v>2</v>
      </c>
    </row>
    <row r="6" spans="2:3" x14ac:dyDescent="0.2">
      <c r="B6" s="6" t="s">
        <v>16</v>
      </c>
      <c r="C6" s="6">
        <v>1</v>
      </c>
    </row>
    <row r="7" spans="2:3" x14ac:dyDescent="0.2">
      <c r="B7" s="6" t="s">
        <v>17</v>
      </c>
      <c r="C7" s="6">
        <v>0</v>
      </c>
    </row>
    <row r="8" spans="2:3" x14ac:dyDescent="0.2">
      <c r="B8" s="6" t="s">
        <v>18</v>
      </c>
      <c r="C8" s="6">
        <v>-1</v>
      </c>
    </row>
    <row r="9" spans="2:3" x14ac:dyDescent="0.2">
      <c r="B9" s="6" t="s">
        <v>19</v>
      </c>
      <c r="C9" s="6">
        <v>-2</v>
      </c>
    </row>
    <row r="10" spans="2:3" x14ac:dyDescent="0.2">
      <c r="B10" s="6" t="s">
        <v>20</v>
      </c>
      <c r="C10" s="6">
        <v>-3</v>
      </c>
    </row>
    <row r="12" spans="2:3" x14ac:dyDescent="0.2">
      <c r="B12" s="8" t="s">
        <v>11</v>
      </c>
      <c r="C12" s="8" t="s">
        <v>13</v>
      </c>
    </row>
    <row r="13" spans="2:3" x14ac:dyDescent="0.2">
      <c r="B13" s="6" t="s">
        <v>23</v>
      </c>
      <c r="C13" s="6">
        <v>-1</v>
      </c>
    </row>
    <row r="14" spans="2:3" x14ac:dyDescent="0.2">
      <c r="B14" s="6" t="s">
        <v>22</v>
      </c>
      <c r="C14" s="6">
        <v>1</v>
      </c>
    </row>
    <row r="16" spans="2:3" x14ac:dyDescent="0.2">
      <c r="B16" s="8" t="s">
        <v>10</v>
      </c>
      <c r="C16" s="8" t="s">
        <v>13</v>
      </c>
    </row>
    <row r="17" spans="2:3" x14ac:dyDescent="0.2">
      <c r="B17" s="6">
        <v>1</v>
      </c>
      <c r="C17" s="6">
        <v>-1</v>
      </c>
    </row>
    <row r="18" spans="2:3" x14ac:dyDescent="0.2">
      <c r="B18" s="6" t="s">
        <v>22</v>
      </c>
      <c r="C18" s="6">
        <v>1</v>
      </c>
    </row>
    <row r="20" spans="2:3" x14ac:dyDescent="0.2">
      <c r="B20" s="8" t="s">
        <v>9</v>
      </c>
      <c r="C20" s="8" t="s">
        <v>13</v>
      </c>
    </row>
    <row r="21" spans="2:3" x14ac:dyDescent="0.2">
      <c r="B21" s="6" t="s">
        <v>21</v>
      </c>
      <c r="C21" s="6">
        <v>1</v>
      </c>
    </row>
    <row r="22" spans="2:3" x14ac:dyDescent="0.2">
      <c r="B22" s="6" t="s">
        <v>22</v>
      </c>
      <c r="C22" s="6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GridLines="0" zoomScale="80" zoomScaleNormal="80" workbookViewId="0">
      <selection activeCell="B9" sqref="B9:C9"/>
    </sheetView>
  </sheetViews>
  <sheetFormatPr defaultColWidth="16.25" defaultRowHeight="12.75" x14ac:dyDescent="0.2"/>
  <cols>
    <col min="1" max="1" width="3.25" style="19" customWidth="1"/>
    <col min="2" max="16384" width="16.25" style="19"/>
  </cols>
  <sheetData>
    <row r="1" spans="2:3" s="17" customFormat="1" ht="19.5" x14ac:dyDescent="0.2">
      <c r="B1" s="17" t="s">
        <v>28</v>
      </c>
    </row>
    <row r="3" spans="2:3" x14ac:dyDescent="0.2">
      <c r="B3" s="18" t="s">
        <v>32</v>
      </c>
      <c r="C3" s="18"/>
    </row>
    <row r="4" spans="2:3" x14ac:dyDescent="0.2">
      <c r="B4" s="21" t="s">
        <v>30</v>
      </c>
      <c r="C4" s="21"/>
    </row>
    <row r="5" spans="2:3" x14ac:dyDescent="0.2">
      <c r="B5" s="21" t="s">
        <v>31</v>
      </c>
      <c r="C5" s="21"/>
    </row>
    <row r="7" spans="2:3" x14ac:dyDescent="0.2">
      <c r="B7" s="18" t="s">
        <v>33</v>
      </c>
      <c r="C7" s="18"/>
    </row>
    <row r="8" spans="2:3" x14ac:dyDescent="0.2">
      <c r="B8" s="21" t="s">
        <v>43</v>
      </c>
      <c r="C8" s="21"/>
    </row>
    <row r="9" spans="2:3" x14ac:dyDescent="0.2">
      <c r="B9" s="21" t="s">
        <v>34</v>
      </c>
      <c r="C9" s="21"/>
    </row>
    <row r="11" spans="2:3" x14ac:dyDescent="0.2">
      <c r="B11" s="18" t="s">
        <v>35</v>
      </c>
      <c r="C11" s="18"/>
    </row>
    <row r="12" spans="2:3" x14ac:dyDescent="0.2">
      <c r="B12" s="20" t="s">
        <v>36</v>
      </c>
      <c r="C12" s="20">
        <f xml:space="preserve"> 20 / LN(2)</f>
        <v>28.85390081777927</v>
      </c>
    </row>
    <row r="13" spans="2:3" x14ac:dyDescent="0.2">
      <c r="B13" s="20" t="s">
        <v>37</v>
      </c>
      <c r="C13" s="20">
        <f>640-(C12*LN(50))</f>
        <v>527.12287620450547</v>
      </c>
    </row>
  </sheetData>
  <mergeCells count="7">
    <mergeCell ref="B11:C11"/>
    <mergeCell ref="B3:C3"/>
    <mergeCell ref="B4:C4"/>
    <mergeCell ref="B5:C5"/>
    <mergeCell ref="B7:C7"/>
    <mergeCell ref="B8:C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Model</vt:lpstr>
      <vt:lpstr>Values</vt:lpstr>
      <vt:lpstr>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2022-07-02T14:10:45Z</dcterms:modified>
</cp:coreProperties>
</file>