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200" windowHeight="7020"/>
  </bookViews>
  <sheets>
    <sheet name="Close" sheetId="1" r:id="rId1"/>
    <sheet name="Return" sheetId="4" r:id="rId2"/>
    <sheet name="Sheet1" sheetId="5" r:id="rId3"/>
    <sheet name="Sheet2" sheetId="6" r:id="rId4"/>
    <sheet name="Sheet3" sheetId="7" r:id="rId5"/>
    <sheet name="Sheet4" sheetId="9" r:id="rId6"/>
  </sheets>
  <definedNames>
    <definedName name="_xlnm._FilterDatabase" localSheetId="0" hidden="1">Close!$B$3:$E$254</definedName>
  </definedNames>
  <calcPr calcId="152511"/>
</workbook>
</file>

<file path=xl/calcChain.xml><?xml version="1.0" encoding="utf-8"?>
<calcChain xmlns="http://schemas.openxmlformats.org/spreadsheetml/2006/main">
  <c r="B19" i="7" l="1"/>
  <c r="B20" i="7"/>
  <c r="B21" i="7"/>
  <c r="B22" i="7"/>
  <c r="B23" i="7"/>
  <c r="C19" i="7"/>
  <c r="C22" i="7" l="1"/>
  <c r="C20" i="7"/>
  <c r="C23" i="7"/>
  <c r="C21" i="7"/>
  <c r="H7" i="7"/>
  <c r="G7" i="7"/>
  <c r="F7" i="7"/>
  <c r="E7" i="7"/>
  <c r="D7" i="7"/>
  <c r="C7" i="7"/>
  <c r="H6" i="7"/>
  <c r="G6" i="7"/>
  <c r="F6" i="7"/>
  <c r="E6" i="7"/>
  <c r="D6" i="7"/>
  <c r="C6" i="7"/>
  <c r="H5" i="7"/>
  <c r="G5" i="7"/>
  <c r="F5" i="7"/>
  <c r="E5" i="7"/>
  <c r="D5" i="7"/>
  <c r="C5" i="7"/>
  <c r="H4" i="7"/>
  <c r="G4" i="7"/>
  <c r="F4" i="7"/>
  <c r="E4" i="7"/>
  <c r="D4" i="7"/>
  <c r="C4" i="7"/>
  <c r="H3" i="7"/>
  <c r="G3" i="7"/>
  <c r="F3" i="7"/>
  <c r="E3" i="7"/>
  <c r="D3" i="7"/>
  <c r="C3" i="7"/>
  <c r="B7" i="7"/>
  <c r="B6" i="7"/>
  <c r="B5" i="7"/>
  <c r="B4" i="7"/>
  <c r="B3" i="7"/>
  <c r="B19" i="6" l="1"/>
  <c r="B18" i="5"/>
  <c r="E253" i="4" l="1"/>
  <c r="D253" i="4"/>
  <c r="C253" i="4"/>
  <c r="E252" i="4"/>
  <c r="D252" i="4"/>
  <c r="C252" i="4"/>
  <c r="E251" i="4"/>
  <c r="D251" i="4"/>
  <c r="C251" i="4"/>
  <c r="E250" i="4"/>
  <c r="D250" i="4"/>
  <c r="C250" i="4"/>
  <c r="E249" i="4"/>
  <c r="D249" i="4"/>
  <c r="C249" i="4"/>
  <c r="E248" i="4"/>
  <c r="D248" i="4"/>
  <c r="C248" i="4"/>
  <c r="E247" i="4"/>
  <c r="D247" i="4"/>
  <c r="C247" i="4"/>
  <c r="E246" i="4"/>
  <c r="D246" i="4"/>
  <c r="C246" i="4"/>
  <c r="E245" i="4"/>
  <c r="D245" i="4"/>
  <c r="C245" i="4"/>
  <c r="E244" i="4"/>
  <c r="D244" i="4"/>
  <c r="C244" i="4"/>
  <c r="E243" i="4"/>
  <c r="D243" i="4"/>
  <c r="C243" i="4"/>
  <c r="E242" i="4"/>
  <c r="D242" i="4"/>
  <c r="C242" i="4"/>
  <c r="E241" i="4"/>
  <c r="D241" i="4"/>
  <c r="C241" i="4"/>
  <c r="E240" i="4"/>
  <c r="D240" i="4"/>
  <c r="C240" i="4"/>
  <c r="E239" i="4"/>
  <c r="D239" i="4"/>
  <c r="C239" i="4"/>
  <c r="E238" i="4"/>
  <c r="D238" i="4"/>
  <c r="C238" i="4"/>
  <c r="E237" i="4"/>
  <c r="D237" i="4"/>
  <c r="C237" i="4"/>
  <c r="E236" i="4"/>
  <c r="D236" i="4"/>
  <c r="C236" i="4"/>
  <c r="E235" i="4"/>
  <c r="D235" i="4"/>
  <c r="C235" i="4"/>
  <c r="E234" i="4"/>
  <c r="D234" i="4"/>
  <c r="C234" i="4"/>
  <c r="E233" i="4"/>
  <c r="D233" i="4"/>
  <c r="C233" i="4"/>
  <c r="E232" i="4"/>
  <c r="D232" i="4"/>
  <c r="C232" i="4"/>
  <c r="E231" i="4"/>
  <c r="D231" i="4"/>
  <c r="C231" i="4"/>
  <c r="E230" i="4"/>
  <c r="D230" i="4"/>
  <c r="C230" i="4"/>
  <c r="E229" i="4"/>
  <c r="D229" i="4"/>
  <c r="C229" i="4"/>
  <c r="E228" i="4"/>
  <c r="D228" i="4"/>
  <c r="C228" i="4"/>
  <c r="E227" i="4"/>
  <c r="D227" i="4"/>
  <c r="C227" i="4"/>
  <c r="E226" i="4"/>
  <c r="D226" i="4"/>
  <c r="C226" i="4"/>
  <c r="E225" i="4"/>
  <c r="D225" i="4"/>
  <c r="C225" i="4"/>
  <c r="E224" i="4"/>
  <c r="D224" i="4"/>
  <c r="C224" i="4"/>
  <c r="E223" i="4"/>
  <c r="D223" i="4"/>
  <c r="C223" i="4"/>
  <c r="E222" i="4"/>
  <c r="D222" i="4"/>
  <c r="C222" i="4"/>
  <c r="E221" i="4"/>
  <c r="D221" i="4"/>
  <c r="C221" i="4"/>
  <c r="E220" i="4"/>
  <c r="D220" i="4"/>
  <c r="C220" i="4"/>
  <c r="E219" i="4"/>
  <c r="D219" i="4"/>
  <c r="C219" i="4"/>
  <c r="E218" i="4"/>
  <c r="D218" i="4"/>
  <c r="C218" i="4"/>
  <c r="E217" i="4"/>
  <c r="D217" i="4"/>
  <c r="C217" i="4"/>
  <c r="E216" i="4"/>
  <c r="D216" i="4"/>
  <c r="C216" i="4"/>
  <c r="E215" i="4"/>
  <c r="D215" i="4"/>
  <c r="C215" i="4"/>
  <c r="E214" i="4"/>
  <c r="D214" i="4"/>
  <c r="C214" i="4"/>
  <c r="E213" i="4"/>
  <c r="D213" i="4"/>
  <c r="C213" i="4"/>
  <c r="E212" i="4"/>
  <c r="D212" i="4"/>
  <c r="C212" i="4"/>
  <c r="E211" i="4"/>
  <c r="D211" i="4"/>
  <c r="C211" i="4"/>
  <c r="E210" i="4"/>
  <c r="D210" i="4"/>
  <c r="C210" i="4"/>
  <c r="E209" i="4"/>
  <c r="D209" i="4"/>
  <c r="C209" i="4"/>
  <c r="E208" i="4"/>
  <c r="D208" i="4"/>
  <c r="C208" i="4"/>
  <c r="E207" i="4"/>
  <c r="D207" i="4"/>
  <c r="C207" i="4"/>
  <c r="E206" i="4"/>
  <c r="D206" i="4"/>
  <c r="C206" i="4"/>
  <c r="E205" i="4"/>
  <c r="D205" i="4"/>
  <c r="C205" i="4"/>
  <c r="E204" i="4"/>
  <c r="D204" i="4"/>
  <c r="C204" i="4"/>
  <c r="E203" i="4"/>
  <c r="D203" i="4"/>
  <c r="C203" i="4"/>
  <c r="E202" i="4"/>
  <c r="D202" i="4"/>
  <c r="C202" i="4"/>
  <c r="E201" i="4"/>
  <c r="D201" i="4"/>
  <c r="C201" i="4"/>
  <c r="E200" i="4"/>
  <c r="D200" i="4"/>
  <c r="C200" i="4"/>
  <c r="E199" i="4"/>
  <c r="D199" i="4"/>
  <c r="C199" i="4"/>
  <c r="E198" i="4"/>
  <c r="D198" i="4"/>
  <c r="C198" i="4"/>
  <c r="E197" i="4"/>
  <c r="D197" i="4"/>
  <c r="C197" i="4"/>
  <c r="E196" i="4"/>
  <c r="D196" i="4"/>
  <c r="C196" i="4"/>
  <c r="E195" i="4"/>
  <c r="D195" i="4"/>
  <c r="C195" i="4"/>
  <c r="E194" i="4"/>
  <c r="D194" i="4"/>
  <c r="C194" i="4"/>
  <c r="E193" i="4"/>
  <c r="D193" i="4"/>
  <c r="C193" i="4"/>
  <c r="E192" i="4"/>
  <c r="D192" i="4"/>
  <c r="C192" i="4"/>
  <c r="E191" i="4"/>
  <c r="D191" i="4"/>
  <c r="C191" i="4"/>
  <c r="E190" i="4"/>
  <c r="D190" i="4"/>
  <c r="C190" i="4"/>
  <c r="E189" i="4"/>
  <c r="D189" i="4"/>
  <c r="C189" i="4"/>
  <c r="E188" i="4"/>
  <c r="D188" i="4"/>
  <c r="C188" i="4"/>
  <c r="E187" i="4"/>
  <c r="D187" i="4"/>
  <c r="C187" i="4"/>
  <c r="E186" i="4"/>
  <c r="D186" i="4"/>
  <c r="C186" i="4"/>
  <c r="E185" i="4"/>
  <c r="D185" i="4"/>
  <c r="C185" i="4"/>
  <c r="E184" i="4"/>
  <c r="D184" i="4"/>
  <c r="C184" i="4"/>
  <c r="E183" i="4"/>
  <c r="D183" i="4"/>
  <c r="C183" i="4"/>
  <c r="E182" i="4"/>
  <c r="D182" i="4"/>
  <c r="C182" i="4"/>
  <c r="E181" i="4"/>
  <c r="D181" i="4"/>
  <c r="C181" i="4"/>
  <c r="E180" i="4"/>
  <c r="D180" i="4"/>
  <c r="C180" i="4"/>
  <c r="E179" i="4"/>
  <c r="D179" i="4"/>
  <c r="C179" i="4"/>
  <c r="E178" i="4"/>
  <c r="D178" i="4"/>
  <c r="C178" i="4"/>
  <c r="E177" i="4"/>
  <c r="D177" i="4"/>
  <c r="C177" i="4"/>
  <c r="E176" i="4"/>
  <c r="D176" i="4"/>
  <c r="C176" i="4"/>
  <c r="E175" i="4"/>
  <c r="D175" i="4"/>
  <c r="C175" i="4"/>
  <c r="E174" i="4"/>
  <c r="D174" i="4"/>
  <c r="C174" i="4"/>
  <c r="E173" i="4"/>
  <c r="D173" i="4"/>
  <c r="C173" i="4"/>
  <c r="E172" i="4"/>
  <c r="D172" i="4"/>
  <c r="C172" i="4"/>
  <c r="E171" i="4"/>
  <c r="D171" i="4"/>
  <c r="C171" i="4"/>
  <c r="E170" i="4"/>
  <c r="D170" i="4"/>
  <c r="C170" i="4"/>
  <c r="E169" i="4"/>
  <c r="D169" i="4"/>
  <c r="C169" i="4"/>
  <c r="E168" i="4"/>
  <c r="D168" i="4"/>
  <c r="C168" i="4"/>
  <c r="E167" i="4"/>
  <c r="D167" i="4"/>
  <c r="C167" i="4"/>
  <c r="E166" i="4"/>
  <c r="D166" i="4"/>
  <c r="C166" i="4"/>
  <c r="E165" i="4"/>
  <c r="D165" i="4"/>
  <c r="C165" i="4"/>
  <c r="E164" i="4"/>
  <c r="D164" i="4"/>
  <c r="C164" i="4"/>
  <c r="E163" i="4"/>
  <c r="D163" i="4"/>
  <c r="C163" i="4"/>
  <c r="E162" i="4"/>
  <c r="D162" i="4"/>
  <c r="C162" i="4"/>
  <c r="E161" i="4"/>
  <c r="D161" i="4"/>
  <c r="C161" i="4"/>
  <c r="E160" i="4"/>
  <c r="D160" i="4"/>
  <c r="C160" i="4"/>
  <c r="E159" i="4"/>
  <c r="D159" i="4"/>
  <c r="C159" i="4"/>
  <c r="E158" i="4"/>
  <c r="D158" i="4"/>
  <c r="C158" i="4"/>
  <c r="E157" i="4"/>
  <c r="D157" i="4"/>
  <c r="C157" i="4"/>
  <c r="E156" i="4"/>
  <c r="D156" i="4"/>
  <c r="C156" i="4"/>
  <c r="E155" i="4"/>
  <c r="D155" i="4"/>
  <c r="C155" i="4"/>
  <c r="E154" i="4"/>
  <c r="D154" i="4"/>
  <c r="C154" i="4"/>
  <c r="E153" i="4"/>
  <c r="D153" i="4"/>
  <c r="C153" i="4"/>
  <c r="E152" i="4"/>
  <c r="D152" i="4"/>
  <c r="C152" i="4"/>
  <c r="E151" i="4"/>
  <c r="D151" i="4"/>
  <c r="C151" i="4"/>
  <c r="E150" i="4"/>
  <c r="D150" i="4"/>
  <c r="C150" i="4"/>
  <c r="E149" i="4"/>
  <c r="D149" i="4"/>
  <c r="C149" i="4"/>
  <c r="E148" i="4"/>
  <c r="D148" i="4"/>
  <c r="C148" i="4"/>
  <c r="E147" i="4"/>
  <c r="D147" i="4"/>
  <c r="C147" i="4"/>
  <c r="E146" i="4"/>
  <c r="D146" i="4"/>
  <c r="C146" i="4"/>
  <c r="E145" i="4"/>
  <c r="D145" i="4"/>
  <c r="C145" i="4"/>
  <c r="E144" i="4"/>
  <c r="D144" i="4"/>
  <c r="C144" i="4"/>
  <c r="E143" i="4"/>
  <c r="D143" i="4"/>
  <c r="C143" i="4"/>
  <c r="E142" i="4"/>
  <c r="D142" i="4"/>
  <c r="C142" i="4"/>
  <c r="E141" i="4"/>
  <c r="D141" i="4"/>
  <c r="C141" i="4"/>
  <c r="E140" i="4"/>
  <c r="D140" i="4"/>
  <c r="C140" i="4"/>
  <c r="E139" i="4"/>
  <c r="D139" i="4"/>
  <c r="C139" i="4"/>
  <c r="E138" i="4"/>
  <c r="D138" i="4"/>
  <c r="C138" i="4"/>
  <c r="E137" i="4"/>
  <c r="D137" i="4"/>
  <c r="C137" i="4"/>
  <c r="E136" i="4"/>
  <c r="D136" i="4"/>
  <c r="C136" i="4"/>
  <c r="E135" i="4"/>
  <c r="D135" i="4"/>
  <c r="C135" i="4"/>
  <c r="E134" i="4"/>
  <c r="D134" i="4"/>
  <c r="C134" i="4"/>
  <c r="E133" i="4"/>
  <c r="D133" i="4"/>
  <c r="C133" i="4"/>
  <c r="E132" i="4"/>
  <c r="D132" i="4"/>
  <c r="C132" i="4"/>
  <c r="E131" i="4"/>
  <c r="D131" i="4"/>
  <c r="C131" i="4"/>
  <c r="E130" i="4"/>
  <c r="D130" i="4"/>
  <c r="C130" i="4"/>
  <c r="E129" i="4"/>
  <c r="D129" i="4"/>
  <c r="C129" i="4"/>
  <c r="E128" i="4"/>
  <c r="D128" i="4"/>
  <c r="C128" i="4"/>
  <c r="E127" i="4"/>
  <c r="D127" i="4"/>
  <c r="C127" i="4"/>
  <c r="E126" i="4"/>
  <c r="D126" i="4"/>
  <c r="C126" i="4"/>
  <c r="E125" i="4"/>
  <c r="D125" i="4"/>
  <c r="C125" i="4"/>
  <c r="E124" i="4"/>
  <c r="D124" i="4"/>
  <c r="C124" i="4"/>
  <c r="E123" i="4"/>
  <c r="D123" i="4"/>
  <c r="C123" i="4"/>
  <c r="E122" i="4"/>
  <c r="D122" i="4"/>
  <c r="C122" i="4"/>
  <c r="E121" i="4"/>
  <c r="D121" i="4"/>
  <c r="C121" i="4"/>
  <c r="E120" i="4"/>
  <c r="D120" i="4"/>
  <c r="C120" i="4"/>
  <c r="E119" i="4"/>
  <c r="D119" i="4"/>
  <c r="C119" i="4"/>
  <c r="E118" i="4"/>
  <c r="D118" i="4"/>
  <c r="C118" i="4"/>
  <c r="E117" i="4"/>
  <c r="D117" i="4"/>
  <c r="C117" i="4"/>
  <c r="E116" i="4"/>
  <c r="D116" i="4"/>
  <c r="C116" i="4"/>
  <c r="E115" i="4"/>
  <c r="D115" i="4"/>
  <c r="C115" i="4"/>
  <c r="E114" i="4"/>
  <c r="D114" i="4"/>
  <c r="C114" i="4"/>
  <c r="E113" i="4"/>
  <c r="D113" i="4"/>
  <c r="C113" i="4"/>
  <c r="E112" i="4"/>
  <c r="D112" i="4"/>
  <c r="C112" i="4"/>
  <c r="E111" i="4"/>
  <c r="D111" i="4"/>
  <c r="C111" i="4"/>
  <c r="E110" i="4"/>
  <c r="D110" i="4"/>
  <c r="C110" i="4"/>
  <c r="E109" i="4"/>
  <c r="D109" i="4"/>
  <c r="C109" i="4"/>
  <c r="E108" i="4"/>
  <c r="D108" i="4"/>
  <c r="C108" i="4"/>
  <c r="E107" i="4"/>
  <c r="D107" i="4"/>
  <c r="C107" i="4"/>
  <c r="E106" i="4"/>
  <c r="D106" i="4"/>
  <c r="C106" i="4"/>
  <c r="E105" i="4"/>
  <c r="D105" i="4"/>
  <c r="C105" i="4"/>
  <c r="E104" i="4"/>
  <c r="D104" i="4"/>
  <c r="C104" i="4"/>
  <c r="E103" i="4"/>
  <c r="D103" i="4"/>
  <c r="C103" i="4"/>
  <c r="E102" i="4"/>
  <c r="D102" i="4"/>
  <c r="C102" i="4"/>
  <c r="E101" i="4"/>
  <c r="D101" i="4"/>
  <c r="C101" i="4"/>
  <c r="E100" i="4"/>
  <c r="D100" i="4"/>
  <c r="C100" i="4"/>
  <c r="E99" i="4"/>
  <c r="D99" i="4"/>
  <c r="C99" i="4"/>
  <c r="E98" i="4"/>
  <c r="D98" i="4"/>
  <c r="C98" i="4"/>
  <c r="E97" i="4"/>
  <c r="D97" i="4"/>
  <c r="C97" i="4"/>
  <c r="E96" i="4"/>
  <c r="D96" i="4"/>
  <c r="C96" i="4"/>
  <c r="E95" i="4"/>
  <c r="D95" i="4"/>
  <c r="C95" i="4"/>
  <c r="E94" i="4"/>
  <c r="D94" i="4"/>
  <c r="C94" i="4"/>
  <c r="E93" i="4"/>
  <c r="D93" i="4"/>
  <c r="C93" i="4"/>
  <c r="E92" i="4"/>
  <c r="D92" i="4"/>
  <c r="C92" i="4"/>
  <c r="E91" i="4"/>
  <c r="D91" i="4"/>
  <c r="C91" i="4"/>
  <c r="E90" i="4"/>
  <c r="D90" i="4"/>
  <c r="C90" i="4"/>
  <c r="E89" i="4"/>
  <c r="D89" i="4"/>
  <c r="C89" i="4"/>
  <c r="E88" i="4"/>
  <c r="D88" i="4"/>
  <c r="C88" i="4"/>
  <c r="E87" i="4"/>
  <c r="D87" i="4"/>
  <c r="C87" i="4"/>
  <c r="E86" i="4"/>
  <c r="D86" i="4"/>
  <c r="C86" i="4"/>
  <c r="E85" i="4"/>
  <c r="D85" i="4"/>
  <c r="C85" i="4"/>
  <c r="E84" i="4"/>
  <c r="D84" i="4"/>
  <c r="C84" i="4"/>
  <c r="E83" i="4"/>
  <c r="D83" i="4"/>
  <c r="C83" i="4"/>
  <c r="E82" i="4"/>
  <c r="D82" i="4"/>
  <c r="C82" i="4"/>
  <c r="E81" i="4"/>
  <c r="D81" i="4"/>
  <c r="C81" i="4"/>
  <c r="E80" i="4"/>
  <c r="D80" i="4"/>
  <c r="C80" i="4"/>
  <c r="E79" i="4"/>
  <c r="D79" i="4"/>
  <c r="C79" i="4"/>
  <c r="E78" i="4"/>
  <c r="D78" i="4"/>
  <c r="C78" i="4"/>
  <c r="E77" i="4"/>
  <c r="D77" i="4"/>
  <c r="C77" i="4"/>
  <c r="E76" i="4"/>
  <c r="D76" i="4"/>
  <c r="C76" i="4"/>
  <c r="E75" i="4"/>
  <c r="D75" i="4"/>
  <c r="C75" i="4"/>
  <c r="E74" i="4"/>
  <c r="D74" i="4"/>
  <c r="C74" i="4"/>
  <c r="E73" i="4"/>
  <c r="D73" i="4"/>
  <c r="C73" i="4"/>
  <c r="E72" i="4"/>
  <c r="D72" i="4"/>
  <c r="C72" i="4"/>
  <c r="E71" i="4"/>
  <c r="D71" i="4"/>
  <c r="C71" i="4"/>
  <c r="E70" i="4"/>
  <c r="D70" i="4"/>
  <c r="C70" i="4"/>
  <c r="E69" i="4"/>
  <c r="D69" i="4"/>
  <c r="C69" i="4"/>
  <c r="E68" i="4"/>
  <c r="D68" i="4"/>
  <c r="C68" i="4"/>
  <c r="E67" i="4"/>
  <c r="D67" i="4"/>
  <c r="C67" i="4"/>
  <c r="E66" i="4"/>
  <c r="D66" i="4"/>
  <c r="C66" i="4"/>
  <c r="E65" i="4"/>
  <c r="D65" i="4"/>
  <c r="C65" i="4"/>
  <c r="E64" i="4"/>
  <c r="D64" i="4"/>
  <c r="C64" i="4"/>
  <c r="E63" i="4"/>
  <c r="D63" i="4"/>
  <c r="C63" i="4"/>
  <c r="E62" i="4"/>
  <c r="D62" i="4"/>
  <c r="C62" i="4"/>
  <c r="E61" i="4"/>
  <c r="D61" i="4"/>
  <c r="C61" i="4"/>
  <c r="E60" i="4"/>
  <c r="D60" i="4"/>
  <c r="C60" i="4"/>
  <c r="E59" i="4"/>
  <c r="D59" i="4"/>
  <c r="C59" i="4"/>
  <c r="E58" i="4"/>
  <c r="D58" i="4"/>
  <c r="C58" i="4"/>
  <c r="E57" i="4"/>
  <c r="D57" i="4"/>
  <c r="C57" i="4"/>
  <c r="E56" i="4"/>
  <c r="D56" i="4"/>
  <c r="C56" i="4"/>
  <c r="E55" i="4"/>
  <c r="D55" i="4"/>
  <c r="C55" i="4"/>
  <c r="E54" i="4"/>
  <c r="D54" i="4"/>
  <c r="C54" i="4"/>
  <c r="E53" i="4"/>
  <c r="D53" i="4"/>
  <c r="C53" i="4"/>
  <c r="E52" i="4"/>
  <c r="D52" i="4"/>
  <c r="C52" i="4"/>
  <c r="E51" i="4"/>
  <c r="D51" i="4"/>
  <c r="C51" i="4"/>
  <c r="E50" i="4"/>
  <c r="D50" i="4"/>
  <c r="C50" i="4"/>
  <c r="E49" i="4"/>
  <c r="D49" i="4"/>
  <c r="C49" i="4"/>
  <c r="E48" i="4"/>
  <c r="D48" i="4"/>
  <c r="C48" i="4"/>
  <c r="E47" i="4"/>
  <c r="D47" i="4"/>
  <c r="C47" i="4"/>
  <c r="E46" i="4"/>
  <c r="D46" i="4"/>
  <c r="C46" i="4"/>
  <c r="E45" i="4"/>
  <c r="D45" i="4"/>
  <c r="C45" i="4"/>
  <c r="E44" i="4"/>
  <c r="D44" i="4"/>
  <c r="C44" i="4"/>
  <c r="E43" i="4"/>
  <c r="D43" i="4"/>
  <c r="C43" i="4"/>
  <c r="E42" i="4"/>
  <c r="D42" i="4"/>
  <c r="C42" i="4"/>
  <c r="E41" i="4"/>
  <c r="D41" i="4"/>
  <c r="C41" i="4"/>
  <c r="E40" i="4"/>
  <c r="D40" i="4"/>
  <c r="C40" i="4"/>
  <c r="E39" i="4"/>
  <c r="D39" i="4"/>
  <c r="C39" i="4"/>
  <c r="E38" i="4"/>
  <c r="D38" i="4"/>
  <c r="C38" i="4"/>
  <c r="E37" i="4"/>
  <c r="D37" i="4"/>
  <c r="C37" i="4"/>
  <c r="E36" i="4"/>
  <c r="D36" i="4"/>
  <c r="C36" i="4"/>
  <c r="E35" i="4"/>
  <c r="D35" i="4"/>
  <c r="C35" i="4"/>
  <c r="E34" i="4"/>
  <c r="D34" i="4"/>
  <c r="C34" i="4"/>
  <c r="E33" i="4"/>
  <c r="D33" i="4"/>
  <c r="C33" i="4"/>
  <c r="E32" i="4"/>
  <c r="D32" i="4"/>
  <c r="C32" i="4"/>
  <c r="E31" i="4"/>
  <c r="D31" i="4"/>
  <c r="C31" i="4"/>
  <c r="E30" i="4"/>
  <c r="D30" i="4"/>
  <c r="C30" i="4"/>
  <c r="E29" i="4"/>
  <c r="D29" i="4"/>
  <c r="C29" i="4"/>
  <c r="E28" i="4"/>
  <c r="D28" i="4"/>
  <c r="C28" i="4"/>
  <c r="E27" i="4"/>
  <c r="D27" i="4"/>
  <c r="C27" i="4"/>
  <c r="E26" i="4"/>
  <c r="D26" i="4"/>
  <c r="C26" i="4"/>
  <c r="E25" i="4"/>
  <c r="D25" i="4"/>
  <c r="C25" i="4"/>
  <c r="E24" i="4"/>
  <c r="D24" i="4"/>
  <c r="C24" i="4"/>
  <c r="E23" i="4"/>
  <c r="D23" i="4"/>
  <c r="C23" i="4"/>
  <c r="E22" i="4"/>
  <c r="D22" i="4"/>
  <c r="C22" i="4"/>
  <c r="E21" i="4"/>
  <c r="D21" i="4"/>
  <c r="C21" i="4"/>
  <c r="E20" i="4"/>
  <c r="D20" i="4"/>
  <c r="C20" i="4"/>
  <c r="E19" i="4"/>
  <c r="D19" i="4"/>
  <c r="C19" i="4"/>
  <c r="E18" i="4"/>
  <c r="D18" i="4"/>
  <c r="C18" i="4"/>
  <c r="E17" i="4"/>
  <c r="D17" i="4"/>
  <c r="C17" i="4"/>
  <c r="E16" i="4"/>
  <c r="D16" i="4"/>
  <c r="C16" i="4"/>
  <c r="E15" i="4"/>
  <c r="D15" i="4"/>
  <c r="C15" i="4"/>
  <c r="E14" i="4"/>
  <c r="D14" i="4"/>
  <c r="C14" i="4"/>
  <c r="E13" i="4"/>
  <c r="D13" i="4"/>
  <c r="C13" i="4"/>
  <c r="E12" i="4"/>
  <c r="D12" i="4"/>
  <c r="C12" i="4"/>
  <c r="E11" i="4"/>
  <c r="D11" i="4"/>
  <c r="C11" i="4"/>
  <c r="E10" i="4"/>
  <c r="D10" i="4"/>
  <c r="C10" i="4"/>
  <c r="E9" i="4"/>
  <c r="D9" i="4"/>
  <c r="C9" i="4"/>
  <c r="E8" i="4"/>
  <c r="D8" i="4"/>
  <c r="C8" i="4"/>
  <c r="E7" i="4"/>
  <c r="D7" i="4"/>
  <c r="C7" i="4"/>
  <c r="E6" i="4"/>
  <c r="D6" i="4"/>
  <c r="C6" i="4"/>
  <c r="E5" i="4"/>
  <c r="D5" i="4"/>
  <c r="C5" i="4"/>
  <c r="E4" i="4"/>
  <c r="D4" i="4"/>
  <c r="C4" i="4"/>
  <c r="D13" i="7" l="1"/>
  <c r="D12" i="7"/>
  <c r="D14" i="7"/>
  <c r="D11" i="7"/>
  <c r="D15" i="7"/>
  <c r="H13" i="7"/>
  <c r="H12" i="7"/>
  <c r="H11" i="7"/>
  <c r="H15" i="7"/>
  <c r="H14" i="7"/>
  <c r="E14" i="7"/>
  <c r="E13" i="7"/>
  <c r="E15" i="7"/>
  <c r="E12" i="7"/>
  <c r="E11" i="7"/>
  <c r="G12" i="7"/>
  <c r="G11" i="7"/>
  <c r="G15" i="7"/>
  <c r="G14" i="7"/>
  <c r="G13" i="7"/>
  <c r="B11" i="7"/>
  <c r="B15" i="7"/>
  <c r="B14" i="7"/>
  <c r="B12" i="7"/>
  <c r="B13" i="7"/>
  <c r="F11" i="7"/>
  <c r="F15" i="7"/>
  <c r="F14" i="7"/>
  <c r="F13" i="7"/>
  <c r="F12" i="7"/>
  <c r="C12" i="7"/>
  <c r="C11" i="7"/>
  <c r="C15" i="7"/>
  <c r="C13" i="7"/>
  <c r="C14" i="7"/>
</calcChain>
</file>

<file path=xl/sharedStrings.xml><?xml version="1.0" encoding="utf-8"?>
<sst xmlns="http://schemas.openxmlformats.org/spreadsheetml/2006/main" count="119" uniqueCount="29">
  <si>
    <t>Date</t>
  </si>
  <si>
    <t>Close Price</t>
  </si>
  <si>
    <t>Close Price BTC</t>
  </si>
  <si>
    <t>Return BTC</t>
  </si>
  <si>
    <t>Return</t>
  </si>
  <si>
    <t>BTC</t>
  </si>
  <si>
    <t>ETH</t>
  </si>
  <si>
    <t>XRP</t>
  </si>
  <si>
    <t>LTC</t>
  </si>
  <si>
    <t>XMR</t>
  </si>
  <si>
    <t>DASH</t>
  </si>
  <si>
    <t>XEM</t>
  </si>
  <si>
    <t>b</t>
  </si>
  <si>
    <t>w</t>
  </si>
  <si>
    <t>r</t>
  </si>
  <si>
    <t># obs</t>
  </si>
  <si>
    <t>Min</t>
  </si>
  <si>
    <t>Avg</t>
  </si>
  <si>
    <t>Max</t>
  </si>
  <si>
    <t>Std Dev</t>
  </si>
  <si>
    <t>Close</t>
  </si>
  <si>
    <t>NASDAQ</t>
  </si>
  <si>
    <t>Close Price IXIC</t>
  </si>
  <si>
    <t>Return IXIC</t>
  </si>
  <si>
    <t>The daily volatility for NADAQ (Standard Deviation) is 0.0074, whereas the daily volatility for the cryptocurrencies (Standard Deviation) is much higher. The reason is the huge gain in price of cryptocurrencies from Nov-2017 to Dec-2017 and then the huge loss in the price of cryptocurrencies form Dec-2017 to Jan-2018.</t>
  </si>
  <si>
    <t>Minimum Variance</t>
  </si>
  <si>
    <t xml:space="preserve">Tangency </t>
  </si>
  <si>
    <t>Close Price LIBOR</t>
  </si>
  <si>
    <t>Return LIBOR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</si>
</sst>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4" x14ac:knownFonts="1">
    <font>
      <sz val="11"/>
      <color theme="1"/>
      <name val="Calibri"/>
      <family val="2"/>
      <scheme val="minor"/>
    </font>
    <font>
      <sz val="10"/>
      <color theme="1"/>
      <name val="Calibri"/>
      <family val="2"/>
      <scheme val="minor"/>
    </font>
    <font>
      <b/>
      <sz val="10"/>
      <color theme="0"/>
      <name val="Calibri"/>
      <family val="2"/>
      <scheme val="minor"/>
    </font>
    <font>
      <b/>
      <sz val="15"/>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15" fontId="1" fillId="0" borderId="0" xfId="0" applyNumberFormat="1" applyFont="1" applyAlignment="1">
      <alignment horizontal="center" vertical="top"/>
    </xf>
    <xf numFmtId="4" fontId="1" fillId="0" borderId="0" xfId="0" applyNumberFormat="1" applyFont="1" applyAlignment="1">
      <alignment horizontal="center" vertical="top"/>
    </xf>
    <xf numFmtId="0" fontId="1" fillId="0" borderId="0" xfId="0" applyFont="1" applyAlignment="1">
      <alignment horizontal="center" vertical="top"/>
    </xf>
    <xf numFmtId="15" fontId="1" fillId="0" borderId="1" xfId="0" applyNumberFormat="1" applyFont="1" applyBorder="1" applyAlignment="1">
      <alignment horizontal="center" vertical="top"/>
    </xf>
    <xf numFmtId="4" fontId="1" fillId="0" borderId="1" xfId="0" applyNumberFormat="1" applyFont="1" applyBorder="1" applyAlignment="1">
      <alignment horizontal="center" vertical="top"/>
    </xf>
    <xf numFmtId="15" fontId="3" fillId="2" borderId="0" xfId="0" applyNumberFormat="1" applyFont="1" applyFill="1" applyAlignment="1">
      <alignment horizontal="center" vertical="top"/>
    </xf>
    <xf numFmtId="4" fontId="3" fillId="2" borderId="0" xfId="0" applyNumberFormat="1" applyFont="1" applyFill="1" applyAlignment="1">
      <alignment horizontal="center" vertical="top"/>
    </xf>
    <xf numFmtId="0" fontId="3" fillId="2" borderId="0" xfId="0" applyFont="1" applyFill="1" applyAlignment="1">
      <alignment horizontal="center" vertical="top"/>
    </xf>
    <xf numFmtId="164" fontId="1" fillId="0" borderId="1" xfId="0" applyNumberFormat="1" applyFont="1" applyBorder="1" applyAlignment="1">
      <alignment horizontal="center" vertical="top"/>
    </xf>
    <xf numFmtId="15" fontId="2" fillId="2" borderId="1" xfId="0" applyNumberFormat="1" applyFont="1" applyFill="1" applyBorder="1" applyAlignment="1">
      <alignment horizontal="center" vertical="top" wrapText="1"/>
    </xf>
    <xf numFmtId="164" fontId="2" fillId="2" borderId="1" xfId="0" applyNumberFormat="1" applyFont="1" applyFill="1" applyBorder="1" applyAlignment="1">
      <alignment horizontal="center" vertical="top" wrapText="1"/>
    </xf>
    <xf numFmtId="165" fontId="1" fillId="0" borderId="0" xfId="0" applyNumberFormat="1" applyFont="1" applyFill="1" applyAlignment="1">
      <alignment horizontal="center" vertical="top"/>
    </xf>
    <xf numFmtId="165" fontId="1" fillId="0" borderId="1" xfId="0" applyNumberFormat="1" applyFont="1" applyFill="1" applyBorder="1" applyAlignment="1">
      <alignment horizontal="center" vertical="top"/>
    </xf>
    <xf numFmtId="165" fontId="2" fillId="2" borderId="1" xfId="0" applyNumberFormat="1" applyFont="1" applyFill="1" applyBorder="1" applyAlignment="1">
      <alignment horizontal="center" vertical="top"/>
    </xf>
    <xf numFmtId="165" fontId="1" fillId="3" borderId="1" xfId="0" applyNumberFormat="1" applyFont="1" applyFill="1" applyBorder="1" applyAlignment="1">
      <alignment horizontal="center" vertical="top"/>
    </xf>
    <xf numFmtId="4" fontId="1" fillId="0" borderId="1" xfId="0" applyNumberFormat="1" applyFont="1" applyFill="1" applyBorder="1" applyAlignment="1">
      <alignment horizontal="center" vertical="top"/>
    </xf>
    <xf numFmtId="165" fontId="1" fillId="0" borderId="3" xfId="0" applyNumberFormat="1" applyFont="1" applyFill="1" applyBorder="1" applyAlignment="1">
      <alignment horizontal="left" vertical="top" wrapText="1"/>
    </xf>
    <xf numFmtId="165" fontId="1" fillId="0" borderId="4" xfId="0" applyNumberFormat="1" applyFont="1" applyFill="1" applyBorder="1" applyAlignment="1">
      <alignment horizontal="left" vertical="top" wrapText="1"/>
    </xf>
    <xf numFmtId="165" fontId="1" fillId="0" borderId="5" xfId="0" applyNumberFormat="1" applyFont="1" applyFill="1" applyBorder="1" applyAlignment="1">
      <alignment horizontal="left" vertical="top" wrapText="1"/>
    </xf>
    <xf numFmtId="165" fontId="1" fillId="0" borderId="2" xfId="0" applyNumberFormat="1" applyFont="1" applyFill="1" applyBorder="1" applyAlignment="1">
      <alignment horizontal="left" vertical="top" wrapText="1"/>
    </xf>
    <xf numFmtId="165" fontId="1" fillId="0" borderId="0" xfId="0" applyNumberFormat="1" applyFont="1" applyFill="1" applyBorder="1" applyAlignment="1">
      <alignment horizontal="left" vertical="top" wrapText="1"/>
    </xf>
    <xf numFmtId="165" fontId="1" fillId="0" borderId="6" xfId="0" applyNumberFormat="1" applyFont="1" applyFill="1" applyBorder="1" applyAlignment="1">
      <alignment horizontal="left" vertical="top" wrapText="1"/>
    </xf>
    <xf numFmtId="165" fontId="1" fillId="0" borderId="7" xfId="0" applyNumberFormat="1" applyFont="1" applyFill="1" applyBorder="1" applyAlignment="1">
      <alignment horizontal="left" vertical="top" wrapText="1"/>
    </xf>
    <xf numFmtId="165" fontId="1" fillId="0" borderId="8" xfId="0" applyNumberFormat="1" applyFont="1" applyFill="1" applyBorder="1" applyAlignment="1">
      <alignment horizontal="left" vertical="top" wrapText="1"/>
    </xf>
    <xf numFmtId="165" fontId="1" fillId="0" borderId="9"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Close!$C$3</c:f>
              <c:strCache>
                <c:ptCount val="1"/>
                <c:pt idx="0">
                  <c:v>Close Price BTC</c:v>
                </c:pt>
              </c:strCache>
            </c:strRef>
          </c:tx>
          <c:spPr>
            <a:ln>
              <a:solidFill>
                <a:srgbClr val="002060"/>
              </a:solidFill>
            </a:ln>
          </c:spPr>
          <c:marker>
            <c:symbol val="none"/>
          </c:marker>
          <c:cat>
            <c:numRef>
              <c:f>Close!$B$4:$B$254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Close!$C$4:$C$254</c:f>
              <c:numCache>
                <c:formatCode>#,##0.00</c:formatCode>
                <c:ptCount val="251"/>
                <c:pt idx="0">
                  <c:v>10233.9</c:v>
                </c:pt>
                <c:pt idx="1">
                  <c:v>10166.4</c:v>
                </c:pt>
                <c:pt idx="2">
                  <c:v>9494.6299999999992</c:v>
                </c:pt>
                <c:pt idx="3">
                  <c:v>8598.31</c:v>
                </c:pt>
                <c:pt idx="4">
                  <c:v>8926.57</c:v>
                </c:pt>
                <c:pt idx="5">
                  <c:v>8736.98</c:v>
                </c:pt>
                <c:pt idx="6">
                  <c:v>8265.59</c:v>
                </c:pt>
                <c:pt idx="7">
                  <c:v>7621.3</c:v>
                </c:pt>
                <c:pt idx="8">
                  <c:v>7754</c:v>
                </c:pt>
                <c:pt idx="9">
                  <c:v>6955.27</c:v>
                </c:pt>
                <c:pt idx="10">
                  <c:v>8830.75</c:v>
                </c:pt>
                <c:pt idx="11">
                  <c:v>9170.5400000000009</c:v>
                </c:pt>
                <c:pt idx="12">
                  <c:v>10221.1</c:v>
                </c:pt>
                <c:pt idx="13">
                  <c:v>10106.299999999999</c:v>
                </c:pt>
                <c:pt idx="14">
                  <c:v>11296.4</c:v>
                </c:pt>
                <c:pt idx="15">
                  <c:v>11171.4</c:v>
                </c:pt>
                <c:pt idx="16">
                  <c:v>11259.4</c:v>
                </c:pt>
                <c:pt idx="17">
                  <c:v>11359.4</c:v>
                </c:pt>
                <c:pt idx="18">
                  <c:v>10868.4</c:v>
                </c:pt>
                <c:pt idx="19">
                  <c:v>10931.4</c:v>
                </c:pt>
                <c:pt idx="20">
                  <c:v>11607.4</c:v>
                </c:pt>
                <c:pt idx="21">
                  <c:v>11474.9</c:v>
                </c:pt>
                <c:pt idx="22">
                  <c:v>11188.6</c:v>
                </c:pt>
                <c:pt idx="23">
                  <c:v>11490.5</c:v>
                </c:pt>
                <c:pt idx="24">
                  <c:v>13980.6</c:v>
                </c:pt>
                <c:pt idx="25">
                  <c:v>13405.8</c:v>
                </c:pt>
                <c:pt idx="26">
                  <c:v>14973.3</c:v>
                </c:pt>
                <c:pt idx="27">
                  <c:v>14595.4</c:v>
                </c:pt>
                <c:pt idx="28">
                  <c:v>15170.1</c:v>
                </c:pt>
                <c:pt idx="29">
                  <c:v>17429.5</c:v>
                </c:pt>
                <c:pt idx="30">
                  <c:v>15599.2</c:v>
                </c:pt>
                <c:pt idx="31">
                  <c:v>15201</c:v>
                </c:pt>
                <c:pt idx="32">
                  <c:v>14982.1</c:v>
                </c:pt>
                <c:pt idx="33">
                  <c:v>14656.2</c:v>
                </c:pt>
                <c:pt idx="34">
                  <c:v>14606.5</c:v>
                </c:pt>
                <c:pt idx="35">
                  <c:v>15838.5</c:v>
                </c:pt>
                <c:pt idx="36">
                  <c:v>16099.8</c:v>
                </c:pt>
                <c:pt idx="37">
                  <c:v>13831.8</c:v>
                </c:pt>
                <c:pt idx="38">
                  <c:v>15802.9</c:v>
                </c:pt>
                <c:pt idx="39">
                  <c:v>16624.599999999999</c:v>
                </c:pt>
                <c:pt idx="40">
                  <c:v>17776.7</c:v>
                </c:pt>
                <c:pt idx="41">
                  <c:v>19114.2</c:v>
                </c:pt>
                <c:pt idx="42">
                  <c:v>17706.900000000001</c:v>
                </c:pt>
                <c:pt idx="43">
                  <c:v>16564</c:v>
                </c:pt>
                <c:pt idx="44">
                  <c:v>16408.2</c:v>
                </c:pt>
                <c:pt idx="45">
                  <c:v>17415.400000000001</c:v>
                </c:pt>
                <c:pt idx="46">
                  <c:v>16936.8</c:v>
                </c:pt>
                <c:pt idx="47">
                  <c:v>16569.400000000001</c:v>
                </c:pt>
                <c:pt idx="48">
                  <c:v>17899.7</c:v>
                </c:pt>
                <c:pt idx="49">
                  <c:v>14291.5</c:v>
                </c:pt>
                <c:pt idx="50">
                  <c:v>11916.7</c:v>
                </c:pt>
                <c:pt idx="51">
                  <c:v>11657.2</c:v>
                </c:pt>
                <c:pt idx="52">
                  <c:v>10975.6</c:v>
                </c:pt>
                <c:pt idx="53">
                  <c:v>10233.6</c:v>
                </c:pt>
                <c:pt idx="54">
                  <c:v>9888.61</c:v>
                </c:pt>
                <c:pt idx="55">
                  <c:v>10058.799999999999</c:v>
                </c:pt>
                <c:pt idx="56">
                  <c:v>9818.35</c:v>
                </c:pt>
                <c:pt idx="57">
                  <c:v>8253.69</c:v>
                </c:pt>
                <c:pt idx="58">
                  <c:v>8253.5499999999993</c:v>
                </c:pt>
                <c:pt idx="59">
                  <c:v>8071.26</c:v>
                </c:pt>
                <c:pt idx="60">
                  <c:v>8200.64</c:v>
                </c:pt>
                <c:pt idx="61">
                  <c:v>7708.99</c:v>
                </c:pt>
                <c:pt idx="62">
                  <c:v>7871.69</c:v>
                </c:pt>
                <c:pt idx="63">
                  <c:v>7315.54</c:v>
                </c:pt>
                <c:pt idx="64">
                  <c:v>6635.75</c:v>
                </c:pt>
                <c:pt idx="65">
                  <c:v>6559.49</c:v>
                </c:pt>
                <c:pt idx="66">
                  <c:v>6618.14</c:v>
                </c:pt>
                <c:pt idx="67">
                  <c:v>7143.58</c:v>
                </c:pt>
                <c:pt idx="68">
                  <c:v>7459.69</c:v>
                </c:pt>
                <c:pt idx="69">
                  <c:v>7144.38</c:v>
                </c:pt>
                <c:pt idx="70">
                  <c:v>7022.76</c:v>
                </c:pt>
                <c:pt idx="71">
                  <c:v>7207.76</c:v>
                </c:pt>
                <c:pt idx="72">
                  <c:v>7078.5</c:v>
                </c:pt>
                <c:pt idx="73">
                  <c:v>6767.31</c:v>
                </c:pt>
                <c:pt idx="74">
                  <c:v>6468.4</c:v>
                </c:pt>
                <c:pt idx="75">
                  <c:v>6130.53</c:v>
                </c:pt>
                <c:pt idx="76">
                  <c:v>5780.9</c:v>
                </c:pt>
                <c:pt idx="77">
                  <c:v>5904.83</c:v>
                </c:pt>
                <c:pt idx="78">
                  <c:v>5750.8</c:v>
                </c:pt>
                <c:pt idx="79">
                  <c:v>5526.64</c:v>
                </c:pt>
                <c:pt idx="80">
                  <c:v>5930.32</c:v>
                </c:pt>
                <c:pt idx="81">
                  <c:v>6011.45</c:v>
                </c:pt>
                <c:pt idx="82">
                  <c:v>5708.52</c:v>
                </c:pt>
                <c:pt idx="83">
                  <c:v>5590.69</c:v>
                </c:pt>
                <c:pt idx="84">
                  <c:v>5605.51</c:v>
                </c:pt>
                <c:pt idx="85">
                  <c:v>5725.59</c:v>
                </c:pt>
                <c:pt idx="86">
                  <c:v>5647.21</c:v>
                </c:pt>
                <c:pt idx="87">
                  <c:v>5446.91</c:v>
                </c:pt>
                <c:pt idx="88">
                  <c:v>4826.4799999999996</c:v>
                </c:pt>
                <c:pt idx="89">
                  <c:v>4781.99</c:v>
                </c:pt>
                <c:pt idx="90">
                  <c:v>4772.0200000000004</c:v>
                </c:pt>
                <c:pt idx="91">
                  <c:v>4370.8100000000004</c:v>
                </c:pt>
                <c:pt idx="92">
                  <c:v>4328.41</c:v>
                </c:pt>
                <c:pt idx="93">
                  <c:v>4229.3599999999997</c:v>
                </c:pt>
                <c:pt idx="94">
                  <c:v>4317.4799999999996</c:v>
                </c:pt>
                <c:pt idx="95">
                  <c:v>4409.32</c:v>
                </c:pt>
                <c:pt idx="96">
                  <c:v>4163.07</c:v>
                </c:pt>
                <c:pt idx="97">
                  <c:v>4174.7299999999996</c:v>
                </c:pt>
                <c:pt idx="98">
                  <c:v>4200.67</c:v>
                </c:pt>
                <c:pt idx="99">
                  <c:v>3892.35</c:v>
                </c:pt>
                <c:pt idx="100">
                  <c:v>3926.07</c:v>
                </c:pt>
                <c:pt idx="101">
                  <c:v>3630.7</c:v>
                </c:pt>
                <c:pt idx="102">
                  <c:v>3631.04</c:v>
                </c:pt>
                <c:pt idx="103">
                  <c:v>3905.95</c:v>
                </c:pt>
                <c:pt idx="104">
                  <c:v>3924.97</c:v>
                </c:pt>
                <c:pt idx="105">
                  <c:v>4065.2</c:v>
                </c:pt>
                <c:pt idx="106">
                  <c:v>3637.52</c:v>
                </c:pt>
                <c:pt idx="107">
                  <c:v>3154.95</c:v>
                </c:pt>
                <c:pt idx="108">
                  <c:v>3882.59</c:v>
                </c:pt>
                <c:pt idx="109">
                  <c:v>4130.8100000000004</c:v>
                </c:pt>
                <c:pt idx="110">
                  <c:v>4161.2700000000004</c:v>
                </c:pt>
                <c:pt idx="111">
                  <c:v>4228.75</c:v>
                </c:pt>
                <c:pt idx="112">
                  <c:v>4599.88</c:v>
                </c:pt>
                <c:pt idx="113">
                  <c:v>4597.12</c:v>
                </c:pt>
                <c:pt idx="114">
                  <c:v>4376.53</c:v>
                </c:pt>
                <c:pt idx="115">
                  <c:v>4892.01</c:v>
                </c:pt>
                <c:pt idx="116">
                  <c:v>4703.3900000000003</c:v>
                </c:pt>
                <c:pt idx="117">
                  <c:v>4565.3</c:v>
                </c:pt>
                <c:pt idx="118">
                  <c:v>4579.0200000000004</c:v>
                </c:pt>
                <c:pt idx="119">
                  <c:v>4382.66</c:v>
                </c:pt>
                <c:pt idx="120">
                  <c:v>4371.6000000000004</c:v>
                </c:pt>
                <c:pt idx="121">
                  <c:v>4334.68</c:v>
                </c:pt>
                <c:pt idx="122">
                  <c:v>4151.5200000000004</c:v>
                </c:pt>
                <c:pt idx="123">
                  <c:v>4100.5200000000004</c:v>
                </c:pt>
                <c:pt idx="124">
                  <c:v>4001.74</c:v>
                </c:pt>
                <c:pt idx="125">
                  <c:v>4160.62</c:v>
                </c:pt>
                <c:pt idx="126">
                  <c:v>4331.6899999999996</c:v>
                </c:pt>
                <c:pt idx="127">
                  <c:v>4376.63</c:v>
                </c:pt>
                <c:pt idx="128">
                  <c:v>4181.93</c:v>
                </c:pt>
                <c:pt idx="129">
                  <c:v>4325.13</c:v>
                </c:pt>
                <c:pt idx="130">
                  <c:v>3650.62</c:v>
                </c:pt>
                <c:pt idx="131">
                  <c:v>3381.28</c:v>
                </c:pt>
                <c:pt idx="132">
                  <c:v>3342.47</c:v>
                </c:pt>
                <c:pt idx="133">
                  <c:v>3419.94</c:v>
                </c:pt>
                <c:pt idx="134">
                  <c:v>3378.94</c:v>
                </c:pt>
                <c:pt idx="135">
                  <c:v>2895.89</c:v>
                </c:pt>
                <c:pt idx="136">
                  <c:v>2804.73</c:v>
                </c:pt>
                <c:pt idx="137">
                  <c:v>2710.67</c:v>
                </c:pt>
                <c:pt idx="138">
                  <c:v>2718.26</c:v>
                </c:pt>
                <c:pt idx="139">
                  <c:v>2875.34</c:v>
                </c:pt>
                <c:pt idx="140">
                  <c:v>2809.01</c:v>
                </c:pt>
                <c:pt idx="141">
                  <c:v>2671.78</c:v>
                </c:pt>
                <c:pt idx="142">
                  <c:v>2529.4499999999998</c:v>
                </c:pt>
                <c:pt idx="143">
                  <c:v>2576.48</c:v>
                </c:pt>
                <c:pt idx="144">
                  <c:v>2754.86</c:v>
                </c:pt>
                <c:pt idx="145">
                  <c:v>2667.76</c:v>
                </c:pt>
                <c:pt idx="146">
                  <c:v>2817.6</c:v>
                </c:pt>
                <c:pt idx="147">
                  <c:v>2273.4299999999998</c:v>
                </c:pt>
                <c:pt idx="148">
                  <c:v>2318.88</c:v>
                </c:pt>
                <c:pt idx="149">
                  <c:v>2228.41</c:v>
                </c:pt>
                <c:pt idx="150">
                  <c:v>2233.34</c:v>
                </c:pt>
                <c:pt idx="151">
                  <c:v>2357.9</c:v>
                </c:pt>
                <c:pt idx="152">
                  <c:v>2398.84</c:v>
                </c:pt>
                <c:pt idx="153">
                  <c:v>2337.79</c:v>
                </c:pt>
                <c:pt idx="154">
                  <c:v>2372.56</c:v>
                </c:pt>
                <c:pt idx="155">
                  <c:v>2518.66</c:v>
                </c:pt>
                <c:pt idx="156">
                  <c:v>2608.56</c:v>
                </c:pt>
                <c:pt idx="157">
                  <c:v>2601.9899999999998</c:v>
                </c:pt>
                <c:pt idx="158">
                  <c:v>2564.06</c:v>
                </c:pt>
                <c:pt idx="159">
                  <c:v>2480.84</c:v>
                </c:pt>
                <c:pt idx="160">
                  <c:v>2539.3200000000002</c:v>
                </c:pt>
                <c:pt idx="161">
                  <c:v>2574.79</c:v>
                </c:pt>
                <c:pt idx="162">
                  <c:v>2552.4499999999998</c:v>
                </c:pt>
                <c:pt idx="163">
                  <c:v>2478.4499999999998</c:v>
                </c:pt>
                <c:pt idx="164">
                  <c:v>2744.91</c:v>
                </c:pt>
                <c:pt idx="165">
                  <c:v>2705.41</c:v>
                </c:pt>
                <c:pt idx="166">
                  <c:v>2689.1</c:v>
                </c:pt>
                <c:pt idx="167">
                  <c:v>2721.79</c:v>
                </c:pt>
                <c:pt idx="168">
                  <c:v>2589.6</c:v>
                </c:pt>
                <c:pt idx="169">
                  <c:v>2518.56</c:v>
                </c:pt>
                <c:pt idx="170">
                  <c:v>2464.58</c:v>
                </c:pt>
                <c:pt idx="171">
                  <c:v>2506.37</c:v>
                </c:pt>
                <c:pt idx="172">
                  <c:v>2717.02</c:v>
                </c:pt>
                <c:pt idx="173">
                  <c:v>2659.63</c:v>
                </c:pt>
                <c:pt idx="174">
                  <c:v>2823.81</c:v>
                </c:pt>
                <c:pt idx="175">
                  <c:v>2805.62</c:v>
                </c:pt>
                <c:pt idx="176">
                  <c:v>2732.16</c:v>
                </c:pt>
                <c:pt idx="177">
                  <c:v>2863.2</c:v>
                </c:pt>
                <c:pt idx="178">
                  <c:v>2686.81</c:v>
                </c:pt>
                <c:pt idx="179">
                  <c:v>2488.5500000000002</c:v>
                </c:pt>
                <c:pt idx="180">
                  <c:v>2407.88</c:v>
                </c:pt>
                <c:pt idx="181">
                  <c:v>2286.41</c:v>
                </c:pt>
                <c:pt idx="182">
                  <c:v>2175.4699999999998</c:v>
                </c:pt>
                <c:pt idx="183">
                  <c:v>2202.42</c:v>
                </c:pt>
                <c:pt idx="184">
                  <c:v>2304.98</c:v>
                </c:pt>
                <c:pt idx="185">
                  <c:v>2443.64</c:v>
                </c:pt>
                <c:pt idx="186">
                  <c:v>2320.42</c:v>
                </c:pt>
                <c:pt idx="187">
                  <c:v>2173.4</c:v>
                </c:pt>
                <c:pt idx="188">
                  <c:v>1987.71</c:v>
                </c:pt>
                <c:pt idx="189">
                  <c:v>1888.65</c:v>
                </c:pt>
                <c:pt idx="190">
                  <c:v>1839.09</c:v>
                </c:pt>
                <c:pt idx="191">
                  <c:v>1734.45</c:v>
                </c:pt>
                <c:pt idx="192">
                  <c:v>1738.43</c:v>
                </c:pt>
                <c:pt idx="193">
                  <c:v>1724.24</c:v>
                </c:pt>
                <c:pt idx="194">
                  <c:v>1848.57</c:v>
                </c:pt>
                <c:pt idx="195">
                  <c:v>1787.13</c:v>
                </c:pt>
                <c:pt idx="196">
                  <c:v>1755.36</c:v>
                </c:pt>
                <c:pt idx="197">
                  <c:v>1723.35</c:v>
                </c:pt>
                <c:pt idx="198">
                  <c:v>1555.45</c:v>
                </c:pt>
                <c:pt idx="199">
                  <c:v>1537.67</c:v>
                </c:pt>
                <c:pt idx="200">
                  <c:v>1490.09</c:v>
                </c:pt>
                <c:pt idx="201">
                  <c:v>1452.82</c:v>
                </c:pt>
                <c:pt idx="202">
                  <c:v>1421.6</c:v>
                </c:pt>
                <c:pt idx="203">
                  <c:v>1316.48</c:v>
                </c:pt>
                <c:pt idx="204">
                  <c:v>1317.73</c:v>
                </c:pt>
                <c:pt idx="205">
                  <c:v>1281.08</c:v>
                </c:pt>
                <c:pt idx="206">
                  <c:v>1265.49</c:v>
                </c:pt>
                <c:pt idx="207">
                  <c:v>1250.1500000000001</c:v>
                </c:pt>
                <c:pt idx="208">
                  <c:v>1222.05</c:v>
                </c:pt>
                <c:pt idx="209">
                  <c:v>1229.08</c:v>
                </c:pt>
                <c:pt idx="210">
                  <c:v>1210.29</c:v>
                </c:pt>
                <c:pt idx="211">
                  <c:v>1211.67</c:v>
                </c:pt>
                <c:pt idx="212">
                  <c:v>1193.9100000000001</c:v>
                </c:pt>
                <c:pt idx="213">
                  <c:v>1169.28</c:v>
                </c:pt>
                <c:pt idx="214">
                  <c:v>1200.3699999999999</c:v>
                </c:pt>
                <c:pt idx="215">
                  <c:v>1205.01</c:v>
                </c:pt>
                <c:pt idx="216">
                  <c:v>1187.1300000000001</c:v>
                </c:pt>
                <c:pt idx="217">
                  <c:v>1176.9000000000001</c:v>
                </c:pt>
                <c:pt idx="218">
                  <c:v>1182.68</c:v>
                </c:pt>
                <c:pt idx="219">
                  <c:v>1124.78</c:v>
                </c:pt>
                <c:pt idx="220">
                  <c:v>1133.25</c:v>
                </c:pt>
                <c:pt idx="221">
                  <c:v>1143.81</c:v>
                </c:pt>
                <c:pt idx="222">
                  <c:v>1071.79</c:v>
                </c:pt>
                <c:pt idx="223">
                  <c:v>1026.43</c:v>
                </c:pt>
                <c:pt idx="224">
                  <c:v>1039.97</c:v>
                </c:pt>
                <c:pt idx="225">
                  <c:v>1047.1500000000001</c:v>
                </c:pt>
                <c:pt idx="226">
                  <c:v>1045.77</c:v>
                </c:pt>
                <c:pt idx="227">
                  <c:v>937.52</c:v>
                </c:pt>
                <c:pt idx="228">
                  <c:v>1038.5899999999999</c:v>
                </c:pt>
                <c:pt idx="229">
                  <c:v>1049.1400000000001</c:v>
                </c:pt>
                <c:pt idx="230">
                  <c:v>1120.54</c:v>
                </c:pt>
                <c:pt idx="231">
                  <c:v>1054.23</c:v>
                </c:pt>
                <c:pt idx="232">
                  <c:v>1100.23</c:v>
                </c:pt>
                <c:pt idx="233">
                  <c:v>1187.81</c:v>
                </c:pt>
                <c:pt idx="234">
                  <c:v>1249.6099999999999</c:v>
                </c:pt>
                <c:pt idx="235">
                  <c:v>1240</c:v>
                </c:pt>
                <c:pt idx="236">
                  <c:v>1231.92</c:v>
                </c:pt>
                <c:pt idx="237">
                  <c:v>1116.72</c:v>
                </c:pt>
                <c:pt idx="238">
                  <c:v>1188.49</c:v>
                </c:pt>
                <c:pt idx="239">
                  <c:v>1150</c:v>
                </c:pt>
                <c:pt idx="240">
                  <c:v>1223.54</c:v>
                </c:pt>
                <c:pt idx="241">
                  <c:v>1272.83</c:v>
                </c:pt>
                <c:pt idx="242">
                  <c:v>1274.99</c:v>
                </c:pt>
                <c:pt idx="243">
                  <c:v>1251.01</c:v>
                </c:pt>
                <c:pt idx="244">
                  <c:v>1222.5</c:v>
                </c:pt>
                <c:pt idx="245">
                  <c:v>1179.97</c:v>
                </c:pt>
                <c:pt idx="246">
                  <c:v>1179.97</c:v>
                </c:pt>
                <c:pt idx="247">
                  <c:v>1173.68</c:v>
                </c:pt>
                <c:pt idx="248">
                  <c:v>1166.72</c:v>
                </c:pt>
                <c:pt idx="249">
                  <c:v>1117.44</c:v>
                </c:pt>
                <c:pt idx="250">
                  <c:v>1115.3</c:v>
                </c:pt>
              </c:numCache>
            </c:numRef>
          </c:val>
          <c:smooth val="0"/>
        </c:ser>
        <c:dLbls>
          <c:showLegendKey val="0"/>
          <c:showVal val="0"/>
          <c:showCatName val="0"/>
          <c:showSerName val="0"/>
          <c:showPercent val="0"/>
          <c:showBubbleSize val="0"/>
        </c:dLbls>
        <c:marker val="1"/>
        <c:smooth val="0"/>
        <c:axId val="136615808"/>
        <c:axId val="136617344"/>
      </c:lineChart>
      <c:dateAx>
        <c:axId val="136615808"/>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36617344"/>
        <c:crosses val="autoZero"/>
        <c:auto val="1"/>
        <c:lblOffset val="100"/>
        <c:baseTimeUnit val="days"/>
      </c:dateAx>
      <c:valAx>
        <c:axId val="136617344"/>
        <c:scaling>
          <c:orientation val="minMax"/>
        </c:scaling>
        <c:delete val="0"/>
        <c:axPos val="l"/>
        <c:numFmt formatCode="#,##0.00" sourceLinked="1"/>
        <c:majorTickMark val="out"/>
        <c:minorTickMark val="none"/>
        <c:tickLblPos val="nextTo"/>
        <c:crossAx val="136615808"/>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Close!$D$3</c:f>
              <c:strCache>
                <c:ptCount val="1"/>
                <c:pt idx="0">
                  <c:v>Close Price IXIC</c:v>
                </c:pt>
              </c:strCache>
            </c:strRef>
          </c:tx>
          <c:spPr>
            <a:ln>
              <a:solidFill>
                <a:srgbClr val="002060"/>
              </a:solidFill>
            </a:ln>
          </c:spPr>
          <c:marker>
            <c:symbol val="none"/>
          </c:marker>
          <c:cat>
            <c:numRef>
              <c:f>Close!$B$4:$B$254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Close!$D$4:$D$254</c:f>
              <c:numCache>
                <c:formatCode>#,##0.00</c:formatCode>
                <c:ptCount val="251"/>
                <c:pt idx="0">
                  <c:v>7239.4702150000003</c:v>
                </c:pt>
                <c:pt idx="1">
                  <c:v>7256.4301759999998</c:v>
                </c:pt>
                <c:pt idx="2">
                  <c:v>7143.6201170000004</c:v>
                </c:pt>
                <c:pt idx="3">
                  <c:v>7013.5097660000001</c:v>
                </c:pt>
                <c:pt idx="4">
                  <c:v>6981.9599609999996</c:v>
                </c:pt>
                <c:pt idx="5">
                  <c:v>6874.4902339999999</c:v>
                </c:pt>
                <c:pt idx="6">
                  <c:v>6777.1601559999999</c:v>
                </c:pt>
                <c:pt idx="7">
                  <c:v>7051.9799800000001</c:v>
                </c:pt>
                <c:pt idx="8">
                  <c:v>7115.8798829999996</c:v>
                </c:pt>
                <c:pt idx="9">
                  <c:v>6967.5297849999997</c:v>
                </c:pt>
                <c:pt idx="10">
                  <c:v>7240.9501950000003</c:v>
                </c:pt>
                <c:pt idx="11">
                  <c:v>7385.8598629999997</c:v>
                </c:pt>
                <c:pt idx="12">
                  <c:v>7411.4799800000001</c:v>
                </c:pt>
                <c:pt idx="13">
                  <c:v>7402.4799800000001</c:v>
                </c:pt>
                <c:pt idx="14">
                  <c:v>7466.5097660000001</c:v>
                </c:pt>
                <c:pt idx="15">
                  <c:v>7505.7700199999999</c:v>
                </c:pt>
                <c:pt idx="16">
                  <c:v>7411.1601559999999</c:v>
                </c:pt>
                <c:pt idx="17">
                  <c:v>7415.0600590000004</c:v>
                </c:pt>
                <c:pt idx="18">
                  <c:v>7460.2900390000004</c:v>
                </c:pt>
                <c:pt idx="19">
                  <c:v>7408.0297849999997</c:v>
                </c:pt>
                <c:pt idx="20">
                  <c:v>7336.3798829999996</c:v>
                </c:pt>
                <c:pt idx="21">
                  <c:v>7296.0498049999997</c:v>
                </c:pt>
                <c:pt idx="22">
                  <c:v>7298.2797849999997</c:v>
                </c:pt>
                <c:pt idx="23">
                  <c:v>7223.6899409999996</c:v>
                </c:pt>
                <c:pt idx="24">
                  <c:v>7261.0600590000004</c:v>
                </c:pt>
                <c:pt idx="25">
                  <c:v>7211.7797849999997</c:v>
                </c:pt>
                <c:pt idx="26">
                  <c:v>7153.5698240000002</c:v>
                </c:pt>
                <c:pt idx="27">
                  <c:v>7163.580078</c:v>
                </c:pt>
                <c:pt idx="28">
                  <c:v>7157.3901370000003</c:v>
                </c:pt>
                <c:pt idx="29">
                  <c:v>7136.5600590000004</c:v>
                </c:pt>
                <c:pt idx="30">
                  <c:v>7077.9101559999999</c:v>
                </c:pt>
                <c:pt idx="31">
                  <c:v>7065.5297849999997</c:v>
                </c:pt>
                <c:pt idx="32">
                  <c:v>7006.8999020000001</c:v>
                </c:pt>
                <c:pt idx="33">
                  <c:v>6903.3901370000003</c:v>
                </c:pt>
                <c:pt idx="34">
                  <c:v>6950.1601559999999</c:v>
                </c:pt>
                <c:pt idx="35">
                  <c:v>6939.3398440000001</c:v>
                </c:pt>
                <c:pt idx="36">
                  <c:v>6936.25</c:v>
                </c:pt>
                <c:pt idx="37">
                  <c:v>6959.9599609999996</c:v>
                </c:pt>
                <c:pt idx="38">
                  <c:v>6965.3598629999997</c:v>
                </c:pt>
                <c:pt idx="39">
                  <c:v>6960.9599609999996</c:v>
                </c:pt>
                <c:pt idx="40">
                  <c:v>6963.8500979999999</c:v>
                </c:pt>
                <c:pt idx="41">
                  <c:v>6994.7597660000001</c:v>
                </c:pt>
                <c:pt idx="42">
                  <c:v>6936.580078</c:v>
                </c:pt>
                <c:pt idx="43">
                  <c:v>6856.5297849999997</c:v>
                </c:pt>
                <c:pt idx="44">
                  <c:v>6875.7998049999997</c:v>
                </c:pt>
                <c:pt idx="45">
                  <c:v>6862.3198240000002</c:v>
                </c:pt>
                <c:pt idx="46">
                  <c:v>6875.080078</c:v>
                </c:pt>
                <c:pt idx="47">
                  <c:v>6840.080078</c:v>
                </c:pt>
                <c:pt idx="48">
                  <c:v>6812.8398440000001</c:v>
                </c:pt>
                <c:pt idx="49">
                  <c:v>6776.3798829999996</c:v>
                </c:pt>
                <c:pt idx="50">
                  <c:v>6762.2099609999996</c:v>
                </c:pt>
                <c:pt idx="51">
                  <c:v>6775.3701170000004</c:v>
                </c:pt>
                <c:pt idx="52">
                  <c:v>6847.5898440000001</c:v>
                </c:pt>
                <c:pt idx="53">
                  <c:v>6873.9702150000003</c:v>
                </c:pt>
                <c:pt idx="54">
                  <c:v>6824.3901370000003</c:v>
                </c:pt>
                <c:pt idx="55">
                  <c:v>6912.3598629999997</c:v>
                </c:pt>
                <c:pt idx="56">
                  <c:v>6878.5200199999999</c:v>
                </c:pt>
                <c:pt idx="57">
                  <c:v>6889.1601559999999</c:v>
                </c:pt>
                <c:pt idx="58">
                  <c:v>6867.3598629999997</c:v>
                </c:pt>
                <c:pt idx="59">
                  <c:v>6862.4799800000001</c:v>
                </c:pt>
                <c:pt idx="60">
                  <c:v>6790.7099609999996</c:v>
                </c:pt>
                <c:pt idx="61">
                  <c:v>6782.7900390000004</c:v>
                </c:pt>
                <c:pt idx="62">
                  <c:v>6793.2900390000004</c:v>
                </c:pt>
                <c:pt idx="63">
                  <c:v>6706.2099609999996</c:v>
                </c:pt>
                <c:pt idx="64">
                  <c:v>6737.8701170000004</c:v>
                </c:pt>
                <c:pt idx="65">
                  <c:v>6757.6000979999999</c:v>
                </c:pt>
                <c:pt idx="66">
                  <c:v>6750.9399409999996</c:v>
                </c:pt>
                <c:pt idx="67">
                  <c:v>6750.0498049999997</c:v>
                </c:pt>
                <c:pt idx="68">
                  <c:v>6789.1201170000004</c:v>
                </c:pt>
                <c:pt idx="69">
                  <c:v>6767.7797849999997</c:v>
                </c:pt>
                <c:pt idx="70">
                  <c:v>6786.4399409999996</c:v>
                </c:pt>
                <c:pt idx="71">
                  <c:v>6764.4399409999996</c:v>
                </c:pt>
                <c:pt idx="72">
                  <c:v>6714.9399409999996</c:v>
                </c:pt>
                <c:pt idx="73">
                  <c:v>6716.5297849999997</c:v>
                </c:pt>
                <c:pt idx="74">
                  <c:v>6727.669922</c:v>
                </c:pt>
                <c:pt idx="75">
                  <c:v>6698.9599609999996</c:v>
                </c:pt>
                <c:pt idx="76">
                  <c:v>6701.2597660000001</c:v>
                </c:pt>
                <c:pt idx="77">
                  <c:v>6556.7700199999999</c:v>
                </c:pt>
                <c:pt idx="78">
                  <c:v>6563.8901370000003</c:v>
                </c:pt>
                <c:pt idx="79">
                  <c:v>6598.4301759999998</c:v>
                </c:pt>
                <c:pt idx="80">
                  <c:v>6586.830078</c:v>
                </c:pt>
                <c:pt idx="81">
                  <c:v>6629.0498049999997</c:v>
                </c:pt>
                <c:pt idx="82">
                  <c:v>6605.0698240000002</c:v>
                </c:pt>
                <c:pt idx="83">
                  <c:v>6624.2202150000003</c:v>
                </c:pt>
                <c:pt idx="84">
                  <c:v>6623.6601559999999</c:v>
                </c:pt>
                <c:pt idx="85">
                  <c:v>6624</c:v>
                </c:pt>
                <c:pt idx="86">
                  <c:v>6605.7998049999997</c:v>
                </c:pt>
                <c:pt idx="87">
                  <c:v>6591.5097660000001</c:v>
                </c:pt>
                <c:pt idx="88">
                  <c:v>6603.5498049999997</c:v>
                </c:pt>
                <c:pt idx="89">
                  <c:v>6587.25</c:v>
                </c:pt>
                <c:pt idx="90">
                  <c:v>6579.7299800000001</c:v>
                </c:pt>
                <c:pt idx="91">
                  <c:v>6590.1801759999998</c:v>
                </c:pt>
                <c:pt idx="92">
                  <c:v>6585.3598629999997</c:v>
                </c:pt>
                <c:pt idx="93">
                  <c:v>6534.6298829999996</c:v>
                </c:pt>
                <c:pt idx="94">
                  <c:v>6531.7099609999996</c:v>
                </c:pt>
                <c:pt idx="95">
                  <c:v>6516.7202150000003</c:v>
                </c:pt>
                <c:pt idx="96">
                  <c:v>6495.9599609999996</c:v>
                </c:pt>
                <c:pt idx="97">
                  <c:v>6453.4501950000003</c:v>
                </c:pt>
                <c:pt idx="98">
                  <c:v>6453.2597660000001</c:v>
                </c:pt>
                <c:pt idx="99">
                  <c:v>6380.1601559999999</c:v>
                </c:pt>
                <c:pt idx="100">
                  <c:v>6370.5898440000001</c:v>
                </c:pt>
                <c:pt idx="101">
                  <c:v>6426.919922</c:v>
                </c:pt>
                <c:pt idx="102">
                  <c:v>6422.6899409999996</c:v>
                </c:pt>
                <c:pt idx="103">
                  <c:v>6456.0400390000004</c:v>
                </c:pt>
                <c:pt idx="104">
                  <c:v>6461.3198240000002</c:v>
                </c:pt>
                <c:pt idx="105">
                  <c:v>6454.6401370000003</c:v>
                </c:pt>
                <c:pt idx="106">
                  <c:v>6448.4702150000003</c:v>
                </c:pt>
                <c:pt idx="107">
                  <c:v>6429.080078</c:v>
                </c:pt>
                <c:pt idx="108">
                  <c:v>6460.1899409999996</c:v>
                </c:pt>
                <c:pt idx="109">
                  <c:v>6454.2797849999997</c:v>
                </c:pt>
                <c:pt idx="110">
                  <c:v>6432.2597660000001</c:v>
                </c:pt>
                <c:pt idx="111">
                  <c:v>6360.1899409999996</c:v>
                </c:pt>
                <c:pt idx="112">
                  <c:v>6397.8701170000004</c:v>
                </c:pt>
                <c:pt idx="113">
                  <c:v>6393.3100590000004</c:v>
                </c:pt>
                <c:pt idx="114">
                  <c:v>6375.5698240000002</c:v>
                </c:pt>
                <c:pt idx="115">
                  <c:v>6435.330078</c:v>
                </c:pt>
                <c:pt idx="116">
                  <c:v>6428.6601559999999</c:v>
                </c:pt>
                <c:pt idx="117">
                  <c:v>6368.3100590000004</c:v>
                </c:pt>
                <c:pt idx="118">
                  <c:v>6301.8901370000003</c:v>
                </c:pt>
                <c:pt idx="119">
                  <c:v>6283.0200199999999</c:v>
                </c:pt>
                <c:pt idx="120">
                  <c:v>6265.6401370000003</c:v>
                </c:pt>
                <c:pt idx="121">
                  <c:v>6271.330078</c:v>
                </c:pt>
                <c:pt idx="122">
                  <c:v>6278.4101559999999</c:v>
                </c:pt>
                <c:pt idx="123">
                  <c:v>6297.4799800000001</c:v>
                </c:pt>
                <c:pt idx="124">
                  <c:v>6213.1298829999996</c:v>
                </c:pt>
                <c:pt idx="125">
                  <c:v>6216.5297849999997</c:v>
                </c:pt>
                <c:pt idx="126">
                  <c:v>6221.9101559999999</c:v>
                </c:pt>
                <c:pt idx="127">
                  <c:v>6345.1098629999997</c:v>
                </c:pt>
                <c:pt idx="128">
                  <c:v>6333.0097660000001</c:v>
                </c:pt>
                <c:pt idx="129">
                  <c:v>6340.2299800000001</c:v>
                </c:pt>
                <c:pt idx="130">
                  <c:v>6256.5600590000004</c:v>
                </c:pt>
                <c:pt idx="131">
                  <c:v>6216.8701170000004</c:v>
                </c:pt>
                <c:pt idx="132">
                  <c:v>6352.330078</c:v>
                </c:pt>
                <c:pt idx="133">
                  <c:v>6370.4599609999996</c:v>
                </c:pt>
                <c:pt idx="134">
                  <c:v>6383.7700199999999</c:v>
                </c:pt>
                <c:pt idx="135">
                  <c:v>6351.5600590000004</c:v>
                </c:pt>
                <c:pt idx="136">
                  <c:v>6340.3398440000001</c:v>
                </c:pt>
                <c:pt idx="137">
                  <c:v>6362.6499020000001</c:v>
                </c:pt>
                <c:pt idx="138">
                  <c:v>6362.9399409999996</c:v>
                </c:pt>
                <c:pt idx="139">
                  <c:v>6348.1201170000004</c:v>
                </c:pt>
                <c:pt idx="140">
                  <c:v>6374.6801759999998</c:v>
                </c:pt>
                <c:pt idx="141">
                  <c:v>6382.1899409999996</c:v>
                </c:pt>
                <c:pt idx="142">
                  <c:v>6422.75</c:v>
                </c:pt>
                <c:pt idx="143">
                  <c:v>6412.169922</c:v>
                </c:pt>
                <c:pt idx="144">
                  <c:v>6410.8100590000004</c:v>
                </c:pt>
                <c:pt idx="145">
                  <c:v>6387.75</c:v>
                </c:pt>
                <c:pt idx="146">
                  <c:v>6390</c:v>
                </c:pt>
                <c:pt idx="147">
                  <c:v>6385.0400390000004</c:v>
                </c:pt>
                <c:pt idx="148">
                  <c:v>6344.3100590000004</c:v>
                </c:pt>
                <c:pt idx="149">
                  <c:v>6314.4301759999998</c:v>
                </c:pt>
                <c:pt idx="150">
                  <c:v>6312.4702150000003</c:v>
                </c:pt>
                <c:pt idx="151">
                  <c:v>6274.4399409999996</c:v>
                </c:pt>
                <c:pt idx="152">
                  <c:v>6261.169922</c:v>
                </c:pt>
                <c:pt idx="153">
                  <c:v>6193.2998049999997</c:v>
                </c:pt>
                <c:pt idx="154">
                  <c:v>6176.3901370000003</c:v>
                </c:pt>
                <c:pt idx="155">
                  <c:v>6153.080078</c:v>
                </c:pt>
                <c:pt idx="156">
                  <c:v>6089.4599609999996</c:v>
                </c:pt>
                <c:pt idx="157">
                  <c:v>6150.8598629999997</c:v>
                </c:pt>
                <c:pt idx="158">
                  <c:v>6110.0600590000004</c:v>
                </c:pt>
                <c:pt idx="159">
                  <c:v>6140.419922</c:v>
                </c:pt>
                <c:pt idx="160">
                  <c:v>6144.3500979999999</c:v>
                </c:pt>
                <c:pt idx="161">
                  <c:v>6234.4101559999999</c:v>
                </c:pt>
                <c:pt idx="162">
                  <c:v>6146.6201170000004</c:v>
                </c:pt>
                <c:pt idx="163">
                  <c:v>6247.1499020000001</c:v>
                </c:pt>
                <c:pt idx="164">
                  <c:v>6265.25</c:v>
                </c:pt>
                <c:pt idx="165">
                  <c:v>6236.6899409999996</c:v>
                </c:pt>
                <c:pt idx="166">
                  <c:v>6233.9501950000003</c:v>
                </c:pt>
                <c:pt idx="167">
                  <c:v>6188.0297849999997</c:v>
                </c:pt>
                <c:pt idx="168">
                  <c:v>6239.0097660000001</c:v>
                </c:pt>
                <c:pt idx="169">
                  <c:v>6151.7597660000001</c:v>
                </c:pt>
                <c:pt idx="170">
                  <c:v>6165.5</c:v>
                </c:pt>
                <c:pt idx="171">
                  <c:v>6194.8901370000003</c:v>
                </c:pt>
                <c:pt idx="172">
                  <c:v>6220.3701170000004</c:v>
                </c:pt>
                <c:pt idx="173">
                  <c:v>6175.4599609999996</c:v>
                </c:pt>
                <c:pt idx="174">
                  <c:v>6207.919922</c:v>
                </c:pt>
                <c:pt idx="175">
                  <c:v>6321.7597660000001</c:v>
                </c:pt>
                <c:pt idx="176">
                  <c:v>6297.3798829999996</c:v>
                </c:pt>
                <c:pt idx="177">
                  <c:v>6275.0600590000004</c:v>
                </c:pt>
                <c:pt idx="178">
                  <c:v>6295.6801759999998</c:v>
                </c:pt>
                <c:pt idx="179">
                  <c:v>6305.7998049999997</c:v>
                </c:pt>
                <c:pt idx="180">
                  <c:v>6246.830078</c:v>
                </c:pt>
                <c:pt idx="181">
                  <c:v>6198.5200199999999</c:v>
                </c:pt>
                <c:pt idx="182">
                  <c:v>6203.1899409999996</c:v>
                </c:pt>
                <c:pt idx="183">
                  <c:v>6210.1899409999996</c:v>
                </c:pt>
                <c:pt idx="184">
                  <c:v>6205.2597660000001</c:v>
                </c:pt>
                <c:pt idx="185">
                  <c:v>6163.0200199999999</c:v>
                </c:pt>
                <c:pt idx="186">
                  <c:v>6138.7099609999996</c:v>
                </c:pt>
                <c:pt idx="187">
                  <c:v>6133.6201170000004</c:v>
                </c:pt>
                <c:pt idx="188">
                  <c:v>6083.7001950000003</c:v>
                </c:pt>
                <c:pt idx="189">
                  <c:v>6055.1298829999996</c:v>
                </c:pt>
                <c:pt idx="190">
                  <c:v>6011.2402339999999</c:v>
                </c:pt>
                <c:pt idx="191">
                  <c:v>6169.8701170000004</c:v>
                </c:pt>
                <c:pt idx="192">
                  <c:v>6149.669922</c:v>
                </c:pt>
                <c:pt idx="193">
                  <c:v>6121.2299800000001</c:v>
                </c:pt>
                <c:pt idx="194">
                  <c:v>6115.9599609999996</c:v>
                </c:pt>
                <c:pt idx="195">
                  <c:v>6129.1401370000003</c:v>
                </c:pt>
                <c:pt idx="196">
                  <c:v>6120.5898440000001</c:v>
                </c:pt>
                <c:pt idx="197">
                  <c:v>6102.6601559999999</c:v>
                </c:pt>
                <c:pt idx="198">
                  <c:v>6100.7597660000001</c:v>
                </c:pt>
                <c:pt idx="199">
                  <c:v>6075.3398440000001</c:v>
                </c:pt>
                <c:pt idx="200">
                  <c:v>6072.5498049999997</c:v>
                </c:pt>
                <c:pt idx="201">
                  <c:v>6095.3701170000004</c:v>
                </c:pt>
                <c:pt idx="202">
                  <c:v>6091.6000979999999</c:v>
                </c:pt>
                <c:pt idx="203">
                  <c:v>6047.6098629999997</c:v>
                </c:pt>
                <c:pt idx="204">
                  <c:v>6048.9399409999996</c:v>
                </c:pt>
                <c:pt idx="205">
                  <c:v>6025.2299800000001</c:v>
                </c:pt>
                <c:pt idx="206">
                  <c:v>6025.4902339999999</c:v>
                </c:pt>
                <c:pt idx="207">
                  <c:v>5983.8198240000002</c:v>
                </c:pt>
                <c:pt idx="208">
                  <c:v>5910.5200199999999</c:v>
                </c:pt>
                <c:pt idx="209">
                  <c:v>5916.7797849999997</c:v>
                </c:pt>
                <c:pt idx="210">
                  <c:v>5863.0297849999997</c:v>
                </c:pt>
                <c:pt idx="211">
                  <c:v>5849.4702150000003</c:v>
                </c:pt>
                <c:pt idx="212">
                  <c:v>5856.7900390000004</c:v>
                </c:pt>
                <c:pt idx="213">
                  <c:v>5805.1499020000001</c:v>
                </c:pt>
                <c:pt idx="214">
                  <c:v>5836.1601559999999</c:v>
                </c:pt>
                <c:pt idx="215">
                  <c:v>5866.7700199999999</c:v>
                </c:pt>
                <c:pt idx="216">
                  <c:v>5880.9301759999998</c:v>
                </c:pt>
                <c:pt idx="217">
                  <c:v>5877.8100590000004</c:v>
                </c:pt>
                <c:pt idx="218">
                  <c:v>5878.9501950000003</c:v>
                </c:pt>
                <c:pt idx="219">
                  <c:v>5864.4799800000001</c:v>
                </c:pt>
                <c:pt idx="220">
                  <c:v>5898.6098629999997</c:v>
                </c:pt>
                <c:pt idx="221">
                  <c:v>5894.6801759999998</c:v>
                </c:pt>
                <c:pt idx="222">
                  <c:v>5911.7402339999999</c:v>
                </c:pt>
                <c:pt idx="223">
                  <c:v>5914.3398440000001</c:v>
                </c:pt>
                <c:pt idx="224">
                  <c:v>5897.5498049999997</c:v>
                </c:pt>
                <c:pt idx="225">
                  <c:v>5875.1401370000003</c:v>
                </c:pt>
                <c:pt idx="226">
                  <c:v>5840.3701170000004</c:v>
                </c:pt>
                <c:pt idx="227">
                  <c:v>5828.7402339999999</c:v>
                </c:pt>
                <c:pt idx="228">
                  <c:v>5817.6899409999996</c:v>
                </c:pt>
                <c:pt idx="229">
                  <c:v>5821.6401370000003</c:v>
                </c:pt>
                <c:pt idx="230">
                  <c:v>5793.830078</c:v>
                </c:pt>
                <c:pt idx="231">
                  <c:v>5901.5297849999997</c:v>
                </c:pt>
                <c:pt idx="232">
                  <c:v>5901</c:v>
                </c:pt>
                <c:pt idx="233">
                  <c:v>5900.7597660000001</c:v>
                </c:pt>
                <c:pt idx="234">
                  <c:v>5900.0498049999997</c:v>
                </c:pt>
                <c:pt idx="235">
                  <c:v>5856.8198240000002</c:v>
                </c:pt>
                <c:pt idx="236">
                  <c:v>5875.7797849999997</c:v>
                </c:pt>
                <c:pt idx="237">
                  <c:v>5861.7299800000001</c:v>
                </c:pt>
                <c:pt idx="238">
                  <c:v>5838.8100590000004</c:v>
                </c:pt>
                <c:pt idx="239">
                  <c:v>5837.5498049999997</c:v>
                </c:pt>
                <c:pt idx="240">
                  <c:v>5833.9301759999998</c:v>
                </c:pt>
                <c:pt idx="241">
                  <c:v>5849.1801759999998</c:v>
                </c:pt>
                <c:pt idx="242">
                  <c:v>5870.75</c:v>
                </c:pt>
                <c:pt idx="243">
                  <c:v>5861.2202150000003</c:v>
                </c:pt>
                <c:pt idx="244">
                  <c:v>5904.0297849999997</c:v>
                </c:pt>
                <c:pt idx="245">
                  <c:v>5825.4399409999996</c:v>
                </c:pt>
                <c:pt idx="246">
                  <c:v>5861.8999020000001</c:v>
                </c:pt>
                <c:pt idx="247">
                  <c:v>5845.3100590000004</c:v>
                </c:pt>
                <c:pt idx="248">
                  <c:v>5835.5097660000001</c:v>
                </c:pt>
                <c:pt idx="249">
                  <c:v>5860.6298829999996</c:v>
                </c:pt>
                <c:pt idx="250">
                  <c:v>5865.9501950000003</c:v>
                </c:pt>
              </c:numCache>
            </c:numRef>
          </c:val>
          <c:smooth val="0"/>
        </c:ser>
        <c:dLbls>
          <c:showLegendKey val="0"/>
          <c:showVal val="0"/>
          <c:showCatName val="0"/>
          <c:showSerName val="0"/>
          <c:showPercent val="0"/>
          <c:showBubbleSize val="0"/>
        </c:dLbls>
        <c:marker val="1"/>
        <c:smooth val="0"/>
        <c:axId val="137051136"/>
        <c:axId val="137052928"/>
      </c:lineChart>
      <c:dateAx>
        <c:axId val="137051136"/>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37052928"/>
        <c:crosses val="autoZero"/>
        <c:auto val="1"/>
        <c:lblOffset val="100"/>
        <c:baseTimeUnit val="days"/>
      </c:dateAx>
      <c:valAx>
        <c:axId val="137052928"/>
        <c:scaling>
          <c:orientation val="minMax"/>
        </c:scaling>
        <c:delete val="0"/>
        <c:axPos val="l"/>
        <c:numFmt formatCode="#,##0.00" sourceLinked="1"/>
        <c:majorTickMark val="out"/>
        <c:minorTickMark val="none"/>
        <c:tickLblPos val="nextTo"/>
        <c:crossAx val="137051136"/>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Close!$E$3</c:f>
              <c:strCache>
                <c:ptCount val="1"/>
                <c:pt idx="0">
                  <c:v>Close Price LIBOR</c:v>
                </c:pt>
              </c:strCache>
            </c:strRef>
          </c:tx>
          <c:spPr>
            <a:ln>
              <a:solidFill>
                <a:srgbClr val="002060"/>
              </a:solidFill>
            </a:ln>
          </c:spPr>
          <c:marker>
            <c:symbol val="none"/>
          </c:marker>
          <c:cat>
            <c:numRef>
              <c:f>Close!$B$4:$B$254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Close!$E$4:$E$254</c:f>
              <c:numCache>
                <c:formatCode>#,##0.00</c:formatCode>
                <c:ptCount val="251"/>
                <c:pt idx="0">
                  <c:v>1.4450000000000001</c:v>
                </c:pt>
                <c:pt idx="1">
                  <c:v>1.4437500000000001</c:v>
                </c:pt>
                <c:pt idx="2">
                  <c:v>1.4437500000000001</c:v>
                </c:pt>
                <c:pt idx="3">
                  <c:v>1.4437500000000001</c:v>
                </c:pt>
                <c:pt idx="4">
                  <c:v>1.4424999999999999</c:v>
                </c:pt>
                <c:pt idx="5">
                  <c:v>1.44</c:v>
                </c:pt>
                <c:pt idx="6">
                  <c:v>1.43875</c:v>
                </c:pt>
                <c:pt idx="7">
                  <c:v>1.43875</c:v>
                </c:pt>
                <c:pt idx="8">
                  <c:v>1.43875</c:v>
                </c:pt>
                <c:pt idx="9">
                  <c:v>1.4393800000000001</c:v>
                </c:pt>
                <c:pt idx="10">
                  <c:v>1.4437500000000001</c:v>
                </c:pt>
                <c:pt idx="11">
                  <c:v>1.4437500000000001</c:v>
                </c:pt>
                <c:pt idx="12">
                  <c:v>1.4393800000000001</c:v>
                </c:pt>
                <c:pt idx="13">
                  <c:v>1.4393800000000001</c:v>
                </c:pt>
                <c:pt idx="14">
                  <c:v>1.4393800000000001</c:v>
                </c:pt>
                <c:pt idx="15">
                  <c:v>1.4381299999999999</c:v>
                </c:pt>
                <c:pt idx="16">
                  <c:v>1.4381299999999999</c:v>
                </c:pt>
                <c:pt idx="17">
                  <c:v>1.4375</c:v>
                </c:pt>
                <c:pt idx="18">
                  <c:v>1.4375</c:v>
                </c:pt>
                <c:pt idx="19">
                  <c:v>1.4375</c:v>
                </c:pt>
                <c:pt idx="20">
                  <c:v>1.4375</c:v>
                </c:pt>
                <c:pt idx="21">
                  <c:v>1.4375</c:v>
                </c:pt>
                <c:pt idx="22">
                  <c:v>1.4375</c:v>
                </c:pt>
                <c:pt idx="23">
                  <c:v>1.43875</c:v>
                </c:pt>
                <c:pt idx="24">
                  <c:v>1.4375</c:v>
                </c:pt>
                <c:pt idx="25">
                  <c:v>1.4375</c:v>
                </c:pt>
                <c:pt idx="26">
                  <c:v>1.43625</c:v>
                </c:pt>
                <c:pt idx="27">
                  <c:v>1.4375</c:v>
                </c:pt>
                <c:pt idx="28">
                  <c:v>1.4375</c:v>
                </c:pt>
                <c:pt idx="29">
                  <c:v>1.4375</c:v>
                </c:pt>
                <c:pt idx="30">
                  <c:v>1.4375</c:v>
                </c:pt>
                <c:pt idx="31">
                  <c:v>1.43875</c:v>
                </c:pt>
                <c:pt idx="32">
                  <c:v>1.4375</c:v>
                </c:pt>
                <c:pt idx="33">
                  <c:v>1.42875</c:v>
                </c:pt>
                <c:pt idx="34">
                  <c:v>1.4375</c:v>
                </c:pt>
                <c:pt idx="35">
                  <c:v>1.4350000000000001</c:v>
                </c:pt>
                <c:pt idx="36">
                  <c:v>1.43469</c:v>
                </c:pt>
                <c:pt idx="37">
                  <c:v>1.43438</c:v>
                </c:pt>
                <c:pt idx="38">
                  <c:v>1.43438</c:v>
                </c:pt>
                <c:pt idx="39">
                  <c:v>1.43438</c:v>
                </c:pt>
                <c:pt idx="40">
                  <c:v>1.43313</c:v>
                </c:pt>
                <c:pt idx="41">
                  <c:v>1.43313</c:v>
                </c:pt>
                <c:pt idx="42">
                  <c:v>1.43313</c:v>
                </c:pt>
                <c:pt idx="43">
                  <c:v>1.4275</c:v>
                </c:pt>
                <c:pt idx="44">
                  <c:v>1.1825000000000001</c:v>
                </c:pt>
                <c:pt idx="45">
                  <c:v>1.1825000000000001</c:v>
                </c:pt>
                <c:pt idx="46">
                  <c:v>1.1825000000000001</c:v>
                </c:pt>
                <c:pt idx="47">
                  <c:v>1.1825000000000001</c:v>
                </c:pt>
                <c:pt idx="48">
                  <c:v>1.1825000000000001</c:v>
                </c:pt>
                <c:pt idx="49">
                  <c:v>1.1825000000000001</c:v>
                </c:pt>
                <c:pt idx="50">
                  <c:v>1.1825000000000001</c:v>
                </c:pt>
                <c:pt idx="51">
                  <c:v>1.1825000000000001</c:v>
                </c:pt>
                <c:pt idx="52">
                  <c:v>1.1825000000000001</c:v>
                </c:pt>
                <c:pt idx="53">
                  <c:v>1.18</c:v>
                </c:pt>
                <c:pt idx="54">
                  <c:v>1.18625</c:v>
                </c:pt>
                <c:pt idx="55">
                  <c:v>1.1850000000000001</c:v>
                </c:pt>
                <c:pt idx="56">
                  <c:v>1.1837500000000001</c:v>
                </c:pt>
                <c:pt idx="57">
                  <c:v>1.1837500000000001</c:v>
                </c:pt>
                <c:pt idx="58">
                  <c:v>1.1827799999999999</c:v>
                </c:pt>
                <c:pt idx="59">
                  <c:v>1.1827799999999999</c:v>
                </c:pt>
                <c:pt idx="60">
                  <c:v>1.1827799999999999</c:v>
                </c:pt>
                <c:pt idx="61">
                  <c:v>1.1827799999999999</c:v>
                </c:pt>
                <c:pt idx="62">
                  <c:v>1.1827799999999999</c:v>
                </c:pt>
                <c:pt idx="63">
                  <c:v>1.1827799999999999</c:v>
                </c:pt>
                <c:pt idx="64">
                  <c:v>1.1827799999999999</c:v>
                </c:pt>
                <c:pt idx="65">
                  <c:v>1.1827799999999999</c:v>
                </c:pt>
                <c:pt idx="66">
                  <c:v>1.18333</c:v>
                </c:pt>
                <c:pt idx="67">
                  <c:v>1.18333</c:v>
                </c:pt>
                <c:pt idx="68">
                  <c:v>1.18333</c:v>
                </c:pt>
                <c:pt idx="69">
                  <c:v>1.1838900000000001</c:v>
                </c:pt>
                <c:pt idx="70">
                  <c:v>1.1838900000000001</c:v>
                </c:pt>
                <c:pt idx="71">
                  <c:v>1.1844399999999999</c:v>
                </c:pt>
                <c:pt idx="72">
                  <c:v>1.1838900000000001</c:v>
                </c:pt>
                <c:pt idx="73">
                  <c:v>1.18222</c:v>
                </c:pt>
                <c:pt idx="74">
                  <c:v>1.18222</c:v>
                </c:pt>
                <c:pt idx="75">
                  <c:v>1.1850000000000001</c:v>
                </c:pt>
                <c:pt idx="76">
                  <c:v>1.1844399999999999</c:v>
                </c:pt>
                <c:pt idx="77">
                  <c:v>1.1844399999999999</c:v>
                </c:pt>
                <c:pt idx="78">
                  <c:v>1.1844399999999999</c:v>
                </c:pt>
                <c:pt idx="79">
                  <c:v>1.1844399999999999</c:v>
                </c:pt>
                <c:pt idx="80">
                  <c:v>1.1844399999999999</c:v>
                </c:pt>
                <c:pt idx="81">
                  <c:v>1.1844399999999999</c:v>
                </c:pt>
                <c:pt idx="82">
                  <c:v>1.1850000000000001</c:v>
                </c:pt>
                <c:pt idx="83">
                  <c:v>1.1844399999999999</c:v>
                </c:pt>
                <c:pt idx="84">
                  <c:v>1.1844399999999999</c:v>
                </c:pt>
                <c:pt idx="85">
                  <c:v>1.1844399999999999</c:v>
                </c:pt>
                <c:pt idx="86">
                  <c:v>1.1844399999999999</c:v>
                </c:pt>
                <c:pt idx="87">
                  <c:v>1.1844399999999999</c:v>
                </c:pt>
                <c:pt idx="88">
                  <c:v>1.18333</c:v>
                </c:pt>
                <c:pt idx="89">
                  <c:v>1.18167</c:v>
                </c:pt>
                <c:pt idx="90">
                  <c:v>1.181945</c:v>
                </c:pt>
                <c:pt idx="91">
                  <c:v>1.18222</c:v>
                </c:pt>
                <c:pt idx="92">
                  <c:v>1.18222</c:v>
                </c:pt>
                <c:pt idx="93">
                  <c:v>1.18222</c:v>
                </c:pt>
                <c:pt idx="94">
                  <c:v>1.1805600000000001</c:v>
                </c:pt>
                <c:pt idx="95">
                  <c:v>1.18</c:v>
                </c:pt>
                <c:pt idx="96">
                  <c:v>1.18167</c:v>
                </c:pt>
                <c:pt idx="97">
                  <c:v>1.1811100000000001</c:v>
                </c:pt>
                <c:pt idx="98">
                  <c:v>1.18</c:v>
                </c:pt>
                <c:pt idx="99">
                  <c:v>1.1783300000000001</c:v>
                </c:pt>
                <c:pt idx="100">
                  <c:v>1.1783300000000001</c:v>
                </c:pt>
                <c:pt idx="101">
                  <c:v>1.17889</c:v>
                </c:pt>
                <c:pt idx="102">
                  <c:v>1.17889</c:v>
                </c:pt>
                <c:pt idx="103">
                  <c:v>1.17889</c:v>
                </c:pt>
                <c:pt idx="104">
                  <c:v>1.17889</c:v>
                </c:pt>
                <c:pt idx="105">
                  <c:v>1.17889</c:v>
                </c:pt>
                <c:pt idx="106">
                  <c:v>1.17889</c:v>
                </c:pt>
                <c:pt idx="107">
                  <c:v>1.17889</c:v>
                </c:pt>
                <c:pt idx="108">
                  <c:v>1.1772199999999999</c:v>
                </c:pt>
                <c:pt idx="109">
                  <c:v>1.17778</c:v>
                </c:pt>
                <c:pt idx="110">
                  <c:v>1.17778</c:v>
                </c:pt>
                <c:pt idx="111">
                  <c:v>1.1772199999999999</c:v>
                </c:pt>
                <c:pt idx="112">
                  <c:v>1.17611</c:v>
                </c:pt>
                <c:pt idx="113">
                  <c:v>1.17611</c:v>
                </c:pt>
                <c:pt idx="114">
                  <c:v>1.17778</c:v>
                </c:pt>
                <c:pt idx="115">
                  <c:v>1.1772199999999999</c:v>
                </c:pt>
                <c:pt idx="116">
                  <c:v>1.1755599999999999</c:v>
                </c:pt>
                <c:pt idx="117">
                  <c:v>1.17778</c:v>
                </c:pt>
                <c:pt idx="118">
                  <c:v>1.1783300000000001</c:v>
                </c:pt>
                <c:pt idx="119">
                  <c:v>1.1780550000000001</c:v>
                </c:pt>
                <c:pt idx="120">
                  <c:v>1.17778</c:v>
                </c:pt>
                <c:pt idx="121">
                  <c:v>1.17778</c:v>
                </c:pt>
                <c:pt idx="122">
                  <c:v>1.17778</c:v>
                </c:pt>
                <c:pt idx="123">
                  <c:v>1.17778</c:v>
                </c:pt>
                <c:pt idx="124">
                  <c:v>1.17778</c:v>
                </c:pt>
                <c:pt idx="125">
                  <c:v>1.1772199999999999</c:v>
                </c:pt>
                <c:pt idx="126">
                  <c:v>1.17778</c:v>
                </c:pt>
                <c:pt idx="127">
                  <c:v>1.17889</c:v>
                </c:pt>
                <c:pt idx="128">
                  <c:v>1.17778</c:v>
                </c:pt>
                <c:pt idx="129">
                  <c:v>1.17778</c:v>
                </c:pt>
                <c:pt idx="130">
                  <c:v>1.17778</c:v>
                </c:pt>
                <c:pt idx="131">
                  <c:v>1.17778</c:v>
                </c:pt>
                <c:pt idx="132">
                  <c:v>1.17778</c:v>
                </c:pt>
                <c:pt idx="133">
                  <c:v>1.17778</c:v>
                </c:pt>
                <c:pt idx="134">
                  <c:v>1.1772199999999999</c:v>
                </c:pt>
                <c:pt idx="135">
                  <c:v>1.17778</c:v>
                </c:pt>
                <c:pt idx="136">
                  <c:v>1.1772199999999999</c:v>
                </c:pt>
                <c:pt idx="137">
                  <c:v>1.1772199999999999</c:v>
                </c:pt>
                <c:pt idx="138">
                  <c:v>1.1755599999999999</c:v>
                </c:pt>
                <c:pt idx="139">
                  <c:v>1.17611</c:v>
                </c:pt>
                <c:pt idx="140">
                  <c:v>1.1783300000000001</c:v>
                </c:pt>
                <c:pt idx="141">
                  <c:v>1.1772199999999999</c:v>
                </c:pt>
                <c:pt idx="142">
                  <c:v>1.17778</c:v>
                </c:pt>
                <c:pt idx="143">
                  <c:v>1.18</c:v>
                </c:pt>
                <c:pt idx="144">
                  <c:v>1.17889</c:v>
                </c:pt>
                <c:pt idx="145">
                  <c:v>1.17889</c:v>
                </c:pt>
                <c:pt idx="146">
                  <c:v>1.17889</c:v>
                </c:pt>
                <c:pt idx="147">
                  <c:v>1.17889</c:v>
                </c:pt>
                <c:pt idx="148">
                  <c:v>1.1772199999999999</c:v>
                </c:pt>
                <c:pt idx="149">
                  <c:v>1.17778</c:v>
                </c:pt>
                <c:pt idx="150">
                  <c:v>1.1772199999999999</c:v>
                </c:pt>
                <c:pt idx="151">
                  <c:v>1.1783300000000001</c:v>
                </c:pt>
                <c:pt idx="152">
                  <c:v>1.1783300000000001</c:v>
                </c:pt>
                <c:pt idx="153">
                  <c:v>1.1772199999999999</c:v>
                </c:pt>
                <c:pt idx="154">
                  <c:v>1.1744399999999999</c:v>
                </c:pt>
                <c:pt idx="155">
                  <c:v>1.1738900000000001</c:v>
                </c:pt>
                <c:pt idx="156">
                  <c:v>1.1738900000000001</c:v>
                </c:pt>
                <c:pt idx="157">
                  <c:v>1.1738900000000001</c:v>
                </c:pt>
                <c:pt idx="158">
                  <c:v>1.17167</c:v>
                </c:pt>
                <c:pt idx="159">
                  <c:v>1.16167</c:v>
                </c:pt>
                <c:pt idx="160">
                  <c:v>1.17333</c:v>
                </c:pt>
                <c:pt idx="161">
                  <c:v>1.1766700000000001</c:v>
                </c:pt>
                <c:pt idx="162">
                  <c:v>1.17611</c:v>
                </c:pt>
                <c:pt idx="163">
                  <c:v>1.17611</c:v>
                </c:pt>
                <c:pt idx="164">
                  <c:v>1.1766700000000001</c:v>
                </c:pt>
                <c:pt idx="165">
                  <c:v>1.1772199999999999</c:v>
                </c:pt>
                <c:pt idx="166">
                  <c:v>1.1772199999999999</c:v>
                </c:pt>
                <c:pt idx="167">
                  <c:v>1.17611</c:v>
                </c:pt>
                <c:pt idx="168">
                  <c:v>1.1766700000000001</c:v>
                </c:pt>
                <c:pt idx="169">
                  <c:v>1.1772199999999999</c:v>
                </c:pt>
                <c:pt idx="170">
                  <c:v>1.175</c:v>
                </c:pt>
                <c:pt idx="171">
                  <c:v>0.93110999999999999</c:v>
                </c:pt>
                <c:pt idx="172">
                  <c:v>0.93110999999999999</c:v>
                </c:pt>
                <c:pt idx="173">
                  <c:v>0.93110999999999999</c:v>
                </c:pt>
                <c:pt idx="174">
                  <c:v>0.93110999999999999</c:v>
                </c:pt>
                <c:pt idx="175">
                  <c:v>0.93056000000000005</c:v>
                </c:pt>
                <c:pt idx="176">
                  <c:v>0.93110999999999999</c:v>
                </c:pt>
                <c:pt idx="177">
                  <c:v>0.93056000000000005</c:v>
                </c:pt>
                <c:pt idx="178">
                  <c:v>0.93110999999999999</c:v>
                </c:pt>
                <c:pt idx="179">
                  <c:v>0.93110999999999999</c:v>
                </c:pt>
                <c:pt idx="180">
                  <c:v>0.93110999999999999</c:v>
                </c:pt>
                <c:pt idx="181">
                  <c:v>0.92888999999999999</c:v>
                </c:pt>
                <c:pt idx="182">
                  <c:v>0.93110999999999999</c:v>
                </c:pt>
                <c:pt idx="183">
                  <c:v>0.93</c:v>
                </c:pt>
                <c:pt idx="184">
                  <c:v>0.93</c:v>
                </c:pt>
                <c:pt idx="185">
                  <c:v>0.93056000000000005</c:v>
                </c:pt>
                <c:pt idx="186">
                  <c:v>0.93056000000000005</c:v>
                </c:pt>
                <c:pt idx="187">
                  <c:v>0.92888999999999999</c:v>
                </c:pt>
                <c:pt idx="188">
                  <c:v>0.92888999999999999</c:v>
                </c:pt>
                <c:pt idx="189">
                  <c:v>0.92778000000000005</c:v>
                </c:pt>
                <c:pt idx="190">
                  <c:v>0.92832999999999999</c:v>
                </c:pt>
                <c:pt idx="191">
                  <c:v>0.92832999999999999</c:v>
                </c:pt>
                <c:pt idx="192">
                  <c:v>0.92888999999999999</c:v>
                </c:pt>
                <c:pt idx="193">
                  <c:v>0.92832999999999999</c:v>
                </c:pt>
                <c:pt idx="194">
                  <c:v>0.92832999999999999</c:v>
                </c:pt>
                <c:pt idx="195">
                  <c:v>0.92832999999999999</c:v>
                </c:pt>
                <c:pt idx="196">
                  <c:v>0.92722000000000004</c:v>
                </c:pt>
                <c:pt idx="197">
                  <c:v>0.92778000000000005</c:v>
                </c:pt>
                <c:pt idx="198">
                  <c:v>0.92778000000000005</c:v>
                </c:pt>
                <c:pt idx="199">
                  <c:v>0.92778000000000005</c:v>
                </c:pt>
                <c:pt idx="200">
                  <c:v>0.92722000000000004</c:v>
                </c:pt>
                <c:pt idx="201">
                  <c:v>0.92666999999999999</c:v>
                </c:pt>
                <c:pt idx="202">
                  <c:v>0.92805500000000007</c:v>
                </c:pt>
                <c:pt idx="203">
                  <c:v>0.92944000000000004</c:v>
                </c:pt>
                <c:pt idx="204">
                  <c:v>0.93056000000000005</c:v>
                </c:pt>
                <c:pt idx="205">
                  <c:v>0.93028</c:v>
                </c:pt>
                <c:pt idx="206">
                  <c:v>0.92832999999999999</c:v>
                </c:pt>
                <c:pt idx="207">
                  <c:v>0.92666999999999999</c:v>
                </c:pt>
                <c:pt idx="208">
                  <c:v>0.92944000000000004</c:v>
                </c:pt>
                <c:pt idx="209">
                  <c:v>0.92944000000000004</c:v>
                </c:pt>
                <c:pt idx="210">
                  <c:v>0.93</c:v>
                </c:pt>
                <c:pt idx="211">
                  <c:v>0.93</c:v>
                </c:pt>
                <c:pt idx="212">
                  <c:v>0.92610999999999999</c:v>
                </c:pt>
                <c:pt idx="213">
                  <c:v>0.92610999999999999</c:v>
                </c:pt>
                <c:pt idx="214">
                  <c:v>0.92778000000000005</c:v>
                </c:pt>
                <c:pt idx="215">
                  <c:v>0.92722000000000004</c:v>
                </c:pt>
                <c:pt idx="216">
                  <c:v>0.92888999999999999</c:v>
                </c:pt>
                <c:pt idx="217">
                  <c:v>0.93056000000000005</c:v>
                </c:pt>
                <c:pt idx="218">
                  <c:v>0.93</c:v>
                </c:pt>
                <c:pt idx="219">
                  <c:v>0.93110999999999999</c:v>
                </c:pt>
                <c:pt idx="220">
                  <c:v>0.93</c:v>
                </c:pt>
                <c:pt idx="221">
                  <c:v>0.92722000000000004</c:v>
                </c:pt>
                <c:pt idx="222">
                  <c:v>0.92166999999999999</c:v>
                </c:pt>
                <c:pt idx="223">
                  <c:v>0.92666999999999999</c:v>
                </c:pt>
                <c:pt idx="224">
                  <c:v>0.92556000000000005</c:v>
                </c:pt>
                <c:pt idx="225">
                  <c:v>0.92500000000000004</c:v>
                </c:pt>
                <c:pt idx="226">
                  <c:v>0.92444000000000004</c:v>
                </c:pt>
                <c:pt idx="227">
                  <c:v>0.92666999999999999</c:v>
                </c:pt>
                <c:pt idx="228">
                  <c:v>0.92610999999999999</c:v>
                </c:pt>
                <c:pt idx="229">
                  <c:v>0.92666999999999999</c:v>
                </c:pt>
                <c:pt idx="230">
                  <c:v>0.92532999999999999</c:v>
                </c:pt>
                <c:pt idx="231">
                  <c:v>0.92644000000000004</c:v>
                </c:pt>
                <c:pt idx="232">
                  <c:v>0.92422000000000004</c:v>
                </c:pt>
                <c:pt idx="233">
                  <c:v>0.92578000000000005</c:v>
                </c:pt>
                <c:pt idx="234">
                  <c:v>0.68667</c:v>
                </c:pt>
                <c:pt idx="235">
                  <c:v>0.68689</c:v>
                </c:pt>
                <c:pt idx="236">
                  <c:v>0.68278000000000005</c:v>
                </c:pt>
                <c:pt idx="237">
                  <c:v>0.68189</c:v>
                </c:pt>
                <c:pt idx="238">
                  <c:v>0.68210999999999999</c:v>
                </c:pt>
                <c:pt idx="239">
                  <c:v>0.68210999999999999</c:v>
                </c:pt>
                <c:pt idx="240">
                  <c:v>0.68278000000000005</c:v>
                </c:pt>
                <c:pt idx="241">
                  <c:v>0.68278000000000005</c:v>
                </c:pt>
                <c:pt idx="242">
                  <c:v>0.68278000000000005</c:v>
                </c:pt>
                <c:pt idx="243">
                  <c:v>0.68278000000000005</c:v>
                </c:pt>
                <c:pt idx="244">
                  <c:v>0.68167</c:v>
                </c:pt>
                <c:pt idx="245">
                  <c:v>0.68056000000000005</c:v>
                </c:pt>
                <c:pt idx="246">
                  <c:v>0.68332999999999999</c:v>
                </c:pt>
                <c:pt idx="247">
                  <c:v>0.68278000000000005</c:v>
                </c:pt>
                <c:pt idx="248">
                  <c:v>0.68332999999999999</c:v>
                </c:pt>
                <c:pt idx="249">
                  <c:v>0.68332999999999999</c:v>
                </c:pt>
                <c:pt idx="250">
                  <c:v>0.68611</c:v>
                </c:pt>
              </c:numCache>
            </c:numRef>
          </c:val>
          <c:smooth val="0"/>
        </c:ser>
        <c:dLbls>
          <c:showLegendKey val="0"/>
          <c:showVal val="0"/>
          <c:showCatName val="0"/>
          <c:showSerName val="0"/>
          <c:showPercent val="0"/>
          <c:showBubbleSize val="0"/>
        </c:dLbls>
        <c:marker val="1"/>
        <c:smooth val="0"/>
        <c:axId val="137093504"/>
        <c:axId val="137095040"/>
      </c:lineChart>
      <c:dateAx>
        <c:axId val="137093504"/>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37095040"/>
        <c:crosses val="autoZero"/>
        <c:auto val="1"/>
        <c:lblOffset val="100"/>
        <c:baseTimeUnit val="days"/>
      </c:dateAx>
      <c:valAx>
        <c:axId val="137095040"/>
        <c:scaling>
          <c:orientation val="minMax"/>
        </c:scaling>
        <c:delete val="0"/>
        <c:axPos val="l"/>
        <c:numFmt formatCode="#,##0.00" sourceLinked="1"/>
        <c:majorTickMark val="out"/>
        <c:minorTickMark val="none"/>
        <c:tickLblPos val="nextTo"/>
        <c:crossAx val="137093504"/>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Return!$C$3</c:f>
              <c:strCache>
                <c:ptCount val="1"/>
                <c:pt idx="0">
                  <c:v>Return BTC</c:v>
                </c:pt>
              </c:strCache>
            </c:strRef>
          </c:tx>
          <c:spPr>
            <a:ln>
              <a:solidFill>
                <a:srgbClr val="00B0F0"/>
              </a:solidFill>
            </a:ln>
          </c:spPr>
          <c:marker>
            <c:symbol val="none"/>
          </c:marker>
          <c:cat>
            <c:numRef>
              <c:f>Return!$B$4:$B$254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Return!$C$4:$C$254</c:f>
              <c:numCache>
                <c:formatCode>#,##0.00000</c:formatCode>
                <c:ptCount val="251"/>
                <c:pt idx="0">
                  <c:v>6.6175738916994581E-3</c:v>
                </c:pt>
                <c:pt idx="1">
                  <c:v>6.8361789465908721E-2</c:v>
                </c:pt>
                <c:pt idx="2">
                  <c:v>9.9160703306536022E-2</c:v>
                </c:pt>
                <c:pt idx="3">
                  <c:v>-3.7466550238819403E-2</c:v>
                </c:pt>
                <c:pt idx="4">
                  <c:v>2.1467630361353924E-2</c:v>
                </c:pt>
                <c:pt idx="5">
                  <c:v>5.5463478112954892E-2</c:v>
                </c:pt>
                <c:pt idx="6">
                  <c:v>8.1154155263181912E-2</c:v>
                </c:pt>
                <c:pt idx="7">
                  <c:v>-1.7261880426793639E-2</c:v>
                </c:pt>
                <c:pt idx="8">
                  <c:v>0.10870919363475438</c:v>
                </c:pt>
                <c:pt idx="9">
                  <c:v>-0.23874030310722663</c:v>
                </c:pt>
                <c:pt idx="10">
                  <c:v>-3.7756223490561021E-2</c:v>
                </c:pt>
                <c:pt idx="11">
                  <c:v>-0.10845803886580295</c:v>
                </c:pt>
                <c:pt idx="12">
                  <c:v>1.1295219313013362E-2</c:v>
                </c:pt>
                <c:pt idx="13">
                  <c:v>-0.11132509912425222</c:v>
                </c:pt>
                <c:pt idx="14">
                  <c:v>1.112714994088791E-2</c:v>
                </c:pt>
                <c:pt idx="15">
                  <c:v>-7.8463943758436856E-3</c:v>
                </c:pt>
                <c:pt idx="16">
                  <c:v>-8.8422596729668818E-3</c:v>
                </c:pt>
                <c:pt idx="17">
                  <c:v>4.4186098809969036E-2</c:v>
                </c:pt>
                <c:pt idx="18">
                  <c:v>-5.7798856307912094E-3</c:v>
                </c:pt>
                <c:pt idx="19">
                  <c:v>-6.000344393773728E-2</c:v>
                </c:pt>
                <c:pt idx="20">
                  <c:v>1.1480784443607943E-2</c:v>
                </c:pt>
                <c:pt idx="21">
                  <c:v>2.5266638521856219E-2</c:v>
                </c:pt>
                <c:pt idx="22">
                  <c:v>-2.662520422499336E-2</c:v>
                </c:pt>
                <c:pt idx="23">
                  <c:v>-0.1961500473248057</c:v>
                </c:pt>
                <c:pt idx="24">
                  <c:v>4.1983205208270626E-2</c:v>
                </c:pt>
                <c:pt idx="25">
                  <c:v>-0.11058116588842082</c:v>
                </c:pt>
                <c:pt idx="26">
                  <c:v>2.5562204443144922E-2</c:v>
                </c:pt>
                <c:pt idx="27">
                  <c:v>-3.8619974719891023E-2</c:v>
                </c:pt>
                <c:pt idx="28">
                  <c:v>-0.13883778765068347</c:v>
                </c:pt>
                <c:pt idx="29">
                  <c:v>0.110944542057969</c:v>
                </c:pt>
                <c:pt idx="30">
                  <c:v>2.5858415727357639E-2</c:v>
                </c:pt>
                <c:pt idx="31">
                  <c:v>1.4505059982188505E-2</c:v>
                </c:pt>
                <c:pt idx="32">
                  <c:v>2.1992701052819429E-2</c:v>
                </c:pt>
                <c:pt idx="33">
                  <c:v>3.3968190076865074E-3</c:v>
                </c:pt>
                <c:pt idx="34">
                  <c:v>-8.0977049813353782E-2</c:v>
                </c:pt>
                <c:pt idx="35">
                  <c:v>-1.6363164620469009E-2</c:v>
                </c:pt>
                <c:pt idx="36">
                  <c:v>0.15183656050154248</c:v>
                </c:pt>
                <c:pt idx="37">
                  <c:v>-0.13322317844305545</c:v>
                </c:pt>
                <c:pt idx="38">
                  <c:v>-5.0690058607568131E-2</c:v>
                </c:pt>
                <c:pt idx="39">
                  <c:v>-6.700508495774625E-2</c:v>
                </c:pt>
                <c:pt idx="40">
                  <c:v>-7.2542903263989503E-2</c:v>
                </c:pt>
                <c:pt idx="41">
                  <c:v>7.6477120199740581E-2</c:v>
                </c:pt>
                <c:pt idx="42">
                  <c:v>6.6722728440766169E-2</c:v>
                </c:pt>
                <c:pt idx="43">
                  <c:v>9.4504558115169317E-3</c:v>
                </c:pt>
                <c:pt idx="44">
                  <c:v>-5.9573662387523381E-2</c:v>
                </c:pt>
                <c:pt idx="45">
                  <c:v>2.7866102886734183E-2</c:v>
                </c:pt>
                <c:pt idx="46">
                  <c:v>2.1931148607825066E-2</c:v>
                </c:pt>
                <c:pt idx="47">
                  <c:v>-7.7226332164958306E-2</c:v>
                </c:pt>
                <c:pt idx="48">
                  <c:v>0.22511899798731161</c:v>
                </c:pt>
                <c:pt idx="49">
                  <c:v>0.18172417727162257</c:v>
                </c:pt>
                <c:pt idx="50">
                  <c:v>2.2016762807274288E-2</c:v>
                </c:pt>
                <c:pt idx="51">
                  <c:v>6.0249387692744079E-2</c:v>
                </c:pt>
                <c:pt idx="52">
                  <c:v>6.9998202953330327E-2</c:v>
                </c:pt>
                <c:pt idx="53">
                  <c:v>3.4292834466404805E-2</c:v>
                </c:pt>
                <c:pt idx="54">
                  <c:v>-1.7064283511382641E-2</c:v>
                </c:pt>
                <c:pt idx="55">
                  <c:v>2.4194789453652849E-2</c:v>
                </c:pt>
                <c:pt idx="56">
                  <c:v>0.17359271073153618</c:v>
                </c:pt>
                <c:pt idx="57">
                  <c:v>1.6962254138797169E-5</c:v>
                </c:pt>
                <c:pt idx="58">
                  <c:v>2.2333806899857363E-2</c:v>
                </c:pt>
                <c:pt idx="59">
                  <c:v>-1.5902596081811531E-2</c:v>
                </c:pt>
                <c:pt idx="60">
                  <c:v>6.1825019713872151E-2</c:v>
                </c:pt>
                <c:pt idx="61">
                  <c:v>-2.0885598602060251E-2</c:v>
                </c:pt>
                <c:pt idx="62">
                  <c:v>7.3271926229851694E-2</c:v>
                </c:pt>
                <c:pt idx="63">
                  <c:v>9.7529154342009497E-2</c:v>
                </c:pt>
                <c:pt idx="64">
                  <c:v>1.1558842290029746E-2</c:v>
                </c:pt>
                <c:pt idx="65">
                  <c:v>-8.9015076716433689E-3</c:v>
                </c:pt>
                <c:pt idx="66">
                  <c:v>-7.6399687549470061E-2</c:v>
                </c:pt>
                <c:pt idx="67">
                  <c:v>-4.3299807139994484E-2</c:v>
                </c:pt>
                <c:pt idx="68">
                  <c:v>4.3187824743510184E-2</c:v>
                </c:pt>
                <c:pt idx="69">
                  <c:v>1.7169730486142176E-2</c:v>
                </c:pt>
                <c:pt idx="70">
                  <c:v>-2.6001920251498136E-2</c:v>
                </c:pt>
                <c:pt idx="71">
                  <c:v>1.8096202561883799E-2</c:v>
                </c:pt>
                <c:pt idx="72">
                  <c:v>4.4958354100393283E-2</c:v>
                </c:pt>
                <c:pt idx="73">
                  <c:v>4.5174884030370004E-2</c:v>
                </c:pt>
                <c:pt idx="74">
                  <c:v>5.3647576478358459E-2</c:v>
                </c:pt>
                <c:pt idx="75">
                  <c:v>5.8721826337888111E-2</c:v>
                </c:pt>
                <c:pt idx="76">
                  <c:v>-2.121128016777718E-2</c:v>
                </c:pt>
                <c:pt idx="77">
                  <c:v>2.6431684506881954E-2</c:v>
                </c:pt>
                <c:pt idx="78">
                  <c:v>3.9758939629372284E-2</c:v>
                </c:pt>
                <c:pt idx="79">
                  <c:v>-7.0498138517266898E-2</c:v>
                </c:pt>
                <c:pt idx="80">
                  <c:v>-1.3587809552375995E-2</c:v>
                </c:pt>
                <c:pt idx="81">
                  <c:v>5.1706188331121956E-2</c:v>
                </c:pt>
                <c:pt idx="82">
                  <c:v>2.0857081421047752E-2</c:v>
                </c:pt>
                <c:pt idx="83">
                  <c:v>-2.6473283176985437E-3</c:v>
                </c:pt>
                <c:pt idx="84">
                  <c:v>-2.119555832677833E-2</c:v>
                </c:pt>
                <c:pt idx="85">
                  <c:v>1.378398301225723E-2</c:v>
                </c:pt>
                <c:pt idx="86">
                  <c:v>3.6113142478205885E-2</c:v>
                </c:pt>
                <c:pt idx="87">
                  <c:v>0.12093105189996356</c:v>
                </c:pt>
                <c:pt idx="88">
                  <c:v>9.2606456497457759E-3</c:v>
                </c:pt>
                <c:pt idx="89">
                  <c:v>2.0870825169822362E-3</c:v>
                </c:pt>
                <c:pt idx="90">
                  <c:v>8.7821348719207604E-2</c:v>
                </c:pt>
                <c:pt idx="91">
                  <c:v>9.7480775873072748E-3</c:v>
                </c:pt>
                <c:pt idx="92">
                  <c:v>2.3149587660464238E-2</c:v>
                </c:pt>
                <c:pt idx="93">
                  <c:v>-2.0621217342858014E-2</c:v>
                </c:pt>
                <c:pt idx="94">
                  <c:v>-2.1048583840541188E-2</c:v>
                </c:pt>
                <c:pt idx="95">
                  <c:v>5.7467699689651167E-2</c:v>
                </c:pt>
                <c:pt idx="96">
                  <c:v>-2.7969026844062743E-3</c:v>
                </c:pt>
                <c:pt idx="97">
                  <c:v>-6.1943508233776902E-3</c:v>
                </c:pt>
                <c:pt idx="98">
                  <c:v>7.6230948038249299E-2</c:v>
                </c:pt>
                <c:pt idx="99">
                  <c:v>-8.6258372095592319E-3</c:v>
                </c:pt>
                <c:pt idx="100">
                  <c:v>7.8213458396016303E-2</c:v>
                </c:pt>
                <c:pt idx="101">
                  <c:v>-9.3641468917511937E-5</c:v>
                </c:pt>
                <c:pt idx="102">
                  <c:v>-7.2981922932815954E-2</c:v>
                </c:pt>
                <c:pt idx="103">
                  <c:v>-4.8576763397560254E-3</c:v>
                </c:pt>
                <c:pt idx="104">
                  <c:v>-3.5104234388414694E-2</c:v>
                </c:pt>
                <c:pt idx="105">
                  <c:v>0.1111608115171919</c:v>
                </c:pt>
                <c:pt idx="106">
                  <c:v>0.14232948275722346</c:v>
                </c:pt>
                <c:pt idx="107">
                  <c:v>-0.20752980870508825</c:v>
                </c:pt>
                <c:pt idx="108">
                  <c:v>-6.1971056938613045E-2</c:v>
                </c:pt>
                <c:pt idx="109">
                  <c:v>-7.3468024929101332E-3</c:v>
                </c:pt>
                <c:pt idx="110">
                  <c:v>-1.6086124969110861E-2</c:v>
                </c:pt>
                <c:pt idx="111">
                  <c:v>-8.412377508547586E-2</c:v>
                </c:pt>
                <c:pt idx="112">
                  <c:v>6.001957340119468E-4</c:v>
                </c:pt>
                <c:pt idx="113">
                  <c:v>4.9173847504740922E-2</c:v>
                </c:pt>
                <c:pt idx="114">
                  <c:v>-0.11134708901705298</c:v>
                </c:pt>
                <c:pt idx="115">
                  <c:v>3.9319736659751893E-2</c:v>
                </c:pt>
                <c:pt idx="116">
                  <c:v>2.9799296014053164E-2</c:v>
                </c:pt>
                <c:pt idx="117">
                  <c:v>-3.0007721285554264E-3</c:v>
                </c:pt>
                <c:pt idx="118">
                  <c:v>4.3829155442501565E-2</c:v>
                </c:pt>
                <c:pt idx="119">
                  <c:v>2.5267711684246229E-3</c:v>
                </c:pt>
                <c:pt idx="120">
                  <c:v>8.4812850749403212E-3</c:v>
                </c:pt>
                <c:pt idx="121">
                  <c:v>4.3173257501266563E-2</c:v>
                </c:pt>
                <c:pt idx="122">
                  <c:v>1.2360737307771139E-2</c:v>
                </c:pt>
                <c:pt idx="123">
                  <c:v>2.4384528401583911E-2</c:v>
                </c:pt>
                <c:pt idx="124">
                  <c:v>-3.8934835094762976E-2</c:v>
                </c:pt>
                <c:pt idx="125">
                  <c:v>-4.0293664468440814E-2</c:v>
                </c:pt>
                <c:pt idx="126">
                  <c:v>-1.0321255752625467E-2</c:v>
                </c:pt>
                <c:pt idx="127">
                  <c:v>4.550615938697343E-2</c:v>
                </c:pt>
                <c:pt idx="128">
                  <c:v>-3.3669335271909052E-2</c:v>
                </c:pt>
                <c:pt idx="129">
                  <c:v>0.16954518155257362</c:v>
                </c:pt>
                <c:pt idx="130">
                  <c:v>7.6642680151305612E-2</c:v>
                </c:pt>
                <c:pt idx="131">
                  <c:v>1.1544281395898087E-2</c:v>
                </c:pt>
                <c:pt idx="132">
                  <c:v>-2.2912952425162531E-2</c:v>
                </c:pt>
                <c:pt idx="133">
                  <c:v>1.2060956219230251E-2</c:v>
                </c:pt>
                <c:pt idx="134">
                  <c:v>0.15426956046507209</c:v>
                </c:pt>
                <c:pt idx="135">
                  <c:v>3.1985212719471336E-2</c:v>
                </c:pt>
                <c:pt idx="136">
                  <c:v>3.4111440850172751E-2</c:v>
                </c:pt>
                <c:pt idx="137">
                  <c:v>-2.7961329194194397E-3</c:v>
                </c:pt>
                <c:pt idx="138">
                  <c:v>-5.6178958400171362E-2</c:v>
                </c:pt>
                <c:pt idx="139">
                  <c:v>2.3338820025083654E-2</c:v>
                </c:pt>
                <c:pt idx="140">
                  <c:v>5.0087191146211359E-2</c:v>
                </c:pt>
                <c:pt idx="141">
                  <c:v>5.474302915315242E-2</c:v>
                </c:pt>
                <c:pt idx="142">
                  <c:v>-1.8422238485382585E-2</c:v>
                </c:pt>
                <c:pt idx="143">
                  <c:v>-6.694249832920228E-2</c:v>
                </c:pt>
                <c:pt idx="144">
                  <c:v>3.2127455632058176E-2</c:v>
                </c:pt>
                <c:pt idx="145">
                  <c:v>-5.4646289775111684E-2</c:v>
                </c:pt>
                <c:pt idx="146">
                  <c:v>0.21459575448244306</c:v>
                </c:pt>
                <c:pt idx="147">
                  <c:v>-1.9794606214707782E-2</c:v>
                </c:pt>
                <c:pt idx="148">
                  <c:v>3.9795983812933554E-2</c:v>
                </c:pt>
                <c:pt idx="149">
                  <c:v>-2.2098961198465214E-3</c:v>
                </c:pt>
                <c:pt idx="150">
                  <c:v>-5.4273169595882652E-2</c:v>
                </c:pt>
                <c:pt idx="151">
                  <c:v>-1.7213894782495128E-2</c:v>
                </c:pt>
                <c:pt idx="152">
                  <c:v>2.5779248520854985E-2</c:v>
                </c:pt>
                <c:pt idx="153">
                  <c:v>-1.4763502304374013E-2</c:v>
                </c:pt>
                <c:pt idx="154">
                  <c:v>-5.9757473103647714E-2</c:v>
                </c:pt>
                <c:pt idx="155">
                  <c:v>-3.5071330876377142E-2</c:v>
                </c:pt>
                <c:pt idx="156">
                  <c:v>2.5218080555160657E-3</c:v>
                </c:pt>
                <c:pt idx="157">
                  <c:v>1.4684597164724658E-2</c:v>
                </c:pt>
                <c:pt idx="158">
                  <c:v>3.2994727215526515E-2</c:v>
                </c:pt>
                <c:pt idx="159">
                  <c:v>-2.329911614740638E-2</c:v>
                </c:pt>
                <c:pt idx="160">
                  <c:v>-1.3871648739438736E-2</c:v>
                </c:pt>
                <c:pt idx="161">
                  <c:v>8.7142951657479817E-3</c:v>
                </c:pt>
                <c:pt idx="162">
                  <c:v>2.9420317443261585E-2</c:v>
                </c:pt>
                <c:pt idx="163">
                  <c:v>-0.10211492275577394</c:v>
                </c:pt>
                <c:pt idx="164">
                  <c:v>1.4494815561539687E-2</c:v>
                </c:pt>
                <c:pt idx="165">
                  <c:v>6.0469068360279295E-3</c:v>
                </c:pt>
                <c:pt idx="166">
                  <c:v>-1.2083186956913525E-2</c:v>
                </c:pt>
                <c:pt idx="167">
                  <c:v>4.9786328468194654E-2</c:v>
                </c:pt>
                <c:pt idx="168">
                  <c:v>2.7816114005523321E-2</c:v>
                </c:pt>
                <c:pt idx="169">
                  <c:v>2.1665902042499015E-2</c:v>
                </c:pt>
                <c:pt idx="170">
                  <c:v>-1.6814083643893859E-2</c:v>
                </c:pt>
                <c:pt idx="171">
                  <c:v>-8.0700200251341669E-2</c:v>
                </c:pt>
                <c:pt idx="172">
                  <c:v>2.1348676102852456E-2</c:v>
                </c:pt>
                <c:pt idx="173">
                  <c:v>-5.9900021540048157E-2</c:v>
                </c:pt>
                <c:pt idx="174">
                  <c:v>6.4624884959406607E-3</c:v>
                </c:pt>
                <c:pt idx="175">
                  <c:v>2.653204327096036E-2</c:v>
                </c:pt>
                <c:pt idx="176">
                  <c:v>-4.6847375322273489E-2</c:v>
                </c:pt>
                <c:pt idx="177">
                  <c:v>6.3585264166375138E-2</c:v>
                </c:pt>
                <c:pt idx="178">
                  <c:v>7.6654404763526182E-2</c:v>
                </c:pt>
                <c:pt idx="179">
                  <c:v>3.295351922199552E-2</c:v>
                </c:pt>
                <c:pt idx="180">
                  <c:v>5.1763790445987189E-2</c:v>
                </c:pt>
                <c:pt idx="181">
                  <c:v>4.973816872162784E-2</c:v>
                </c:pt>
                <c:pt idx="182">
                  <c:v>-1.2312022657404192E-2</c:v>
                </c:pt>
                <c:pt idx="183">
                  <c:v>-4.5515243813809288E-2</c:v>
                </c:pt>
                <c:pt idx="184">
                  <c:v>-5.841673132932864E-2</c:v>
                </c:pt>
                <c:pt idx="185">
                  <c:v>5.1740527174496363E-2</c:v>
                </c:pt>
                <c:pt idx="186">
                  <c:v>6.5455442129598432E-2</c:v>
                </c:pt>
                <c:pt idx="187">
                  <c:v>8.9309539304570307E-2</c:v>
                </c:pt>
                <c:pt idx="188">
                  <c:v>5.112093420836171E-2</c:v>
                </c:pt>
                <c:pt idx="189">
                  <c:v>2.6591404067894148E-2</c:v>
                </c:pt>
                <c:pt idx="190">
                  <c:v>5.8580523804844749E-2</c:v>
                </c:pt>
                <c:pt idx="191">
                  <c:v>-2.2920467982790013E-3</c:v>
                </c:pt>
                <c:pt idx="192">
                  <c:v>8.196033369801313E-3</c:v>
                </c:pt>
                <c:pt idx="193">
                  <c:v>-6.9625993530194302E-2</c:v>
                </c:pt>
                <c:pt idx="194">
                  <c:v>3.3801386066592075E-2</c:v>
                </c:pt>
                <c:pt idx="195">
                  <c:v>1.7937017065979773E-2</c:v>
                </c:pt>
                <c:pt idx="196">
                  <c:v>1.840389310169737E-2</c:v>
                </c:pt>
                <c:pt idx="197">
                  <c:v>0.10250517815156443</c:v>
                </c:pt>
                <c:pt idx="198">
                  <c:v>1.1496609141868178E-2</c:v>
                </c:pt>
                <c:pt idx="199">
                  <c:v>3.1431762874151128E-2</c:v>
                </c:pt>
                <c:pt idx="200">
                  <c:v>2.5330025527804809E-2</c:v>
                </c:pt>
                <c:pt idx="201">
                  <c:v>2.1723497431653357E-2</c:v>
                </c:pt>
                <c:pt idx="202">
                  <c:v>7.6821489815903893E-2</c:v>
                </c:pt>
                <c:pt idx="203">
                  <c:v>-9.4905120990564518E-4</c:v>
                </c:pt>
                <c:pt idx="204">
                  <c:v>2.8207087077712502E-2</c:v>
                </c:pt>
                <c:pt idx="205">
                  <c:v>1.2244073217786982E-2</c:v>
                </c:pt>
                <c:pt idx="206">
                  <c:v>1.2195854842020921E-2</c:v>
                </c:pt>
                <c:pt idx="207">
                  <c:v>2.2733767672162491E-2</c:v>
                </c:pt>
                <c:pt idx="208">
                  <c:v>-5.7361455947894588E-3</c:v>
                </c:pt>
                <c:pt idx="209">
                  <c:v>1.540592172340316E-2</c:v>
                </c:pt>
                <c:pt idx="210">
                  <c:v>-1.1395730312161447E-3</c:v>
                </c:pt>
                <c:pt idx="211">
                  <c:v>1.4765938100217686E-2</c:v>
                </c:pt>
                <c:pt idx="212">
                  <c:v>2.0845460477558007E-2</c:v>
                </c:pt>
                <c:pt idx="213">
                  <c:v>-2.6241667834884318E-2</c:v>
                </c:pt>
                <c:pt idx="214">
                  <c:v>-3.8580230610361118E-3</c:v>
                </c:pt>
                <c:pt idx="215">
                  <c:v>1.4949236234884981E-2</c:v>
                </c:pt>
                <c:pt idx="216">
                  <c:v>8.6547665270058187E-3</c:v>
                </c:pt>
                <c:pt idx="217">
                  <c:v>-4.8991867713522562E-3</c:v>
                </c:pt>
                <c:pt idx="218">
                  <c:v>5.0195588695484655E-2</c:v>
                </c:pt>
                <c:pt idx="219">
                  <c:v>-7.5021498614744903E-3</c:v>
                </c:pt>
                <c:pt idx="220">
                  <c:v>-9.2751844092397451E-3</c:v>
                </c:pt>
                <c:pt idx="221">
                  <c:v>6.5034647311873153E-2</c:v>
                </c:pt>
                <c:pt idx="222">
                  <c:v>4.3243385673033499E-2</c:v>
                </c:pt>
                <c:pt idx="223">
                  <c:v>-1.3105104320222202E-2</c:v>
                </c:pt>
                <c:pt idx="224">
                  <c:v>-6.8803215190062772E-3</c:v>
                </c:pt>
                <c:pt idx="225">
                  <c:v>1.3187319152105285E-3</c:v>
                </c:pt>
                <c:pt idx="226">
                  <c:v>0.10927064421896272</c:v>
                </c:pt>
                <c:pt idx="227">
                  <c:v>-0.10238121206766861</c:v>
                </c:pt>
                <c:pt idx="228">
                  <c:v>-1.0106756911742643E-2</c:v>
                </c:pt>
                <c:pt idx="229">
                  <c:v>-6.5839931023004034E-2</c:v>
                </c:pt>
                <c:pt idx="230">
                  <c:v>6.1000069338386691E-2</c:v>
                </c:pt>
                <c:pt idx="231">
                  <c:v>-4.2708606224719892E-2</c:v>
                </c:pt>
                <c:pt idx="232">
                  <c:v>-7.65920266329706E-2</c:v>
                </c:pt>
                <c:pt idx="233">
                  <c:v>-5.0720227142154732E-2</c:v>
                </c:pt>
                <c:pt idx="234">
                  <c:v>7.7201230151380373E-3</c:v>
                </c:pt>
                <c:pt idx="235">
                  <c:v>6.5374516789250894E-3</c:v>
                </c:pt>
                <c:pt idx="236">
                  <c:v>9.817811071565466E-2</c:v>
                </c:pt>
                <c:pt idx="237">
                  <c:v>-6.2287776593162709E-2</c:v>
                </c:pt>
                <c:pt idx="238">
                  <c:v>3.2921651440369716E-2</c:v>
                </c:pt>
                <c:pt idx="239">
                  <c:v>-6.198635408460703E-2</c:v>
                </c:pt>
                <c:pt idx="240">
                  <c:v>-3.9494471385613864E-2</c:v>
                </c:pt>
                <c:pt idx="241">
                  <c:v>-1.6955675969973975E-3</c:v>
                </c:pt>
                <c:pt idx="242">
                  <c:v>1.8987110384435787E-2</c:v>
                </c:pt>
                <c:pt idx="243">
                  <c:v>2.3053282691051225E-2</c:v>
                </c:pt>
                <c:pt idx="244">
                  <c:v>3.5408927941318717E-2</c:v>
                </c:pt>
                <c:pt idx="245">
                  <c:v>0</c:v>
                </c:pt>
                <c:pt idx="246">
                  <c:v>5.344902576319777E-3</c:v>
                </c:pt>
                <c:pt idx="247">
                  <c:v>5.9477187811451662E-3</c:v>
                </c:pt>
                <c:pt idx="248">
                  <c:v>4.3156038279115586E-2</c:v>
                </c:pt>
                <c:pt idx="249">
                  <c:v>1.9169277706369212E-3</c:v>
                </c:pt>
              </c:numCache>
            </c:numRef>
          </c:val>
          <c:smooth val="0"/>
        </c:ser>
        <c:dLbls>
          <c:showLegendKey val="0"/>
          <c:showVal val="0"/>
          <c:showCatName val="0"/>
          <c:showSerName val="0"/>
          <c:showPercent val="0"/>
          <c:showBubbleSize val="0"/>
        </c:dLbls>
        <c:marker val="1"/>
        <c:smooth val="0"/>
        <c:axId val="136441216"/>
        <c:axId val="136336512"/>
      </c:lineChart>
      <c:dateAx>
        <c:axId val="136441216"/>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36336512"/>
        <c:crosses val="autoZero"/>
        <c:auto val="1"/>
        <c:lblOffset val="100"/>
        <c:baseTimeUnit val="days"/>
      </c:dateAx>
      <c:valAx>
        <c:axId val="136336512"/>
        <c:scaling>
          <c:orientation val="minMax"/>
        </c:scaling>
        <c:delete val="0"/>
        <c:axPos val="l"/>
        <c:numFmt formatCode="#,##0.00000" sourceLinked="1"/>
        <c:majorTickMark val="out"/>
        <c:minorTickMark val="none"/>
        <c:tickLblPos val="nextTo"/>
        <c:crossAx val="136441216"/>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Return!$D$3</c:f>
              <c:strCache>
                <c:ptCount val="1"/>
                <c:pt idx="0">
                  <c:v>Return IXIC</c:v>
                </c:pt>
              </c:strCache>
            </c:strRef>
          </c:tx>
          <c:spPr>
            <a:ln>
              <a:solidFill>
                <a:srgbClr val="00B0F0"/>
              </a:solidFill>
            </a:ln>
          </c:spPr>
          <c:marker>
            <c:symbol val="none"/>
          </c:marker>
          <c:cat>
            <c:numRef>
              <c:f>Return!$B$4:$B$254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Return!$D$4:$D$254</c:f>
              <c:numCache>
                <c:formatCode>#,##0.00000</c:formatCode>
                <c:ptCount val="251"/>
                <c:pt idx="0">
                  <c:v>-2.339967615829473E-3</c:v>
                </c:pt>
                <c:pt idx="1">
                  <c:v>1.5668329563927476E-2</c:v>
                </c:pt>
                <c:pt idx="2">
                  <c:v>1.8381411414346297E-2</c:v>
                </c:pt>
                <c:pt idx="3">
                  <c:v>4.5085815708873524E-3</c:v>
                </c:pt>
                <c:pt idx="4">
                  <c:v>1.5512181041401729E-2</c:v>
                </c:pt>
                <c:pt idx="5">
                  <c:v>1.4259334861324262E-2</c:v>
                </c:pt>
                <c:pt idx="6">
                  <c:v>-3.9750267460236882E-2</c:v>
                </c:pt>
                <c:pt idx="7">
                  <c:v>-9.0204641922461831E-3</c:v>
                </c:pt>
                <c:pt idx="8">
                  <c:v>2.1068134600557738E-2</c:v>
                </c:pt>
                <c:pt idx="9">
                  <c:v>-3.849168497707383E-2</c:v>
                </c:pt>
                <c:pt idx="10">
                  <c:v>-1.9814902733048676E-2</c:v>
                </c:pt>
                <c:pt idx="11">
                  <c:v>-3.4628038380883738E-3</c:v>
                </c:pt>
                <c:pt idx="12">
                  <c:v>1.2150702623198403E-3</c:v>
                </c:pt>
                <c:pt idx="13">
                  <c:v>-8.6125799917289875E-3</c:v>
                </c:pt>
                <c:pt idx="14">
                  <c:v>-5.2444042650657344E-3</c:v>
                </c:pt>
                <c:pt idx="15">
                  <c:v>1.2685067440435229E-2</c:v>
                </c:pt>
                <c:pt idx="16">
                  <c:v>-5.2608190535313769E-4</c:v>
                </c:pt>
                <c:pt idx="17">
                  <c:v>-6.0812174624733043E-3</c:v>
                </c:pt>
                <c:pt idx="18">
                  <c:v>7.029774693269198E-3</c:v>
                </c:pt>
                <c:pt idx="19">
                  <c:v>9.7190009787466464E-3</c:v>
                </c:pt>
                <c:pt idx="20">
                  <c:v>5.5124379184638842E-3</c:v>
                </c:pt>
                <c:pt idx="21">
                  <c:v>-3.0559540314648064E-4</c:v>
                </c:pt>
                <c:pt idx="22">
                  <c:v>1.0272779982576826E-2</c:v>
                </c:pt>
                <c:pt idx="23">
                  <c:v>-5.1599373016126644E-3</c:v>
                </c:pt>
                <c:pt idx="24">
                  <c:v>6.810061465022668E-3</c:v>
                </c:pt>
                <c:pt idx="25">
                  <c:v>8.1042621560934672E-3</c:v>
                </c:pt>
                <c:pt idx="26">
                  <c:v>-1.3983587096169316E-3</c:v>
                </c:pt>
                <c:pt idx="27">
                  <c:v>8.6445838410976084E-4</c:v>
                </c:pt>
                <c:pt idx="28">
                  <c:v>2.9145327162145474E-3</c:v>
                </c:pt>
                <c:pt idx="29">
                  <c:v>8.2521873758012714E-3</c:v>
                </c:pt>
                <c:pt idx="30">
                  <c:v>1.7506878402571264E-3</c:v>
                </c:pt>
                <c:pt idx="31">
                  <c:v>8.332636728730804E-3</c:v>
                </c:pt>
                <c:pt idx="32">
                  <c:v>1.4882748711605661E-2</c:v>
                </c:pt>
                <c:pt idx="33">
                  <c:v>-6.7520881940714983E-3</c:v>
                </c:pt>
                <c:pt idx="34">
                  <c:v>1.5580566887067099E-3</c:v>
                </c:pt>
                <c:pt idx="35">
                  <c:v>4.4536399328762852E-4</c:v>
                </c:pt>
                <c:pt idx="36">
                  <c:v>-3.4124389419222536E-3</c:v>
                </c:pt>
                <c:pt idx="37">
                  <c:v>-7.7555163384534543E-4</c:v>
                </c:pt>
                <c:pt idx="38">
                  <c:v>6.318829672166701E-4</c:v>
                </c:pt>
                <c:pt idx="39">
                  <c:v>-4.1510613491397121E-4</c:v>
                </c:pt>
                <c:pt idx="40">
                  <c:v>-4.428767452195316E-3</c:v>
                </c:pt>
                <c:pt idx="41">
                  <c:v>8.3523949427893856E-3</c:v>
                </c:pt>
                <c:pt idx="42">
                  <c:v>1.1607417409420021E-2</c:v>
                </c:pt>
                <c:pt idx="43">
                  <c:v>-2.8065205575145613E-3</c:v>
                </c:pt>
                <c:pt idx="44">
                  <c:v>1.9624207227896995E-3</c:v>
                </c:pt>
                <c:pt idx="45">
                  <c:v>-1.8577398577423342E-3</c:v>
                </c:pt>
                <c:pt idx="46">
                  <c:v>5.10385231802117E-3</c:v>
                </c:pt>
                <c:pt idx="47">
                  <c:v>3.9903947729431326E-3</c:v>
                </c:pt>
                <c:pt idx="48">
                  <c:v>5.3660253081176086E-3</c:v>
                </c:pt>
                <c:pt idx="49">
                  <c:v>2.0932648580645227E-3</c:v>
                </c:pt>
                <c:pt idx="50">
                  <c:v>-1.9442411523632598E-3</c:v>
                </c:pt>
                <c:pt idx="51">
                  <c:v>-1.0602747680897548E-2</c:v>
                </c:pt>
                <c:pt idx="52">
                  <c:v>-3.8451026543583943E-3</c:v>
                </c:pt>
                <c:pt idx="53">
                  <c:v>7.2388655620524191E-3</c:v>
                </c:pt>
                <c:pt idx="54">
                  <c:v>-1.2808113796915918E-2</c:v>
                </c:pt>
                <c:pt idx="55">
                  <c:v>4.9075782262690548E-3</c:v>
                </c:pt>
                <c:pt idx="56">
                  <c:v>-1.5456689845111181E-3</c:v>
                </c:pt>
                <c:pt idx="57">
                  <c:v>3.1694514629161466E-3</c:v>
                </c:pt>
                <c:pt idx="58">
                  <c:v>7.1084342735009765E-4</c:v>
                </c:pt>
                <c:pt idx="59">
                  <c:v>1.0513393628779408E-2</c:v>
                </c:pt>
                <c:pt idx="60">
                  <c:v>1.1669684162210173E-3</c:v>
                </c:pt>
                <c:pt idx="61">
                  <c:v>-1.5468385621319536E-3</c:v>
                </c:pt>
                <c:pt idx="62">
                  <c:v>1.2901409066032696E-2</c:v>
                </c:pt>
                <c:pt idx="63">
                  <c:v>-4.7099116255534205E-3</c:v>
                </c:pt>
                <c:pt idx="64">
                  <c:v>-2.9239433294834054E-3</c:v>
                </c:pt>
                <c:pt idx="65">
                  <c:v>9.8606622483651189E-4</c:v>
                </c:pt>
                <c:pt idx="66">
                  <c:v>1.3186233276754093E-4</c:v>
                </c:pt>
                <c:pt idx="67">
                  <c:v>-5.7714646728071299E-3</c:v>
                </c:pt>
                <c:pt idx="68">
                  <c:v>3.1482639512874942E-3</c:v>
                </c:pt>
                <c:pt idx="69">
                  <c:v>-2.7534108441785348E-3</c:v>
                </c:pt>
                <c:pt idx="70">
                  <c:v>3.24702447674436E-3</c:v>
                </c:pt>
                <c:pt idx="71">
                  <c:v>7.3445845354436073E-3</c:v>
                </c:pt>
                <c:pt idx="72">
                  <c:v>-2.3673418320671242E-4</c:v>
                </c:pt>
                <c:pt idx="73">
                  <c:v>-1.6572410098684123E-3</c:v>
                </c:pt>
                <c:pt idx="74">
                  <c:v>4.276576476270535E-3</c:v>
                </c:pt>
                <c:pt idx="75">
                  <c:v>-3.4324885254635192E-4</c:v>
                </c:pt>
                <c:pt idx="76">
                  <c:v>2.1797426798973677E-2</c:v>
                </c:pt>
                <c:pt idx="77">
                  <c:v>-1.0853291852276348E-3</c:v>
                </c:pt>
                <c:pt idx="78">
                  <c:v>-5.2483327350148655E-3</c:v>
                </c:pt>
                <c:pt idx="79">
                  <c:v>1.7595558630466486E-3</c:v>
                </c:pt>
                <c:pt idx="80">
                  <c:v>-6.3892636737889596E-3</c:v>
                </c:pt>
                <c:pt idx="81">
                  <c:v>3.6239671268820843E-3</c:v>
                </c:pt>
                <c:pt idx="82">
                  <c:v>-2.8951522447450955E-3</c:v>
                </c:pt>
                <c:pt idx="83">
                  <c:v>8.4550733347587336E-5</c:v>
                </c:pt>
                <c:pt idx="84">
                  <c:v>-5.1306267834862171E-5</c:v>
                </c:pt>
                <c:pt idx="85">
                  <c:v>2.7513955993014863E-3</c:v>
                </c:pt>
                <c:pt idx="86">
                  <c:v>2.1655996637695591E-3</c:v>
                </c:pt>
                <c:pt idx="87">
                  <c:v>-1.8249318658552054E-3</c:v>
                </c:pt>
                <c:pt idx="88">
                  <c:v>2.4713912025431835E-3</c:v>
                </c:pt>
                <c:pt idx="89">
                  <c:v>1.1422544621568689E-3</c:v>
                </c:pt>
                <c:pt idx="90">
                  <c:v>-1.5869809390432676E-3</c:v>
                </c:pt>
                <c:pt idx="91">
                  <c:v>7.317063590253607E-4</c:v>
                </c:pt>
                <c:pt idx="92">
                  <c:v>7.733273241997048E-3</c:v>
                </c:pt>
                <c:pt idx="93">
                  <c:v>4.4693802296075409E-4</c:v>
                </c:pt>
                <c:pt idx="94">
                  <c:v>2.297556471048374E-3</c:v>
                </c:pt>
                <c:pt idx="95">
                  <c:v>3.1907756638357102E-3</c:v>
                </c:pt>
                <c:pt idx="96">
                  <c:v>6.5655374555198777E-3</c:v>
                </c:pt>
                <c:pt idx="97">
                  <c:v>2.9508527051389581E-5</c:v>
                </c:pt>
                <c:pt idx="98">
                  <c:v>1.1392193355703224E-2</c:v>
                </c:pt>
                <c:pt idx="99">
                  <c:v>1.5011373914720564E-3</c:v>
                </c:pt>
                <c:pt idx="100">
                  <c:v>-8.803344216591286E-3</c:v>
                </c:pt>
                <c:pt idx="101">
                  <c:v>6.5838281440399075E-4</c:v>
                </c:pt>
                <c:pt idx="102">
                  <c:v>-5.1791089025136038E-3</c:v>
                </c:pt>
                <c:pt idx="103">
                  <c:v>-8.1747127122234532E-4</c:v>
                </c:pt>
                <c:pt idx="104">
                  <c:v>1.0343307993654581E-3</c:v>
                </c:pt>
                <c:pt idx="105">
                  <c:v>9.5634654000990751E-4</c:v>
                </c:pt>
                <c:pt idx="106">
                  <c:v>3.0114658786487471E-3</c:v>
                </c:pt>
                <c:pt idx="107">
                  <c:v>-4.8272591644683985E-3</c:v>
                </c:pt>
                <c:pt idx="108">
                  <c:v>9.1527666841716474E-4</c:v>
                </c:pt>
                <c:pt idx="109">
                  <c:v>3.4175257592958803E-3</c:v>
                </c:pt>
                <c:pt idx="110">
                  <c:v>1.1267675722938127E-2</c:v>
                </c:pt>
                <c:pt idx="111">
                  <c:v>-5.9068989154019407E-3</c:v>
                </c:pt>
                <c:pt idx="112">
                  <c:v>7.1300038470855482E-4</c:v>
                </c:pt>
                <c:pt idx="113">
                  <c:v>2.7786691670557569E-3</c:v>
                </c:pt>
                <c:pt idx="114">
                  <c:v>-9.3296626982561238E-3</c:v>
                </c:pt>
                <c:pt idx="115">
                  <c:v>1.0369912408794196E-3</c:v>
                </c:pt>
                <c:pt idx="116">
                  <c:v>9.4320051378514128E-3</c:v>
                </c:pt>
                <c:pt idx="117">
                  <c:v>1.0484527380357343E-2</c:v>
                </c:pt>
                <c:pt idx="118">
                  <c:v>2.9988503543262042E-3</c:v>
                </c:pt>
                <c:pt idx="119">
                  <c:v>2.7699999673901224E-3</c:v>
                </c:pt>
                <c:pt idx="120">
                  <c:v>-9.0770597570187061E-4</c:v>
                </c:pt>
                <c:pt idx="121">
                  <c:v>-1.1283227571457252E-3</c:v>
                </c:pt>
                <c:pt idx="122">
                  <c:v>-3.0327616431477917E-3</c:v>
                </c:pt>
                <c:pt idx="123">
                  <c:v>1.3484774299400329E-2</c:v>
                </c:pt>
                <c:pt idx="124">
                  <c:v>-5.470627797711608E-4</c:v>
                </c:pt>
                <c:pt idx="125">
                  <c:v>-8.6511996055642121E-4</c:v>
                </c:pt>
                <c:pt idx="126">
                  <c:v>-1.9607457268865921E-2</c:v>
                </c:pt>
                <c:pt idx="127">
                  <c:v>1.9088162958004556E-3</c:v>
                </c:pt>
                <c:pt idx="128">
                  <c:v>-1.1394426249157757E-3</c:v>
                </c:pt>
                <c:pt idx="129">
                  <c:v>1.3284519505718975E-2</c:v>
                </c:pt>
                <c:pt idx="130">
                  <c:v>6.3639392520773701E-3</c:v>
                </c:pt>
                <c:pt idx="131">
                  <c:v>-2.1555103533999885E-2</c:v>
                </c:pt>
                <c:pt idx="132">
                  <c:v>-2.8499873401948909E-3</c:v>
                </c:pt>
                <c:pt idx="133">
                  <c:v>-2.0871607069412003E-3</c:v>
                </c:pt>
                <c:pt idx="134">
                  <c:v>5.0583737492852681E-3</c:v>
                </c:pt>
                <c:pt idx="135">
                  <c:v>1.7680911461254358E-3</c:v>
                </c:pt>
                <c:pt idx="136">
                  <c:v>-3.5125716677486206E-3</c:v>
                </c:pt>
                <c:pt idx="137">
                  <c:v>-4.5583584514079913E-5</c:v>
                </c:pt>
                <c:pt idx="138">
                  <c:v>2.3318009115457341E-3</c:v>
                </c:pt>
                <c:pt idx="139">
                  <c:v>-4.1751968075940211E-3</c:v>
                </c:pt>
                <c:pt idx="140">
                  <c:v>-1.1773680845887252E-3</c:v>
                </c:pt>
                <c:pt idx="141">
                  <c:v>-6.3350854963121778E-3</c:v>
                </c:pt>
                <c:pt idx="142">
                  <c:v>1.6486398763211527E-3</c:v>
                </c:pt>
                <c:pt idx="143">
                  <c:v>2.1209781300630292E-4</c:v>
                </c:pt>
                <c:pt idx="144">
                  <c:v>3.6035434998323073E-3</c:v>
                </c:pt>
                <c:pt idx="145">
                  <c:v>-3.5217468228059174E-4</c:v>
                </c:pt>
                <c:pt idx="146">
                  <c:v>7.7650813368596982E-4</c:v>
                </c:pt>
                <c:pt idx="147">
                  <c:v>6.3994027480407971E-3</c:v>
                </c:pt>
                <c:pt idx="148">
                  <c:v>4.7208391890516078E-3</c:v>
                </c:pt>
                <c:pt idx="149">
                  <c:v>3.104421441603234E-4</c:v>
                </c:pt>
                <c:pt idx="150">
                  <c:v>6.0428475701715138E-3</c:v>
                </c:pt>
                <c:pt idx="151">
                  <c:v>2.1171724554036762E-3</c:v>
                </c:pt>
                <c:pt idx="152">
                  <c:v>1.0899025062793085E-2</c:v>
                </c:pt>
                <c:pt idx="153">
                  <c:v>2.7340505077563448E-3</c:v>
                </c:pt>
                <c:pt idx="154">
                  <c:v>3.7811984402255703E-3</c:v>
                </c:pt>
                <c:pt idx="155">
                  <c:v>1.03933807030094E-2</c:v>
                </c:pt>
                <c:pt idx="156">
                  <c:v>-1.003248573200903E-2</c:v>
                </c:pt>
                <c:pt idx="157">
                  <c:v>6.6552844083928543E-3</c:v>
                </c:pt>
                <c:pt idx="158">
                  <c:v>-4.9565282669295279E-3</c:v>
                </c:pt>
                <c:pt idx="159">
                  <c:v>-6.3984529261623517E-4</c:v>
                </c:pt>
                <c:pt idx="160">
                  <c:v>-1.4550996253629071E-2</c:v>
                </c:pt>
                <c:pt idx="161">
                  <c:v>1.4181616296456779E-2</c:v>
                </c:pt>
                <c:pt idx="162">
                  <c:v>-1.6222987786060124E-2</c:v>
                </c:pt>
                <c:pt idx="163">
                  <c:v>-2.8931477201877419E-3</c:v>
                </c:pt>
                <c:pt idx="164">
                  <c:v>4.5689083161790959E-3</c:v>
                </c:pt>
                <c:pt idx="165">
                  <c:v>4.3939140480359822E-4</c:v>
                </c:pt>
                <c:pt idx="166">
                  <c:v>7.3934460130930559E-3</c:v>
                </c:pt>
                <c:pt idx="167">
                  <c:v>-8.2047323947267506E-3</c:v>
                </c:pt>
                <c:pt idx="168">
                  <c:v>1.4083296741418666E-2</c:v>
                </c:pt>
                <c:pt idx="169">
                  <c:v>-2.2310546274881154E-3</c:v>
                </c:pt>
                <c:pt idx="170">
                  <c:v>-4.7555444549701792E-3</c:v>
                </c:pt>
                <c:pt idx="171">
                  <c:v>-4.1046285381928088E-3</c:v>
                </c:pt>
                <c:pt idx="172">
                  <c:v>7.2460419702986903E-3</c:v>
                </c:pt>
                <c:pt idx="173">
                  <c:v>-5.2425162840391516E-3</c:v>
                </c:pt>
                <c:pt idx="174">
                  <c:v>-1.8171729752423781E-2</c:v>
                </c:pt>
                <c:pt idx="175">
                  <c:v>3.8639580844819555E-3</c:v>
                </c:pt>
                <c:pt idx="176">
                  <c:v>3.5505991758703484E-3</c:v>
                </c:pt>
                <c:pt idx="177">
                  <c:v>-3.2806557304555753E-3</c:v>
                </c:pt>
                <c:pt idx="178">
                  <c:v>-1.6061020119240083E-3</c:v>
                </c:pt>
                <c:pt idx="179">
                  <c:v>9.3956663045886742E-3</c:v>
                </c:pt>
                <c:pt idx="180">
                  <c:v>7.763590460700672E-3</c:v>
                </c:pt>
                <c:pt idx="181">
                  <c:v>-7.5310924629045566E-4</c:v>
                </c:pt>
                <c:pt idx="182">
                  <c:v>-1.1278154392313066E-3</c:v>
                </c:pt>
                <c:pt idx="183">
                  <c:v>7.9420002907555783E-4</c:v>
                </c:pt>
                <c:pt idx="184">
                  <c:v>6.830361368151008E-3</c:v>
                </c:pt>
                <c:pt idx="185">
                  <c:v>3.9523043803709719E-3</c:v>
                </c:pt>
                <c:pt idx="186">
                  <c:v>8.2948295221597749E-4</c:v>
                </c:pt>
                <c:pt idx="187">
                  <c:v>8.1720374907683895E-3</c:v>
                </c:pt>
                <c:pt idx="188">
                  <c:v>4.7072682577102365E-3</c:v>
                </c:pt>
                <c:pt idx="189">
                  <c:v>7.2747383238301799E-3</c:v>
                </c:pt>
                <c:pt idx="190">
                  <c:v>-2.6046697978478923E-2</c:v>
                </c:pt>
                <c:pt idx="191">
                  <c:v>3.2793778078284257E-3</c:v>
                </c:pt>
                <c:pt idx="192">
                  <c:v>4.6353557033419236E-3</c:v>
                </c:pt>
                <c:pt idx="193">
                  <c:v>8.6131200891876138E-4</c:v>
                </c:pt>
                <c:pt idx="194">
                  <c:v>-2.152727374136494E-3</c:v>
                </c:pt>
                <c:pt idx="195">
                  <c:v>1.3959972018706881E-3</c:v>
                </c:pt>
                <c:pt idx="196">
                  <c:v>2.9337043518704998E-3</c:v>
                </c:pt>
                <c:pt idx="197">
                  <c:v>3.1145204008517063E-4</c:v>
                </c:pt>
                <c:pt idx="198">
                  <c:v>4.1753861654850082E-3</c:v>
                </c:pt>
                <c:pt idx="199">
                  <c:v>4.5934547146437145E-4</c:v>
                </c:pt>
                <c:pt idx="200">
                  <c:v>-3.7509021922731214E-3</c:v>
                </c:pt>
                <c:pt idx="201">
                  <c:v>6.1869669881020356E-4</c:v>
                </c:pt>
                <c:pt idx="202">
                  <c:v>7.2476590656463296E-3</c:v>
                </c:pt>
                <c:pt idx="203">
                  <c:v>-2.199103094537303E-4</c:v>
                </c:pt>
                <c:pt idx="204">
                  <c:v>3.9273907243501504E-3</c:v>
                </c:pt>
                <c:pt idx="205">
                  <c:v>-4.3193103054154963E-5</c:v>
                </c:pt>
                <c:pt idx="206">
                  <c:v>6.9397121124335458E-3</c:v>
                </c:pt>
                <c:pt idx="207">
                  <c:v>1.2325313198360754E-2</c:v>
                </c:pt>
                <c:pt idx="208">
                  <c:v>-1.0585282672634581E-3</c:v>
                </c:pt>
                <c:pt idx="209">
                  <c:v>9.125847529193749E-3</c:v>
                </c:pt>
                <c:pt idx="210">
                  <c:v>2.3154025285528242E-3</c:v>
                </c:pt>
                <c:pt idx="211">
                  <c:v>-1.2505829863965904E-3</c:v>
                </c:pt>
                <c:pt idx="212">
                  <c:v>8.8562408630240216E-3</c:v>
                </c:pt>
                <c:pt idx="213">
                  <c:v>-5.3276353252806278E-3</c:v>
                </c:pt>
                <c:pt idx="214">
                  <c:v>-5.231157213259412E-3</c:v>
                </c:pt>
                <c:pt idx="215">
                  <c:v>-2.4107123303174056E-3</c:v>
                </c:pt>
                <c:pt idx="216">
                  <c:v>5.3068900424189317E-4</c:v>
                </c:pt>
                <c:pt idx="217">
                  <c:v>-1.93954113028115E-4</c:v>
                </c:pt>
                <c:pt idx="218">
                  <c:v>2.4643944925441933E-3</c:v>
                </c:pt>
                <c:pt idx="219">
                  <c:v>-5.8028934962494616E-3</c:v>
                </c:pt>
                <c:pt idx="220">
                  <c:v>6.6642762663238729E-4</c:v>
                </c:pt>
                <c:pt idx="221">
                  <c:v>-2.8899648295095462E-3</c:v>
                </c:pt>
                <c:pt idx="222">
                  <c:v>-4.3964018926411283E-4</c:v>
                </c:pt>
                <c:pt idx="223">
                  <c:v>2.8429067333316485E-3</c:v>
                </c:pt>
                <c:pt idx="224">
                  <c:v>3.8070645157660824E-3</c:v>
                </c:pt>
                <c:pt idx="225">
                  <c:v>5.9357418215453886E-3</c:v>
                </c:pt>
                <c:pt idx="226">
                  <c:v>1.9932773794729946E-3</c:v>
                </c:pt>
                <c:pt idx="227">
                  <c:v>1.8976280542552027E-3</c:v>
                </c:pt>
                <c:pt idx="228">
                  <c:v>-6.7876692647965582E-4</c:v>
                </c:pt>
                <c:pt idx="229">
                  <c:v>4.7884608412949708E-3</c:v>
                </c:pt>
                <c:pt idx="230">
                  <c:v>-1.8418031214157939E-2</c:v>
                </c:pt>
                <c:pt idx="231">
                  <c:v>8.9774821162260109E-5</c:v>
                </c:pt>
                <c:pt idx="232">
                  <c:v>4.0711555699525929E-5</c:v>
                </c:pt>
                <c:pt idx="233">
                  <c:v>1.2032411786419243E-4</c:v>
                </c:pt>
                <c:pt idx="234">
                  <c:v>7.3540282734008058E-3</c:v>
                </c:pt>
                <c:pt idx="235">
                  <c:v>-3.2320164560953346E-3</c:v>
                </c:pt>
                <c:pt idx="236">
                  <c:v>2.3940021335931813E-3</c:v>
                </c:pt>
                <c:pt idx="237">
                  <c:v>3.9177593922633865E-3</c:v>
                </c:pt>
                <c:pt idx="238">
                  <c:v>2.1586419390518229E-4</c:v>
                </c:pt>
                <c:pt idx="239">
                  <c:v>6.2025195124093178E-4</c:v>
                </c:pt>
                <c:pt idx="240">
                  <c:v>-2.6106076552574308E-3</c:v>
                </c:pt>
                <c:pt idx="241">
                  <c:v>-3.6808834233704579E-3</c:v>
                </c:pt>
                <c:pt idx="242">
                  <c:v>1.6245842635691599E-3</c:v>
                </c:pt>
                <c:pt idx="243">
                  <c:v>-7.2773224420514364E-3</c:v>
                </c:pt>
                <c:pt idx="244">
                  <c:v>1.340060921854562E-2</c:v>
                </c:pt>
                <c:pt idx="245">
                  <c:v>-6.2392434491168438E-3</c:v>
                </c:pt>
                <c:pt idx="246">
                  <c:v>2.8341260060717422E-3</c:v>
                </c:pt>
                <c:pt idx="247">
                  <c:v>1.678014976073793E-3</c:v>
                </c:pt>
                <c:pt idx="248">
                  <c:v>-4.2954609602967719E-3</c:v>
                </c:pt>
                <c:pt idx="249">
                  <c:v>-9.0739368676257155E-4</c:v>
                </c:pt>
              </c:numCache>
            </c:numRef>
          </c:val>
          <c:smooth val="0"/>
        </c:ser>
        <c:dLbls>
          <c:showLegendKey val="0"/>
          <c:showVal val="0"/>
          <c:showCatName val="0"/>
          <c:showSerName val="0"/>
          <c:showPercent val="0"/>
          <c:showBubbleSize val="0"/>
        </c:dLbls>
        <c:marker val="1"/>
        <c:smooth val="0"/>
        <c:axId val="137099136"/>
        <c:axId val="136385280"/>
      </c:lineChart>
      <c:dateAx>
        <c:axId val="137099136"/>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36385280"/>
        <c:crosses val="autoZero"/>
        <c:auto val="1"/>
        <c:lblOffset val="100"/>
        <c:baseTimeUnit val="days"/>
      </c:dateAx>
      <c:valAx>
        <c:axId val="136385280"/>
        <c:scaling>
          <c:orientation val="minMax"/>
        </c:scaling>
        <c:delete val="0"/>
        <c:axPos val="l"/>
        <c:numFmt formatCode="#,##0.00000" sourceLinked="1"/>
        <c:majorTickMark val="out"/>
        <c:minorTickMark val="none"/>
        <c:tickLblPos val="nextTo"/>
        <c:crossAx val="137099136"/>
        <c:crosses val="autoZero"/>
        <c:crossBetween val="between"/>
      </c:valAx>
      <c:spPr>
        <a:ln>
          <a:noFill/>
        </a:ln>
      </c:spPr>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Return!$E$3</c:f>
              <c:strCache>
                <c:ptCount val="1"/>
                <c:pt idx="0">
                  <c:v>Return LIBOR</c:v>
                </c:pt>
              </c:strCache>
            </c:strRef>
          </c:tx>
          <c:spPr>
            <a:ln>
              <a:solidFill>
                <a:srgbClr val="00B0F0"/>
              </a:solidFill>
            </a:ln>
          </c:spPr>
          <c:marker>
            <c:symbol val="none"/>
          </c:marker>
          <c:cat>
            <c:numRef>
              <c:f>Return!$B$4:$B$254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Return!$E$4:$E$254</c:f>
              <c:numCache>
                <c:formatCode>#,##0.00000</c:formatCode>
                <c:ptCount val="251"/>
                <c:pt idx="0">
                  <c:v>8.6542627642890145E-4</c:v>
                </c:pt>
                <c:pt idx="1">
                  <c:v>0</c:v>
                </c:pt>
                <c:pt idx="2">
                  <c:v>0</c:v>
                </c:pt>
                <c:pt idx="3">
                  <c:v>8.661758878492588E-4</c:v>
                </c:pt>
                <c:pt idx="4">
                  <c:v>1.7346058122083715E-3</c:v>
                </c:pt>
                <c:pt idx="5">
                  <c:v>8.6843253395397244E-4</c:v>
                </c:pt>
                <c:pt idx="6">
                  <c:v>0</c:v>
                </c:pt>
                <c:pt idx="7">
                  <c:v>0</c:v>
                </c:pt>
                <c:pt idx="8">
                  <c:v>-4.3778426274140598E-4</c:v>
                </c:pt>
                <c:pt idx="9">
                  <c:v>-3.03142997126991E-3</c:v>
                </c:pt>
                <c:pt idx="10">
                  <c:v>0</c:v>
                </c:pt>
                <c:pt idx="11">
                  <c:v>3.0314299712699273E-3</c:v>
                </c:pt>
                <c:pt idx="12">
                  <c:v>0</c:v>
                </c:pt>
                <c:pt idx="13">
                  <c:v>0</c:v>
                </c:pt>
                <c:pt idx="14">
                  <c:v>8.688067660079775E-4</c:v>
                </c:pt>
                <c:pt idx="15">
                  <c:v>0</c:v>
                </c:pt>
                <c:pt idx="16">
                  <c:v>4.3816486132040557E-4</c:v>
                </c:pt>
                <c:pt idx="17">
                  <c:v>0</c:v>
                </c:pt>
                <c:pt idx="18">
                  <c:v>0</c:v>
                </c:pt>
                <c:pt idx="19">
                  <c:v>0</c:v>
                </c:pt>
                <c:pt idx="20">
                  <c:v>0</c:v>
                </c:pt>
                <c:pt idx="21">
                  <c:v>0</c:v>
                </c:pt>
                <c:pt idx="22">
                  <c:v>-8.6918736458685116E-4</c:v>
                </c:pt>
                <c:pt idx="23">
                  <c:v>8.6918736458693388E-4</c:v>
                </c:pt>
                <c:pt idx="24">
                  <c:v>0</c:v>
                </c:pt>
                <c:pt idx="25">
                  <c:v>8.6994350854003536E-4</c:v>
                </c:pt>
                <c:pt idx="26">
                  <c:v>-8.6994350853999633E-4</c:v>
                </c:pt>
                <c:pt idx="27">
                  <c:v>0</c:v>
                </c:pt>
                <c:pt idx="28">
                  <c:v>0</c:v>
                </c:pt>
                <c:pt idx="29">
                  <c:v>0</c:v>
                </c:pt>
                <c:pt idx="30">
                  <c:v>-8.6918736458685116E-4</c:v>
                </c:pt>
                <c:pt idx="31">
                  <c:v>8.6918736458693388E-4</c:v>
                </c:pt>
                <c:pt idx="32">
                  <c:v>6.1055575624850335E-3</c:v>
                </c:pt>
                <c:pt idx="33">
                  <c:v>-6.1055575624851472E-3</c:v>
                </c:pt>
                <c:pt idx="34">
                  <c:v>1.7406444777838966E-3</c:v>
                </c:pt>
                <c:pt idx="35">
                  <c:v>2.1605121194690998E-4</c:v>
                </c:pt>
                <c:pt idx="36">
                  <c:v>2.1609790016024325E-4</c:v>
                </c:pt>
                <c:pt idx="37">
                  <c:v>0</c:v>
                </c:pt>
                <c:pt idx="38">
                  <c:v>0</c:v>
                </c:pt>
                <c:pt idx="39">
                  <c:v>8.7183659633396503E-4</c:v>
                </c:pt>
                <c:pt idx="40">
                  <c:v>0</c:v>
                </c:pt>
                <c:pt idx="41">
                  <c:v>0</c:v>
                </c:pt>
                <c:pt idx="42">
                  <c:v>3.936200955115033E-3</c:v>
                </c:pt>
                <c:pt idx="43">
                  <c:v>0.18829382116407717</c:v>
                </c:pt>
                <c:pt idx="44">
                  <c:v>0</c:v>
                </c:pt>
                <c:pt idx="45">
                  <c:v>0</c:v>
                </c:pt>
                <c:pt idx="46">
                  <c:v>0</c:v>
                </c:pt>
                <c:pt idx="47">
                  <c:v>0</c:v>
                </c:pt>
                <c:pt idx="48">
                  <c:v>0</c:v>
                </c:pt>
                <c:pt idx="49">
                  <c:v>0</c:v>
                </c:pt>
                <c:pt idx="50">
                  <c:v>0</c:v>
                </c:pt>
                <c:pt idx="51">
                  <c:v>0</c:v>
                </c:pt>
                <c:pt idx="52">
                  <c:v>2.1164029063776937E-3</c:v>
                </c:pt>
                <c:pt idx="53">
                  <c:v>-5.2826324644272239E-3</c:v>
                </c:pt>
                <c:pt idx="54">
                  <c:v>1.0542963549059923E-3</c:v>
                </c:pt>
                <c:pt idx="55">
                  <c:v>1.0554090689434672E-3</c:v>
                </c:pt>
                <c:pt idx="56">
                  <c:v>0</c:v>
                </c:pt>
                <c:pt idx="57">
                  <c:v>8.1976569434699296E-4</c:v>
                </c:pt>
                <c:pt idx="58">
                  <c:v>0</c:v>
                </c:pt>
                <c:pt idx="59">
                  <c:v>0</c:v>
                </c:pt>
                <c:pt idx="60">
                  <c:v>0</c:v>
                </c:pt>
                <c:pt idx="61">
                  <c:v>0</c:v>
                </c:pt>
                <c:pt idx="62">
                  <c:v>0</c:v>
                </c:pt>
                <c:pt idx="63">
                  <c:v>0</c:v>
                </c:pt>
                <c:pt idx="64">
                  <c:v>0</c:v>
                </c:pt>
                <c:pt idx="65">
                  <c:v>-4.6489809003469383E-4</c:v>
                </c:pt>
                <c:pt idx="66">
                  <c:v>0</c:v>
                </c:pt>
                <c:pt idx="67">
                  <c:v>0</c:v>
                </c:pt>
                <c:pt idx="68">
                  <c:v>-4.7312882659528616E-4</c:v>
                </c:pt>
                <c:pt idx="69">
                  <c:v>0</c:v>
                </c:pt>
                <c:pt idx="70">
                  <c:v>-4.6446230878911858E-4</c:v>
                </c:pt>
                <c:pt idx="71">
                  <c:v>4.6446230878907061E-4</c:v>
                </c:pt>
                <c:pt idx="72">
                  <c:v>1.4115998641698023E-3</c:v>
                </c:pt>
                <c:pt idx="73">
                  <c:v>0</c:v>
                </c:pt>
                <c:pt idx="74">
                  <c:v>-2.3487477108303143E-3</c:v>
                </c:pt>
                <c:pt idx="75">
                  <c:v>4.7268553787126747E-4</c:v>
                </c:pt>
                <c:pt idx="76">
                  <c:v>0</c:v>
                </c:pt>
                <c:pt idx="77">
                  <c:v>0</c:v>
                </c:pt>
                <c:pt idx="78">
                  <c:v>0</c:v>
                </c:pt>
                <c:pt idx="79">
                  <c:v>0</c:v>
                </c:pt>
                <c:pt idx="80">
                  <c:v>0</c:v>
                </c:pt>
                <c:pt idx="81">
                  <c:v>-4.7268553787138055E-4</c:v>
                </c:pt>
                <c:pt idx="82">
                  <c:v>4.7268553787126747E-4</c:v>
                </c:pt>
                <c:pt idx="83">
                  <c:v>0</c:v>
                </c:pt>
                <c:pt idx="84">
                  <c:v>0</c:v>
                </c:pt>
                <c:pt idx="85">
                  <c:v>0</c:v>
                </c:pt>
                <c:pt idx="86">
                  <c:v>0</c:v>
                </c:pt>
                <c:pt idx="87">
                  <c:v>9.3759113538430434E-4</c:v>
                </c:pt>
                <c:pt idx="88">
                  <c:v>1.4038057273651487E-3</c:v>
                </c:pt>
                <c:pt idx="89">
                  <c:v>-2.326944119417928E-4</c:v>
                </c:pt>
                <c:pt idx="90">
                  <c:v>-2.326402778488511E-4</c:v>
                </c:pt>
                <c:pt idx="91">
                  <c:v>0</c:v>
                </c:pt>
                <c:pt idx="92">
                  <c:v>0</c:v>
                </c:pt>
                <c:pt idx="93">
                  <c:v>1.405124703207244E-3</c:v>
                </c:pt>
                <c:pt idx="94">
                  <c:v>4.744636954838096E-4</c:v>
                </c:pt>
                <c:pt idx="95">
                  <c:v>-1.4142537089001917E-3</c:v>
                </c:pt>
                <c:pt idx="96">
                  <c:v>4.740179030510921E-4</c:v>
                </c:pt>
                <c:pt idx="97">
                  <c:v>9.4023580584912385E-4</c:v>
                </c:pt>
                <c:pt idx="98">
                  <c:v>1.4162566554620087E-3</c:v>
                </c:pt>
                <c:pt idx="99">
                  <c:v>0</c:v>
                </c:pt>
                <c:pt idx="100">
                  <c:v>-4.75135974185729E-4</c:v>
                </c:pt>
                <c:pt idx="101">
                  <c:v>0</c:v>
                </c:pt>
                <c:pt idx="102">
                  <c:v>0</c:v>
                </c:pt>
                <c:pt idx="103">
                  <c:v>0</c:v>
                </c:pt>
                <c:pt idx="104">
                  <c:v>0</c:v>
                </c:pt>
                <c:pt idx="105">
                  <c:v>0</c:v>
                </c:pt>
                <c:pt idx="106">
                  <c:v>0</c:v>
                </c:pt>
                <c:pt idx="107">
                  <c:v>1.417591096904995E-3</c:v>
                </c:pt>
                <c:pt idx="108">
                  <c:v>-4.7558387308300549E-4</c:v>
                </c:pt>
                <c:pt idx="109">
                  <c:v>0</c:v>
                </c:pt>
                <c:pt idx="110">
                  <c:v>4.7558387308289316E-4</c:v>
                </c:pt>
                <c:pt idx="111">
                  <c:v>9.4334418234212798E-4</c:v>
                </c:pt>
                <c:pt idx="112">
                  <c:v>0</c:v>
                </c:pt>
                <c:pt idx="113">
                  <c:v>-1.4189280554250735E-3</c:v>
                </c:pt>
                <c:pt idx="114">
                  <c:v>4.7558387308289316E-4</c:v>
                </c:pt>
                <c:pt idx="115">
                  <c:v>1.4110968942685667E-3</c:v>
                </c:pt>
                <c:pt idx="116">
                  <c:v>-1.8866807673515145E-3</c:v>
                </c:pt>
                <c:pt idx="117">
                  <c:v>-4.6687124963627438E-4</c:v>
                </c:pt>
                <c:pt idx="118">
                  <c:v>2.3340837872290175E-4</c:v>
                </c:pt>
                <c:pt idx="119">
                  <c:v>2.3346287091335964E-4</c:v>
                </c:pt>
                <c:pt idx="120">
                  <c:v>0</c:v>
                </c:pt>
                <c:pt idx="121">
                  <c:v>0</c:v>
                </c:pt>
                <c:pt idx="122">
                  <c:v>0</c:v>
                </c:pt>
                <c:pt idx="123">
                  <c:v>0</c:v>
                </c:pt>
                <c:pt idx="124">
                  <c:v>4.7558387308289316E-4</c:v>
                </c:pt>
                <c:pt idx="125">
                  <c:v>-4.7558387308300549E-4</c:v>
                </c:pt>
                <c:pt idx="126">
                  <c:v>-9.4200722382207526E-4</c:v>
                </c:pt>
                <c:pt idx="127">
                  <c:v>9.4200722382206279E-4</c:v>
                </c:pt>
                <c:pt idx="128">
                  <c:v>0</c:v>
                </c:pt>
                <c:pt idx="129">
                  <c:v>0</c:v>
                </c:pt>
                <c:pt idx="130">
                  <c:v>0</c:v>
                </c:pt>
                <c:pt idx="131">
                  <c:v>0</c:v>
                </c:pt>
                <c:pt idx="132">
                  <c:v>0</c:v>
                </c:pt>
                <c:pt idx="133">
                  <c:v>4.7558387308289316E-4</c:v>
                </c:pt>
                <c:pt idx="134">
                  <c:v>-4.7558387308300549E-4</c:v>
                </c:pt>
                <c:pt idx="135">
                  <c:v>4.7558387308289316E-4</c:v>
                </c:pt>
                <c:pt idx="136">
                  <c:v>0</c:v>
                </c:pt>
                <c:pt idx="137">
                  <c:v>1.4110968942685667E-3</c:v>
                </c:pt>
                <c:pt idx="138">
                  <c:v>-4.6775271192640188E-4</c:v>
                </c:pt>
                <c:pt idx="139">
                  <c:v>-1.885799305061369E-3</c:v>
                </c:pt>
                <c:pt idx="140">
                  <c:v>9.4245512271932442E-4</c:v>
                </c:pt>
                <c:pt idx="141">
                  <c:v>-4.7558387308300549E-4</c:v>
                </c:pt>
                <c:pt idx="142">
                  <c:v>-1.8831279050983737E-3</c:v>
                </c:pt>
                <c:pt idx="143">
                  <c:v>9.4112068127632815E-4</c:v>
                </c:pt>
                <c:pt idx="144">
                  <c:v>0</c:v>
                </c:pt>
                <c:pt idx="145">
                  <c:v>0</c:v>
                </c:pt>
                <c:pt idx="146">
                  <c:v>0</c:v>
                </c:pt>
                <c:pt idx="147">
                  <c:v>1.417591096904995E-3</c:v>
                </c:pt>
                <c:pt idx="148">
                  <c:v>-4.7558387308300549E-4</c:v>
                </c:pt>
                <c:pt idx="149">
                  <c:v>4.7558387308289316E-4</c:v>
                </c:pt>
                <c:pt idx="150">
                  <c:v>-9.424551227192378E-4</c:v>
                </c:pt>
                <c:pt idx="151">
                  <c:v>0</c:v>
                </c:pt>
                <c:pt idx="152">
                  <c:v>9.4245512271932442E-4</c:v>
                </c:pt>
                <c:pt idx="153">
                  <c:v>2.3642884558007691E-3</c:v>
                </c:pt>
                <c:pt idx="154">
                  <c:v>4.6841799070514059E-4</c:v>
                </c:pt>
                <c:pt idx="155">
                  <c:v>0</c:v>
                </c:pt>
                <c:pt idx="156">
                  <c:v>0</c:v>
                </c:pt>
                <c:pt idx="157">
                  <c:v>1.8929387122010076E-3</c:v>
                </c:pt>
                <c:pt idx="158">
                  <c:v>8.5714565599651592E-3</c:v>
                </c:pt>
                <c:pt idx="159">
                  <c:v>-9.9872350480499621E-3</c:v>
                </c:pt>
                <c:pt idx="160">
                  <c:v>-2.8425551055033418E-3</c:v>
                </c:pt>
                <c:pt idx="161">
                  <c:v>4.7603261722315988E-4</c:v>
                </c:pt>
                <c:pt idx="162">
                  <c:v>0</c:v>
                </c:pt>
                <c:pt idx="163">
                  <c:v>-4.7603261722309158E-4</c:v>
                </c:pt>
                <c:pt idx="164">
                  <c:v>-4.673115651189366E-4</c:v>
                </c:pt>
                <c:pt idx="165">
                  <c:v>0</c:v>
                </c:pt>
                <c:pt idx="166">
                  <c:v>9.4334418234212798E-4</c:v>
                </c:pt>
                <c:pt idx="167">
                  <c:v>-4.7603261722309158E-4</c:v>
                </c:pt>
                <c:pt idx="168">
                  <c:v>-4.673115651189366E-4</c:v>
                </c:pt>
                <c:pt idx="169">
                  <c:v>1.8875791032697249E-3</c:v>
                </c:pt>
                <c:pt idx="170">
                  <c:v>0.23264600375648439</c:v>
                </c:pt>
                <c:pt idx="171">
                  <c:v>0</c:v>
                </c:pt>
                <c:pt idx="172">
                  <c:v>0</c:v>
                </c:pt>
                <c:pt idx="173">
                  <c:v>0</c:v>
                </c:pt>
                <c:pt idx="174">
                  <c:v>5.9086735672972933E-4</c:v>
                </c:pt>
                <c:pt idx="175">
                  <c:v>-5.9086735672962036E-4</c:v>
                </c:pt>
                <c:pt idx="176">
                  <c:v>5.9086735672972933E-4</c:v>
                </c:pt>
                <c:pt idx="177">
                  <c:v>-5.9086735672962036E-4</c:v>
                </c:pt>
                <c:pt idx="178">
                  <c:v>0</c:v>
                </c:pt>
                <c:pt idx="179">
                  <c:v>0</c:v>
                </c:pt>
                <c:pt idx="180">
                  <c:v>2.3870979077136897E-3</c:v>
                </c:pt>
                <c:pt idx="181">
                  <c:v>-2.3870979077136429E-3</c:v>
                </c:pt>
                <c:pt idx="182">
                  <c:v>1.1928366744731293E-3</c:v>
                </c:pt>
                <c:pt idx="183">
                  <c:v>0</c:v>
                </c:pt>
                <c:pt idx="184">
                  <c:v>-6.019693177435803E-4</c:v>
                </c:pt>
                <c:pt idx="185">
                  <c:v>0</c:v>
                </c:pt>
                <c:pt idx="186">
                  <c:v>1.7962305509839213E-3</c:v>
                </c:pt>
                <c:pt idx="187">
                  <c:v>0</c:v>
                </c:pt>
                <c:pt idx="188">
                  <c:v>1.1956891986672359E-3</c:v>
                </c:pt>
                <c:pt idx="189">
                  <c:v>-5.9263730716119895E-4</c:v>
                </c:pt>
                <c:pt idx="190">
                  <c:v>0</c:v>
                </c:pt>
                <c:pt idx="191">
                  <c:v>-6.0305189150597176E-4</c:v>
                </c:pt>
                <c:pt idx="192">
                  <c:v>6.0305189150593999E-4</c:v>
                </c:pt>
                <c:pt idx="193">
                  <c:v>0</c:v>
                </c:pt>
                <c:pt idx="194">
                  <c:v>0</c:v>
                </c:pt>
                <c:pt idx="195">
                  <c:v>1.1964109104086879E-3</c:v>
                </c:pt>
                <c:pt idx="196">
                  <c:v>-6.0377360324740412E-4</c:v>
                </c:pt>
                <c:pt idx="197">
                  <c:v>0</c:v>
                </c:pt>
                <c:pt idx="198">
                  <c:v>0</c:v>
                </c:pt>
                <c:pt idx="199">
                  <c:v>6.0377360324747784E-4</c:v>
                </c:pt>
                <c:pt idx="200">
                  <c:v>5.9334697974121494E-4</c:v>
                </c:pt>
                <c:pt idx="201">
                  <c:v>-1.4934831389407683E-3</c:v>
                </c:pt>
                <c:pt idx="202">
                  <c:v>-1.4912559728759663E-3</c:v>
                </c:pt>
                <c:pt idx="203">
                  <c:v>-1.2043012208227571E-3</c:v>
                </c:pt>
                <c:pt idx="204">
                  <c:v>3.0093936299016523E-4</c:v>
                </c:pt>
                <c:pt idx="205">
                  <c:v>2.0983430794998138E-3</c:v>
                </c:pt>
                <c:pt idx="206">
                  <c:v>1.7897578901498326E-3</c:v>
                </c:pt>
                <c:pt idx="207">
                  <c:v>-2.9847391118168459E-3</c:v>
                </c:pt>
                <c:pt idx="208">
                  <c:v>0</c:v>
                </c:pt>
                <c:pt idx="209">
                  <c:v>-6.0233190307930177E-4</c:v>
                </c:pt>
                <c:pt idx="210">
                  <c:v>0</c:v>
                </c:pt>
                <c:pt idx="211">
                  <c:v>4.1915680593943285E-3</c:v>
                </c:pt>
                <c:pt idx="212">
                  <c:v>0</c:v>
                </c:pt>
                <c:pt idx="213">
                  <c:v>-1.8016176274868333E-3</c:v>
                </c:pt>
                <c:pt idx="214">
                  <c:v>6.0377360324747784E-4</c:v>
                </c:pt>
                <c:pt idx="215">
                  <c:v>-1.7994628019145883E-3</c:v>
                </c:pt>
                <c:pt idx="216">
                  <c:v>-1.7962305509839147E-3</c:v>
                </c:pt>
                <c:pt idx="217">
                  <c:v>6.0196931774348338E-4</c:v>
                </c:pt>
                <c:pt idx="218">
                  <c:v>-1.1928366744732534E-3</c:v>
                </c:pt>
                <c:pt idx="219">
                  <c:v>1.1928366744731293E-3</c:v>
                </c:pt>
                <c:pt idx="220">
                  <c:v>2.9937240351550088E-3</c:v>
                </c:pt>
                <c:pt idx="221">
                  <c:v>6.0036201938332215E-3</c:v>
                </c:pt>
                <c:pt idx="222">
                  <c:v>-5.4102732140921218E-3</c:v>
                </c:pt>
                <c:pt idx="223">
                  <c:v>1.1985553984974048E-3</c:v>
                </c:pt>
                <c:pt idx="224">
                  <c:v>6.0522222148295013E-4</c:v>
                </c:pt>
                <c:pt idx="225">
                  <c:v>6.0558873725507503E-4</c:v>
                </c:pt>
                <c:pt idx="226">
                  <c:v>-2.4093663572352982E-3</c:v>
                </c:pt>
                <c:pt idx="227">
                  <c:v>6.0449704449820683E-4</c:v>
                </c:pt>
                <c:pt idx="228">
                  <c:v>-6.0449704449834388E-4</c:v>
                </c:pt>
                <c:pt idx="229">
                  <c:v>1.4470844857839595E-3</c:v>
                </c:pt>
                <c:pt idx="230">
                  <c:v>-1.1988531328896476E-3</c:v>
                </c:pt>
                <c:pt idx="231">
                  <c:v>2.399145239904706E-3</c:v>
                </c:pt>
                <c:pt idx="232">
                  <c:v>-1.6864868862172611E-3</c:v>
                </c:pt>
                <c:pt idx="233">
                  <c:v>0.29878279795315715</c:v>
                </c:pt>
                <c:pt idx="234">
                  <c:v>-3.2033548134953476E-4</c:v>
                </c:pt>
                <c:pt idx="235">
                  <c:v>6.0014636167963573E-3</c:v>
                </c:pt>
                <c:pt idx="236">
                  <c:v>1.3043448250212579E-3</c:v>
                </c:pt>
                <c:pt idx="237">
                  <c:v>-3.2258064795853578E-4</c:v>
                </c:pt>
                <c:pt idx="238">
                  <c:v>0</c:v>
                </c:pt>
                <c:pt idx="239">
                  <c:v>-9.8176417706277502E-4</c:v>
                </c:pt>
                <c:pt idx="240">
                  <c:v>0</c:v>
                </c:pt>
                <c:pt idx="241">
                  <c:v>0</c:v>
                </c:pt>
                <c:pt idx="242">
                  <c:v>0</c:v>
                </c:pt>
                <c:pt idx="243">
                  <c:v>1.6270295648333503E-3</c:v>
                </c:pt>
                <c:pt idx="244">
                  <c:v>1.6296811047577537E-3</c:v>
                </c:pt>
                <c:pt idx="245">
                  <c:v>-4.0619167360370287E-3</c:v>
                </c:pt>
                <c:pt idx="246">
                  <c:v>8.0520606644597875E-4</c:v>
                </c:pt>
                <c:pt idx="247">
                  <c:v>-8.0520606644601583E-4</c:v>
                </c:pt>
                <c:pt idx="248">
                  <c:v>0</c:v>
                </c:pt>
                <c:pt idx="249">
                  <c:v>-4.0600593217829288E-3</c:v>
                </c:pt>
              </c:numCache>
            </c:numRef>
          </c:val>
          <c:smooth val="0"/>
        </c:ser>
        <c:dLbls>
          <c:showLegendKey val="0"/>
          <c:showVal val="0"/>
          <c:showCatName val="0"/>
          <c:showSerName val="0"/>
          <c:showPercent val="0"/>
          <c:showBubbleSize val="0"/>
        </c:dLbls>
        <c:marker val="1"/>
        <c:smooth val="0"/>
        <c:axId val="144511360"/>
        <c:axId val="144512896"/>
      </c:lineChart>
      <c:dateAx>
        <c:axId val="144511360"/>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44512896"/>
        <c:crosses val="autoZero"/>
        <c:auto val="1"/>
        <c:lblOffset val="100"/>
        <c:baseTimeUnit val="days"/>
      </c:dateAx>
      <c:valAx>
        <c:axId val="144512896"/>
        <c:scaling>
          <c:orientation val="minMax"/>
        </c:scaling>
        <c:delete val="0"/>
        <c:axPos val="l"/>
        <c:numFmt formatCode="#,##0.00000" sourceLinked="1"/>
        <c:majorTickMark val="out"/>
        <c:minorTickMark val="none"/>
        <c:tickLblPos val="nextTo"/>
        <c:crossAx val="144511360"/>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0</xdr:rowOff>
    </xdr:from>
    <xdr:to>
      <xdr:col>10</xdr:col>
      <xdr:colOff>666750</xdr:colOff>
      <xdr:row>19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0</xdr:rowOff>
    </xdr:from>
    <xdr:to>
      <xdr:col>10</xdr:col>
      <xdr:colOff>666750</xdr:colOff>
      <xdr:row>37</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0</xdr:rowOff>
    </xdr:from>
    <xdr:to>
      <xdr:col>10</xdr:col>
      <xdr:colOff>666750</xdr:colOff>
      <xdr:row>55</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10</xdr:col>
      <xdr:colOff>666750</xdr:colOff>
      <xdr:row>19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0</xdr:rowOff>
    </xdr:from>
    <xdr:to>
      <xdr:col>10</xdr:col>
      <xdr:colOff>666750</xdr:colOff>
      <xdr:row>37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0</xdr:rowOff>
    </xdr:from>
    <xdr:to>
      <xdr:col>10</xdr:col>
      <xdr:colOff>666750</xdr:colOff>
      <xdr:row>55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53"/>
  <sheetViews>
    <sheetView tabSelected="1" zoomScale="80" zoomScaleNormal="80" workbookViewId="0">
      <selection activeCell="C12" sqref="C12"/>
    </sheetView>
  </sheetViews>
  <sheetFormatPr defaultColWidth="14.5703125" defaultRowHeight="12.75" x14ac:dyDescent="0.25"/>
  <cols>
    <col min="1" max="1" width="3.7109375" style="3" customWidth="1"/>
    <col min="2" max="2" width="14.5703125" style="1"/>
    <col min="3" max="5" width="14.5703125" style="2"/>
    <col min="6" max="6" width="3.7109375" style="3" customWidth="1"/>
    <col min="7" max="16384" width="14.5703125" style="3"/>
  </cols>
  <sheetData>
    <row r="1" spans="2:5" s="8" customFormat="1" ht="19.5" x14ac:dyDescent="0.35">
      <c r="B1" s="6" t="s">
        <v>1</v>
      </c>
      <c r="C1" s="7"/>
      <c r="D1" s="7"/>
      <c r="E1" s="7"/>
    </row>
    <row r="2" spans="2:5" ht="12.95" x14ac:dyDescent="0.35">
      <c r="B2" s="3"/>
      <c r="C2" s="3"/>
      <c r="D2" s="3"/>
      <c r="E2" s="3"/>
    </row>
    <row r="3" spans="2:5" ht="12.95" x14ac:dyDescent="0.35">
      <c r="B3" s="10" t="s">
        <v>0</v>
      </c>
      <c r="C3" s="11" t="s">
        <v>2</v>
      </c>
      <c r="D3" s="11" t="s">
        <v>22</v>
      </c>
      <c r="E3" s="11" t="s">
        <v>27</v>
      </c>
    </row>
    <row r="4" spans="2:5" ht="12.95" x14ac:dyDescent="0.35">
      <c r="B4" s="4">
        <v>43147</v>
      </c>
      <c r="C4" s="5">
        <v>10233.9</v>
      </c>
      <c r="D4" s="5">
        <v>7239.4702150000003</v>
      </c>
      <c r="E4" s="5">
        <v>1.4450000000000001</v>
      </c>
    </row>
    <row r="5" spans="2:5" ht="12.95" x14ac:dyDescent="0.35">
      <c r="B5" s="4">
        <v>43146</v>
      </c>
      <c r="C5" s="5">
        <v>10166.4</v>
      </c>
      <c r="D5" s="5">
        <v>7256.4301759999998</v>
      </c>
      <c r="E5" s="5">
        <v>1.4437500000000001</v>
      </c>
    </row>
    <row r="6" spans="2:5" ht="12.95" x14ac:dyDescent="0.35">
      <c r="B6" s="4">
        <v>43145</v>
      </c>
      <c r="C6" s="5">
        <v>9494.6299999999992</v>
      </c>
      <c r="D6" s="5">
        <v>7143.6201170000004</v>
      </c>
      <c r="E6" s="5">
        <v>1.4437500000000001</v>
      </c>
    </row>
    <row r="7" spans="2:5" ht="12.95" x14ac:dyDescent="0.35">
      <c r="B7" s="4">
        <v>43144</v>
      </c>
      <c r="C7" s="5">
        <v>8598.31</v>
      </c>
      <c r="D7" s="5">
        <v>7013.5097660000001</v>
      </c>
      <c r="E7" s="5">
        <v>1.4437500000000001</v>
      </c>
    </row>
    <row r="8" spans="2:5" ht="12.95" x14ac:dyDescent="0.35">
      <c r="B8" s="4">
        <v>43143</v>
      </c>
      <c r="C8" s="5">
        <v>8926.57</v>
      </c>
      <c r="D8" s="5">
        <v>6981.9599609999996</v>
      </c>
      <c r="E8" s="5">
        <v>1.4424999999999999</v>
      </c>
    </row>
    <row r="9" spans="2:5" ht="12.95" x14ac:dyDescent="0.35">
      <c r="B9" s="4">
        <v>43140</v>
      </c>
      <c r="C9" s="5">
        <v>8736.98</v>
      </c>
      <c r="D9" s="5">
        <v>6874.4902339999999</v>
      </c>
      <c r="E9" s="5">
        <v>1.44</v>
      </c>
    </row>
    <row r="10" spans="2:5" ht="12.95" x14ac:dyDescent="0.35">
      <c r="B10" s="4">
        <v>43139</v>
      </c>
      <c r="C10" s="5">
        <v>8265.59</v>
      </c>
      <c r="D10" s="5">
        <v>6777.1601559999999</v>
      </c>
      <c r="E10" s="5">
        <v>1.43875</v>
      </c>
    </row>
    <row r="11" spans="2:5" ht="12.95" x14ac:dyDescent="0.35">
      <c r="B11" s="4">
        <v>43138</v>
      </c>
      <c r="C11" s="5">
        <v>7621.3</v>
      </c>
      <c r="D11" s="5">
        <v>7051.9799800000001</v>
      </c>
      <c r="E11" s="5">
        <v>1.43875</v>
      </c>
    </row>
    <row r="12" spans="2:5" ht="12.95" x14ac:dyDescent="0.35">
      <c r="B12" s="4">
        <v>43137</v>
      </c>
      <c r="C12" s="5">
        <v>7754</v>
      </c>
      <c r="D12" s="5">
        <v>7115.8798829999996</v>
      </c>
      <c r="E12" s="5">
        <v>1.43875</v>
      </c>
    </row>
    <row r="13" spans="2:5" ht="12.95" x14ac:dyDescent="0.35">
      <c r="B13" s="4">
        <v>43136</v>
      </c>
      <c r="C13" s="5">
        <v>6955.27</v>
      </c>
      <c r="D13" s="5">
        <v>6967.5297849999997</v>
      </c>
      <c r="E13" s="5">
        <v>1.4393800000000001</v>
      </c>
    </row>
    <row r="14" spans="2:5" ht="12.95" x14ac:dyDescent="0.35">
      <c r="B14" s="4">
        <v>43133</v>
      </c>
      <c r="C14" s="5">
        <v>8830.75</v>
      </c>
      <c r="D14" s="5">
        <v>7240.9501950000003</v>
      </c>
      <c r="E14" s="5">
        <v>1.4437500000000001</v>
      </c>
    </row>
    <row r="15" spans="2:5" ht="12.95" x14ac:dyDescent="0.35">
      <c r="B15" s="4">
        <v>43132</v>
      </c>
      <c r="C15" s="5">
        <v>9170.5400000000009</v>
      </c>
      <c r="D15" s="5">
        <v>7385.8598629999997</v>
      </c>
      <c r="E15" s="5">
        <v>1.4437500000000001</v>
      </c>
    </row>
    <row r="16" spans="2:5" ht="12.95" x14ac:dyDescent="0.35">
      <c r="B16" s="4">
        <v>43131</v>
      </c>
      <c r="C16" s="5">
        <v>10221.1</v>
      </c>
      <c r="D16" s="5">
        <v>7411.4799800000001</v>
      </c>
      <c r="E16" s="5">
        <v>1.4393800000000001</v>
      </c>
    </row>
    <row r="17" spans="2:5" ht="12.95" x14ac:dyDescent="0.35">
      <c r="B17" s="4">
        <v>43130</v>
      </c>
      <c r="C17" s="5">
        <v>10106.299999999999</v>
      </c>
      <c r="D17" s="5">
        <v>7402.4799800000001</v>
      </c>
      <c r="E17" s="5">
        <v>1.4393800000000001</v>
      </c>
    </row>
    <row r="18" spans="2:5" ht="12.95" x14ac:dyDescent="0.35">
      <c r="B18" s="4">
        <v>43129</v>
      </c>
      <c r="C18" s="5">
        <v>11296.4</v>
      </c>
      <c r="D18" s="5">
        <v>7466.5097660000001</v>
      </c>
      <c r="E18" s="5">
        <v>1.4393800000000001</v>
      </c>
    </row>
    <row r="19" spans="2:5" ht="12.95" x14ac:dyDescent="0.35">
      <c r="B19" s="4">
        <v>43126</v>
      </c>
      <c r="C19" s="5">
        <v>11171.4</v>
      </c>
      <c r="D19" s="5">
        <v>7505.7700199999999</v>
      </c>
      <c r="E19" s="5">
        <v>1.4381299999999999</v>
      </c>
    </row>
    <row r="20" spans="2:5" ht="12.95" x14ac:dyDescent="0.35">
      <c r="B20" s="4">
        <v>43125</v>
      </c>
      <c r="C20" s="5">
        <v>11259.4</v>
      </c>
      <c r="D20" s="5">
        <v>7411.1601559999999</v>
      </c>
      <c r="E20" s="5">
        <v>1.4381299999999999</v>
      </c>
    </row>
    <row r="21" spans="2:5" ht="12.95" x14ac:dyDescent="0.35">
      <c r="B21" s="4">
        <v>43124</v>
      </c>
      <c r="C21" s="5">
        <v>11359.4</v>
      </c>
      <c r="D21" s="5">
        <v>7415.0600590000004</v>
      </c>
      <c r="E21" s="5">
        <v>1.4375</v>
      </c>
    </row>
    <row r="22" spans="2:5" ht="12.95" x14ac:dyDescent="0.35">
      <c r="B22" s="4">
        <v>43123</v>
      </c>
      <c r="C22" s="5">
        <v>10868.4</v>
      </c>
      <c r="D22" s="5">
        <v>7460.2900390000004</v>
      </c>
      <c r="E22" s="5">
        <v>1.4375</v>
      </c>
    </row>
    <row r="23" spans="2:5" ht="12.95" x14ac:dyDescent="0.35">
      <c r="B23" s="4">
        <v>43122</v>
      </c>
      <c r="C23" s="5">
        <v>10931.4</v>
      </c>
      <c r="D23" s="5">
        <v>7408.0297849999997</v>
      </c>
      <c r="E23" s="5">
        <v>1.4375</v>
      </c>
    </row>
    <row r="24" spans="2:5" ht="12.95" x14ac:dyDescent="0.35">
      <c r="B24" s="4">
        <v>43119</v>
      </c>
      <c r="C24" s="5">
        <v>11607.4</v>
      </c>
      <c r="D24" s="5">
        <v>7336.3798829999996</v>
      </c>
      <c r="E24" s="5">
        <v>1.4375</v>
      </c>
    </row>
    <row r="25" spans="2:5" ht="12.95" x14ac:dyDescent="0.35">
      <c r="B25" s="4">
        <v>43118</v>
      </c>
      <c r="C25" s="5">
        <v>11474.9</v>
      </c>
      <c r="D25" s="5">
        <v>7296.0498049999997</v>
      </c>
      <c r="E25" s="5">
        <v>1.4375</v>
      </c>
    </row>
    <row r="26" spans="2:5" ht="12.95" x14ac:dyDescent="0.35">
      <c r="B26" s="4">
        <v>43117</v>
      </c>
      <c r="C26" s="5">
        <v>11188.6</v>
      </c>
      <c r="D26" s="5">
        <v>7298.2797849999997</v>
      </c>
      <c r="E26" s="5">
        <v>1.4375</v>
      </c>
    </row>
    <row r="27" spans="2:5" ht="12.95" x14ac:dyDescent="0.35">
      <c r="B27" s="4">
        <v>43116</v>
      </c>
      <c r="C27" s="5">
        <v>11490.5</v>
      </c>
      <c r="D27" s="5">
        <v>7223.6899409999996</v>
      </c>
      <c r="E27" s="5">
        <v>1.43875</v>
      </c>
    </row>
    <row r="28" spans="2:5" ht="12.95" x14ac:dyDescent="0.35">
      <c r="B28" s="4">
        <v>43112</v>
      </c>
      <c r="C28" s="5">
        <v>13980.6</v>
      </c>
      <c r="D28" s="5">
        <v>7261.0600590000004</v>
      </c>
      <c r="E28" s="5">
        <v>1.4375</v>
      </c>
    </row>
    <row r="29" spans="2:5" ht="12.95" x14ac:dyDescent="0.35">
      <c r="B29" s="4">
        <v>43111</v>
      </c>
      <c r="C29" s="5">
        <v>13405.8</v>
      </c>
      <c r="D29" s="5">
        <v>7211.7797849999997</v>
      </c>
      <c r="E29" s="5">
        <v>1.4375</v>
      </c>
    </row>
    <row r="30" spans="2:5" ht="12.95" x14ac:dyDescent="0.35">
      <c r="B30" s="4">
        <v>43110</v>
      </c>
      <c r="C30" s="5">
        <v>14973.3</v>
      </c>
      <c r="D30" s="5">
        <v>7153.5698240000002</v>
      </c>
      <c r="E30" s="5">
        <v>1.43625</v>
      </c>
    </row>
    <row r="31" spans="2:5" ht="12.95" x14ac:dyDescent="0.35">
      <c r="B31" s="4">
        <v>43109</v>
      </c>
      <c r="C31" s="5">
        <v>14595.4</v>
      </c>
      <c r="D31" s="5">
        <v>7163.580078</v>
      </c>
      <c r="E31" s="5">
        <v>1.4375</v>
      </c>
    </row>
    <row r="32" spans="2:5" ht="12.95" x14ac:dyDescent="0.35">
      <c r="B32" s="4">
        <v>43108</v>
      </c>
      <c r="C32" s="5">
        <v>15170.1</v>
      </c>
      <c r="D32" s="5">
        <v>7157.3901370000003</v>
      </c>
      <c r="E32" s="5">
        <v>1.4375</v>
      </c>
    </row>
    <row r="33" spans="2:5" ht="12.95" x14ac:dyDescent="0.35">
      <c r="B33" s="4">
        <v>43105</v>
      </c>
      <c r="C33" s="5">
        <v>17429.5</v>
      </c>
      <c r="D33" s="5">
        <v>7136.5600590000004</v>
      </c>
      <c r="E33" s="5">
        <v>1.4375</v>
      </c>
    </row>
    <row r="34" spans="2:5" ht="12.95" x14ac:dyDescent="0.35">
      <c r="B34" s="4">
        <v>43104</v>
      </c>
      <c r="C34" s="5">
        <v>15599.2</v>
      </c>
      <c r="D34" s="5">
        <v>7077.9101559999999</v>
      </c>
      <c r="E34" s="5">
        <v>1.4375</v>
      </c>
    </row>
    <row r="35" spans="2:5" ht="12.95" x14ac:dyDescent="0.35">
      <c r="B35" s="4">
        <v>43103</v>
      </c>
      <c r="C35" s="5">
        <v>15201</v>
      </c>
      <c r="D35" s="5">
        <v>7065.5297849999997</v>
      </c>
      <c r="E35" s="5">
        <v>1.43875</v>
      </c>
    </row>
    <row r="36" spans="2:5" ht="12.95" x14ac:dyDescent="0.35">
      <c r="B36" s="4">
        <v>43102</v>
      </c>
      <c r="C36" s="5">
        <v>14982.1</v>
      </c>
      <c r="D36" s="5">
        <v>7006.8999020000001</v>
      </c>
      <c r="E36" s="5">
        <v>1.4375</v>
      </c>
    </row>
    <row r="37" spans="2:5" ht="12.95" x14ac:dyDescent="0.35">
      <c r="B37" s="4">
        <v>43098</v>
      </c>
      <c r="C37" s="5">
        <v>14656.2</v>
      </c>
      <c r="D37" s="5">
        <v>6903.3901370000003</v>
      </c>
      <c r="E37" s="5">
        <v>1.42875</v>
      </c>
    </row>
    <row r="38" spans="2:5" ht="12.95" x14ac:dyDescent="0.35">
      <c r="B38" s="4">
        <v>43097</v>
      </c>
      <c r="C38" s="5">
        <v>14606.5</v>
      </c>
      <c r="D38" s="5">
        <v>6950.1601559999999</v>
      </c>
      <c r="E38" s="5">
        <v>1.4375</v>
      </c>
    </row>
    <row r="39" spans="2:5" ht="12.95" x14ac:dyDescent="0.35">
      <c r="B39" s="4">
        <v>43096</v>
      </c>
      <c r="C39" s="5">
        <v>15838.5</v>
      </c>
      <c r="D39" s="5">
        <v>6939.3398440000001</v>
      </c>
      <c r="E39" s="5">
        <v>1.4350000000000001</v>
      </c>
    </row>
    <row r="40" spans="2:5" ht="12.95" x14ac:dyDescent="0.35">
      <c r="B40" s="4">
        <v>43095</v>
      </c>
      <c r="C40" s="5">
        <v>16099.8</v>
      </c>
      <c r="D40" s="5">
        <v>6936.25</v>
      </c>
      <c r="E40" s="5">
        <v>1.43469</v>
      </c>
    </row>
    <row r="41" spans="2:5" ht="12.95" x14ac:dyDescent="0.35">
      <c r="B41" s="4">
        <v>43091</v>
      </c>
      <c r="C41" s="5">
        <v>13831.8</v>
      </c>
      <c r="D41" s="5">
        <v>6959.9599609999996</v>
      </c>
      <c r="E41" s="5">
        <v>1.43438</v>
      </c>
    </row>
    <row r="42" spans="2:5" ht="12.95" x14ac:dyDescent="0.35">
      <c r="B42" s="4">
        <v>43090</v>
      </c>
      <c r="C42" s="5">
        <v>15802.9</v>
      </c>
      <c r="D42" s="5">
        <v>6965.3598629999997</v>
      </c>
      <c r="E42" s="5">
        <v>1.43438</v>
      </c>
    </row>
    <row r="43" spans="2:5" ht="12.95" x14ac:dyDescent="0.35">
      <c r="B43" s="4">
        <v>43089</v>
      </c>
      <c r="C43" s="5">
        <v>16624.599999999999</v>
      </c>
      <c r="D43" s="5">
        <v>6960.9599609999996</v>
      </c>
      <c r="E43" s="5">
        <v>1.43438</v>
      </c>
    </row>
    <row r="44" spans="2:5" ht="12.95" x14ac:dyDescent="0.35">
      <c r="B44" s="4">
        <v>43088</v>
      </c>
      <c r="C44" s="5">
        <v>17776.7</v>
      </c>
      <c r="D44" s="5">
        <v>6963.8500979999999</v>
      </c>
      <c r="E44" s="5">
        <v>1.43313</v>
      </c>
    </row>
    <row r="45" spans="2:5" ht="12.95" x14ac:dyDescent="0.35">
      <c r="B45" s="4">
        <v>43087</v>
      </c>
      <c r="C45" s="5">
        <v>19114.2</v>
      </c>
      <c r="D45" s="5">
        <v>6994.7597660000001</v>
      </c>
      <c r="E45" s="5">
        <v>1.43313</v>
      </c>
    </row>
    <row r="46" spans="2:5" ht="12.95" x14ac:dyDescent="0.35">
      <c r="B46" s="4">
        <v>43084</v>
      </c>
      <c r="C46" s="5">
        <v>17706.900000000001</v>
      </c>
      <c r="D46" s="5">
        <v>6936.580078</v>
      </c>
      <c r="E46" s="5">
        <v>1.43313</v>
      </c>
    </row>
    <row r="47" spans="2:5" ht="12.95" x14ac:dyDescent="0.35">
      <c r="B47" s="4">
        <v>43083</v>
      </c>
      <c r="C47" s="5">
        <v>16564</v>
      </c>
      <c r="D47" s="5">
        <v>6856.5297849999997</v>
      </c>
      <c r="E47" s="5">
        <v>1.4275</v>
      </c>
    </row>
    <row r="48" spans="2:5" ht="12.95" x14ac:dyDescent="0.35">
      <c r="B48" s="4">
        <v>43082</v>
      </c>
      <c r="C48" s="5">
        <v>16408.2</v>
      </c>
      <c r="D48" s="5">
        <v>6875.7998049999997</v>
      </c>
      <c r="E48" s="5">
        <v>1.1825000000000001</v>
      </c>
    </row>
    <row r="49" spans="2:5" ht="12.95" x14ac:dyDescent="0.35">
      <c r="B49" s="4">
        <v>43081</v>
      </c>
      <c r="C49" s="5">
        <v>17415.400000000001</v>
      </c>
      <c r="D49" s="5">
        <v>6862.3198240000002</v>
      </c>
      <c r="E49" s="5">
        <v>1.1825000000000001</v>
      </c>
    </row>
    <row r="50" spans="2:5" ht="12.95" x14ac:dyDescent="0.35">
      <c r="B50" s="4">
        <v>43080</v>
      </c>
      <c r="C50" s="5">
        <v>16936.8</v>
      </c>
      <c r="D50" s="5">
        <v>6875.080078</v>
      </c>
      <c r="E50" s="5">
        <v>1.1825000000000001</v>
      </c>
    </row>
    <row r="51" spans="2:5" x14ac:dyDescent="0.25">
      <c r="B51" s="4">
        <v>43077</v>
      </c>
      <c r="C51" s="5">
        <v>16569.400000000001</v>
      </c>
      <c r="D51" s="5">
        <v>6840.080078</v>
      </c>
      <c r="E51" s="5">
        <v>1.1825000000000001</v>
      </c>
    </row>
    <row r="52" spans="2:5" x14ac:dyDescent="0.25">
      <c r="B52" s="4">
        <v>43076</v>
      </c>
      <c r="C52" s="5">
        <v>17899.7</v>
      </c>
      <c r="D52" s="5">
        <v>6812.8398440000001</v>
      </c>
      <c r="E52" s="5">
        <v>1.1825000000000001</v>
      </c>
    </row>
    <row r="53" spans="2:5" x14ac:dyDescent="0.25">
      <c r="B53" s="4">
        <v>43075</v>
      </c>
      <c r="C53" s="5">
        <v>14291.5</v>
      </c>
      <c r="D53" s="5">
        <v>6776.3798829999996</v>
      </c>
      <c r="E53" s="5">
        <v>1.1825000000000001</v>
      </c>
    </row>
    <row r="54" spans="2:5" x14ac:dyDescent="0.25">
      <c r="B54" s="4">
        <v>43074</v>
      </c>
      <c r="C54" s="5">
        <v>11916.7</v>
      </c>
      <c r="D54" s="5">
        <v>6762.2099609999996</v>
      </c>
      <c r="E54" s="5">
        <v>1.1825000000000001</v>
      </c>
    </row>
    <row r="55" spans="2:5" x14ac:dyDescent="0.25">
      <c r="B55" s="4">
        <v>43073</v>
      </c>
      <c r="C55" s="5">
        <v>11657.2</v>
      </c>
      <c r="D55" s="5">
        <v>6775.3701170000004</v>
      </c>
      <c r="E55" s="5">
        <v>1.1825000000000001</v>
      </c>
    </row>
    <row r="56" spans="2:5" x14ac:dyDescent="0.25">
      <c r="B56" s="4">
        <v>43070</v>
      </c>
      <c r="C56" s="5">
        <v>10975.6</v>
      </c>
      <c r="D56" s="5">
        <v>6847.5898440000001</v>
      </c>
      <c r="E56" s="5">
        <v>1.1825000000000001</v>
      </c>
    </row>
    <row r="57" spans="2:5" x14ac:dyDescent="0.25">
      <c r="B57" s="4">
        <v>43069</v>
      </c>
      <c r="C57" s="5">
        <v>10233.6</v>
      </c>
      <c r="D57" s="5">
        <v>6873.9702150000003</v>
      </c>
      <c r="E57" s="5">
        <v>1.18</v>
      </c>
    </row>
    <row r="58" spans="2:5" x14ac:dyDescent="0.25">
      <c r="B58" s="4">
        <v>43068</v>
      </c>
      <c r="C58" s="5">
        <v>9888.61</v>
      </c>
      <c r="D58" s="5">
        <v>6824.3901370000003</v>
      </c>
      <c r="E58" s="5">
        <v>1.18625</v>
      </c>
    </row>
    <row r="59" spans="2:5" x14ac:dyDescent="0.25">
      <c r="B59" s="4">
        <v>43067</v>
      </c>
      <c r="C59" s="5">
        <v>10058.799999999999</v>
      </c>
      <c r="D59" s="5">
        <v>6912.3598629999997</v>
      </c>
      <c r="E59" s="5">
        <v>1.1850000000000001</v>
      </c>
    </row>
    <row r="60" spans="2:5" x14ac:dyDescent="0.25">
      <c r="B60" s="4">
        <v>43066</v>
      </c>
      <c r="C60" s="5">
        <v>9818.35</v>
      </c>
      <c r="D60" s="5">
        <v>6878.5200199999999</v>
      </c>
      <c r="E60" s="5">
        <v>1.1837500000000001</v>
      </c>
    </row>
    <row r="61" spans="2:5" x14ac:dyDescent="0.25">
      <c r="B61" s="4">
        <v>43063</v>
      </c>
      <c r="C61" s="5">
        <v>8253.69</v>
      </c>
      <c r="D61" s="5">
        <v>6889.1601559999999</v>
      </c>
      <c r="E61" s="5">
        <v>1.1837500000000001</v>
      </c>
    </row>
    <row r="62" spans="2:5" x14ac:dyDescent="0.25">
      <c r="B62" s="4">
        <v>43061</v>
      </c>
      <c r="C62" s="5">
        <v>8253.5499999999993</v>
      </c>
      <c r="D62" s="5">
        <v>6867.3598629999997</v>
      </c>
      <c r="E62" s="5">
        <v>1.1827799999999999</v>
      </c>
    </row>
    <row r="63" spans="2:5" x14ac:dyDescent="0.25">
      <c r="B63" s="4">
        <v>43060</v>
      </c>
      <c r="C63" s="5">
        <v>8071.26</v>
      </c>
      <c r="D63" s="5">
        <v>6862.4799800000001</v>
      </c>
      <c r="E63" s="5">
        <v>1.1827799999999999</v>
      </c>
    </row>
    <row r="64" spans="2:5" x14ac:dyDescent="0.25">
      <c r="B64" s="4">
        <v>43059</v>
      </c>
      <c r="C64" s="5">
        <v>8200.64</v>
      </c>
      <c r="D64" s="5">
        <v>6790.7099609999996</v>
      </c>
      <c r="E64" s="5">
        <v>1.1827799999999999</v>
      </c>
    </row>
    <row r="65" spans="2:5" x14ac:dyDescent="0.25">
      <c r="B65" s="4">
        <v>43056</v>
      </c>
      <c r="C65" s="5">
        <v>7708.99</v>
      </c>
      <c r="D65" s="5">
        <v>6782.7900390000004</v>
      </c>
      <c r="E65" s="5">
        <v>1.1827799999999999</v>
      </c>
    </row>
    <row r="66" spans="2:5" x14ac:dyDescent="0.25">
      <c r="B66" s="4">
        <v>43055</v>
      </c>
      <c r="C66" s="5">
        <v>7871.69</v>
      </c>
      <c r="D66" s="5">
        <v>6793.2900390000004</v>
      </c>
      <c r="E66" s="5">
        <v>1.1827799999999999</v>
      </c>
    </row>
    <row r="67" spans="2:5" x14ac:dyDescent="0.25">
      <c r="B67" s="4">
        <v>43054</v>
      </c>
      <c r="C67" s="5">
        <v>7315.54</v>
      </c>
      <c r="D67" s="5">
        <v>6706.2099609999996</v>
      </c>
      <c r="E67" s="5">
        <v>1.1827799999999999</v>
      </c>
    </row>
    <row r="68" spans="2:5" x14ac:dyDescent="0.25">
      <c r="B68" s="4">
        <v>43053</v>
      </c>
      <c r="C68" s="5">
        <v>6635.75</v>
      </c>
      <c r="D68" s="5">
        <v>6737.8701170000004</v>
      </c>
      <c r="E68" s="5">
        <v>1.1827799999999999</v>
      </c>
    </row>
    <row r="69" spans="2:5" x14ac:dyDescent="0.25">
      <c r="B69" s="4">
        <v>43052</v>
      </c>
      <c r="C69" s="5">
        <v>6559.49</v>
      </c>
      <c r="D69" s="5">
        <v>6757.6000979999999</v>
      </c>
      <c r="E69" s="5">
        <v>1.1827799999999999</v>
      </c>
    </row>
    <row r="70" spans="2:5" x14ac:dyDescent="0.25">
      <c r="B70" s="4">
        <v>43049</v>
      </c>
      <c r="C70" s="5">
        <v>6618.14</v>
      </c>
      <c r="D70" s="5">
        <v>6750.9399409999996</v>
      </c>
      <c r="E70" s="5">
        <v>1.18333</v>
      </c>
    </row>
    <row r="71" spans="2:5" x14ac:dyDescent="0.25">
      <c r="B71" s="4">
        <v>43048</v>
      </c>
      <c r="C71" s="5">
        <v>7143.58</v>
      </c>
      <c r="D71" s="5">
        <v>6750.0498049999997</v>
      </c>
      <c r="E71" s="5">
        <v>1.18333</v>
      </c>
    </row>
    <row r="72" spans="2:5" x14ac:dyDescent="0.25">
      <c r="B72" s="4">
        <v>43047</v>
      </c>
      <c r="C72" s="5">
        <v>7459.69</v>
      </c>
      <c r="D72" s="5">
        <v>6789.1201170000004</v>
      </c>
      <c r="E72" s="5">
        <v>1.18333</v>
      </c>
    </row>
    <row r="73" spans="2:5" x14ac:dyDescent="0.25">
      <c r="B73" s="4">
        <v>43046</v>
      </c>
      <c r="C73" s="5">
        <v>7144.38</v>
      </c>
      <c r="D73" s="5">
        <v>6767.7797849999997</v>
      </c>
      <c r="E73" s="5">
        <v>1.1838900000000001</v>
      </c>
    </row>
    <row r="74" spans="2:5" x14ac:dyDescent="0.25">
      <c r="B74" s="4">
        <v>43045</v>
      </c>
      <c r="C74" s="5">
        <v>7022.76</v>
      </c>
      <c r="D74" s="5">
        <v>6786.4399409999996</v>
      </c>
      <c r="E74" s="5">
        <v>1.1838900000000001</v>
      </c>
    </row>
    <row r="75" spans="2:5" x14ac:dyDescent="0.25">
      <c r="B75" s="4">
        <v>43042</v>
      </c>
      <c r="C75" s="5">
        <v>7207.76</v>
      </c>
      <c r="D75" s="5">
        <v>6764.4399409999996</v>
      </c>
      <c r="E75" s="5">
        <v>1.1844399999999999</v>
      </c>
    </row>
    <row r="76" spans="2:5" x14ac:dyDescent="0.25">
      <c r="B76" s="4">
        <v>43041</v>
      </c>
      <c r="C76" s="5">
        <v>7078.5</v>
      </c>
      <c r="D76" s="5">
        <v>6714.9399409999996</v>
      </c>
      <c r="E76" s="5">
        <v>1.1838900000000001</v>
      </c>
    </row>
    <row r="77" spans="2:5" x14ac:dyDescent="0.25">
      <c r="B77" s="4">
        <v>43040</v>
      </c>
      <c r="C77" s="5">
        <v>6767.31</v>
      </c>
      <c r="D77" s="5">
        <v>6716.5297849999997</v>
      </c>
      <c r="E77" s="5">
        <v>1.18222</v>
      </c>
    </row>
    <row r="78" spans="2:5" x14ac:dyDescent="0.25">
      <c r="B78" s="4">
        <v>43039</v>
      </c>
      <c r="C78" s="5">
        <v>6468.4</v>
      </c>
      <c r="D78" s="5">
        <v>6727.669922</v>
      </c>
      <c r="E78" s="5">
        <v>1.18222</v>
      </c>
    </row>
    <row r="79" spans="2:5" x14ac:dyDescent="0.25">
      <c r="B79" s="4">
        <v>43038</v>
      </c>
      <c r="C79" s="5">
        <v>6130.53</v>
      </c>
      <c r="D79" s="5">
        <v>6698.9599609999996</v>
      </c>
      <c r="E79" s="5">
        <v>1.1850000000000001</v>
      </c>
    </row>
    <row r="80" spans="2:5" x14ac:dyDescent="0.25">
      <c r="B80" s="4">
        <v>43035</v>
      </c>
      <c r="C80" s="5">
        <v>5780.9</v>
      </c>
      <c r="D80" s="5">
        <v>6701.2597660000001</v>
      </c>
      <c r="E80" s="5">
        <v>1.1844399999999999</v>
      </c>
    </row>
    <row r="81" spans="2:5" x14ac:dyDescent="0.25">
      <c r="B81" s="4">
        <v>43034</v>
      </c>
      <c r="C81" s="5">
        <v>5904.83</v>
      </c>
      <c r="D81" s="5">
        <v>6556.7700199999999</v>
      </c>
      <c r="E81" s="5">
        <v>1.1844399999999999</v>
      </c>
    </row>
    <row r="82" spans="2:5" x14ac:dyDescent="0.25">
      <c r="B82" s="4">
        <v>43033</v>
      </c>
      <c r="C82" s="5">
        <v>5750.8</v>
      </c>
      <c r="D82" s="5">
        <v>6563.8901370000003</v>
      </c>
      <c r="E82" s="5">
        <v>1.1844399999999999</v>
      </c>
    </row>
    <row r="83" spans="2:5" x14ac:dyDescent="0.25">
      <c r="B83" s="4">
        <v>43032</v>
      </c>
      <c r="C83" s="5">
        <v>5526.64</v>
      </c>
      <c r="D83" s="5">
        <v>6598.4301759999998</v>
      </c>
      <c r="E83" s="5">
        <v>1.1844399999999999</v>
      </c>
    </row>
    <row r="84" spans="2:5" x14ac:dyDescent="0.25">
      <c r="B84" s="4">
        <v>43031</v>
      </c>
      <c r="C84" s="5">
        <v>5930.32</v>
      </c>
      <c r="D84" s="5">
        <v>6586.830078</v>
      </c>
      <c r="E84" s="5">
        <v>1.1844399999999999</v>
      </c>
    </row>
    <row r="85" spans="2:5" x14ac:dyDescent="0.25">
      <c r="B85" s="4">
        <v>43028</v>
      </c>
      <c r="C85" s="5">
        <v>6011.45</v>
      </c>
      <c r="D85" s="5">
        <v>6629.0498049999997</v>
      </c>
      <c r="E85" s="5">
        <v>1.1844399999999999</v>
      </c>
    </row>
    <row r="86" spans="2:5" x14ac:dyDescent="0.25">
      <c r="B86" s="4">
        <v>43027</v>
      </c>
      <c r="C86" s="5">
        <v>5708.52</v>
      </c>
      <c r="D86" s="5">
        <v>6605.0698240000002</v>
      </c>
      <c r="E86" s="5">
        <v>1.1850000000000001</v>
      </c>
    </row>
    <row r="87" spans="2:5" x14ac:dyDescent="0.25">
      <c r="B87" s="4">
        <v>43026</v>
      </c>
      <c r="C87" s="5">
        <v>5590.69</v>
      </c>
      <c r="D87" s="5">
        <v>6624.2202150000003</v>
      </c>
      <c r="E87" s="5">
        <v>1.1844399999999999</v>
      </c>
    </row>
    <row r="88" spans="2:5" x14ac:dyDescent="0.25">
      <c r="B88" s="4">
        <v>43025</v>
      </c>
      <c r="C88" s="5">
        <v>5605.51</v>
      </c>
      <c r="D88" s="5">
        <v>6623.6601559999999</v>
      </c>
      <c r="E88" s="5">
        <v>1.1844399999999999</v>
      </c>
    </row>
    <row r="89" spans="2:5" x14ac:dyDescent="0.25">
      <c r="B89" s="4">
        <v>43024</v>
      </c>
      <c r="C89" s="5">
        <v>5725.59</v>
      </c>
      <c r="D89" s="5">
        <v>6624</v>
      </c>
      <c r="E89" s="5">
        <v>1.1844399999999999</v>
      </c>
    </row>
    <row r="90" spans="2:5" x14ac:dyDescent="0.25">
      <c r="B90" s="4">
        <v>43021</v>
      </c>
      <c r="C90" s="5">
        <v>5647.21</v>
      </c>
      <c r="D90" s="5">
        <v>6605.7998049999997</v>
      </c>
      <c r="E90" s="5">
        <v>1.1844399999999999</v>
      </c>
    </row>
    <row r="91" spans="2:5" x14ac:dyDescent="0.25">
      <c r="B91" s="4">
        <v>43020</v>
      </c>
      <c r="C91" s="5">
        <v>5446.91</v>
      </c>
      <c r="D91" s="5">
        <v>6591.5097660000001</v>
      </c>
      <c r="E91" s="5">
        <v>1.1844399999999999</v>
      </c>
    </row>
    <row r="92" spans="2:5" x14ac:dyDescent="0.25">
      <c r="B92" s="4">
        <v>43019</v>
      </c>
      <c r="C92" s="5">
        <v>4826.4799999999996</v>
      </c>
      <c r="D92" s="5">
        <v>6603.5498049999997</v>
      </c>
      <c r="E92" s="5">
        <v>1.18333</v>
      </c>
    </row>
    <row r="93" spans="2:5" x14ac:dyDescent="0.25">
      <c r="B93" s="4">
        <v>43018</v>
      </c>
      <c r="C93" s="5">
        <v>4781.99</v>
      </c>
      <c r="D93" s="5">
        <v>6587.25</v>
      </c>
      <c r="E93" s="5">
        <v>1.18167</v>
      </c>
    </row>
    <row r="94" spans="2:5" x14ac:dyDescent="0.25">
      <c r="B94" s="4">
        <v>43017</v>
      </c>
      <c r="C94" s="5">
        <v>4772.0200000000004</v>
      </c>
      <c r="D94" s="5">
        <v>6579.7299800000001</v>
      </c>
      <c r="E94" s="5">
        <v>1.181945</v>
      </c>
    </row>
    <row r="95" spans="2:5" x14ac:dyDescent="0.25">
      <c r="B95" s="4">
        <v>43014</v>
      </c>
      <c r="C95" s="5">
        <v>4370.8100000000004</v>
      </c>
      <c r="D95" s="5">
        <v>6590.1801759999998</v>
      </c>
      <c r="E95" s="5">
        <v>1.18222</v>
      </c>
    </row>
    <row r="96" spans="2:5" x14ac:dyDescent="0.25">
      <c r="B96" s="4">
        <v>43013</v>
      </c>
      <c r="C96" s="5">
        <v>4328.41</v>
      </c>
      <c r="D96" s="5">
        <v>6585.3598629999997</v>
      </c>
      <c r="E96" s="5">
        <v>1.18222</v>
      </c>
    </row>
    <row r="97" spans="2:5" x14ac:dyDescent="0.25">
      <c r="B97" s="4">
        <v>43012</v>
      </c>
      <c r="C97" s="5">
        <v>4229.3599999999997</v>
      </c>
      <c r="D97" s="5">
        <v>6534.6298829999996</v>
      </c>
      <c r="E97" s="5">
        <v>1.18222</v>
      </c>
    </row>
    <row r="98" spans="2:5" x14ac:dyDescent="0.25">
      <c r="B98" s="4">
        <v>43011</v>
      </c>
      <c r="C98" s="5">
        <v>4317.4799999999996</v>
      </c>
      <c r="D98" s="5">
        <v>6531.7099609999996</v>
      </c>
      <c r="E98" s="5">
        <v>1.1805600000000001</v>
      </c>
    </row>
    <row r="99" spans="2:5" x14ac:dyDescent="0.25">
      <c r="B99" s="4">
        <v>43010</v>
      </c>
      <c r="C99" s="5">
        <v>4409.32</v>
      </c>
      <c r="D99" s="5">
        <v>6516.7202150000003</v>
      </c>
      <c r="E99" s="5">
        <v>1.18</v>
      </c>
    </row>
    <row r="100" spans="2:5" x14ac:dyDescent="0.25">
      <c r="B100" s="4">
        <v>43007</v>
      </c>
      <c r="C100" s="5">
        <v>4163.07</v>
      </c>
      <c r="D100" s="5">
        <v>6495.9599609999996</v>
      </c>
      <c r="E100" s="5">
        <v>1.18167</v>
      </c>
    </row>
    <row r="101" spans="2:5" x14ac:dyDescent="0.25">
      <c r="B101" s="4">
        <v>43006</v>
      </c>
      <c r="C101" s="5">
        <v>4174.7299999999996</v>
      </c>
      <c r="D101" s="5">
        <v>6453.4501950000003</v>
      </c>
      <c r="E101" s="5">
        <v>1.1811100000000001</v>
      </c>
    </row>
    <row r="102" spans="2:5" x14ac:dyDescent="0.25">
      <c r="B102" s="4">
        <v>43005</v>
      </c>
      <c r="C102" s="5">
        <v>4200.67</v>
      </c>
      <c r="D102" s="5">
        <v>6453.2597660000001</v>
      </c>
      <c r="E102" s="5">
        <v>1.18</v>
      </c>
    </row>
    <row r="103" spans="2:5" x14ac:dyDescent="0.25">
      <c r="B103" s="4">
        <v>43004</v>
      </c>
      <c r="C103" s="5">
        <v>3892.35</v>
      </c>
      <c r="D103" s="5">
        <v>6380.1601559999999</v>
      </c>
      <c r="E103" s="5">
        <v>1.1783300000000001</v>
      </c>
    </row>
    <row r="104" spans="2:5" x14ac:dyDescent="0.25">
      <c r="B104" s="4">
        <v>43003</v>
      </c>
      <c r="C104" s="5">
        <v>3926.07</v>
      </c>
      <c r="D104" s="5">
        <v>6370.5898440000001</v>
      </c>
      <c r="E104" s="5">
        <v>1.1783300000000001</v>
      </c>
    </row>
    <row r="105" spans="2:5" x14ac:dyDescent="0.25">
      <c r="B105" s="4">
        <v>43000</v>
      </c>
      <c r="C105" s="5">
        <v>3630.7</v>
      </c>
      <c r="D105" s="5">
        <v>6426.919922</v>
      </c>
      <c r="E105" s="5">
        <v>1.17889</v>
      </c>
    </row>
    <row r="106" spans="2:5" x14ac:dyDescent="0.25">
      <c r="B106" s="4">
        <v>42999</v>
      </c>
      <c r="C106" s="5">
        <v>3631.04</v>
      </c>
      <c r="D106" s="5">
        <v>6422.6899409999996</v>
      </c>
      <c r="E106" s="5">
        <v>1.17889</v>
      </c>
    </row>
    <row r="107" spans="2:5" x14ac:dyDescent="0.25">
      <c r="B107" s="4">
        <v>42998</v>
      </c>
      <c r="C107" s="5">
        <v>3905.95</v>
      </c>
      <c r="D107" s="5">
        <v>6456.0400390000004</v>
      </c>
      <c r="E107" s="5">
        <v>1.17889</v>
      </c>
    </row>
    <row r="108" spans="2:5" x14ac:dyDescent="0.25">
      <c r="B108" s="4">
        <v>42997</v>
      </c>
      <c r="C108" s="5">
        <v>3924.97</v>
      </c>
      <c r="D108" s="5">
        <v>6461.3198240000002</v>
      </c>
      <c r="E108" s="5">
        <v>1.17889</v>
      </c>
    </row>
    <row r="109" spans="2:5" x14ac:dyDescent="0.25">
      <c r="B109" s="4">
        <v>42996</v>
      </c>
      <c r="C109" s="5">
        <v>4065.2</v>
      </c>
      <c r="D109" s="5">
        <v>6454.6401370000003</v>
      </c>
      <c r="E109" s="5">
        <v>1.17889</v>
      </c>
    </row>
    <row r="110" spans="2:5" x14ac:dyDescent="0.25">
      <c r="B110" s="4">
        <v>42993</v>
      </c>
      <c r="C110" s="5">
        <v>3637.52</v>
      </c>
      <c r="D110" s="5">
        <v>6448.4702150000003</v>
      </c>
      <c r="E110" s="5">
        <v>1.17889</v>
      </c>
    </row>
    <row r="111" spans="2:5" x14ac:dyDescent="0.25">
      <c r="B111" s="4">
        <v>42992</v>
      </c>
      <c r="C111" s="5">
        <v>3154.95</v>
      </c>
      <c r="D111" s="5">
        <v>6429.080078</v>
      </c>
      <c r="E111" s="5">
        <v>1.17889</v>
      </c>
    </row>
    <row r="112" spans="2:5" x14ac:dyDescent="0.25">
      <c r="B112" s="4">
        <v>42991</v>
      </c>
      <c r="C112" s="5">
        <v>3882.59</v>
      </c>
      <c r="D112" s="5">
        <v>6460.1899409999996</v>
      </c>
      <c r="E112" s="5">
        <v>1.1772199999999999</v>
      </c>
    </row>
    <row r="113" spans="2:5" x14ac:dyDescent="0.25">
      <c r="B113" s="4">
        <v>42990</v>
      </c>
      <c r="C113" s="5">
        <v>4130.8100000000004</v>
      </c>
      <c r="D113" s="5">
        <v>6454.2797849999997</v>
      </c>
      <c r="E113" s="5">
        <v>1.17778</v>
      </c>
    </row>
    <row r="114" spans="2:5" x14ac:dyDescent="0.25">
      <c r="B114" s="4">
        <v>42989</v>
      </c>
      <c r="C114" s="5">
        <v>4161.2700000000004</v>
      </c>
      <c r="D114" s="5">
        <v>6432.2597660000001</v>
      </c>
      <c r="E114" s="5">
        <v>1.17778</v>
      </c>
    </row>
    <row r="115" spans="2:5" x14ac:dyDescent="0.25">
      <c r="B115" s="4">
        <v>42986</v>
      </c>
      <c r="C115" s="5">
        <v>4228.75</v>
      </c>
      <c r="D115" s="5">
        <v>6360.1899409999996</v>
      </c>
      <c r="E115" s="5">
        <v>1.1772199999999999</v>
      </c>
    </row>
    <row r="116" spans="2:5" x14ac:dyDescent="0.25">
      <c r="B116" s="4">
        <v>42985</v>
      </c>
      <c r="C116" s="5">
        <v>4599.88</v>
      </c>
      <c r="D116" s="5">
        <v>6397.8701170000004</v>
      </c>
      <c r="E116" s="5">
        <v>1.17611</v>
      </c>
    </row>
    <row r="117" spans="2:5" x14ac:dyDescent="0.25">
      <c r="B117" s="4">
        <v>42984</v>
      </c>
      <c r="C117" s="5">
        <v>4597.12</v>
      </c>
      <c r="D117" s="5">
        <v>6393.3100590000004</v>
      </c>
      <c r="E117" s="5">
        <v>1.17611</v>
      </c>
    </row>
    <row r="118" spans="2:5" x14ac:dyDescent="0.25">
      <c r="B118" s="4">
        <v>42983</v>
      </c>
      <c r="C118" s="5">
        <v>4376.53</v>
      </c>
      <c r="D118" s="5">
        <v>6375.5698240000002</v>
      </c>
      <c r="E118" s="5">
        <v>1.17778</v>
      </c>
    </row>
    <row r="119" spans="2:5" x14ac:dyDescent="0.25">
      <c r="B119" s="4">
        <v>42979</v>
      </c>
      <c r="C119" s="5">
        <v>4892.01</v>
      </c>
      <c r="D119" s="5">
        <v>6435.330078</v>
      </c>
      <c r="E119" s="5">
        <v>1.1772199999999999</v>
      </c>
    </row>
    <row r="120" spans="2:5" x14ac:dyDescent="0.25">
      <c r="B120" s="4">
        <v>42978</v>
      </c>
      <c r="C120" s="5">
        <v>4703.3900000000003</v>
      </c>
      <c r="D120" s="5">
        <v>6428.6601559999999</v>
      </c>
      <c r="E120" s="5">
        <v>1.1755599999999999</v>
      </c>
    </row>
    <row r="121" spans="2:5" x14ac:dyDescent="0.25">
      <c r="B121" s="4">
        <v>42977</v>
      </c>
      <c r="C121" s="5">
        <v>4565.3</v>
      </c>
      <c r="D121" s="5">
        <v>6368.3100590000004</v>
      </c>
      <c r="E121" s="5">
        <v>1.17778</v>
      </c>
    </row>
    <row r="122" spans="2:5" x14ac:dyDescent="0.25">
      <c r="B122" s="4">
        <v>42976</v>
      </c>
      <c r="C122" s="5">
        <v>4579.0200000000004</v>
      </c>
      <c r="D122" s="5">
        <v>6301.8901370000003</v>
      </c>
      <c r="E122" s="5">
        <v>1.1783300000000001</v>
      </c>
    </row>
    <row r="123" spans="2:5" x14ac:dyDescent="0.25">
      <c r="B123" s="4">
        <v>42975</v>
      </c>
      <c r="C123" s="5">
        <v>4382.66</v>
      </c>
      <c r="D123" s="5">
        <v>6283.0200199999999</v>
      </c>
      <c r="E123" s="5">
        <v>1.1780550000000001</v>
      </c>
    </row>
    <row r="124" spans="2:5" x14ac:dyDescent="0.25">
      <c r="B124" s="4">
        <v>42972</v>
      </c>
      <c r="C124" s="5">
        <v>4371.6000000000004</v>
      </c>
      <c r="D124" s="5">
        <v>6265.6401370000003</v>
      </c>
      <c r="E124" s="5">
        <v>1.17778</v>
      </c>
    </row>
    <row r="125" spans="2:5" x14ac:dyDescent="0.25">
      <c r="B125" s="4">
        <v>42971</v>
      </c>
      <c r="C125" s="5">
        <v>4334.68</v>
      </c>
      <c r="D125" s="5">
        <v>6271.330078</v>
      </c>
      <c r="E125" s="5">
        <v>1.17778</v>
      </c>
    </row>
    <row r="126" spans="2:5" x14ac:dyDescent="0.25">
      <c r="B126" s="4">
        <v>42970</v>
      </c>
      <c r="C126" s="5">
        <v>4151.5200000000004</v>
      </c>
      <c r="D126" s="5">
        <v>6278.4101559999999</v>
      </c>
      <c r="E126" s="5">
        <v>1.17778</v>
      </c>
    </row>
    <row r="127" spans="2:5" x14ac:dyDescent="0.25">
      <c r="B127" s="4">
        <v>42969</v>
      </c>
      <c r="C127" s="5">
        <v>4100.5200000000004</v>
      </c>
      <c r="D127" s="5">
        <v>6297.4799800000001</v>
      </c>
      <c r="E127" s="5">
        <v>1.17778</v>
      </c>
    </row>
    <row r="128" spans="2:5" x14ac:dyDescent="0.25">
      <c r="B128" s="4">
        <v>42968</v>
      </c>
      <c r="C128" s="5">
        <v>4001.74</v>
      </c>
      <c r="D128" s="5">
        <v>6213.1298829999996</v>
      </c>
      <c r="E128" s="5">
        <v>1.17778</v>
      </c>
    </row>
    <row r="129" spans="2:5" x14ac:dyDescent="0.25">
      <c r="B129" s="4">
        <v>42965</v>
      </c>
      <c r="C129" s="5">
        <v>4160.62</v>
      </c>
      <c r="D129" s="5">
        <v>6216.5297849999997</v>
      </c>
      <c r="E129" s="5">
        <v>1.1772199999999999</v>
      </c>
    </row>
    <row r="130" spans="2:5" x14ac:dyDescent="0.25">
      <c r="B130" s="4">
        <v>42964</v>
      </c>
      <c r="C130" s="5">
        <v>4331.6899999999996</v>
      </c>
      <c r="D130" s="5">
        <v>6221.9101559999999</v>
      </c>
      <c r="E130" s="5">
        <v>1.17778</v>
      </c>
    </row>
    <row r="131" spans="2:5" x14ac:dyDescent="0.25">
      <c r="B131" s="4">
        <v>42963</v>
      </c>
      <c r="C131" s="5">
        <v>4376.63</v>
      </c>
      <c r="D131" s="5">
        <v>6345.1098629999997</v>
      </c>
      <c r="E131" s="5">
        <v>1.17889</v>
      </c>
    </row>
    <row r="132" spans="2:5" x14ac:dyDescent="0.25">
      <c r="B132" s="4">
        <v>42962</v>
      </c>
      <c r="C132" s="5">
        <v>4181.93</v>
      </c>
      <c r="D132" s="5">
        <v>6333.0097660000001</v>
      </c>
      <c r="E132" s="5">
        <v>1.17778</v>
      </c>
    </row>
    <row r="133" spans="2:5" x14ac:dyDescent="0.25">
      <c r="B133" s="4">
        <v>42961</v>
      </c>
      <c r="C133" s="5">
        <v>4325.13</v>
      </c>
      <c r="D133" s="5">
        <v>6340.2299800000001</v>
      </c>
      <c r="E133" s="5">
        <v>1.17778</v>
      </c>
    </row>
    <row r="134" spans="2:5" x14ac:dyDescent="0.25">
      <c r="B134" s="4">
        <v>42958</v>
      </c>
      <c r="C134" s="5">
        <v>3650.62</v>
      </c>
      <c r="D134" s="5">
        <v>6256.5600590000004</v>
      </c>
      <c r="E134" s="5">
        <v>1.17778</v>
      </c>
    </row>
    <row r="135" spans="2:5" x14ac:dyDescent="0.25">
      <c r="B135" s="4">
        <v>42957</v>
      </c>
      <c r="C135" s="5">
        <v>3381.28</v>
      </c>
      <c r="D135" s="5">
        <v>6216.8701170000004</v>
      </c>
      <c r="E135" s="5">
        <v>1.17778</v>
      </c>
    </row>
    <row r="136" spans="2:5" x14ac:dyDescent="0.25">
      <c r="B136" s="4">
        <v>42956</v>
      </c>
      <c r="C136" s="5">
        <v>3342.47</v>
      </c>
      <c r="D136" s="5">
        <v>6352.330078</v>
      </c>
      <c r="E136" s="5">
        <v>1.17778</v>
      </c>
    </row>
    <row r="137" spans="2:5" x14ac:dyDescent="0.25">
      <c r="B137" s="4">
        <v>42955</v>
      </c>
      <c r="C137" s="5">
        <v>3419.94</v>
      </c>
      <c r="D137" s="5">
        <v>6370.4599609999996</v>
      </c>
      <c r="E137" s="5">
        <v>1.17778</v>
      </c>
    </row>
    <row r="138" spans="2:5" x14ac:dyDescent="0.25">
      <c r="B138" s="4">
        <v>42954</v>
      </c>
      <c r="C138" s="5">
        <v>3378.94</v>
      </c>
      <c r="D138" s="5">
        <v>6383.7700199999999</v>
      </c>
      <c r="E138" s="5">
        <v>1.1772199999999999</v>
      </c>
    </row>
    <row r="139" spans="2:5" x14ac:dyDescent="0.25">
      <c r="B139" s="4">
        <v>42951</v>
      </c>
      <c r="C139" s="5">
        <v>2895.89</v>
      </c>
      <c r="D139" s="5">
        <v>6351.5600590000004</v>
      </c>
      <c r="E139" s="5">
        <v>1.17778</v>
      </c>
    </row>
    <row r="140" spans="2:5" x14ac:dyDescent="0.25">
      <c r="B140" s="4">
        <v>42950</v>
      </c>
      <c r="C140" s="5">
        <v>2804.73</v>
      </c>
      <c r="D140" s="5">
        <v>6340.3398440000001</v>
      </c>
      <c r="E140" s="5">
        <v>1.1772199999999999</v>
      </c>
    </row>
    <row r="141" spans="2:5" x14ac:dyDescent="0.25">
      <c r="B141" s="4">
        <v>42949</v>
      </c>
      <c r="C141" s="5">
        <v>2710.67</v>
      </c>
      <c r="D141" s="5">
        <v>6362.6499020000001</v>
      </c>
      <c r="E141" s="5">
        <v>1.1772199999999999</v>
      </c>
    </row>
    <row r="142" spans="2:5" x14ac:dyDescent="0.25">
      <c r="B142" s="4">
        <v>42948</v>
      </c>
      <c r="C142" s="5">
        <v>2718.26</v>
      </c>
      <c r="D142" s="5">
        <v>6362.9399409999996</v>
      </c>
      <c r="E142" s="5">
        <v>1.1755599999999999</v>
      </c>
    </row>
    <row r="143" spans="2:5" x14ac:dyDescent="0.25">
      <c r="B143" s="4">
        <v>42947</v>
      </c>
      <c r="C143" s="5">
        <v>2875.34</v>
      </c>
      <c r="D143" s="5">
        <v>6348.1201170000004</v>
      </c>
      <c r="E143" s="5">
        <v>1.17611</v>
      </c>
    </row>
    <row r="144" spans="2:5" x14ac:dyDescent="0.25">
      <c r="B144" s="4">
        <v>42944</v>
      </c>
      <c r="C144" s="5">
        <v>2809.01</v>
      </c>
      <c r="D144" s="5">
        <v>6374.6801759999998</v>
      </c>
      <c r="E144" s="5">
        <v>1.1783300000000001</v>
      </c>
    </row>
    <row r="145" spans="2:5" x14ac:dyDescent="0.25">
      <c r="B145" s="4">
        <v>42943</v>
      </c>
      <c r="C145" s="5">
        <v>2671.78</v>
      </c>
      <c r="D145" s="5">
        <v>6382.1899409999996</v>
      </c>
      <c r="E145" s="5">
        <v>1.1772199999999999</v>
      </c>
    </row>
    <row r="146" spans="2:5" x14ac:dyDescent="0.25">
      <c r="B146" s="4">
        <v>42942</v>
      </c>
      <c r="C146" s="5">
        <v>2529.4499999999998</v>
      </c>
      <c r="D146" s="5">
        <v>6422.75</v>
      </c>
      <c r="E146" s="5">
        <v>1.17778</v>
      </c>
    </row>
    <row r="147" spans="2:5" x14ac:dyDescent="0.25">
      <c r="B147" s="4">
        <v>42941</v>
      </c>
      <c r="C147" s="5">
        <v>2576.48</v>
      </c>
      <c r="D147" s="5">
        <v>6412.169922</v>
      </c>
      <c r="E147" s="5">
        <v>1.18</v>
      </c>
    </row>
    <row r="148" spans="2:5" x14ac:dyDescent="0.25">
      <c r="B148" s="4">
        <v>42940</v>
      </c>
      <c r="C148" s="5">
        <v>2754.86</v>
      </c>
      <c r="D148" s="5">
        <v>6410.8100590000004</v>
      </c>
      <c r="E148" s="5">
        <v>1.17889</v>
      </c>
    </row>
    <row r="149" spans="2:5" x14ac:dyDescent="0.25">
      <c r="B149" s="4">
        <v>42937</v>
      </c>
      <c r="C149" s="5">
        <v>2667.76</v>
      </c>
      <c r="D149" s="5">
        <v>6387.75</v>
      </c>
      <c r="E149" s="5">
        <v>1.17889</v>
      </c>
    </row>
    <row r="150" spans="2:5" x14ac:dyDescent="0.25">
      <c r="B150" s="4">
        <v>42936</v>
      </c>
      <c r="C150" s="5">
        <v>2817.6</v>
      </c>
      <c r="D150" s="5">
        <v>6390</v>
      </c>
      <c r="E150" s="5">
        <v>1.17889</v>
      </c>
    </row>
    <row r="151" spans="2:5" x14ac:dyDescent="0.25">
      <c r="B151" s="4">
        <v>42935</v>
      </c>
      <c r="C151" s="5">
        <v>2273.4299999999998</v>
      </c>
      <c r="D151" s="5">
        <v>6385.0400390000004</v>
      </c>
      <c r="E151" s="5">
        <v>1.17889</v>
      </c>
    </row>
    <row r="152" spans="2:5" x14ac:dyDescent="0.25">
      <c r="B152" s="4">
        <v>42934</v>
      </c>
      <c r="C152" s="5">
        <v>2318.88</v>
      </c>
      <c r="D152" s="5">
        <v>6344.3100590000004</v>
      </c>
      <c r="E152" s="5">
        <v>1.1772199999999999</v>
      </c>
    </row>
    <row r="153" spans="2:5" x14ac:dyDescent="0.25">
      <c r="B153" s="4">
        <v>42933</v>
      </c>
      <c r="C153" s="5">
        <v>2228.41</v>
      </c>
      <c r="D153" s="5">
        <v>6314.4301759999998</v>
      </c>
      <c r="E153" s="5">
        <v>1.17778</v>
      </c>
    </row>
    <row r="154" spans="2:5" x14ac:dyDescent="0.25">
      <c r="B154" s="4">
        <v>42930</v>
      </c>
      <c r="C154" s="5">
        <v>2233.34</v>
      </c>
      <c r="D154" s="5">
        <v>6312.4702150000003</v>
      </c>
      <c r="E154" s="5">
        <v>1.1772199999999999</v>
      </c>
    </row>
    <row r="155" spans="2:5" x14ac:dyDescent="0.25">
      <c r="B155" s="4">
        <v>42929</v>
      </c>
      <c r="C155" s="5">
        <v>2357.9</v>
      </c>
      <c r="D155" s="5">
        <v>6274.4399409999996</v>
      </c>
      <c r="E155" s="5">
        <v>1.1783300000000001</v>
      </c>
    </row>
    <row r="156" spans="2:5" x14ac:dyDescent="0.25">
      <c r="B156" s="4">
        <v>42928</v>
      </c>
      <c r="C156" s="5">
        <v>2398.84</v>
      </c>
      <c r="D156" s="5">
        <v>6261.169922</v>
      </c>
      <c r="E156" s="5">
        <v>1.1783300000000001</v>
      </c>
    </row>
    <row r="157" spans="2:5" x14ac:dyDescent="0.25">
      <c r="B157" s="4">
        <v>42927</v>
      </c>
      <c r="C157" s="5">
        <v>2337.79</v>
      </c>
      <c r="D157" s="5">
        <v>6193.2998049999997</v>
      </c>
      <c r="E157" s="5">
        <v>1.1772199999999999</v>
      </c>
    </row>
    <row r="158" spans="2:5" x14ac:dyDescent="0.25">
      <c r="B158" s="4">
        <v>42926</v>
      </c>
      <c r="C158" s="5">
        <v>2372.56</v>
      </c>
      <c r="D158" s="5">
        <v>6176.3901370000003</v>
      </c>
      <c r="E158" s="5">
        <v>1.1744399999999999</v>
      </c>
    </row>
    <row r="159" spans="2:5" x14ac:dyDescent="0.25">
      <c r="B159" s="4">
        <v>42923</v>
      </c>
      <c r="C159" s="5">
        <v>2518.66</v>
      </c>
      <c r="D159" s="5">
        <v>6153.080078</v>
      </c>
      <c r="E159" s="5">
        <v>1.1738900000000001</v>
      </c>
    </row>
    <row r="160" spans="2:5" x14ac:dyDescent="0.25">
      <c r="B160" s="4">
        <v>42922</v>
      </c>
      <c r="C160" s="5">
        <v>2608.56</v>
      </c>
      <c r="D160" s="5">
        <v>6089.4599609999996</v>
      </c>
      <c r="E160" s="5">
        <v>1.1738900000000001</v>
      </c>
    </row>
    <row r="161" spans="2:5" x14ac:dyDescent="0.25">
      <c r="B161" s="4">
        <v>42921</v>
      </c>
      <c r="C161" s="5">
        <v>2601.9899999999998</v>
      </c>
      <c r="D161" s="5">
        <v>6150.8598629999997</v>
      </c>
      <c r="E161" s="5">
        <v>1.1738900000000001</v>
      </c>
    </row>
    <row r="162" spans="2:5" x14ac:dyDescent="0.25">
      <c r="B162" s="4">
        <v>42919</v>
      </c>
      <c r="C162" s="5">
        <v>2564.06</v>
      </c>
      <c r="D162" s="5">
        <v>6110.0600590000004</v>
      </c>
      <c r="E162" s="5">
        <v>1.17167</v>
      </c>
    </row>
    <row r="163" spans="2:5" x14ac:dyDescent="0.25">
      <c r="B163" s="4">
        <v>42916</v>
      </c>
      <c r="C163" s="5">
        <v>2480.84</v>
      </c>
      <c r="D163" s="5">
        <v>6140.419922</v>
      </c>
      <c r="E163" s="5">
        <v>1.16167</v>
      </c>
    </row>
    <row r="164" spans="2:5" x14ac:dyDescent="0.25">
      <c r="B164" s="4">
        <v>42915</v>
      </c>
      <c r="C164" s="5">
        <v>2539.3200000000002</v>
      </c>
      <c r="D164" s="5">
        <v>6144.3500979999999</v>
      </c>
      <c r="E164" s="5">
        <v>1.17333</v>
      </c>
    </row>
    <row r="165" spans="2:5" x14ac:dyDescent="0.25">
      <c r="B165" s="4">
        <v>42914</v>
      </c>
      <c r="C165" s="5">
        <v>2574.79</v>
      </c>
      <c r="D165" s="5">
        <v>6234.4101559999999</v>
      </c>
      <c r="E165" s="5">
        <v>1.1766700000000001</v>
      </c>
    </row>
    <row r="166" spans="2:5" x14ac:dyDescent="0.25">
      <c r="B166" s="4">
        <v>42913</v>
      </c>
      <c r="C166" s="5">
        <v>2552.4499999999998</v>
      </c>
      <c r="D166" s="5">
        <v>6146.6201170000004</v>
      </c>
      <c r="E166" s="5">
        <v>1.17611</v>
      </c>
    </row>
    <row r="167" spans="2:5" x14ac:dyDescent="0.25">
      <c r="B167" s="4">
        <v>42912</v>
      </c>
      <c r="C167" s="5">
        <v>2478.4499999999998</v>
      </c>
      <c r="D167" s="5">
        <v>6247.1499020000001</v>
      </c>
      <c r="E167" s="5">
        <v>1.17611</v>
      </c>
    </row>
    <row r="168" spans="2:5" x14ac:dyDescent="0.25">
      <c r="B168" s="4">
        <v>42909</v>
      </c>
      <c r="C168" s="5">
        <v>2744.91</v>
      </c>
      <c r="D168" s="5">
        <v>6265.25</v>
      </c>
      <c r="E168" s="5">
        <v>1.1766700000000001</v>
      </c>
    </row>
    <row r="169" spans="2:5" x14ac:dyDescent="0.25">
      <c r="B169" s="4">
        <v>42908</v>
      </c>
      <c r="C169" s="5">
        <v>2705.41</v>
      </c>
      <c r="D169" s="5">
        <v>6236.6899409999996</v>
      </c>
      <c r="E169" s="5">
        <v>1.1772199999999999</v>
      </c>
    </row>
    <row r="170" spans="2:5" x14ac:dyDescent="0.25">
      <c r="B170" s="4">
        <v>42907</v>
      </c>
      <c r="C170" s="5">
        <v>2689.1</v>
      </c>
      <c r="D170" s="5">
        <v>6233.9501950000003</v>
      </c>
      <c r="E170" s="5">
        <v>1.1772199999999999</v>
      </c>
    </row>
    <row r="171" spans="2:5" x14ac:dyDescent="0.25">
      <c r="B171" s="4">
        <v>42906</v>
      </c>
      <c r="C171" s="5">
        <v>2721.79</v>
      </c>
      <c r="D171" s="5">
        <v>6188.0297849999997</v>
      </c>
      <c r="E171" s="5">
        <v>1.17611</v>
      </c>
    </row>
    <row r="172" spans="2:5" x14ac:dyDescent="0.25">
      <c r="B172" s="4">
        <v>42905</v>
      </c>
      <c r="C172" s="5">
        <v>2589.6</v>
      </c>
      <c r="D172" s="5">
        <v>6239.0097660000001</v>
      </c>
      <c r="E172" s="5">
        <v>1.1766700000000001</v>
      </c>
    </row>
    <row r="173" spans="2:5" x14ac:dyDescent="0.25">
      <c r="B173" s="4">
        <v>42902</v>
      </c>
      <c r="C173" s="5">
        <v>2518.56</v>
      </c>
      <c r="D173" s="5">
        <v>6151.7597660000001</v>
      </c>
      <c r="E173" s="5">
        <v>1.1772199999999999</v>
      </c>
    </row>
    <row r="174" spans="2:5" x14ac:dyDescent="0.25">
      <c r="B174" s="4">
        <v>42901</v>
      </c>
      <c r="C174" s="5">
        <v>2464.58</v>
      </c>
      <c r="D174" s="5">
        <v>6165.5</v>
      </c>
      <c r="E174" s="5">
        <v>1.175</v>
      </c>
    </row>
    <row r="175" spans="2:5" x14ac:dyDescent="0.25">
      <c r="B175" s="4">
        <v>42900</v>
      </c>
      <c r="C175" s="5">
        <v>2506.37</v>
      </c>
      <c r="D175" s="5">
        <v>6194.8901370000003</v>
      </c>
      <c r="E175" s="5">
        <v>0.93110999999999999</v>
      </c>
    </row>
    <row r="176" spans="2:5" x14ac:dyDescent="0.25">
      <c r="B176" s="4">
        <v>42899</v>
      </c>
      <c r="C176" s="5">
        <v>2717.02</v>
      </c>
      <c r="D176" s="5">
        <v>6220.3701170000004</v>
      </c>
      <c r="E176" s="5">
        <v>0.93110999999999999</v>
      </c>
    </row>
    <row r="177" spans="2:5" x14ac:dyDescent="0.25">
      <c r="B177" s="4">
        <v>42898</v>
      </c>
      <c r="C177" s="5">
        <v>2659.63</v>
      </c>
      <c r="D177" s="5">
        <v>6175.4599609999996</v>
      </c>
      <c r="E177" s="5">
        <v>0.93110999999999999</v>
      </c>
    </row>
    <row r="178" spans="2:5" x14ac:dyDescent="0.25">
      <c r="B178" s="4">
        <v>42895</v>
      </c>
      <c r="C178" s="5">
        <v>2823.81</v>
      </c>
      <c r="D178" s="5">
        <v>6207.919922</v>
      </c>
      <c r="E178" s="5">
        <v>0.93110999999999999</v>
      </c>
    </row>
    <row r="179" spans="2:5" x14ac:dyDescent="0.25">
      <c r="B179" s="4">
        <v>42894</v>
      </c>
      <c r="C179" s="5">
        <v>2805.62</v>
      </c>
      <c r="D179" s="5">
        <v>6321.7597660000001</v>
      </c>
      <c r="E179" s="5">
        <v>0.93056000000000005</v>
      </c>
    </row>
    <row r="180" spans="2:5" x14ac:dyDescent="0.25">
      <c r="B180" s="4">
        <v>42893</v>
      </c>
      <c r="C180" s="5">
        <v>2732.16</v>
      </c>
      <c r="D180" s="5">
        <v>6297.3798829999996</v>
      </c>
      <c r="E180" s="5">
        <v>0.93110999999999999</v>
      </c>
    </row>
    <row r="181" spans="2:5" x14ac:dyDescent="0.25">
      <c r="B181" s="4">
        <v>42892</v>
      </c>
      <c r="C181" s="5">
        <v>2863.2</v>
      </c>
      <c r="D181" s="5">
        <v>6275.0600590000004</v>
      </c>
      <c r="E181" s="5">
        <v>0.93056000000000005</v>
      </c>
    </row>
    <row r="182" spans="2:5" x14ac:dyDescent="0.25">
      <c r="B182" s="4">
        <v>42891</v>
      </c>
      <c r="C182" s="5">
        <v>2686.81</v>
      </c>
      <c r="D182" s="5">
        <v>6295.6801759999998</v>
      </c>
      <c r="E182" s="5">
        <v>0.93110999999999999</v>
      </c>
    </row>
    <row r="183" spans="2:5" x14ac:dyDescent="0.25">
      <c r="B183" s="4">
        <v>42888</v>
      </c>
      <c r="C183" s="5">
        <v>2488.5500000000002</v>
      </c>
      <c r="D183" s="5">
        <v>6305.7998049999997</v>
      </c>
      <c r="E183" s="5">
        <v>0.93110999999999999</v>
      </c>
    </row>
    <row r="184" spans="2:5" x14ac:dyDescent="0.25">
      <c r="B184" s="4">
        <v>42887</v>
      </c>
      <c r="C184" s="5">
        <v>2407.88</v>
      </c>
      <c r="D184" s="5">
        <v>6246.830078</v>
      </c>
      <c r="E184" s="5">
        <v>0.93110999999999999</v>
      </c>
    </row>
    <row r="185" spans="2:5" x14ac:dyDescent="0.25">
      <c r="B185" s="4">
        <v>42886</v>
      </c>
      <c r="C185" s="5">
        <v>2286.41</v>
      </c>
      <c r="D185" s="5">
        <v>6198.5200199999999</v>
      </c>
      <c r="E185" s="5">
        <v>0.92888999999999999</v>
      </c>
    </row>
    <row r="186" spans="2:5" x14ac:dyDescent="0.25">
      <c r="B186" s="4">
        <v>42885</v>
      </c>
      <c r="C186" s="5">
        <v>2175.4699999999998</v>
      </c>
      <c r="D186" s="5">
        <v>6203.1899409999996</v>
      </c>
      <c r="E186" s="5">
        <v>0.93110999999999999</v>
      </c>
    </row>
    <row r="187" spans="2:5" x14ac:dyDescent="0.25">
      <c r="B187" s="4">
        <v>42881</v>
      </c>
      <c r="C187" s="5">
        <v>2202.42</v>
      </c>
      <c r="D187" s="5">
        <v>6210.1899409999996</v>
      </c>
      <c r="E187" s="5">
        <v>0.93</v>
      </c>
    </row>
    <row r="188" spans="2:5" x14ac:dyDescent="0.25">
      <c r="B188" s="4">
        <v>42880</v>
      </c>
      <c r="C188" s="5">
        <v>2304.98</v>
      </c>
      <c r="D188" s="5">
        <v>6205.2597660000001</v>
      </c>
      <c r="E188" s="5">
        <v>0.93</v>
      </c>
    </row>
    <row r="189" spans="2:5" x14ac:dyDescent="0.25">
      <c r="B189" s="4">
        <v>42879</v>
      </c>
      <c r="C189" s="5">
        <v>2443.64</v>
      </c>
      <c r="D189" s="5">
        <v>6163.0200199999999</v>
      </c>
      <c r="E189" s="5">
        <v>0.93056000000000005</v>
      </c>
    </row>
    <row r="190" spans="2:5" x14ac:dyDescent="0.25">
      <c r="B190" s="4">
        <v>42878</v>
      </c>
      <c r="C190" s="5">
        <v>2320.42</v>
      </c>
      <c r="D190" s="5">
        <v>6138.7099609999996</v>
      </c>
      <c r="E190" s="5">
        <v>0.93056000000000005</v>
      </c>
    </row>
    <row r="191" spans="2:5" x14ac:dyDescent="0.25">
      <c r="B191" s="4">
        <v>42877</v>
      </c>
      <c r="C191" s="5">
        <v>2173.4</v>
      </c>
      <c r="D191" s="5">
        <v>6133.6201170000004</v>
      </c>
      <c r="E191" s="5">
        <v>0.92888999999999999</v>
      </c>
    </row>
    <row r="192" spans="2:5" x14ac:dyDescent="0.25">
      <c r="B192" s="4">
        <v>42874</v>
      </c>
      <c r="C192" s="5">
        <v>1987.71</v>
      </c>
      <c r="D192" s="5">
        <v>6083.7001950000003</v>
      </c>
      <c r="E192" s="5">
        <v>0.92888999999999999</v>
      </c>
    </row>
    <row r="193" spans="2:5" x14ac:dyDescent="0.25">
      <c r="B193" s="4">
        <v>42873</v>
      </c>
      <c r="C193" s="5">
        <v>1888.65</v>
      </c>
      <c r="D193" s="5">
        <v>6055.1298829999996</v>
      </c>
      <c r="E193" s="5">
        <v>0.92778000000000005</v>
      </c>
    </row>
    <row r="194" spans="2:5" x14ac:dyDescent="0.25">
      <c r="B194" s="4">
        <v>42872</v>
      </c>
      <c r="C194" s="5">
        <v>1839.09</v>
      </c>
      <c r="D194" s="5">
        <v>6011.2402339999999</v>
      </c>
      <c r="E194" s="5">
        <v>0.92832999999999999</v>
      </c>
    </row>
    <row r="195" spans="2:5" x14ac:dyDescent="0.25">
      <c r="B195" s="4">
        <v>42871</v>
      </c>
      <c r="C195" s="5">
        <v>1734.45</v>
      </c>
      <c r="D195" s="5">
        <v>6169.8701170000004</v>
      </c>
      <c r="E195" s="5">
        <v>0.92832999999999999</v>
      </c>
    </row>
    <row r="196" spans="2:5" x14ac:dyDescent="0.25">
      <c r="B196" s="4">
        <v>42870</v>
      </c>
      <c r="C196" s="5">
        <v>1738.43</v>
      </c>
      <c r="D196" s="5">
        <v>6149.669922</v>
      </c>
      <c r="E196" s="5">
        <v>0.92888999999999999</v>
      </c>
    </row>
    <row r="197" spans="2:5" x14ac:dyDescent="0.25">
      <c r="B197" s="4">
        <v>42867</v>
      </c>
      <c r="C197" s="5">
        <v>1724.24</v>
      </c>
      <c r="D197" s="5">
        <v>6121.2299800000001</v>
      </c>
      <c r="E197" s="5">
        <v>0.92832999999999999</v>
      </c>
    </row>
    <row r="198" spans="2:5" x14ac:dyDescent="0.25">
      <c r="B198" s="4">
        <v>42866</v>
      </c>
      <c r="C198" s="5">
        <v>1848.57</v>
      </c>
      <c r="D198" s="5">
        <v>6115.9599609999996</v>
      </c>
      <c r="E198" s="5">
        <v>0.92832999999999999</v>
      </c>
    </row>
    <row r="199" spans="2:5" x14ac:dyDescent="0.25">
      <c r="B199" s="4">
        <v>42865</v>
      </c>
      <c r="C199" s="5">
        <v>1787.13</v>
      </c>
      <c r="D199" s="5">
        <v>6129.1401370000003</v>
      </c>
      <c r="E199" s="5">
        <v>0.92832999999999999</v>
      </c>
    </row>
    <row r="200" spans="2:5" x14ac:dyDescent="0.25">
      <c r="B200" s="4">
        <v>42864</v>
      </c>
      <c r="C200" s="5">
        <v>1755.36</v>
      </c>
      <c r="D200" s="5">
        <v>6120.5898440000001</v>
      </c>
      <c r="E200" s="5">
        <v>0.92722000000000004</v>
      </c>
    </row>
    <row r="201" spans="2:5" x14ac:dyDescent="0.25">
      <c r="B201" s="4">
        <v>42863</v>
      </c>
      <c r="C201" s="5">
        <v>1723.35</v>
      </c>
      <c r="D201" s="5">
        <v>6102.6601559999999</v>
      </c>
      <c r="E201" s="5">
        <v>0.92778000000000005</v>
      </c>
    </row>
    <row r="202" spans="2:5" x14ac:dyDescent="0.25">
      <c r="B202" s="4">
        <v>42860</v>
      </c>
      <c r="C202" s="5">
        <v>1555.45</v>
      </c>
      <c r="D202" s="5">
        <v>6100.7597660000001</v>
      </c>
      <c r="E202" s="5">
        <v>0.92778000000000005</v>
      </c>
    </row>
    <row r="203" spans="2:5" x14ac:dyDescent="0.25">
      <c r="B203" s="4">
        <v>42859</v>
      </c>
      <c r="C203" s="5">
        <v>1537.67</v>
      </c>
      <c r="D203" s="5">
        <v>6075.3398440000001</v>
      </c>
      <c r="E203" s="5">
        <v>0.92778000000000005</v>
      </c>
    </row>
    <row r="204" spans="2:5" x14ac:dyDescent="0.25">
      <c r="B204" s="4">
        <v>42858</v>
      </c>
      <c r="C204" s="5">
        <v>1490.09</v>
      </c>
      <c r="D204" s="5">
        <v>6072.5498049999997</v>
      </c>
      <c r="E204" s="5">
        <v>0.92722000000000004</v>
      </c>
    </row>
    <row r="205" spans="2:5" x14ac:dyDescent="0.25">
      <c r="B205" s="4">
        <v>42857</v>
      </c>
      <c r="C205" s="5">
        <v>1452.82</v>
      </c>
      <c r="D205" s="5">
        <v>6095.3701170000004</v>
      </c>
      <c r="E205" s="5">
        <v>0.92666999999999999</v>
      </c>
    </row>
    <row r="206" spans="2:5" x14ac:dyDescent="0.25">
      <c r="B206" s="4">
        <v>42856</v>
      </c>
      <c r="C206" s="5">
        <v>1421.6</v>
      </c>
      <c r="D206" s="5">
        <v>6091.6000979999999</v>
      </c>
      <c r="E206" s="5">
        <v>0.92805500000000007</v>
      </c>
    </row>
    <row r="207" spans="2:5" x14ac:dyDescent="0.25">
      <c r="B207" s="4">
        <v>42853</v>
      </c>
      <c r="C207" s="5">
        <v>1316.48</v>
      </c>
      <c r="D207" s="5">
        <v>6047.6098629999997</v>
      </c>
      <c r="E207" s="5">
        <v>0.92944000000000004</v>
      </c>
    </row>
    <row r="208" spans="2:5" x14ac:dyDescent="0.25">
      <c r="B208" s="4">
        <v>42852</v>
      </c>
      <c r="C208" s="5">
        <v>1317.73</v>
      </c>
      <c r="D208" s="5">
        <v>6048.9399409999996</v>
      </c>
      <c r="E208" s="5">
        <v>0.93056000000000005</v>
      </c>
    </row>
    <row r="209" spans="2:5" x14ac:dyDescent="0.25">
      <c r="B209" s="4">
        <v>42851</v>
      </c>
      <c r="C209" s="5">
        <v>1281.08</v>
      </c>
      <c r="D209" s="5">
        <v>6025.2299800000001</v>
      </c>
      <c r="E209" s="5">
        <v>0.93028</v>
      </c>
    </row>
    <row r="210" spans="2:5" x14ac:dyDescent="0.25">
      <c r="B210" s="4">
        <v>42850</v>
      </c>
      <c r="C210" s="5">
        <v>1265.49</v>
      </c>
      <c r="D210" s="5">
        <v>6025.4902339999999</v>
      </c>
      <c r="E210" s="5">
        <v>0.92832999999999999</v>
      </c>
    </row>
    <row r="211" spans="2:5" x14ac:dyDescent="0.25">
      <c r="B211" s="4">
        <v>42849</v>
      </c>
      <c r="C211" s="5">
        <v>1250.1500000000001</v>
      </c>
      <c r="D211" s="5">
        <v>5983.8198240000002</v>
      </c>
      <c r="E211" s="5">
        <v>0.92666999999999999</v>
      </c>
    </row>
    <row r="212" spans="2:5" x14ac:dyDescent="0.25">
      <c r="B212" s="4">
        <v>42846</v>
      </c>
      <c r="C212" s="5">
        <v>1222.05</v>
      </c>
      <c r="D212" s="5">
        <v>5910.5200199999999</v>
      </c>
      <c r="E212" s="5">
        <v>0.92944000000000004</v>
      </c>
    </row>
    <row r="213" spans="2:5" x14ac:dyDescent="0.25">
      <c r="B213" s="4">
        <v>42845</v>
      </c>
      <c r="C213" s="5">
        <v>1229.08</v>
      </c>
      <c r="D213" s="5">
        <v>5916.7797849999997</v>
      </c>
      <c r="E213" s="5">
        <v>0.92944000000000004</v>
      </c>
    </row>
    <row r="214" spans="2:5" x14ac:dyDescent="0.25">
      <c r="B214" s="4">
        <v>42844</v>
      </c>
      <c r="C214" s="5">
        <v>1210.29</v>
      </c>
      <c r="D214" s="5">
        <v>5863.0297849999997</v>
      </c>
      <c r="E214" s="5">
        <v>0.93</v>
      </c>
    </row>
    <row r="215" spans="2:5" x14ac:dyDescent="0.25">
      <c r="B215" s="4">
        <v>42843</v>
      </c>
      <c r="C215" s="5">
        <v>1211.67</v>
      </c>
      <c r="D215" s="5">
        <v>5849.4702150000003</v>
      </c>
      <c r="E215" s="5">
        <v>0.93</v>
      </c>
    </row>
    <row r="216" spans="2:5" x14ac:dyDescent="0.25">
      <c r="B216" s="4">
        <v>42842</v>
      </c>
      <c r="C216" s="5">
        <v>1193.9100000000001</v>
      </c>
      <c r="D216" s="5">
        <v>5856.7900390000004</v>
      </c>
      <c r="E216" s="5">
        <v>0.92610999999999999</v>
      </c>
    </row>
    <row r="217" spans="2:5" x14ac:dyDescent="0.25">
      <c r="B217" s="4">
        <v>42838</v>
      </c>
      <c r="C217" s="5">
        <v>1169.28</v>
      </c>
      <c r="D217" s="5">
        <v>5805.1499020000001</v>
      </c>
      <c r="E217" s="5">
        <v>0.92610999999999999</v>
      </c>
    </row>
    <row r="218" spans="2:5" x14ac:dyDescent="0.25">
      <c r="B218" s="4">
        <v>42837</v>
      </c>
      <c r="C218" s="5">
        <v>1200.3699999999999</v>
      </c>
      <c r="D218" s="5">
        <v>5836.1601559999999</v>
      </c>
      <c r="E218" s="5">
        <v>0.92778000000000005</v>
      </c>
    </row>
    <row r="219" spans="2:5" x14ac:dyDescent="0.25">
      <c r="B219" s="4">
        <v>42836</v>
      </c>
      <c r="C219" s="5">
        <v>1205.01</v>
      </c>
      <c r="D219" s="5">
        <v>5866.7700199999999</v>
      </c>
      <c r="E219" s="5">
        <v>0.92722000000000004</v>
      </c>
    </row>
    <row r="220" spans="2:5" x14ac:dyDescent="0.25">
      <c r="B220" s="4">
        <v>42835</v>
      </c>
      <c r="C220" s="5">
        <v>1187.1300000000001</v>
      </c>
      <c r="D220" s="5">
        <v>5880.9301759999998</v>
      </c>
      <c r="E220" s="5">
        <v>0.92888999999999999</v>
      </c>
    </row>
    <row r="221" spans="2:5" x14ac:dyDescent="0.25">
      <c r="B221" s="4">
        <v>42832</v>
      </c>
      <c r="C221" s="5">
        <v>1176.9000000000001</v>
      </c>
      <c r="D221" s="5">
        <v>5877.8100590000004</v>
      </c>
      <c r="E221" s="5">
        <v>0.93056000000000005</v>
      </c>
    </row>
    <row r="222" spans="2:5" x14ac:dyDescent="0.25">
      <c r="B222" s="4">
        <v>42831</v>
      </c>
      <c r="C222" s="5">
        <v>1182.68</v>
      </c>
      <c r="D222" s="5">
        <v>5878.9501950000003</v>
      </c>
      <c r="E222" s="5">
        <v>0.93</v>
      </c>
    </row>
    <row r="223" spans="2:5" x14ac:dyDescent="0.25">
      <c r="B223" s="4">
        <v>42830</v>
      </c>
      <c r="C223" s="5">
        <v>1124.78</v>
      </c>
      <c r="D223" s="5">
        <v>5864.4799800000001</v>
      </c>
      <c r="E223" s="5">
        <v>0.93110999999999999</v>
      </c>
    </row>
    <row r="224" spans="2:5" x14ac:dyDescent="0.25">
      <c r="B224" s="4">
        <v>42829</v>
      </c>
      <c r="C224" s="5">
        <v>1133.25</v>
      </c>
      <c r="D224" s="5">
        <v>5898.6098629999997</v>
      </c>
      <c r="E224" s="5">
        <v>0.93</v>
      </c>
    </row>
    <row r="225" spans="2:5" x14ac:dyDescent="0.25">
      <c r="B225" s="4">
        <v>42828</v>
      </c>
      <c r="C225" s="5">
        <v>1143.81</v>
      </c>
      <c r="D225" s="5">
        <v>5894.6801759999998</v>
      </c>
      <c r="E225" s="5">
        <v>0.92722000000000004</v>
      </c>
    </row>
    <row r="226" spans="2:5" x14ac:dyDescent="0.25">
      <c r="B226" s="4">
        <v>42825</v>
      </c>
      <c r="C226" s="5">
        <v>1071.79</v>
      </c>
      <c r="D226" s="5">
        <v>5911.7402339999999</v>
      </c>
      <c r="E226" s="5">
        <v>0.92166999999999999</v>
      </c>
    </row>
    <row r="227" spans="2:5" x14ac:dyDescent="0.25">
      <c r="B227" s="4">
        <v>42824</v>
      </c>
      <c r="C227" s="5">
        <v>1026.43</v>
      </c>
      <c r="D227" s="5">
        <v>5914.3398440000001</v>
      </c>
      <c r="E227" s="5">
        <v>0.92666999999999999</v>
      </c>
    </row>
    <row r="228" spans="2:5" x14ac:dyDescent="0.25">
      <c r="B228" s="4">
        <v>42823</v>
      </c>
      <c r="C228" s="5">
        <v>1039.97</v>
      </c>
      <c r="D228" s="5">
        <v>5897.5498049999997</v>
      </c>
      <c r="E228" s="5">
        <v>0.92556000000000005</v>
      </c>
    </row>
    <row r="229" spans="2:5" x14ac:dyDescent="0.25">
      <c r="B229" s="4">
        <v>42822</v>
      </c>
      <c r="C229" s="5">
        <v>1047.1500000000001</v>
      </c>
      <c r="D229" s="5">
        <v>5875.1401370000003</v>
      </c>
      <c r="E229" s="5">
        <v>0.92500000000000004</v>
      </c>
    </row>
    <row r="230" spans="2:5" x14ac:dyDescent="0.25">
      <c r="B230" s="4">
        <v>42821</v>
      </c>
      <c r="C230" s="5">
        <v>1045.77</v>
      </c>
      <c r="D230" s="5">
        <v>5840.3701170000004</v>
      </c>
      <c r="E230" s="5">
        <v>0.92444000000000004</v>
      </c>
    </row>
    <row r="231" spans="2:5" x14ac:dyDescent="0.25">
      <c r="B231" s="4">
        <v>42818</v>
      </c>
      <c r="C231" s="5">
        <v>937.52</v>
      </c>
      <c r="D231" s="5">
        <v>5828.7402339999999</v>
      </c>
      <c r="E231" s="5">
        <v>0.92666999999999999</v>
      </c>
    </row>
    <row r="232" spans="2:5" x14ac:dyDescent="0.25">
      <c r="B232" s="4">
        <v>42817</v>
      </c>
      <c r="C232" s="5">
        <v>1038.5899999999999</v>
      </c>
      <c r="D232" s="5">
        <v>5817.6899409999996</v>
      </c>
      <c r="E232" s="5">
        <v>0.92610999999999999</v>
      </c>
    </row>
    <row r="233" spans="2:5" x14ac:dyDescent="0.25">
      <c r="B233" s="4">
        <v>42816</v>
      </c>
      <c r="C233" s="5">
        <v>1049.1400000000001</v>
      </c>
      <c r="D233" s="5">
        <v>5821.6401370000003</v>
      </c>
      <c r="E233" s="5">
        <v>0.92666999999999999</v>
      </c>
    </row>
    <row r="234" spans="2:5" x14ac:dyDescent="0.25">
      <c r="B234" s="4">
        <v>42815</v>
      </c>
      <c r="C234" s="5">
        <v>1120.54</v>
      </c>
      <c r="D234" s="5">
        <v>5793.830078</v>
      </c>
      <c r="E234" s="5">
        <v>0.92532999999999999</v>
      </c>
    </row>
    <row r="235" spans="2:5" x14ac:dyDescent="0.25">
      <c r="B235" s="4">
        <v>42814</v>
      </c>
      <c r="C235" s="5">
        <v>1054.23</v>
      </c>
      <c r="D235" s="5">
        <v>5901.5297849999997</v>
      </c>
      <c r="E235" s="5">
        <v>0.92644000000000004</v>
      </c>
    </row>
    <row r="236" spans="2:5" x14ac:dyDescent="0.25">
      <c r="B236" s="4">
        <v>42811</v>
      </c>
      <c r="C236" s="5">
        <v>1100.23</v>
      </c>
      <c r="D236" s="5">
        <v>5901</v>
      </c>
      <c r="E236" s="5">
        <v>0.92422000000000004</v>
      </c>
    </row>
    <row r="237" spans="2:5" x14ac:dyDescent="0.25">
      <c r="B237" s="4">
        <v>42810</v>
      </c>
      <c r="C237" s="5">
        <v>1187.81</v>
      </c>
      <c r="D237" s="5">
        <v>5900.7597660000001</v>
      </c>
      <c r="E237" s="5">
        <v>0.92578000000000005</v>
      </c>
    </row>
    <row r="238" spans="2:5" x14ac:dyDescent="0.25">
      <c r="B238" s="4">
        <v>42809</v>
      </c>
      <c r="C238" s="5">
        <v>1249.6099999999999</v>
      </c>
      <c r="D238" s="5">
        <v>5900.0498049999997</v>
      </c>
      <c r="E238" s="5">
        <v>0.68667</v>
      </c>
    </row>
    <row r="239" spans="2:5" x14ac:dyDescent="0.25">
      <c r="B239" s="4">
        <v>42808</v>
      </c>
      <c r="C239" s="5">
        <v>1240</v>
      </c>
      <c r="D239" s="5">
        <v>5856.8198240000002</v>
      </c>
      <c r="E239" s="5">
        <v>0.68689</v>
      </c>
    </row>
    <row r="240" spans="2:5" x14ac:dyDescent="0.25">
      <c r="B240" s="4">
        <v>42807</v>
      </c>
      <c r="C240" s="5">
        <v>1231.92</v>
      </c>
      <c r="D240" s="5">
        <v>5875.7797849999997</v>
      </c>
      <c r="E240" s="5">
        <v>0.68278000000000005</v>
      </c>
    </row>
    <row r="241" spans="2:5" x14ac:dyDescent="0.25">
      <c r="B241" s="4">
        <v>42804</v>
      </c>
      <c r="C241" s="5">
        <v>1116.72</v>
      </c>
      <c r="D241" s="5">
        <v>5861.7299800000001</v>
      </c>
      <c r="E241" s="5">
        <v>0.68189</v>
      </c>
    </row>
    <row r="242" spans="2:5" x14ac:dyDescent="0.25">
      <c r="B242" s="4">
        <v>42803</v>
      </c>
      <c r="C242" s="5">
        <v>1188.49</v>
      </c>
      <c r="D242" s="5">
        <v>5838.8100590000004</v>
      </c>
      <c r="E242" s="5">
        <v>0.68210999999999999</v>
      </c>
    </row>
    <row r="243" spans="2:5" x14ac:dyDescent="0.25">
      <c r="B243" s="4">
        <v>42802</v>
      </c>
      <c r="C243" s="5">
        <v>1150</v>
      </c>
      <c r="D243" s="5">
        <v>5837.5498049999997</v>
      </c>
      <c r="E243" s="5">
        <v>0.68210999999999999</v>
      </c>
    </row>
    <row r="244" spans="2:5" x14ac:dyDescent="0.25">
      <c r="B244" s="4">
        <v>42801</v>
      </c>
      <c r="C244" s="5">
        <v>1223.54</v>
      </c>
      <c r="D244" s="5">
        <v>5833.9301759999998</v>
      </c>
      <c r="E244" s="5">
        <v>0.68278000000000005</v>
      </c>
    </row>
    <row r="245" spans="2:5" x14ac:dyDescent="0.25">
      <c r="B245" s="4">
        <v>42800</v>
      </c>
      <c r="C245" s="5">
        <v>1272.83</v>
      </c>
      <c r="D245" s="5">
        <v>5849.1801759999998</v>
      </c>
      <c r="E245" s="5">
        <v>0.68278000000000005</v>
      </c>
    </row>
    <row r="246" spans="2:5" x14ac:dyDescent="0.25">
      <c r="B246" s="4">
        <v>42797</v>
      </c>
      <c r="C246" s="5">
        <v>1274.99</v>
      </c>
      <c r="D246" s="5">
        <v>5870.75</v>
      </c>
      <c r="E246" s="5">
        <v>0.68278000000000005</v>
      </c>
    </row>
    <row r="247" spans="2:5" x14ac:dyDescent="0.25">
      <c r="B247" s="4">
        <v>42796</v>
      </c>
      <c r="C247" s="5">
        <v>1251.01</v>
      </c>
      <c r="D247" s="5">
        <v>5861.2202150000003</v>
      </c>
      <c r="E247" s="5">
        <v>0.68278000000000005</v>
      </c>
    </row>
    <row r="248" spans="2:5" x14ac:dyDescent="0.25">
      <c r="B248" s="4">
        <v>42795</v>
      </c>
      <c r="C248" s="5">
        <v>1222.5</v>
      </c>
      <c r="D248" s="5">
        <v>5904.0297849999997</v>
      </c>
      <c r="E248" s="5">
        <v>0.68167</v>
      </c>
    </row>
    <row r="249" spans="2:5" x14ac:dyDescent="0.25">
      <c r="B249" s="4">
        <v>42794</v>
      </c>
      <c r="C249" s="5">
        <v>1179.97</v>
      </c>
      <c r="D249" s="5">
        <v>5825.4399409999996</v>
      </c>
      <c r="E249" s="5">
        <v>0.68056000000000005</v>
      </c>
    </row>
    <row r="250" spans="2:5" x14ac:dyDescent="0.25">
      <c r="B250" s="4">
        <v>42793</v>
      </c>
      <c r="C250" s="5">
        <v>1179.97</v>
      </c>
      <c r="D250" s="5">
        <v>5861.8999020000001</v>
      </c>
      <c r="E250" s="5">
        <v>0.68332999999999999</v>
      </c>
    </row>
    <row r="251" spans="2:5" x14ac:dyDescent="0.25">
      <c r="B251" s="4">
        <v>42790</v>
      </c>
      <c r="C251" s="5">
        <v>1173.68</v>
      </c>
      <c r="D251" s="5">
        <v>5845.3100590000004</v>
      </c>
      <c r="E251" s="5">
        <v>0.68278000000000005</v>
      </c>
    </row>
    <row r="252" spans="2:5" x14ac:dyDescent="0.25">
      <c r="B252" s="4">
        <v>42789</v>
      </c>
      <c r="C252" s="5">
        <v>1166.72</v>
      </c>
      <c r="D252" s="5">
        <v>5835.5097660000001</v>
      </c>
      <c r="E252" s="5">
        <v>0.68332999999999999</v>
      </c>
    </row>
    <row r="253" spans="2:5" x14ac:dyDescent="0.25">
      <c r="B253" s="4">
        <v>42788</v>
      </c>
      <c r="C253" s="5">
        <v>1117.44</v>
      </c>
      <c r="D253" s="5">
        <v>5860.6298829999996</v>
      </c>
      <c r="E253" s="5">
        <v>0.68332999999999999</v>
      </c>
    </row>
    <row r="254" spans="2:5" x14ac:dyDescent="0.25">
      <c r="B254" s="4">
        <v>42787</v>
      </c>
      <c r="C254" s="5">
        <v>1115.3</v>
      </c>
      <c r="D254" s="5">
        <v>5865.9501950000003</v>
      </c>
      <c r="E254" s="5">
        <v>0.68611</v>
      </c>
    </row>
    <row r="255" spans="2:5" x14ac:dyDescent="0.25">
      <c r="B255" s="3"/>
      <c r="C255" s="3"/>
      <c r="D255" s="3"/>
      <c r="E255" s="3"/>
    </row>
    <row r="256" spans="2:5" x14ac:dyDescent="0.25">
      <c r="B256" s="3"/>
      <c r="C256" s="3"/>
      <c r="D256" s="3"/>
      <c r="E256" s="3"/>
    </row>
    <row r="257" spans="2:5" x14ac:dyDescent="0.25">
      <c r="B257" s="3"/>
      <c r="C257" s="3"/>
      <c r="D257" s="3"/>
      <c r="E257" s="3"/>
    </row>
    <row r="258" spans="2:5" x14ac:dyDescent="0.25">
      <c r="B258" s="3"/>
      <c r="C258" s="3"/>
      <c r="D258" s="3"/>
      <c r="E258" s="3"/>
    </row>
    <row r="259" spans="2:5" x14ac:dyDescent="0.25">
      <c r="B259" s="3"/>
      <c r="C259" s="3"/>
      <c r="D259" s="3"/>
      <c r="E259" s="3"/>
    </row>
    <row r="260" spans="2:5" x14ac:dyDescent="0.25">
      <c r="B260" s="3"/>
      <c r="C260" s="3"/>
      <c r="D260" s="3"/>
      <c r="E260" s="3"/>
    </row>
    <row r="261" spans="2:5" x14ac:dyDescent="0.25">
      <c r="B261" s="3"/>
      <c r="C261" s="3"/>
      <c r="D261" s="3"/>
      <c r="E261" s="3"/>
    </row>
    <row r="262" spans="2:5" x14ac:dyDescent="0.25">
      <c r="B262" s="3"/>
      <c r="C262" s="3"/>
      <c r="D262" s="3"/>
      <c r="E262" s="3"/>
    </row>
    <row r="263" spans="2:5" x14ac:dyDescent="0.25">
      <c r="B263" s="3"/>
      <c r="C263" s="3"/>
      <c r="D263" s="3"/>
      <c r="E263" s="3"/>
    </row>
    <row r="264" spans="2:5" x14ac:dyDescent="0.25">
      <c r="B264" s="3"/>
      <c r="C264" s="3"/>
      <c r="D264" s="3"/>
      <c r="E264" s="3"/>
    </row>
    <row r="265" spans="2:5" x14ac:dyDescent="0.25">
      <c r="B265" s="3"/>
      <c r="C265" s="3"/>
      <c r="D265" s="3"/>
      <c r="E265" s="3"/>
    </row>
    <row r="266" spans="2:5" x14ac:dyDescent="0.25">
      <c r="B266" s="3"/>
      <c r="C266" s="3"/>
      <c r="D266" s="3"/>
      <c r="E266" s="3"/>
    </row>
    <row r="267" spans="2:5" x14ac:dyDescent="0.25">
      <c r="B267" s="3"/>
      <c r="C267" s="3"/>
      <c r="D267" s="3"/>
      <c r="E267" s="3"/>
    </row>
    <row r="268" spans="2:5" x14ac:dyDescent="0.25">
      <c r="B268" s="3"/>
      <c r="C268" s="3"/>
      <c r="D268" s="3"/>
      <c r="E268" s="3"/>
    </row>
    <row r="269" spans="2:5" x14ac:dyDescent="0.25">
      <c r="B269" s="3"/>
      <c r="C269" s="3"/>
      <c r="D269" s="3"/>
      <c r="E269" s="3"/>
    </row>
    <row r="270" spans="2:5" x14ac:dyDescent="0.25">
      <c r="B270" s="3"/>
      <c r="C270" s="3"/>
      <c r="D270" s="3"/>
      <c r="E270" s="3"/>
    </row>
    <row r="271" spans="2:5" x14ac:dyDescent="0.25">
      <c r="B271" s="3"/>
      <c r="C271" s="3"/>
      <c r="D271" s="3"/>
      <c r="E271" s="3"/>
    </row>
    <row r="272" spans="2:5" x14ac:dyDescent="0.25">
      <c r="B272" s="3"/>
      <c r="C272" s="3"/>
      <c r="D272" s="3"/>
      <c r="E272" s="3"/>
    </row>
    <row r="273" spans="2:5" x14ac:dyDescent="0.25">
      <c r="B273" s="3"/>
      <c r="C273" s="3"/>
      <c r="D273" s="3"/>
      <c r="E273" s="3"/>
    </row>
    <row r="274" spans="2:5" x14ac:dyDescent="0.25">
      <c r="B274" s="3"/>
      <c r="C274" s="3"/>
      <c r="D274" s="3"/>
      <c r="E274" s="3"/>
    </row>
    <row r="275" spans="2:5" x14ac:dyDescent="0.25">
      <c r="B275" s="3"/>
      <c r="C275" s="3"/>
      <c r="D275" s="3"/>
      <c r="E275" s="3"/>
    </row>
    <row r="276" spans="2:5" x14ac:dyDescent="0.25">
      <c r="B276" s="3"/>
      <c r="C276" s="3"/>
      <c r="D276" s="3"/>
      <c r="E276" s="3"/>
    </row>
    <row r="277" spans="2:5" x14ac:dyDescent="0.25">
      <c r="B277" s="3"/>
      <c r="C277" s="3"/>
      <c r="D277" s="3"/>
      <c r="E277" s="3"/>
    </row>
    <row r="278" spans="2:5" x14ac:dyDescent="0.25">
      <c r="B278" s="3"/>
      <c r="C278" s="3"/>
      <c r="D278" s="3"/>
      <c r="E278" s="3"/>
    </row>
    <row r="279" spans="2:5" x14ac:dyDescent="0.25">
      <c r="B279" s="3"/>
      <c r="C279" s="3"/>
      <c r="D279" s="3"/>
      <c r="E279" s="3"/>
    </row>
    <row r="280" spans="2:5" x14ac:dyDescent="0.25">
      <c r="B280" s="3"/>
      <c r="C280" s="3"/>
      <c r="D280" s="3"/>
      <c r="E280" s="3"/>
    </row>
    <row r="281" spans="2:5" x14ac:dyDescent="0.25">
      <c r="B281" s="3"/>
      <c r="C281" s="3"/>
      <c r="D281" s="3"/>
      <c r="E281" s="3"/>
    </row>
    <row r="282" spans="2:5" x14ac:dyDescent="0.25">
      <c r="B282" s="3"/>
      <c r="C282" s="3"/>
      <c r="D282" s="3"/>
      <c r="E282" s="3"/>
    </row>
    <row r="283" spans="2:5" x14ac:dyDescent="0.25">
      <c r="B283" s="3"/>
      <c r="C283" s="3"/>
      <c r="D283" s="3"/>
      <c r="E283" s="3"/>
    </row>
    <row r="284" spans="2:5" x14ac:dyDescent="0.25">
      <c r="B284" s="3"/>
      <c r="C284" s="3"/>
      <c r="D284" s="3"/>
      <c r="E284" s="3"/>
    </row>
    <row r="285" spans="2:5" x14ac:dyDescent="0.25">
      <c r="B285" s="3"/>
      <c r="C285" s="3"/>
      <c r="D285" s="3"/>
      <c r="E285" s="3"/>
    </row>
    <row r="286" spans="2:5" x14ac:dyDescent="0.25">
      <c r="B286" s="3"/>
      <c r="C286" s="3"/>
      <c r="D286" s="3"/>
      <c r="E286" s="3"/>
    </row>
    <row r="287" spans="2:5" x14ac:dyDescent="0.25">
      <c r="B287" s="3"/>
      <c r="C287" s="3"/>
      <c r="D287" s="3"/>
      <c r="E287" s="3"/>
    </row>
    <row r="288" spans="2:5" x14ac:dyDescent="0.25">
      <c r="B288" s="3"/>
      <c r="C288" s="3"/>
      <c r="D288" s="3"/>
      <c r="E288" s="3"/>
    </row>
    <row r="289" spans="2:5" x14ac:dyDescent="0.25">
      <c r="B289" s="3"/>
      <c r="C289" s="3"/>
      <c r="D289" s="3"/>
      <c r="E289" s="3"/>
    </row>
    <row r="290" spans="2:5" x14ac:dyDescent="0.25">
      <c r="B290" s="3"/>
      <c r="C290" s="3"/>
      <c r="D290" s="3"/>
      <c r="E290" s="3"/>
    </row>
    <row r="291" spans="2:5" x14ac:dyDescent="0.25">
      <c r="B291" s="3"/>
      <c r="C291" s="3"/>
      <c r="D291" s="3"/>
      <c r="E291" s="3"/>
    </row>
    <row r="292" spans="2:5" x14ac:dyDescent="0.25">
      <c r="B292" s="3"/>
      <c r="C292" s="3"/>
      <c r="D292" s="3"/>
      <c r="E292" s="3"/>
    </row>
    <row r="293" spans="2:5" x14ac:dyDescent="0.25">
      <c r="B293" s="3"/>
      <c r="C293" s="3"/>
      <c r="D293" s="3"/>
      <c r="E293" s="3"/>
    </row>
    <row r="294" spans="2:5" x14ac:dyDescent="0.25">
      <c r="B294" s="3"/>
      <c r="C294" s="3"/>
      <c r="D294" s="3"/>
      <c r="E294" s="3"/>
    </row>
    <row r="295" spans="2:5" x14ac:dyDescent="0.25">
      <c r="B295" s="3"/>
      <c r="C295" s="3"/>
      <c r="D295" s="3"/>
      <c r="E295" s="3"/>
    </row>
    <row r="296" spans="2:5" x14ac:dyDescent="0.25">
      <c r="B296" s="3"/>
      <c r="C296" s="3"/>
      <c r="D296" s="3"/>
      <c r="E296" s="3"/>
    </row>
    <row r="297" spans="2:5" x14ac:dyDescent="0.25">
      <c r="B297" s="3"/>
      <c r="C297" s="3"/>
      <c r="D297" s="3"/>
      <c r="E297" s="3"/>
    </row>
    <row r="298" spans="2:5" x14ac:dyDescent="0.25">
      <c r="B298" s="3"/>
      <c r="C298" s="3"/>
      <c r="D298" s="3"/>
      <c r="E298" s="3"/>
    </row>
    <row r="299" spans="2:5" x14ac:dyDescent="0.25">
      <c r="B299" s="3"/>
      <c r="C299" s="3"/>
      <c r="D299" s="3"/>
      <c r="E299" s="3"/>
    </row>
    <row r="300" spans="2:5" x14ac:dyDescent="0.25">
      <c r="B300" s="3"/>
      <c r="C300" s="3"/>
      <c r="D300" s="3"/>
      <c r="E300" s="3"/>
    </row>
    <row r="301" spans="2:5" x14ac:dyDescent="0.25">
      <c r="B301" s="3"/>
      <c r="C301" s="3"/>
      <c r="D301" s="3"/>
      <c r="E301" s="3"/>
    </row>
    <row r="302" spans="2:5" x14ac:dyDescent="0.25">
      <c r="B302" s="3"/>
      <c r="C302" s="3"/>
      <c r="D302" s="3"/>
      <c r="E302" s="3"/>
    </row>
    <row r="303" spans="2:5" x14ac:dyDescent="0.25">
      <c r="B303" s="3"/>
      <c r="C303" s="3"/>
      <c r="D303" s="3"/>
      <c r="E303" s="3"/>
    </row>
    <row r="304" spans="2:5" x14ac:dyDescent="0.25">
      <c r="B304" s="3"/>
      <c r="C304" s="3"/>
      <c r="D304" s="3"/>
      <c r="E304" s="3"/>
    </row>
    <row r="305" spans="2:5" x14ac:dyDescent="0.25">
      <c r="B305" s="3"/>
      <c r="C305" s="3"/>
      <c r="D305" s="3"/>
      <c r="E305" s="3"/>
    </row>
    <row r="306" spans="2:5" x14ac:dyDescent="0.25">
      <c r="B306" s="3"/>
      <c r="C306" s="3"/>
      <c r="D306" s="3"/>
      <c r="E306" s="3"/>
    </row>
    <row r="307" spans="2:5" x14ac:dyDescent="0.25">
      <c r="B307" s="3"/>
      <c r="C307" s="3"/>
      <c r="D307" s="3"/>
      <c r="E307" s="3"/>
    </row>
    <row r="308" spans="2:5" x14ac:dyDescent="0.25">
      <c r="B308" s="3"/>
      <c r="C308" s="3"/>
      <c r="D308" s="3"/>
      <c r="E308" s="3"/>
    </row>
    <row r="309" spans="2:5" x14ac:dyDescent="0.25">
      <c r="B309" s="3"/>
      <c r="C309" s="3"/>
      <c r="D309" s="3"/>
      <c r="E309" s="3"/>
    </row>
    <row r="310" spans="2:5" x14ac:dyDescent="0.25">
      <c r="B310" s="3"/>
      <c r="C310" s="3"/>
      <c r="D310" s="3"/>
      <c r="E310" s="3"/>
    </row>
    <row r="311" spans="2:5" x14ac:dyDescent="0.25">
      <c r="B311" s="3"/>
      <c r="C311" s="3"/>
      <c r="D311" s="3"/>
      <c r="E311" s="3"/>
    </row>
    <row r="312" spans="2:5" x14ac:dyDescent="0.25">
      <c r="B312" s="3"/>
      <c r="C312" s="3"/>
      <c r="D312" s="3"/>
      <c r="E312" s="3"/>
    </row>
    <row r="313" spans="2:5" x14ac:dyDescent="0.25">
      <c r="B313" s="3"/>
      <c r="C313" s="3"/>
      <c r="D313" s="3"/>
      <c r="E313" s="3"/>
    </row>
    <row r="314" spans="2:5" x14ac:dyDescent="0.25">
      <c r="B314" s="3"/>
      <c r="C314" s="3"/>
      <c r="D314" s="3"/>
      <c r="E314" s="3"/>
    </row>
    <row r="315" spans="2:5" x14ac:dyDescent="0.25">
      <c r="B315" s="3"/>
      <c r="C315" s="3"/>
      <c r="D315" s="3"/>
      <c r="E315" s="3"/>
    </row>
    <row r="316" spans="2:5" x14ac:dyDescent="0.25">
      <c r="B316" s="3"/>
      <c r="C316" s="3"/>
      <c r="D316" s="3"/>
      <c r="E316" s="3"/>
    </row>
    <row r="317" spans="2:5" x14ac:dyDescent="0.25">
      <c r="B317" s="3"/>
      <c r="C317" s="3"/>
      <c r="D317" s="3"/>
      <c r="E317" s="3"/>
    </row>
    <row r="318" spans="2:5" x14ac:dyDescent="0.25">
      <c r="B318" s="3"/>
      <c r="C318" s="3"/>
      <c r="D318" s="3"/>
      <c r="E318" s="3"/>
    </row>
    <row r="319" spans="2:5" x14ac:dyDescent="0.25">
      <c r="B319" s="3"/>
      <c r="C319" s="3"/>
      <c r="D319" s="3"/>
      <c r="E319" s="3"/>
    </row>
    <row r="320" spans="2:5" x14ac:dyDescent="0.25">
      <c r="B320" s="3"/>
      <c r="C320" s="3"/>
      <c r="D320" s="3"/>
      <c r="E320" s="3"/>
    </row>
    <row r="321" spans="2:5" x14ac:dyDescent="0.25">
      <c r="B321" s="3"/>
      <c r="C321" s="3"/>
      <c r="D321" s="3"/>
      <c r="E321" s="3"/>
    </row>
    <row r="322" spans="2:5" x14ac:dyDescent="0.25">
      <c r="B322" s="3"/>
      <c r="C322" s="3"/>
      <c r="D322" s="3"/>
      <c r="E322" s="3"/>
    </row>
    <row r="323" spans="2:5" x14ac:dyDescent="0.25">
      <c r="B323" s="3"/>
      <c r="C323" s="3"/>
      <c r="D323" s="3"/>
      <c r="E323" s="3"/>
    </row>
    <row r="324" spans="2:5" x14ac:dyDescent="0.25">
      <c r="B324" s="3"/>
      <c r="C324" s="3"/>
      <c r="D324" s="3"/>
      <c r="E324" s="3"/>
    </row>
    <row r="325" spans="2:5" x14ac:dyDescent="0.25">
      <c r="B325" s="3"/>
      <c r="C325" s="3"/>
      <c r="D325" s="3"/>
      <c r="E325" s="3"/>
    </row>
    <row r="326" spans="2:5" x14ac:dyDescent="0.25">
      <c r="B326" s="3"/>
      <c r="C326" s="3"/>
      <c r="D326" s="3"/>
      <c r="E326" s="3"/>
    </row>
    <row r="327" spans="2:5" x14ac:dyDescent="0.25">
      <c r="B327" s="3"/>
      <c r="C327" s="3"/>
      <c r="D327" s="3"/>
      <c r="E327" s="3"/>
    </row>
    <row r="328" spans="2:5" x14ac:dyDescent="0.25">
      <c r="B328" s="3"/>
      <c r="C328" s="3"/>
      <c r="D328" s="3"/>
      <c r="E328" s="3"/>
    </row>
    <row r="329" spans="2:5" x14ac:dyDescent="0.25">
      <c r="B329" s="3"/>
      <c r="C329" s="3"/>
      <c r="D329" s="3"/>
      <c r="E329" s="3"/>
    </row>
    <row r="330" spans="2:5" x14ac:dyDescent="0.25">
      <c r="B330" s="3"/>
      <c r="C330" s="3"/>
      <c r="D330" s="3"/>
      <c r="E330" s="3"/>
    </row>
    <row r="331" spans="2:5" x14ac:dyDescent="0.25">
      <c r="B331" s="3"/>
      <c r="C331" s="3"/>
      <c r="D331" s="3"/>
      <c r="E331" s="3"/>
    </row>
    <row r="332" spans="2:5" x14ac:dyDescent="0.25">
      <c r="B332" s="3"/>
      <c r="C332" s="3"/>
      <c r="D332" s="3"/>
      <c r="E332" s="3"/>
    </row>
    <row r="333" spans="2:5" x14ac:dyDescent="0.25">
      <c r="B333" s="3"/>
      <c r="C333" s="3"/>
      <c r="D333" s="3"/>
      <c r="E333" s="3"/>
    </row>
    <row r="334" spans="2:5" x14ac:dyDescent="0.25">
      <c r="B334" s="3"/>
      <c r="C334" s="3"/>
      <c r="D334" s="3"/>
      <c r="E334" s="3"/>
    </row>
    <row r="335" spans="2:5" x14ac:dyDescent="0.25">
      <c r="B335" s="3"/>
      <c r="C335" s="3"/>
      <c r="D335" s="3"/>
      <c r="E335" s="3"/>
    </row>
    <row r="336" spans="2:5" x14ac:dyDescent="0.25">
      <c r="B336" s="3"/>
      <c r="C336" s="3"/>
      <c r="D336" s="3"/>
      <c r="E336" s="3"/>
    </row>
    <row r="337" spans="2:5" x14ac:dyDescent="0.25">
      <c r="B337" s="3"/>
      <c r="C337" s="3"/>
      <c r="D337" s="3"/>
      <c r="E337" s="3"/>
    </row>
    <row r="338" spans="2:5" x14ac:dyDescent="0.25">
      <c r="B338" s="3"/>
      <c r="C338" s="3"/>
      <c r="D338" s="3"/>
      <c r="E338" s="3"/>
    </row>
    <row r="339" spans="2:5" x14ac:dyDescent="0.25">
      <c r="B339" s="3"/>
      <c r="C339" s="3"/>
      <c r="D339" s="3"/>
      <c r="E339" s="3"/>
    </row>
    <row r="340" spans="2:5" x14ac:dyDescent="0.25">
      <c r="B340" s="3"/>
      <c r="C340" s="3"/>
      <c r="D340" s="3"/>
      <c r="E340" s="3"/>
    </row>
    <row r="341" spans="2:5" x14ac:dyDescent="0.25">
      <c r="B341" s="3"/>
      <c r="C341" s="3"/>
      <c r="D341" s="3"/>
      <c r="E341" s="3"/>
    </row>
    <row r="342" spans="2:5" x14ac:dyDescent="0.25">
      <c r="B342" s="3"/>
      <c r="C342" s="3"/>
      <c r="D342" s="3"/>
      <c r="E342" s="3"/>
    </row>
    <row r="343" spans="2:5" x14ac:dyDescent="0.25">
      <c r="B343" s="3"/>
      <c r="C343" s="3"/>
      <c r="D343" s="3"/>
      <c r="E343" s="3"/>
    </row>
    <row r="344" spans="2:5" x14ac:dyDescent="0.25">
      <c r="B344" s="3"/>
      <c r="C344" s="3"/>
      <c r="D344" s="3"/>
      <c r="E344" s="3"/>
    </row>
    <row r="345" spans="2:5" x14ac:dyDescent="0.25">
      <c r="B345" s="3"/>
      <c r="C345" s="3"/>
      <c r="D345" s="3"/>
      <c r="E345" s="3"/>
    </row>
    <row r="346" spans="2:5" x14ac:dyDescent="0.25">
      <c r="B346" s="3"/>
      <c r="C346" s="3"/>
      <c r="D346" s="3"/>
      <c r="E346" s="3"/>
    </row>
    <row r="347" spans="2:5" x14ac:dyDescent="0.25">
      <c r="B347" s="3"/>
      <c r="C347" s="3"/>
      <c r="D347" s="3"/>
      <c r="E347" s="3"/>
    </row>
    <row r="348" spans="2:5" x14ac:dyDescent="0.25">
      <c r="B348" s="3"/>
      <c r="C348" s="3"/>
      <c r="D348" s="3"/>
      <c r="E348" s="3"/>
    </row>
    <row r="349" spans="2:5" x14ac:dyDescent="0.25">
      <c r="B349" s="3"/>
      <c r="C349" s="3"/>
      <c r="D349" s="3"/>
      <c r="E349" s="3"/>
    </row>
    <row r="350" spans="2:5" x14ac:dyDescent="0.25">
      <c r="B350" s="3"/>
      <c r="C350" s="3"/>
      <c r="D350" s="3"/>
      <c r="E350" s="3"/>
    </row>
    <row r="351" spans="2:5" x14ac:dyDescent="0.25">
      <c r="B351" s="3"/>
      <c r="C351" s="3"/>
      <c r="D351" s="3"/>
      <c r="E351" s="3"/>
    </row>
    <row r="352" spans="2:5" x14ac:dyDescent="0.25">
      <c r="B352" s="3"/>
      <c r="C352" s="3"/>
      <c r="D352" s="3"/>
      <c r="E352" s="3"/>
    </row>
    <row r="353" spans="2:5" x14ac:dyDescent="0.25">
      <c r="B353" s="3"/>
      <c r="C353" s="3"/>
      <c r="D353" s="3"/>
      <c r="E353" s="3"/>
    </row>
    <row r="354" spans="2:5" x14ac:dyDescent="0.25">
      <c r="B354" s="3"/>
      <c r="C354" s="3"/>
      <c r="D354" s="3"/>
      <c r="E354" s="3"/>
    </row>
    <row r="355" spans="2:5" x14ac:dyDescent="0.25">
      <c r="B355" s="3"/>
      <c r="C355" s="3"/>
      <c r="D355" s="3"/>
      <c r="E355" s="3"/>
    </row>
    <row r="356" spans="2:5" x14ac:dyDescent="0.25">
      <c r="B356" s="3"/>
      <c r="C356" s="3"/>
      <c r="D356" s="3"/>
      <c r="E356" s="3"/>
    </row>
    <row r="357" spans="2:5" x14ac:dyDescent="0.25">
      <c r="B357" s="3"/>
      <c r="C357" s="3"/>
      <c r="D357" s="3"/>
      <c r="E357" s="3"/>
    </row>
    <row r="358" spans="2:5" x14ac:dyDescent="0.25">
      <c r="B358" s="3"/>
      <c r="C358" s="3"/>
      <c r="D358" s="3"/>
      <c r="E358" s="3"/>
    </row>
    <row r="359" spans="2:5" x14ac:dyDescent="0.25">
      <c r="B359" s="3"/>
      <c r="C359" s="3"/>
      <c r="D359" s="3"/>
      <c r="E359" s="3"/>
    </row>
    <row r="360" spans="2:5" x14ac:dyDescent="0.25">
      <c r="B360" s="3"/>
      <c r="C360" s="3"/>
      <c r="D360" s="3"/>
      <c r="E360" s="3"/>
    </row>
    <row r="361" spans="2:5" x14ac:dyDescent="0.25">
      <c r="B361" s="3"/>
      <c r="C361" s="3"/>
      <c r="D361" s="3"/>
      <c r="E361" s="3"/>
    </row>
    <row r="362" spans="2:5" x14ac:dyDescent="0.25">
      <c r="B362" s="3"/>
      <c r="C362" s="3"/>
      <c r="D362" s="3"/>
      <c r="E362" s="3"/>
    </row>
    <row r="363" spans="2:5" x14ac:dyDescent="0.25">
      <c r="B363" s="3"/>
      <c r="C363" s="3"/>
      <c r="D363" s="3"/>
      <c r="E363" s="3"/>
    </row>
    <row r="364" spans="2:5" x14ac:dyDescent="0.25">
      <c r="B364" s="3"/>
      <c r="C364" s="3"/>
      <c r="D364" s="3"/>
      <c r="E364" s="3"/>
    </row>
    <row r="365" spans="2:5" x14ac:dyDescent="0.25">
      <c r="B365" s="3"/>
      <c r="C365" s="3"/>
      <c r="D365" s="3"/>
      <c r="E365" s="3"/>
    </row>
    <row r="366" spans="2:5" x14ac:dyDescent="0.25">
      <c r="B366" s="3"/>
      <c r="C366" s="3"/>
      <c r="D366" s="3"/>
      <c r="E366" s="3"/>
    </row>
    <row r="367" spans="2:5" x14ac:dyDescent="0.25">
      <c r="B367" s="3"/>
      <c r="C367" s="3"/>
      <c r="D367" s="3"/>
      <c r="E367" s="3"/>
    </row>
    <row r="368" spans="2:5" x14ac:dyDescent="0.25">
      <c r="B368" s="3"/>
      <c r="C368" s="3"/>
      <c r="D368" s="3"/>
      <c r="E368" s="3"/>
    </row>
    <row r="369" spans="2:5" x14ac:dyDescent="0.25">
      <c r="B369" s="3"/>
      <c r="C369" s="3"/>
      <c r="D369" s="3"/>
      <c r="E369" s="3"/>
    </row>
    <row r="370" spans="2:5" x14ac:dyDescent="0.25">
      <c r="B370" s="3"/>
      <c r="C370" s="3"/>
      <c r="D370" s="3"/>
      <c r="E370" s="3"/>
    </row>
    <row r="371" spans="2:5" x14ac:dyDescent="0.25">
      <c r="B371" s="3"/>
      <c r="C371" s="3"/>
      <c r="D371" s="3"/>
      <c r="E371" s="3"/>
    </row>
    <row r="372" spans="2:5" x14ac:dyDescent="0.25">
      <c r="B372" s="3"/>
      <c r="C372" s="3"/>
      <c r="D372" s="3"/>
      <c r="E372" s="3"/>
    </row>
    <row r="373" spans="2:5" x14ac:dyDescent="0.25">
      <c r="B373" s="3"/>
      <c r="C373" s="3"/>
      <c r="D373" s="3"/>
      <c r="E373" s="3"/>
    </row>
    <row r="374" spans="2:5" x14ac:dyDescent="0.25">
      <c r="B374" s="3"/>
      <c r="C374" s="3"/>
      <c r="D374" s="3"/>
      <c r="E374" s="3"/>
    </row>
    <row r="375" spans="2:5" x14ac:dyDescent="0.25">
      <c r="B375" s="3"/>
      <c r="C375" s="3"/>
      <c r="D375" s="3"/>
      <c r="E375" s="3"/>
    </row>
    <row r="376" spans="2:5" x14ac:dyDescent="0.25">
      <c r="B376" s="3"/>
      <c r="C376" s="3"/>
      <c r="D376" s="3"/>
      <c r="E376" s="3"/>
    </row>
    <row r="377" spans="2:5" x14ac:dyDescent="0.25">
      <c r="B377" s="3"/>
      <c r="C377" s="3"/>
      <c r="D377" s="3"/>
      <c r="E377" s="3"/>
    </row>
    <row r="378" spans="2:5" x14ac:dyDescent="0.25">
      <c r="B378" s="3"/>
      <c r="C378" s="3"/>
      <c r="D378" s="3"/>
      <c r="E378" s="3"/>
    </row>
    <row r="379" spans="2:5" x14ac:dyDescent="0.25">
      <c r="B379" s="3"/>
      <c r="C379" s="3"/>
      <c r="D379" s="3"/>
      <c r="E379" s="3"/>
    </row>
    <row r="380" spans="2:5" x14ac:dyDescent="0.25">
      <c r="B380" s="3"/>
      <c r="C380" s="3"/>
      <c r="D380" s="3"/>
      <c r="E380" s="3"/>
    </row>
    <row r="381" spans="2:5" x14ac:dyDescent="0.25">
      <c r="B381" s="3"/>
      <c r="C381" s="3"/>
      <c r="D381" s="3"/>
      <c r="E381" s="3"/>
    </row>
    <row r="382" spans="2:5" x14ac:dyDescent="0.25">
      <c r="B382" s="3"/>
      <c r="C382" s="3"/>
      <c r="D382" s="3"/>
      <c r="E382" s="3"/>
    </row>
    <row r="383" spans="2:5" x14ac:dyDescent="0.25">
      <c r="B383" s="3"/>
      <c r="C383" s="3"/>
      <c r="D383" s="3"/>
      <c r="E383" s="3"/>
    </row>
    <row r="384" spans="2:5" x14ac:dyDescent="0.25">
      <c r="B384" s="3"/>
      <c r="C384" s="3"/>
      <c r="D384" s="3"/>
      <c r="E384" s="3"/>
    </row>
    <row r="385" spans="2:5" x14ac:dyDescent="0.25">
      <c r="B385" s="3"/>
      <c r="C385" s="3"/>
      <c r="D385" s="3"/>
      <c r="E385" s="3"/>
    </row>
    <row r="386" spans="2:5" x14ac:dyDescent="0.25">
      <c r="B386" s="3"/>
      <c r="C386" s="3"/>
      <c r="D386" s="3"/>
      <c r="E386" s="3"/>
    </row>
    <row r="387" spans="2:5" x14ac:dyDescent="0.25">
      <c r="B387" s="3"/>
      <c r="C387" s="3"/>
      <c r="D387" s="3"/>
      <c r="E387" s="3"/>
    </row>
    <row r="388" spans="2:5" x14ac:dyDescent="0.25">
      <c r="B388" s="3"/>
      <c r="C388" s="3"/>
      <c r="D388" s="3"/>
      <c r="E388" s="3"/>
    </row>
    <row r="389" spans="2:5" x14ac:dyDescent="0.25">
      <c r="B389" s="3"/>
      <c r="C389" s="3"/>
      <c r="D389" s="3"/>
      <c r="E389" s="3"/>
    </row>
    <row r="390" spans="2:5" x14ac:dyDescent="0.25">
      <c r="B390" s="3"/>
      <c r="C390" s="3"/>
      <c r="D390" s="3"/>
      <c r="E390" s="3"/>
    </row>
    <row r="391" spans="2:5" x14ac:dyDescent="0.25">
      <c r="B391" s="3"/>
      <c r="C391" s="3"/>
      <c r="D391" s="3"/>
      <c r="E391" s="3"/>
    </row>
    <row r="392" spans="2:5" x14ac:dyDescent="0.25">
      <c r="B392" s="3"/>
      <c r="C392" s="3"/>
      <c r="D392" s="3"/>
      <c r="E392" s="3"/>
    </row>
    <row r="393" spans="2:5" x14ac:dyDescent="0.25">
      <c r="B393" s="3"/>
      <c r="C393" s="3"/>
      <c r="D393" s="3"/>
      <c r="E393" s="3"/>
    </row>
    <row r="394" spans="2:5" x14ac:dyDescent="0.25">
      <c r="B394" s="3"/>
      <c r="C394" s="3"/>
      <c r="D394" s="3"/>
      <c r="E394" s="3"/>
    </row>
    <row r="395" spans="2:5" x14ac:dyDescent="0.25">
      <c r="B395" s="3"/>
      <c r="C395" s="3"/>
      <c r="D395" s="3"/>
      <c r="E395" s="3"/>
    </row>
    <row r="396" spans="2:5" x14ac:dyDescent="0.25">
      <c r="B396" s="3"/>
      <c r="C396" s="3"/>
      <c r="D396" s="3"/>
      <c r="E396" s="3"/>
    </row>
    <row r="397" spans="2:5" x14ac:dyDescent="0.25">
      <c r="B397" s="3"/>
      <c r="C397" s="3"/>
      <c r="D397" s="3"/>
      <c r="E397" s="3"/>
    </row>
    <row r="398" spans="2:5" x14ac:dyDescent="0.25">
      <c r="B398" s="3"/>
      <c r="C398" s="3"/>
      <c r="D398" s="3"/>
      <c r="E398" s="3"/>
    </row>
    <row r="399" spans="2:5" x14ac:dyDescent="0.25">
      <c r="B399" s="3"/>
      <c r="C399" s="3"/>
      <c r="D399" s="3"/>
      <c r="E399" s="3"/>
    </row>
    <row r="400" spans="2:5" x14ac:dyDescent="0.25">
      <c r="B400" s="3"/>
      <c r="C400" s="3"/>
      <c r="D400" s="3"/>
      <c r="E400" s="3"/>
    </row>
    <row r="401" spans="2:5" x14ac:dyDescent="0.25">
      <c r="B401" s="3"/>
      <c r="C401" s="3"/>
      <c r="D401" s="3"/>
      <c r="E401" s="3"/>
    </row>
    <row r="402" spans="2:5" x14ac:dyDescent="0.25">
      <c r="B402" s="3"/>
      <c r="C402" s="3"/>
      <c r="D402" s="3"/>
      <c r="E402" s="3"/>
    </row>
    <row r="403" spans="2:5" x14ac:dyDescent="0.25">
      <c r="B403" s="3"/>
      <c r="C403" s="3"/>
      <c r="D403" s="3"/>
      <c r="E403" s="3"/>
    </row>
    <row r="404" spans="2:5" x14ac:dyDescent="0.25">
      <c r="B404" s="3"/>
      <c r="C404" s="3"/>
      <c r="D404" s="3"/>
      <c r="E404" s="3"/>
    </row>
    <row r="405" spans="2:5" x14ac:dyDescent="0.25">
      <c r="B405" s="3"/>
      <c r="C405" s="3"/>
      <c r="D405" s="3"/>
      <c r="E405" s="3"/>
    </row>
    <row r="406" spans="2:5" x14ac:dyDescent="0.25">
      <c r="B406" s="3"/>
      <c r="C406" s="3"/>
      <c r="D406" s="3"/>
      <c r="E406" s="3"/>
    </row>
    <row r="407" spans="2:5" x14ac:dyDescent="0.25">
      <c r="B407" s="3"/>
      <c r="C407" s="3"/>
      <c r="D407" s="3"/>
      <c r="E407" s="3"/>
    </row>
    <row r="408" spans="2:5" x14ac:dyDescent="0.25">
      <c r="B408" s="3"/>
      <c r="C408" s="3"/>
      <c r="D408" s="3"/>
      <c r="E408" s="3"/>
    </row>
    <row r="409" spans="2:5" x14ac:dyDescent="0.25">
      <c r="B409" s="3"/>
      <c r="C409" s="3"/>
      <c r="D409" s="3"/>
      <c r="E409" s="3"/>
    </row>
    <row r="410" spans="2:5" x14ac:dyDescent="0.25">
      <c r="B410" s="3"/>
      <c r="C410" s="3"/>
      <c r="D410" s="3"/>
      <c r="E410" s="3"/>
    </row>
    <row r="411" spans="2:5" x14ac:dyDescent="0.25">
      <c r="B411" s="3"/>
      <c r="C411" s="3"/>
      <c r="D411" s="3"/>
      <c r="E411" s="3"/>
    </row>
    <row r="412" spans="2:5" x14ac:dyDescent="0.25">
      <c r="B412" s="3"/>
      <c r="C412" s="3"/>
      <c r="D412" s="3"/>
      <c r="E412" s="3"/>
    </row>
    <row r="413" spans="2:5" x14ac:dyDescent="0.25">
      <c r="B413" s="3"/>
      <c r="C413" s="3"/>
      <c r="D413" s="3"/>
      <c r="E413" s="3"/>
    </row>
    <row r="414" spans="2:5" x14ac:dyDescent="0.25">
      <c r="B414" s="3"/>
      <c r="C414" s="3"/>
      <c r="D414" s="3"/>
      <c r="E414" s="3"/>
    </row>
    <row r="415" spans="2:5" x14ac:dyDescent="0.25">
      <c r="B415" s="3"/>
      <c r="C415" s="3"/>
      <c r="D415" s="3"/>
      <c r="E415" s="3"/>
    </row>
    <row r="416" spans="2:5" x14ac:dyDescent="0.25">
      <c r="B416" s="3"/>
      <c r="C416" s="3"/>
      <c r="D416" s="3"/>
      <c r="E416" s="3"/>
    </row>
    <row r="417" spans="2:5" x14ac:dyDescent="0.25">
      <c r="B417" s="3"/>
      <c r="C417" s="3"/>
      <c r="D417" s="3"/>
      <c r="E417" s="3"/>
    </row>
    <row r="418" spans="2:5" x14ac:dyDescent="0.25">
      <c r="B418" s="3"/>
      <c r="C418" s="3"/>
      <c r="D418" s="3"/>
      <c r="E418" s="3"/>
    </row>
    <row r="419" spans="2:5" x14ac:dyDescent="0.25">
      <c r="B419" s="3"/>
      <c r="C419" s="3"/>
      <c r="D419" s="3"/>
      <c r="E419" s="3"/>
    </row>
    <row r="420" spans="2:5" x14ac:dyDescent="0.25">
      <c r="B420" s="3"/>
      <c r="C420" s="3"/>
      <c r="D420" s="3"/>
      <c r="E420" s="3"/>
    </row>
    <row r="421" spans="2:5" x14ac:dyDescent="0.25">
      <c r="B421" s="3"/>
      <c r="C421" s="3"/>
      <c r="D421" s="3"/>
      <c r="E421" s="3"/>
    </row>
    <row r="422" spans="2:5" x14ac:dyDescent="0.25">
      <c r="B422" s="3"/>
      <c r="C422" s="3"/>
      <c r="D422" s="3"/>
      <c r="E422" s="3"/>
    </row>
    <row r="423" spans="2:5" x14ac:dyDescent="0.25">
      <c r="B423" s="3"/>
      <c r="C423" s="3"/>
      <c r="D423" s="3"/>
      <c r="E423" s="3"/>
    </row>
    <row r="424" spans="2:5" x14ac:dyDescent="0.25">
      <c r="B424" s="3"/>
      <c r="C424" s="3"/>
      <c r="D424" s="3"/>
      <c r="E424" s="3"/>
    </row>
    <row r="425" spans="2:5" x14ac:dyDescent="0.25">
      <c r="B425" s="3"/>
      <c r="C425" s="3"/>
      <c r="D425" s="3"/>
      <c r="E425" s="3"/>
    </row>
    <row r="426" spans="2:5" x14ac:dyDescent="0.25">
      <c r="B426" s="3"/>
      <c r="C426" s="3"/>
      <c r="D426" s="3"/>
      <c r="E426" s="3"/>
    </row>
    <row r="427" spans="2:5" x14ac:dyDescent="0.25">
      <c r="B427" s="3"/>
      <c r="C427" s="3"/>
      <c r="D427" s="3"/>
      <c r="E427" s="3"/>
    </row>
    <row r="428" spans="2:5" x14ac:dyDescent="0.25">
      <c r="B428" s="3"/>
      <c r="C428" s="3"/>
      <c r="D428" s="3"/>
      <c r="E428" s="3"/>
    </row>
    <row r="429" spans="2:5" x14ac:dyDescent="0.25">
      <c r="B429" s="3"/>
      <c r="C429" s="3"/>
      <c r="D429" s="3"/>
      <c r="E429" s="3"/>
    </row>
    <row r="430" spans="2:5" x14ac:dyDescent="0.25">
      <c r="B430" s="3"/>
      <c r="C430" s="3"/>
      <c r="D430" s="3"/>
      <c r="E430" s="3"/>
    </row>
    <row r="431" spans="2:5" x14ac:dyDescent="0.25">
      <c r="B431" s="3"/>
      <c r="C431" s="3"/>
      <c r="D431" s="3"/>
      <c r="E431" s="3"/>
    </row>
    <row r="432" spans="2:5" x14ac:dyDescent="0.25">
      <c r="B432" s="3"/>
      <c r="C432" s="3"/>
      <c r="D432" s="3"/>
      <c r="E432" s="3"/>
    </row>
    <row r="433" spans="2:5" x14ac:dyDescent="0.25">
      <c r="B433" s="3"/>
      <c r="C433" s="3"/>
      <c r="D433" s="3"/>
      <c r="E433" s="3"/>
    </row>
    <row r="434" spans="2:5" x14ac:dyDescent="0.25">
      <c r="B434" s="3"/>
      <c r="C434" s="3"/>
      <c r="D434" s="3"/>
      <c r="E434" s="3"/>
    </row>
    <row r="435" spans="2:5" x14ac:dyDescent="0.25">
      <c r="B435" s="3"/>
      <c r="C435" s="3"/>
      <c r="D435" s="3"/>
      <c r="E435" s="3"/>
    </row>
    <row r="436" spans="2:5" x14ac:dyDescent="0.25">
      <c r="B436" s="3"/>
      <c r="C436" s="3"/>
      <c r="D436" s="3"/>
      <c r="E436" s="3"/>
    </row>
    <row r="437" spans="2:5" x14ac:dyDescent="0.25">
      <c r="B437" s="3"/>
      <c r="C437" s="3"/>
      <c r="D437" s="3"/>
      <c r="E437" s="3"/>
    </row>
    <row r="438" spans="2:5" x14ac:dyDescent="0.25">
      <c r="B438" s="3"/>
      <c r="C438" s="3"/>
      <c r="D438" s="3"/>
      <c r="E438" s="3"/>
    </row>
    <row r="439" spans="2:5" x14ac:dyDescent="0.25">
      <c r="B439" s="3"/>
      <c r="C439" s="3"/>
      <c r="D439" s="3"/>
      <c r="E439" s="3"/>
    </row>
    <row r="440" spans="2:5" x14ac:dyDescent="0.25">
      <c r="B440" s="3"/>
      <c r="C440" s="3"/>
      <c r="D440" s="3"/>
      <c r="E440" s="3"/>
    </row>
    <row r="441" spans="2:5" x14ac:dyDescent="0.25">
      <c r="B441" s="3"/>
      <c r="C441" s="3"/>
      <c r="D441" s="3"/>
      <c r="E441" s="3"/>
    </row>
    <row r="442" spans="2:5" x14ac:dyDescent="0.25">
      <c r="B442" s="3"/>
      <c r="C442" s="3"/>
      <c r="D442" s="3"/>
      <c r="E442" s="3"/>
    </row>
    <row r="443" spans="2:5" x14ac:dyDescent="0.25">
      <c r="B443" s="3"/>
      <c r="C443" s="3"/>
      <c r="D443" s="3"/>
      <c r="E443" s="3"/>
    </row>
    <row r="444" spans="2:5" x14ac:dyDescent="0.25">
      <c r="B444" s="3"/>
      <c r="C444" s="3"/>
      <c r="D444" s="3"/>
      <c r="E444" s="3"/>
    </row>
    <row r="445" spans="2:5" x14ac:dyDescent="0.25">
      <c r="B445" s="3"/>
      <c r="C445" s="3"/>
      <c r="D445" s="3"/>
      <c r="E445" s="3"/>
    </row>
    <row r="446" spans="2:5" x14ac:dyDescent="0.25">
      <c r="B446" s="3"/>
      <c r="C446" s="3"/>
      <c r="D446" s="3"/>
      <c r="E446" s="3"/>
    </row>
    <row r="447" spans="2:5" x14ac:dyDescent="0.25">
      <c r="B447" s="3"/>
      <c r="C447" s="3"/>
      <c r="D447" s="3"/>
      <c r="E447" s="3"/>
    </row>
    <row r="448" spans="2:5" x14ac:dyDescent="0.25">
      <c r="B448" s="3"/>
      <c r="C448" s="3"/>
      <c r="D448" s="3"/>
      <c r="E448" s="3"/>
    </row>
    <row r="449" spans="2:5" x14ac:dyDescent="0.25">
      <c r="B449" s="3"/>
      <c r="C449" s="3"/>
      <c r="D449" s="3"/>
      <c r="E449" s="3"/>
    </row>
    <row r="450" spans="2:5" x14ac:dyDescent="0.25">
      <c r="B450" s="3"/>
      <c r="C450" s="3"/>
      <c r="D450" s="3"/>
      <c r="E450" s="3"/>
    </row>
    <row r="451" spans="2:5" x14ac:dyDescent="0.25">
      <c r="B451" s="3"/>
      <c r="C451" s="3"/>
      <c r="D451" s="3"/>
      <c r="E451" s="3"/>
    </row>
    <row r="452" spans="2:5" x14ac:dyDescent="0.25">
      <c r="B452" s="3"/>
      <c r="C452" s="3"/>
      <c r="D452" s="3"/>
      <c r="E452" s="3"/>
    </row>
    <row r="453" spans="2:5" x14ac:dyDescent="0.25">
      <c r="B453" s="3"/>
      <c r="C453" s="3"/>
      <c r="D453" s="3"/>
      <c r="E453" s="3"/>
    </row>
    <row r="454" spans="2:5" x14ac:dyDescent="0.25">
      <c r="B454" s="3"/>
      <c r="C454" s="3"/>
      <c r="D454" s="3"/>
      <c r="E454" s="3"/>
    </row>
    <row r="455" spans="2:5" x14ac:dyDescent="0.25">
      <c r="B455" s="3"/>
      <c r="C455" s="3"/>
      <c r="D455" s="3"/>
      <c r="E455" s="3"/>
    </row>
    <row r="456" spans="2:5" x14ac:dyDescent="0.25">
      <c r="B456" s="3"/>
      <c r="C456" s="3"/>
      <c r="D456" s="3"/>
      <c r="E456" s="3"/>
    </row>
    <row r="457" spans="2:5" x14ac:dyDescent="0.25">
      <c r="B457" s="3"/>
      <c r="C457" s="3"/>
      <c r="D457" s="3"/>
      <c r="E457" s="3"/>
    </row>
    <row r="458" spans="2:5" x14ac:dyDescent="0.25">
      <c r="B458" s="3"/>
      <c r="C458" s="3"/>
      <c r="D458" s="3"/>
      <c r="E458" s="3"/>
    </row>
    <row r="459" spans="2:5" x14ac:dyDescent="0.25">
      <c r="B459" s="3"/>
      <c r="C459" s="3"/>
      <c r="D459" s="3"/>
      <c r="E459" s="3"/>
    </row>
    <row r="460" spans="2:5" x14ac:dyDescent="0.25">
      <c r="B460" s="3"/>
      <c r="C460" s="3"/>
      <c r="D460" s="3"/>
      <c r="E460" s="3"/>
    </row>
    <row r="461" spans="2:5" x14ac:dyDescent="0.25">
      <c r="B461" s="3"/>
      <c r="C461" s="3"/>
      <c r="D461" s="3"/>
      <c r="E461" s="3"/>
    </row>
    <row r="462" spans="2:5" x14ac:dyDescent="0.25">
      <c r="B462" s="3"/>
      <c r="C462" s="3"/>
      <c r="D462" s="3"/>
      <c r="E462" s="3"/>
    </row>
    <row r="463" spans="2:5" x14ac:dyDescent="0.25">
      <c r="B463" s="3"/>
      <c r="C463" s="3"/>
      <c r="D463" s="3"/>
      <c r="E463" s="3"/>
    </row>
    <row r="464" spans="2:5" x14ac:dyDescent="0.25">
      <c r="B464" s="3"/>
      <c r="C464" s="3"/>
      <c r="D464" s="3"/>
      <c r="E464" s="3"/>
    </row>
    <row r="465" spans="2:5" x14ac:dyDescent="0.25">
      <c r="B465" s="3"/>
      <c r="C465" s="3"/>
      <c r="D465" s="3"/>
      <c r="E465" s="3"/>
    </row>
    <row r="466" spans="2:5" x14ac:dyDescent="0.25">
      <c r="B466" s="3"/>
      <c r="C466" s="3"/>
      <c r="D466" s="3"/>
      <c r="E466" s="3"/>
    </row>
    <row r="467" spans="2:5" x14ac:dyDescent="0.25">
      <c r="B467" s="3"/>
      <c r="C467" s="3"/>
      <c r="D467" s="3"/>
      <c r="E467" s="3"/>
    </row>
    <row r="468" spans="2:5" x14ac:dyDescent="0.25">
      <c r="B468" s="3"/>
      <c r="C468" s="3"/>
      <c r="D468" s="3"/>
      <c r="E468" s="3"/>
    </row>
    <row r="469" spans="2:5" x14ac:dyDescent="0.25">
      <c r="B469" s="3"/>
      <c r="C469" s="3"/>
      <c r="D469" s="3"/>
      <c r="E469" s="3"/>
    </row>
    <row r="470" spans="2:5" x14ac:dyDescent="0.25">
      <c r="B470" s="3"/>
      <c r="C470" s="3"/>
      <c r="D470" s="3"/>
      <c r="E470" s="3"/>
    </row>
    <row r="471" spans="2:5" x14ac:dyDescent="0.25">
      <c r="B471" s="3"/>
      <c r="C471" s="3"/>
      <c r="D471" s="3"/>
      <c r="E471" s="3"/>
    </row>
    <row r="472" spans="2:5" x14ac:dyDescent="0.25">
      <c r="B472" s="3"/>
      <c r="C472" s="3"/>
      <c r="D472" s="3"/>
      <c r="E472" s="3"/>
    </row>
    <row r="473" spans="2:5" x14ac:dyDescent="0.25">
      <c r="B473" s="3"/>
      <c r="C473" s="3"/>
      <c r="D473" s="3"/>
      <c r="E473" s="3"/>
    </row>
    <row r="474" spans="2:5" x14ac:dyDescent="0.25">
      <c r="B474" s="3"/>
      <c r="C474" s="3"/>
      <c r="D474" s="3"/>
      <c r="E474" s="3"/>
    </row>
    <row r="475" spans="2:5" x14ac:dyDescent="0.25">
      <c r="B475" s="3"/>
      <c r="C475" s="3"/>
      <c r="D475" s="3"/>
      <c r="E475" s="3"/>
    </row>
    <row r="476" spans="2:5" x14ac:dyDescent="0.25">
      <c r="B476" s="3"/>
      <c r="C476" s="3"/>
      <c r="D476" s="3"/>
      <c r="E476" s="3"/>
    </row>
    <row r="477" spans="2:5" x14ac:dyDescent="0.25">
      <c r="B477" s="3"/>
      <c r="C477" s="3"/>
      <c r="D477" s="3"/>
      <c r="E477" s="3"/>
    </row>
    <row r="478" spans="2:5" x14ac:dyDescent="0.25">
      <c r="B478" s="3"/>
      <c r="C478" s="3"/>
      <c r="D478" s="3"/>
      <c r="E478" s="3"/>
    </row>
    <row r="479" spans="2:5" x14ac:dyDescent="0.25">
      <c r="B479" s="3"/>
      <c r="C479" s="3"/>
      <c r="D479" s="3"/>
      <c r="E479" s="3"/>
    </row>
    <row r="480" spans="2:5" x14ac:dyDescent="0.25">
      <c r="B480" s="3"/>
      <c r="C480" s="3"/>
      <c r="D480" s="3"/>
      <c r="E480" s="3"/>
    </row>
    <row r="481" spans="2:5" x14ac:dyDescent="0.25">
      <c r="B481" s="3"/>
      <c r="C481" s="3"/>
      <c r="D481" s="3"/>
      <c r="E481" s="3"/>
    </row>
    <row r="482" spans="2:5" x14ac:dyDescent="0.25">
      <c r="B482" s="3"/>
      <c r="C482" s="3"/>
      <c r="D482" s="3"/>
      <c r="E482" s="3"/>
    </row>
    <row r="483" spans="2:5" x14ac:dyDescent="0.25">
      <c r="B483" s="3"/>
      <c r="C483" s="3"/>
      <c r="D483" s="3"/>
      <c r="E483" s="3"/>
    </row>
    <row r="484" spans="2:5" x14ac:dyDescent="0.25">
      <c r="B484" s="3"/>
      <c r="C484" s="3"/>
      <c r="D484" s="3"/>
      <c r="E484" s="3"/>
    </row>
    <row r="485" spans="2:5" x14ac:dyDescent="0.25">
      <c r="B485" s="3"/>
      <c r="C485" s="3"/>
      <c r="D485" s="3"/>
      <c r="E485" s="3"/>
    </row>
    <row r="486" spans="2:5" x14ac:dyDescent="0.25">
      <c r="B486" s="3"/>
      <c r="C486" s="3"/>
      <c r="D486" s="3"/>
      <c r="E486" s="3"/>
    </row>
    <row r="487" spans="2:5" x14ac:dyDescent="0.25">
      <c r="B487" s="3"/>
      <c r="C487" s="3"/>
      <c r="D487" s="3"/>
      <c r="E487" s="3"/>
    </row>
    <row r="488" spans="2:5" x14ac:dyDescent="0.25">
      <c r="B488" s="3"/>
      <c r="C488" s="3"/>
      <c r="D488" s="3"/>
      <c r="E488" s="3"/>
    </row>
    <row r="489" spans="2:5" x14ac:dyDescent="0.25">
      <c r="B489" s="3"/>
      <c r="C489" s="3"/>
      <c r="D489" s="3"/>
      <c r="E489" s="3"/>
    </row>
    <row r="490" spans="2:5" x14ac:dyDescent="0.25">
      <c r="B490" s="3"/>
      <c r="C490" s="3"/>
      <c r="D490" s="3"/>
      <c r="E490" s="3"/>
    </row>
    <row r="491" spans="2:5" x14ac:dyDescent="0.25">
      <c r="B491" s="3"/>
      <c r="C491" s="3"/>
      <c r="D491" s="3"/>
      <c r="E491" s="3"/>
    </row>
    <row r="492" spans="2:5" x14ac:dyDescent="0.25">
      <c r="B492" s="3"/>
      <c r="C492" s="3"/>
      <c r="D492" s="3"/>
      <c r="E492" s="3"/>
    </row>
    <row r="493" spans="2:5" x14ac:dyDescent="0.25">
      <c r="B493" s="3"/>
      <c r="C493" s="3"/>
      <c r="D493" s="3"/>
      <c r="E493" s="3"/>
    </row>
    <row r="494" spans="2:5" x14ac:dyDescent="0.25">
      <c r="B494" s="3"/>
      <c r="C494" s="3"/>
      <c r="D494" s="3"/>
      <c r="E494" s="3"/>
    </row>
    <row r="495" spans="2:5" x14ac:dyDescent="0.25">
      <c r="B495" s="3"/>
      <c r="C495" s="3"/>
      <c r="D495" s="3"/>
      <c r="E495" s="3"/>
    </row>
    <row r="496" spans="2:5" x14ac:dyDescent="0.25">
      <c r="B496" s="3"/>
      <c r="C496" s="3"/>
      <c r="D496" s="3"/>
      <c r="E496" s="3"/>
    </row>
    <row r="497" spans="2:5" x14ac:dyDescent="0.25">
      <c r="B497" s="3"/>
      <c r="C497" s="3"/>
      <c r="D497" s="3"/>
      <c r="E497" s="3"/>
    </row>
    <row r="498" spans="2:5" x14ac:dyDescent="0.25">
      <c r="B498" s="3"/>
      <c r="C498" s="3"/>
      <c r="D498" s="3"/>
      <c r="E498" s="3"/>
    </row>
    <row r="499" spans="2:5" x14ac:dyDescent="0.25">
      <c r="B499" s="3"/>
      <c r="C499" s="3"/>
      <c r="D499" s="3"/>
      <c r="E499" s="3"/>
    </row>
    <row r="500" spans="2:5" x14ac:dyDescent="0.25">
      <c r="B500" s="3"/>
      <c r="C500" s="3"/>
      <c r="D500" s="3"/>
      <c r="E500" s="3"/>
    </row>
    <row r="501" spans="2:5" x14ac:dyDescent="0.25">
      <c r="B501" s="3"/>
      <c r="C501" s="3"/>
      <c r="D501" s="3"/>
      <c r="E501" s="3"/>
    </row>
    <row r="502" spans="2:5" x14ac:dyDescent="0.25">
      <c r="B502" s="3"/>
      <c r="C502" s="3"/>
      <c r="D502" s="3"/>
      <c r="E502" s="3"/>
    </row>
    <row r="503" spans="2:5" x14ac:dyDescent="0.25">
      <c r="B503" s="3"/>
      <c r="C503" s="3"/>
      <c r="D503" s="3"/>
      <c r="E503" s="3"/>
    </row>
    <row r="504" spans="2:5" x14ac:dyDescent="0.25">
      <c r="B504" s="3"/>
      <c r="C504" s="3"/>
      <c r="D504" s="3"/>
      <c r="E504" s="3"/>
    </row>
    <row r="505" spans="2:5" x14ac:dyDescent="0.25">
      <c r="B505" s="3"/>
      <c r="C505" s="3"/>
      <c r="D505" s="3"/>
      <c r="E505" s="3"/>
    </row>
    <row r="506" spans="2:5" x14ac:dyDescent="0.25">
      <c r="B506" s="3"/>
      <c r="C506" s="3"/>
      <c r="D506" s="3"/>
      <c r="E506" s="3"/>
    </row>
    <row r="507" spans="2:5" x14ac:dyDescent="0.25">
      <c r="B507" s="3"/>
      <c r="C507" s="3"/>
      <c r="D507" s="3"/>
      <c r="E507" s="3"/>
    </row>
    <row r="508" spans="2:5" x14ac:dyDescent="0.25">
      <c r="B508" s="3"/>
      <c r="C508" s="3"/>
      <c r="D508" s="3"/>
      <c r="E508" s="3"/>
    </row>
    <row r="509" spans="2:5" x14ac:dyDescent="0.25">
      <c r="B509" s="3"/>
      <c r="C509" s="3"/>
      <c r="D509" s="3"/>
      <c r="E509" s="3"/>
    </row>
    <row r="510" spans="2:5" x14ac:dyDescent="0.25">
      <c r="B510" s="3"/>
      <c r="C510" s="3"/>
      <c r="D510" s="3"/>
      <c r="E510" s="3"/>
    </row>
    <row r="511" spans="2:5" x14ac:dyDescent="0.25">
      <c r="B511" s="3"/>
      <c r="C511" s="3"/>
      <c r="D511" s="3"/>
      <c r="E511" s="3"/>
    </row>
    <row r="512" spans="2:5" x14ac:dyDescent="0.25">
      <c r="B512" s="3"/>
      <c r="C512" s="3"/>
      <c r="D512" s="3"/>
      <c r="E512" s="3"/>
    </row>
    <row r="513" spans="2:5" x14ac:dyDescent="0.25">
      <c r="B513" s="3"/>
      <c r="C513" s="3"/>
      <c r="D513" s="3"/>
      <c r="E513" s="3"/>
    </row>
    <row r="514" spans="2:5" x14ac:dyDescent="0.25">
      <c r="B514" s="3"/>
      <c r="C514" s="3"/>
      <c r="D514" s="3"/>
      <c r="E514" s="3"/>
    </row>
    <row r="515" spans="2:5" x14ac:dyDescent="0.25">
      <c r="B515" s="3"/>
      <c r="C515" s="3"/>
      <c r="D515" s="3"/>
      <c r="E515" s="3"/>
    </row>
    <row r="516" spans="2:5" x14ac:dyDescent="0.25">
      <c r="B516" s="3"/>
      <c r="C516" s="3"/>
      <c r="D516" s="3"/>
      <c r="E516" s="3"/>
    </row>
    <row r="517" spans="2:5" x14ac:dyDescent="0.25">
      <c r="B517" s="3"/>
      <c r="C517" s="3"/>
      <c r="D517" s="3"/>
      <c r="E517" s="3"/>
    </row>
    <row r="518" spans="2:5" x14ac:dyDescent="0.25">
      <c r="B518" s="3"/>
      <c r="C518" s="3"/>
      <c r="D518" s="3"/>
      <c r="E518" s="3"/>
    </row>
    <row r="519" spans="2:5" x14ac:dyDescent="0.25">
      <c r="B519" s="3"/>
      <c r="C519" s="3"/>
      <c r="D519" s="3"/>
      <c r="E519" s="3"/>
    </row>
    <row r="520" spans="2:5" x14ac:dyDescent="0.25">
      <c r="B520" s="3"/>
      <c r="C520" s="3"/>
      <c r="D520" s="3"/>
      <c r="E520" s="3"/>
    </row>
    <row r="521" spans="2:5" x14ac:dyDescent="0.25">
      <c r="B521" s="3"/>
      <c r="C521" s="3"/>
      <c r="D521" s="3"/>
      <c r="E521" s="3"/>
    </row>
    <row r="522" spans="2:5" x14ac:dyDescent="0.25">
      <c r="B522" s="3"/>
      <c r="C522" s="3"/>
      <c r="D522" s="3"/>
      <c r="E522" s="3"/>
    </row>
    <row r="523" spans="2:5" x14ac:dyDescent="0.25">
      <c r="B523" s="3"/>
      <c r="C523" s="3"/>
      <c r="D523" s="3"/>
      <c r="E523" s="3"/>
    </row>
    <row r="524" spans="2:5" x14ac:dyDescent="0.25">
      <c r="B524" s="3"/>
      <c r="C524" s="3"/>
      <c r="D524" s="3"/>
      <c r="E524" s="3"/>
    </row>
    <row r="525" spans="2:5" x14ac:dyDescent="0.25">
      <c r="B525" s="3"/>
      <c r="C525" s="3"/>
      <c r="D525" s="3"/>
      <c r="E525" s="3"/>
    </row>
    <row r="526" spans="2:5" x14ac:dyDescent="0.25">
      <c r="B526" s="3"/>
      <c r="C526" s="3"/>
      <c r="D526" s="3"/>
      <c r="E526" s="3"/>
    </row>
    <row r="527" spans="2:5" x14ac:dyDescent="0.25">
      <c r="B527" s="3"/>
      <c r="C527" s="3"/>
      <c r="D527" s="3"/>
      <c r="E527" s="3"/>
    </row>
    <row r="528" spans="2:5" x14ac:dyDescent="0.25">
      <c r="B528" s="3"/>
      <c r="C528" s="3"/>
      <c r="D528" s="3"/>
      <c r="E528" s="3"/>
    </row>
    <row r="529" spans="2:5" x14ac:dyDescent="0.25">
      <c r="B529" s="3"/>
      <c r="C529" s="3"/>
      <c r="D529" s="3"/>
      <c r="E529" s="3"/>
    </row>
    <row r="530" spans="2:5" x14ac:dyDescent="0.25">
      <c r="B530" s="3"/>
      <c r="C530" s="3"/>
      <c r="D530" s="3"/>
      <c r="E530" s="3"/>
    </row>
    <row r="531" spans="2:5" x14ac:dyDescent="0.25">
      <c r="B531" s="3"/>
      <c r="C531" s="3"/>
      <c r="D531" s="3"/>
      <c r="E531" s="3"/>
    </row>
    <row r="532" spans="2:5" x14ac:dyDescent="0.25">
      <c r="B532" s="3"/>
      <c r="C532" s="3"/>
      <c r="D532" s="3"/>
      <c r="E532" s="3"/>
    </row>
    <row r="533" spans="2:5" x14ac:dyDescent="0.25">
      <c r="B533" s="3"/>
      <c r="C533" s="3"/>
      <c r="D533" s="3"/>
      <c r="E533" s="3"/>
    </row>
    <row r="534" spans="2:5" x14ac:dyDescent="0.25">
      <c r="B534" s="3"/>
      <c r="C534" s="3"/>
      <c r="D534" s="3"/>
      <c r="E534" s="3"/>
    </row>
    <row r="535" spans="2:5" x14ac:dyDescent="0.25">
      <c r="B535" s="3"/>
      <c r="C535" s="3"/>
      <c r="D535" s="3"/>
      <c r="E535" s="3"/>
    </row>
    <row r="536" spans="2:5" x14ac:dyDescent="0.25">
      <c r="B536" s="3"/>
      <c r="C536" s="3"/>
      <c r="D536" s="3"/>
      <c r="E536" s="3"/>
    </row>
    <row r="537" spans="2:5" x14ac:dyDescent="0.25">
      <c r="B537" s="3"/>
      <c r="C537" s="3"/>
      <c r="D537" s="3"/>
      <c r="E537" s="3"/>
    </row>
    <row r="538" spans="2:5" x14ac:dyDescent="0.25">
      <c r="B538" s="3"/>
      <c r="C538" s="3"/>
      <c r="D538" s="3"/>
      <c r="E538" s="3"/>
    </row>
    <row r="539" spans="2:5" x14ac:dyDescent="0.25">
      <c r="B539" s="3"/>
      <c r="C539" s="3"/>
      <c r="D539" s="3"/>
      <c r="E539" s="3"/>
    </row>
    <row r="540" spans="2:5" x14ac:dyDescent="0.25">
      <c r="B540" s="3"/>
      <c r="C540" s="3"/>
      <c r="D540" s="3"/>
      <c r="E540" s="3"/>
    </row>
    <row r="541" spans="2:5" x14ac:dyDescent="0.25">
      <c r="B541" s="3"/>
      <c r="C541" s="3"/>
      <c r="D541" s="3"/>
      <c r="E541" s="3"/>
    </row>
    <row r="542" spans="2:5" x14ac:dyDescent="0.25">
      <c r="B542" s="3"/>
      <c r="C542" s="3"/>
      <c r="D542" s="3"/>
      <c r="E542" s="3"/>
    </row>
    <row r="543" spans="2:5" x14ac:dyDescent="0.25">
      <c r="B543" s="3"/>
      <c r="C543" s="3"/>
      <c r="D543" s="3"/>
      <c r="E543" s="3"/>
    </row>
    <row r="544" spans="2:5" x14ac:dyDescent="0.25">
      <c r="B544" s="3"/>
      <c r="C544" s="3"/>
      <c r="D544" s="3"/>
      <c r="E544" s="3"/>
    </row>
    <row r="545" spans="2:5" x14ac:dyDescent="0.25">
      <c r="B545" s="3"/>
      <c r="C545" s="3"/>
      <c r="D545" s="3"/>
      <c r="E545" s="3"/>
    </row>
    <row r="546" spans="2:5" x14ac:dyDescent="0.25">
      <c r="B546" s="3"/>
      <c r="C546" s="3"/>
      <c r="D546" s="3"/>
      <c r="E546" s="3"/>
    </row>
    <row r="547" spans="2:5" x14ac:dyDescent="0.25">
      <c r="B547" s="3"/>
      <c r="C547" s="3"/>
      <c r="D547" s="3"/>
      <c r="E547" s="3"/>
    </row>
    <row r="548" spans="2:5" x14ac:dyDescent="0.25">
      <c r="B548" s="3"/>
      <c r="C548" s="3"/>
      <c r="D548" s="3"/>
      <c r="E548" s="3"/>
    </row>
    <row r="549" spans="2:5" x14ac:dyDescent="0.25">
      <c r="B549" s="3"/>
      <c r="C549" s="3"/>
      <c r="D549" s="3"/>
      <c r="E549" s="3"/>
    </row>
    <row r="550" spans="2:5" x14ac:dyDescent="0.25">
      <c r="B550" s="3"/>
      <c r="C550" s="3"/>
      <c r="D550" s="3"/>
      <c r="E550" s="3"/>
    </row>
    <row r="551" spans="2:5" x14ac:dyDescent="0.25">
      <c r="B551" s="3"/>
      <c r="C551" s="3"/>
      <c r="D551" s="3"/>
      <c r="E551" s="3"/>
    </row>
    <row r="552" spans="2:5" x14ac:dyDescent="0.25">
      <c r="B552" s="3"/>
      <c r="C552" s="3"/>
      <c r="D552" s="3"/>
      <c r="E552" s="3"/>
    </row>
    <row r="553" spans="2:5" x14ac:dyDescent="0.25">
      <c r="B553" s="3"/>
      <c r="C553" s="3"/>
      <c r="D553" s="3"/>
      <c r="E553"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53"/>
  <sheetViews>
    <sheetView zoomScale="80" zoomScaleNormal="80" workbookViewId="0">
      <selection activeCell="E4" sqref="E4"/>
    </sheetView>
  </sheetViews>
  <sheetFormatPr defaultColWidth="14.5703125" defaultRowHeight="12.75" x14ac:dyDescent="0.25"/>
  <cols>
    <col min="1" max="1" width="3.7109375" style="3" customWidth="1"/>
    <col min="2" max="2" width="14.5703125" style="1"/>
    <col min="3" max="5" width="14.5703125" style="2"/>
    <col min="6" max="6" width="3.7109375" style="3" customWidth="1"/>
    <col min="7" max="16384" width="14.5703125" style="3"/>
  </cols>
  <sheetData>
    <row r="1" spans="2:5" s="8" customFormat="1" ht="19.5" x14ac:dyDescent="0.35">
      <c r="B1" s="6" t="s">
        <v>4</v>
      </c>
      <c r="C1" s="7"/>
      <c r="D1" s="7"/>
      <c r="E1" s="7"/>
    </row>
    <row r="2" spans="2:5" ht="12.95" x14ac:dyDescent="0.35">
      <c r="B2" s="3"/>
      <c r="C2" s="3"/>
      <c r="D2" s="3"/>
      <c r="E2" s="3"/>
    </row>
    <row r="3" spans="2:5" ht="12.95" x14ac:dyDescent="0.35">
      <c r="B3" s="10" t="s">
        <v>0</v>
      </c>
      <c r="C3" s="11" t="s">
        <v>3</v>
      </c>
      <c r="D3" s="11" t="s">
        <v>23</v>
      </c>
      <c r="E3" s="11" t="s">
        <v>28</v>
      </c>
    </row>
    <row r="4" spans="2:5" ht="12.95" x14ac:dyDescent="0.35">
      <c r="B4" s="4">
        <v>43147</v>
      </c>
      <c r="C4" s="9">
        <f>LN(Close!C4/Close!C5)</f>
        <v>6.6175738916994581E-3</v>
      </c>
      <c r="D4" s="9">
        <f>LN(Close!D4/Close!D5)</f>
        <v>-2.339967615829473E-3</v>
      </c>
      <c r="E4" s="9">
        <f>LN(Close!E4/Close!E5)</f>
        <v>8.6542627642890145E-4</v>
      </c>
    </row>
    <row r="5" spans="2:5" ht="12.95" x14ac:dyDescent="0.35">
      <c r="B5" s="4">
        <v>43146</v>
      </c>
      <c r="C5" s="9">
        <f>LN(Close!C5/Close!C6)</f>
        <v>6.8361789465908721E-2</v>
      </c>
      <c r="D5" s="9">
        <f>LN(Close!D5/Close!D6)</f>
        <v>1.5668329563927476E-2</v>
      </c>
      <c r="E5" s="9">
        <f>LN(Close!E5/Close!E6)</f>
        <v>0</v>
      </c>
    </row>
    <row r="6" spans="2:5" ht="12.95" x14ac:dyDescent="0.35">
      <c r="B6" s="4">
        <v>43145</v>
      </c>
      <c r="C6" s="9">
        <f>LN(Close!C6/Close!C7)</f>
        <v>9.9160703306536022E-2</v>
      </c>
      <c r="D6" s="9">
        <f>LN(Close!D6/Close!D7)</f>
        <v>1.8381411414346297E-2</v>
      </c>
      <c r="E6" s="9">
        <f>LN(Close!E6/Close!E7)</f>
        <v>0</v>
      </c>
    </row>
    <row r="7" spans="2:5" ht="12.95" x14ac:dyDescent="0.35">
      <c r="B7" s="4">
        <v>43144</v>
      </c>
      <c r="C7" s="9">
        <f>LN(Close!C7/Close!C8)</f>
        <v>-3.7466550238819403E-2</v>
      </c>
      <c r="D7" s="9">
        <f>LN(Close!D7/Close!D8)</f>
        <v>4.5085815708873524E-3</v>
      </c>
      <c r="E7" s="9">
        <f>LN(Close!E7/Close!E8)</f>
        <v>8.661758878492588E-4</v>
      </c>
    </row>
    <row r="8" spans="2:5" ht="12.95" x14ac:dyDescent="0.35">
      <c r="B8" s="4">
        <v>43143</v>
      </c>
      <c r="C8" s="9">
        <f>LN(Close!C8/Close!C9)</f>
        <v>2.1467630361353924E-2</v>
      </c>
      <c r="D8" s="9">
        <f>LN(Close!D8/Close!D9)</f>
        <v>1.5512181041401729E-2</v>
      </c>
      <c r="E8" s="9">
        <f>LN(Close!E8/Close!E9)</f>
        <v>1.7346058122083715E-3</v>
      </c>
    </row>
    <row r="9" spans="2:5" ht="12.95" x14ac:dyDescent="0.35">
      <c r="B9" s="4">
        <v>43140</v>
      </c>
      <c r="C9" s="9">
        <f>LN(Close!C9/Close!C10)</f>
        <v>5.5463478112954892E-2</v>
      </c>
      <c r="D9" s="9">
        <f>LN(Close!D9/Close!D10)</f>
        <v>1.4259334861324262E-2</v>
      </c>
      <c r="E9" s="9">
        <f>LN(Close!E9/Close!E10)</f>
        <v>8.6843253395397244E-4</v>
      </c>
    </row>
    <row r="10" spans="2:5" ht="12.95" x14ac:dyDescent="0.35">
      <c r="B10" s="4">
        <v>43139</v>
      </c>
      <c r="C10" s="9">
        <f>LN(Close!C10/Close!C11)</f>
        <v>8.1154155263181912E-2</v>
      </c>
      <c r="D10" s="9">
        <f>LN(Close!D10/Close!D11)</f>
        <v>-3.9750267460236882E-2</v>
      </c>
      <c r="E10" s="9">
        <f>LN(Close!E10/Close!E11)</f>
        <v>0</v>
      </c>
    </row>
    <row r="11" spans="2:5" ht="12.95" x14ac:dyDescent="0.35">
      <c r="B11" s="4">
        <v>43138</v>
      </c>
      <c r="C11" s="9">
        <f>LN(Close!C11/Close!C12)</f>
        <v>-1.7261880426793639E-2</v>
      </c>
      <c r="D11" s="9">
        <f>LN(Close!D11/Close!D12)</f>
        <v>-9.0204641922461831E-3</v>
      </c>
      <c r="E11" s="9">
        <f>LN(Close!E11/Close!E12)</f>
        <v>0</v>
      </c>
    </row>
    <row r="12" spans="2:5" ht="12.95" x14ac:dyDescent="0.35">
      <c r="B12" s="4">
        <v>43137</v>
      </c>
      <c r="C12" s="9">
        <f>LN(Close!C12/Close!C13)</f>
        <v>0.10870919363475438</v>
      </c>
      <c r="D12" s="9">
        <f>LN(Close!D12/Close!D13)</f>
        <v>2.1068134600557738E-2</v>
      </c>
      <c r="E12" s="9">
        <f>LN(Close!E12/Close!E13)</f>
        <v>-4.3778426274140598E-4</v>
      </c>
    </row>
    <row r="13" spans="2:5" ht="12.95" x14ac:dyDescent="0.35">
      <c r="B13" s="4">
        <v>43136</v>
      </c>
      <c r="C13" s="9">
        <f>LN(Close!C13/Close!C14)</f>
        <v>-0.23874030310722663</v>
      </c>
      <c r="D13" s="9">
        <f>LN(Close!D13/Close!D14)</f>
        <v>-3.849168497707383E-2</v>
      </c>
      <c r="E13" s="9">
        <f>LN(Close!E13/Close!E14)</f>
        <v>-3.03142997126991E-3</v>
      </c>
    </row>
    <row r="14" spans="2:5" ht="12.95" x14ac:dyDescent="0.35">
      <c r="B14" s="4">
        <v>43133</v>
      </c>
      <c r="C14" s="9">
        <f>LN(Close!C14/Close!C15)</f>
        <v>-3.7756223490561021E-2</v>
      </c>
      <c r="D14" s="9">
        <f>LN(Close!D14/Close!D15)</f>
        <v>-1.9814902733048676E-2</v>
      </c>
      <c r="E14" s="9">
        <f>LN(Close!E14/Close!E15)</f>
        <v>0</v>
      </c>
    </row>
    <row r="15" spans="2:5" ht="12.95" x14ac:dyDescent="0.35">
      <c r="B15" s="4">
        <v>43132</v>
      </c>
      <c r="C15" s="9">
        <f>LN(Close!C15/Close!C16)</f>
        <v>-0.10845803886580295</v>
      </c>
      <c r="D15" s="9">
        <f>LN(Close!D15/Close!D16)</f>
        <v>-3.4628038380883738E-3</v>
      </c>
      <c r="E15" s="9">
        <f>LN(Close!E15/Close!E16)</f>
        <v>3.0314299712699273E-3</v>
      </c>
    </row>
    <row r="16" spans="2:5" ht="12.95" x14ac:dyDescent="0.35">
      <c r="B16" s="4">
        <v>43131</v>
      </c>
      <c r="C16" s="9">
        <f>LN(Close!C16/Close!C17)</f>
        <v>1.1295219313013362E-2</v>
      </c>
      <c r="D16" s="9">
        <f>LN(Close!D16/Close!D17)</f>
        <v>1.2150702623198403E-3</v>
      </c>
      <c r="E16" s="9">
        <f>LN(Close!E16/Close!E17)</f>
        <v>0</v>
      </c>
    </row>
    <row r="17" spans="2:5" ht="12.95" x14ac:dyDescent="0.35">
      <c r="B17" s="4">
        <v>43130</v>
      </c>
      <c r="C17" s="9">
        <f>LN(Close!C17/Close!C18)</f>
        <v>-0.11132509912425222</v>
      </c>
      <c r="D17" s="9">
        <f>LN(Close!D17/Close!D18)</f>
        <v>-8.6125799917289875E-3</v>
      </c>
      <c r="E17" s="9">
        <f>LN(Close!E17/Close!E18)</f>
        <v>0</v>
      </c>
    </row>
    <row r="18" spans="2:5" ht="12.95" x14ac:dyDescent="0.35">
      <c r="B18" s="4">
        <v>43129</v>
      </c>
      <c r="C18" s="9">
        <f>LN(Close!C18/Close!C19)</f>
        <v>1.112714994088791E-2</v>
      </c>
      <c r="D18" s="9">
        <f>LN(Close!D18/Close!D19)</f>
        <v>-5.2444042650657344E-3</v>
      </c>
      <c r="E18" s="9">
        <f>LN(Close!E18/Close!E19)</f>
        <v>8.688067660079775E-4</v>
      </c>
    </row>
    <row r="19" spans="2:5" ht="12.95" x14ac:dyDescent="0.35">
      <c r="B19" s="4">
        <v>43126</v>
      </c>
      <c r="C19" s="9">
        <f>LN(Close!C19/Close!C20)</f>
        <v>-7.8463943758436856E-3</v>
      </c>
      <c r="D19" s="9">
        <f>LN(Close!D19/Close!D20)</f>
        <v>1.2685067440435229E-2</v>
      </c>
      <c r="E19" s="9">
        <f>LN(Close!E19/Close!E20)</f>
        <v>0</v>
      </c>
    </row>
    <row r="20" spans="2:5" ht="12.95" x14ac:dyDescent="0.35">
      <c r="B20" s="4">
        <v>43125</v>
      </c>
      <c r="C20" s="9">
        <f>LN(Close!C20/Close!C21)</f>
        <v>-8.8422596729668818E-3</v>
      </c>
      <c r="D20" s="9">
        <f>LN(Close!D20/Close!D21)</f>
        <v>-5.2608190535313769E-4</v>
      </c>
      <c r="E20" s="9">
        <f>LN(Close!E20/Close!E21)</f>
        <v>4.3816486132040557E-4</v>
      </c>
    </row>
    <row r="21" spans="2:5" ht="12.95" x14ac:dyDescent="0.35">
      <c r="B21" s="4">
        <v>43124</v>
      </c>
      <c r="C21" s="9">
        <f>LN(Close!C21/Close!C22)</f>
        <v>4.4186098809969036E-2</v>
      </c>
      <c r="D21" s="9">
        <f>LN(Close!D21/Close!D22)</f>
        <v>-6.0812174624733043E-3</v>
      </c>
      <c r="E21" s="9">
        <f>LN(Close!E21/Close!E22)</f>
        <v>0</v>
      </c>
    </row>
    <row r="22" spans="2:5" ht="12.95" x14ac:dyDescent="0.35">
      <c r="B22" s="4">
        <v>43123</v>
      </c>
      <c r="C22" s="9">
        <f>LN(Close!C22/Close!C23)</f>
        <v>-5.7798856307912094E-3</v>
      </c>
      <c r="D22" s="9">
        <f>LN(Close!D22/Close!D23)</f>
        <v>7.029774693269198E-3</v>
      </c>
      <c r="E22" s="9">
        <f>LN(Close!E22/Close!E23)</f>
        <v>0</v>
      </c>
    </row>
    <row r="23" spans="2:5" ht="12.95" x14ac:dyDescent="0.35">
      <c r="B23" s="4">
        <v>43122</v>
      </c>
      <c r="C23" s="9">
        <f>LN(Close!C23/Close!C24)</f>
        <v>-6.000344393773728E-2</v>
      </c>
      <c r="D23" s="9">
        <f>LN(Close!D23/Close!D24)</f>
        <v>9.7190009787466464E-3</v>
      </c>
      <c r="E23" s="9">
        <f>LN(Close!E23/Close!E24)</f>
        <v>0</v>
      </c>
    </row>
    <row r="24" spans="2:5" ht="12.95" x14ac:dyDescent="0.35">
      <c r="B24" s="4">
        <v>43119</v>
      </c>
      <c r="C24" s="9">
        <f>LN(Close!C24/Close!C25)</f>
        <v>1.1480784443607943E-2</v>
      </c>
      <c r="D24" s="9">
        <f>LN(Close!D24/Close!D25)</f>
        <v>5.5124379184638842E-3</v>
      </c>
      <c r="E24" s="9">
        <f>LN(Close!E24/Close!E25)</f>
        <v>0</v>
      </c>
    </row>
    <row r="25" spans="2:5" ht="12.95" x14ac:dyDescent="0.35">
      <c r="B25" s="4">
        <v>43118</v>
      </c>
      <c r="C25" s="9">
        <f>LN(Close!C25/Close!C26)</f>
        <v>2.5266638521856219E-2</v>
      </c>
      <c r="D25" s="9">
        <f>LN(Close!D25/Close!D26)</f>
        <v>-3.0559540314648064E-4</v>
      </c>
      <c r="E25" s="9">
        <f>LN(Close!E25/Close!E26)</f>
        <v>0</v>
      </c>
    </row>
    <row r="26" spans="2:5" ht="12.95" x14ac:dyDescent="0.35">
      <c r="B26" s="4">
        <v>43117</v>
      </c>
      <c r="C26" s="9">
        <f>LN(Close!C26/Close!C27)</f>
        <v>-2.662520422499336E-2</v>
      </c>
      <c r="D26" s="9">
        <f>LN(Close!D26/Close!D27)</f>
        <v>1.0272779982576826E-2</v>
      </c>
      <c r="E26" s="9">
        <f>LN(Close!E26/Close!E27)</f>
        <v>-8.6918736458685116E-4</v>
      </c>
    </row>
    <row r="27" spans="2:5" ht="12.95" x14ac:dyDescent="0.35">
      <c r="B27" s="4">
        <v>43116</v>
      </c>
      <c r="C27" s="9">
        <f>LN(Close!C27/Close!C28)</f>
        <v>-0.1961500473248057</v>
      </c>
      <c r="D27" s="9">
        <f>LN(Close!D27/Close!D28)</f>
        <v>-5.1599373016126644E-3</v>
      </c>
      <c r="E27" s="9">
        <f>LN(Close!E27/Close!E28)</f>
        <v>8.6918736458693388E-4</v>
      </c>
    </row>
    <row r="28" spans="2:5" ht="12.95" x14ac:dyDescent="0.35">
      <c r="B28" s="4">
        <v>43112</v>
      </c>
      <c r="C28" s="9">
        <f>LN(Close!C28/Close!C29)</f>
        <v>4.1983205208270626E-2</v>
      </c>
      <c r="D28" s="9">
        <f>LN(Close!D28/Close!D29)</f>
        <v>6.810061465022668E-3</v>
      </c>
      <c r="E28" s="9">
        <f>LN(Close!E28/Close!E29)</f>
        <v>0</v>
      </c>
    </row>
    <row r="29" spans="2:5" ht="12.95" x14ac:dyDescent="0.35">
      <c r="B29" s="4">
        <v>43111</v>
      </c>
      <c r="C29" s="9">
        <f>LN(Close!C29/Close!C30)</f>
        <v>-0.11058116588842082</v>
      </c>
      <c r="D29" s="9">
        <f>LN(Close!D29/Close!D30)</f>
        <v>8.1042621560934672E-3</v>
      </c>
      <c r="E29" s="9">
        <f>LN(Close!E29/Close!E30)</f>
        <v>8.6994350854003536E-4</v>
      </c>
    </row>
    <row r="30" spans="2:5" ht="12.95" x14ac:dyDescent="0.35">
      <c r="B30" s="4">
        <v>43110</v>
      </c>
      <c r="C30" s="9">
        <f>LN(Close!C30/Close!C31)</f>
        <v>2.5562204443144922E-2</v>
      </c>
      <c r="D30" s="9">
        <f>LN(Close!D30/Close!D31)</f>
        <v>-1.3983587096169316E-3</v>
      </c>
      <c r="E30" s="9">
        <f>LN(Close!E30/Close!E31)</f>
        <v>-8.6994350853999633E-4</v>
      </c>
    </row>
    <row r="31" spans="2:5" ht="12.95" x14ac:dyDescent="0.35">
      <c r="B31" s="4">
        <v>43109</v>
      </c>
      <c r="C31" s="9">
        <f>LN(Close!C31/Close!C32)</f>
        <v>-3.8619974719891023E-2</v>
      </c>
      <c r="D31" s="9">
        <f>LN(Close!D31/Close!D32)</f>
        <v>8.6445838410976084E-4</v>
      </c>
      <c r="E31" s="9">
        <f>LN(Close!E31/Close!E32)</f>
        <v>0</v>
      </c>
    </row>
    <row r="32" spans="2:5" ht="12.95" x14ac:dyDescent="0.35">
      <c r="B32" s="4">
        <v>43108</v>
      </c>
      <c r="C32" s="9">
        <f>LN(Close!C32/Close!C33)</f>
        <v>-0.13883778765068347</v>
      </c>
      <c r="D32" s="9">
        <f>LN(Close!D32/Close!D33)</f>
        <v>2.9145327162145474E-3</v>
      </c>
      <c r="E32" s="9">
        <f>LN(Close!E32/Close!E33)</f>
        <v>0</v>
      </c>
    </row>
    <row r="33" spans="2:5" ht="12.95" x14ac:dyDescent="0.35">
      <c r="B33" s="4">
        <v>43105</v>
      </c>
      <c r="C33" s="9">
        <f>LN(Close!C33/Close!C34)</f>
        <v>0.110944542057969</v>
      </c>
      <c r="D33" s="9">
        <f>LN(Close!D33/Close!D34)</f>
        <v>8.2521873758012714E-3</v>
      </c>
      <c r="E33" s="9">
        <f>LN(Close!E33/Close!E34)</f>
        <v>0</v>
      </c>
    </row>
    <row r="34" spans="2:5" ht="12.95" x14ac:dyDescent="0.35">
      <c r="B34" s="4">
        <v>43104</v>
      </c>
      <c r="C34" s="9">
        <f>LN(Close!C34/Close!C35)</f>
        <v>2.5858415727357639E-2</v>
      </c>
      <c r="D34" s="9">
        <f>LN(Close!D34/Close!D35)</f>
        <v>1.7506878402571264E-3</v>
      </c>
      <c r="E34" s="9">
        <f>LN(Close!E34/Close!E35)</f>
        <v>-8.6918736458685116E-4</v>
      </c>
    </row>
    <row r="35" spans="2:5" ht="12.95" x14ac:dyDescent="0.35">
      <c r="B35" s="4">
        <v>43103</v>
      </c>
      <c r="C35" s="9">
        <f>LN(Close!C35/Close!C36)</f>
        <v>1.4505059982188505E-2</v>
      </c>
      <c r="D35" s="9">
        <f>LN(Close!D35/Close!D36)</f>
        <v>8.332636728730804E-3</v>
      </c>
      <c r="E35" s="9">
        <f>LN(Close!E35/Close!E36)</f>
        <v>8.6918736458693388E-4</v>
      </c>
    </row>
    <row r="36" spans="2:5" ht="12.95" x14ac:dyDescent="0.35">
      <c r="B36" s="4">
        <v>43102</v>
      </c>
      <c r="C36" s="9">
        <f>LN(Close!C36/Close!C37)</f>
        <v>2.1992701052819429E-2</v>
      </c>
      <c r="D36" s="9">
        <f>LN(Close!D36/Close!D37)</f>
        <v>1.4882748711605661E-2</v>
      </c>
      <c r="E36" s="9">
        <f>LN(Close!E36/Close!E37)</f>
        <v>6.1055575624850335E-3</v>
      </c>
    </row>
    <row r="37" spans="2:5" ht="12.95" x14ac:dyDescent="0.35">
      <c r="B37" s="4">
        <v>43098</v>
      </c>
      <c r="C37" s="9">
        <f>LN(Close!C37/Close!C38)</f>
        <v>3.3968190076865074E-3</v>
      </c>
      <c r="D37" s="9">
        <f>LN(Close!D37/Close!D38)</f>
        <v>-6.7520881940714983E-3</v>
      </c>
      <c r="E37" s="9">
        <f>LN(Close!E37/Close!E38)</f>
        <v>-6.1055575624851472E-3</v>
      </c>
    </row>
    <row r="38" spans="2:5" ht="12.95" x14ac:dyDescent="0.35">
      <c r="B38" s="4">
        <v>43097</v>
      </c>
      <c r="C38" s="9">
        <f>LN(Close!C38/Close!C39)</f>
        <v>-8.0977049813353782E-2</v>
      </c>
      <c r="D38" s="9">
        <f>LN(Close!D38/Close!D39)</f>
        <v>1.5580566887067099E-3</v>
      </c>
      <c r="E38" s="9">
        <f>LN(Close!E38/Close!E39)</f>
        <v>1.7406444777838966E-3</v>
      </c>
    </row>
    <row r="39" spans="2:5" ht="12.95" x14ac:dyDescent="0.35">
      <c r="B39" s="4">
        <v>43096</v>
      </c>
      <c r="C39" s="9">
        <f>LN(Close!C39/Close!C40)</f>
        <v>-1.6363164620469009E-2</v>
      </c>
      <c r="D39" s="9">
        <f>LN(Close!D39/Close!D40)</f>
        <v>4.4536399328762852E-4</v>
      </c>
      <c r="E39" s="9">
        <f>LN(Close!E39/Close!E40)</f>
        <v>2.1605121194690998E-4</v>
      </c>
    </row>
    <row r="40" spans="2:5" ht="12.95" x14ac:dyDescent="0.35">
      <c r="B40" s="4">
        <v>43095</v>
      </c>
      <c r="C40" s="9">
        <f>LN(Close!C40/Close!C41)</f>
        <v>0.15183656050154248</v>
      </c>
      <c r="D40" s="9">
        <f>LN(Close!D40/Close!D41)</f>
        <v>-3.4124389419222536E-3</v>
      </c>
      <c r="E40" s="9">
        <f>LN(Close!E40/Close!E41)</f>
        <v>2.1609790016024325E-4</v>
      </c>
    </row>
    <row r="41" spans="2:5" ht="12.95" x14ac:dyDescent="0.35">
      <c r="B41" s="4">
        <v>43091</v>
      </c>
      <c r="C41" s="9">
        <f>LN(Close!C41/Close!C42)</f>
        <v>-0.13322317844305545</v>
      </c>
      <c r="D41" s="9">
        <f>LN(Close!D41/Close!D42)</f>
        <v>-7.7555163384534543E-4</v>
      </c>
      <c r="E41" s="9">
        <f>LN(Close!E41/Close!E42)</f>
        <v>0</v>
      </c>
    </row>
    <row r="42" spans="2:5" ht="12.95" x14ac:dyDescent="0.35">
      <c r="B42" s="4">
        <v>43090</v>
      </c>
      <c r="C42" s="9">
        <f>LN(Close!C42/Close!C43)</f>
        <v>-5.0690058607568131E-2</v>
      </c>
      <c r="D42" s="9">
        <f>LN(Close!D42/Close!D43)</f>
        <v>6.318829672166701E-4</v>
      </c>
      <c r="E42" s="9">
        <f>LN(Close!E42/Close!E43)</f>
        <v>0</v>
      </c>
    </row>
    <row r="43" spans="2:5" ht="12.95" x14ac:dyDescent="0.35">
      <c r="B43" s="4">
        <v>43089</v>
      </c>
      <c r="C43" s="9">
        <f>LN(Close!C43/Close!C44)</f>
        <v>-6.700508495774625E-2</v>
      </c>
      <c r="D43" s="9">
        <f>LN(Close!D43/Close!D44)</f>
        <v>-4.1510613491397121E-4</v>
      </c>
      <c r="E43" s="9">
        <f>LN(Close!E43/Close!E44)</f>
        <v>8.7183659633396503E-4</v>
      </c>
    </row>
    <row r="44" spans="2:5" ht="12.95" x14ac:dyDescent="0.35">
      <c r="B44" s="4">
        <v>43088</v>
      </c>
      <c r="C44" s="9">
        <f>LN(Close!C44/Close!C45)</f>
        <v>-7.2542903263989503E-2</v>
      </c>
      <c r="D44" s="9">
        <f>LN(Close!D44/Close!D45)</f>
        <v>-4.428767452195316E-3</v>
      </c>
      <c r="E44" s="9">
        <f>LN(Close!E44/Close!E45)</f>
        <v>0</v>
      </c>
    </row>
    <row r="45" spans="2:5" ht="12.95" x14ac:dyDescent="0.35">
      <c r="B45" s="4">
        <v>43087</v>
      </c>
      <c r="C45" s="9">
        <f>LN(Close!C45/Close!C46)</f>
        <v>7.6477120199740581E-2</v>
      </c>
      <c r="D45" s="9">
        <f>LN(Close!D45/Close!D46)</f>
        <v>8.3523949427893856E-3</v>
      </c>
      <c r="E45" s="9">
        <f>LN(Close!E45/Close!E46)</f>
        <v>0</v>
      </c>
    </row>
    <row r="46" spans="2:5" ht="12.95" x14ac:dyDescent="0.35">
      <c r="B46" s="4">
        <v>43084</v>
      </c>
      <c r="C46" s="9">
        <f>LN(Close!C46/Close!C47)</f>
        <v>6.6722728440766169E-2</v>
      </c>
      <c r="D46" s="9">
        <f>LN(Close!D46/Close!D47)</f>
        <v>1.1607417409420021E-2</v>
      </c>
      <c r="E46" s="9">
        <f>LN(Close!E46/Close!E47)</f>
        <v>3.936200955115033E-3</v>
      </c>
    </row>
    <row r="47" spans="2:5" ht="12.95" x14ac:dyDescent="0.35">
      <c r="B47" s="4">
        <v>43083</v>
      </c>
      <c r="C47" s="9">
        <f>LN(Close!C47/Close!C48)</f>
        <v>9.4504558115169317E-3</v>
      </c>
      <c r="D47" s="9">
        <f>LN(Close!D47/Close!D48)</f>
        <v>-2.8065205575145613E-3</v>
      </c>
      <c r="E47" s="9">
        <f>LN(Close!E47/Close!E48)</f>
        <v>0.18829382116407717</v>
      </c>
    </row>
    <row r="48" spans="2:5" ht="12.95" x14ac:dyDescent="0.35">
      <c r="B48" s="4">
        <v>43082</v>
      </c>
      <c r="C48" s="9">
        <f>LN(Close!C48/Close!C49)</f>
        <v>-5.9573662387523381E-2</v>
      </c>
      <c r="D48" s="9">
        <f>LN(Close!D48/Close!D49)</f>
        <v>1.9624207227896995E-3</v>
      </c>
      <c r="E48" s="9">
        <f>LN(Close!E48/Close!E49)</f>
        <v>0</v>
      </c>
    </row>
    <row r="49" spans="2:5" ht="12.95" x14ac:dyDescent="0.35">
      <c r="B49" s="4">
        <v>43081</v>
      </c>
      <c r="C49" s="9">
        <f>LN(Close!C49/Close!C50)</f>
        <v>2.7866102886734183E-2</v>
      </c>
      <c r="D49" s="9">
        <f>LN(Close!D49/Close!D50)</f>
        <v>-1.8577398577423342E-3</v>
      </c>
      <c r="E49" s="9">
        <f>LN(Close!E49/Close!E50)</f>
        <v>0</v>
      </c>
    </row>
    <row r="50" spans="2:5" ht="12.95" x14ac:dyDescent="0.35">
      <c r="B50" s="4">
        <v>43080</v>
      </c>
      <c r="C50" s="9">
        <f>LN(Close!C50/Close!C51)</f>
        <v>2.1931148607825066E-2</v>
      </c>
      <c r="D50" s="9">
        <f>LN(Close!D50/Close!D51)</f>
        <v>5.10385231802117E-3</v>
      </c>
      <c r="E50" s="9">
        <f>LN(Close!E50/Close!E51)</f>
        <v>0</v>
      </c>
    </row>
    <row r="51" spans="2:5" x14ac:dyDescent="0.25">
      <c r="B51" s="4">
        <v>43077</v>
      </c>
      <c r="C51" s="9">
        <f>LN(Close!C51/Close!C52)</f>
        <v>-7.7226332164958306E-2</v>
      </c>
      <c r="D51" s="9">
        <f>LN(Close!D51/Close!D52)</f>
        <v>3.9903947729431326E-3</v>
      </c>
      <c r="E51" s="9">
        <f>LN(Close!E51/Close!E52)</f>
        <v>0</v>
      </c>
    </row>
    <row r="52" spans="2:5" x14ac:dyDescent="0.25">
      <c r="B52" s="4">
        <v>43076</v>
      </c>
      <c r="C52" s="9">
        <f>LN(Close!C52/Close!C53)</f>
        <v>0.22511899798731161</v>
      </c>
      <c r="D52" s="9">
        <f>LN(Close!D52/Close!D53)</f>
        <v>5.3660253081176086E-3</v>
      </c>
      <c r="E52" s="9">
        <f>LN(Close!E52/Close!E53)</f>
        <v>0</v>
      </c>
    </row>
    <row r="53" spans="2:5" x14ac:dyDescent="0.25">
      <c r="B53" s="4">
        <v>43075</v>
      </c>
      <c r="C53" s="9">
        <f>LN(Close!C53/Close!C54)</f>
        <v>0.18172417727162257</v>
      </c>
      <c r="D53" s="9">
        <f>LN(Close!D53/Close!D54)</f>
        <v>2.0932648580645227E-3</v>
      </c>
      <c r="E53" s="9">
        <f>LN(Close!E53/Close!E54)</f>
        <v>0</v>
      </c>
    </row>
    <row r="54" spans="2:5" x14ac:dyDescent="0.25">
      <c r="B54" s="4">
        <v>43074</v>
      </c>
      <c r="C54" s="9">
        <f>LN(Close!C54/Close!C55)</f>
        <v>2.2016762807274288E-2</v>
      </c>
      <c r="D54" s="9">
        <f>LN(Close!D54/Close!D55)</f>
        <v>-1.9442411523632598E-3</v>
      </c>
      <c r="E54" s="9">
        <f>LN(Close!E54/Close!E55)</f>
        <v>0</v>
      </c>
    </row>
    <row r="55" spans="2:5" x14ac:dyDescent="0.25">
      <c r="B55" s="4">
        <v>43073</v>
      </c>
      <c r="C55" s="9">
        <f>LN(Close!C55/Close!C56)</f>
        <v>6.0249387692744079E-2</v>
      </c>
      <c r="D55" s="9">
        <f>LN(Close!D55/Close!D56)</f>
        <v>-1.0602747680897548E-2</v>
      </c>
      <c r="E55" s="9">
        <f>LN(Close!E55/Close!E56)</f>
        <v>0</v>
      </c>
    </row>
    <row r="56" spans="2:5" x14ac:dyDescent="0.25">
      <c r="B56" s="4">
        <v>43070</v>
      </c>
      <c r="C56" s="9">
        <f>LN(Close!C56/Close!C57)</f>
        <v>6.9998202953330327E-2</v>
      </c>
      <c r="D56" s="9">
        <f>LN(Close!D56/Close!D57)</f>
        <v>-3.8451026543583943E-3</v>
      </c>
      <c r="E56" s="9">
        <f>LN(Close!E56/Close!E57)</f>
        <v>2.1164029063776937E-3</v>
      </c>
    </row>
    <row r="57" spans="2:5" x14ac:dyDescent="0.25">
      <c r="B57" s="4">
        <v>43069</v>
      </c>
      <c r="C57" s="9">
        <f>LN(Close!C57/Close!C58)</f>
        <v>3.4292834466404805E-2</v>
      </c>
      <c r="D57" s="9">
        <f>LN(Close!D57/Close!D58)</f>
        <v>7.2388655620524191E-3</v>
      </c>
      <c r="E57" s="9">
        <f>LN(Close!E57/Close!E58)</f>
        <v>-5.2826324644272239E-3</v>
      </c>
    </row>
    <row r="58" spans="2:5" x14ac:dyDescent="0.25">
      <c r="B58" s="4">
        <v>43068</v>
      </c>
      <c r="C58" s="9">
        <f>LN(Close!C58/Close!C59)</f>
        <v>-1.7064283511382641E-2</v>
      </c>
      <c r="D58" s="9">
        <f>LN(Close!D58/Close!D59)</f>
        <v>-1.2808113796915918E-2</v>
      </c>
      <c r="E58" s="9">
        <f>LN(Close!E58/Close!E59)</f>
        <v>1.0542963549059923E-3</v>
      </c>
    </row>
    <row r="59" spans="2:5" x14ac:dyDescent="0.25">
      <c r="B59" s="4">
        <v>43067</v>
      </c>
      <c r="C59" s="9">
        <f>LN(Close!C59/Close!C60)</f>
        <v>2.4194789453652849E-2</v>
      </c>
      <c r="D59" s="9">
        <f>LN(Close!D59/Close!D60)</f>
        <v>4.9075782262690548E-3</v>
      </c>
      <c r="E59" s="9">
        <f>LN(Close!E59/Close!E60)</f>
        <v>1.0554090689434672E-3</v>
      </c>
    </row>
    <row r="60" spans="2:5" x14ac:dyDescent="0.25">
      <c r="B60" s="4">
        <v>43066</v>
      </c>
      <c r="C60" s="9">
        <f>LN(Close!C60/Close!C61)</f>
        <v>0.17359271073153618</v>
      </c>
      <c r="D60" s="9">
        <f>LN(Close!D60/Close!D61)</f>
        <v>-1.5456689845111181E-3</v>
      </c>
      <c r="E60" s="9">
        <f>LN(Close!E60/Close!E61)</f>
        <v>0</v>
      </c>
    </row>
    <row r="61" spans="2:5" x14ac:dyDescent="0.25">
      <c r="B61" s="4">
        <v>43063</v>
      </c>
      <c r="C61" s="9">
        <f>LN(Close!C61/Close!C62)</f>
        <v>1.6962254138797169E-5</v>
      </c>
      <c r="D61" s="9">
        <f>LN(Close!D61/Close!D62)</f>
        <v>3.1694514629161466E-3</v>
      </c>
      <c r="E61" s="9">
        <f>LN(Close!E61/Close!E62)</f>
        <v>8.1976569434699296E-4</v>
      </c>
    </row>
    <row r="62" spans="2:5" x14ac:dyDescent="0.25">
      <c r="B62" s="4">
        <v>43061</v>
      </c>
      <c r="C62" s="9">
        <f>LN(Close!C62/Close!C63)</f>
        <v>2.2333806899857363E-2</v>
      </c>
      <c r="D62" s="9">
        <f>LN(Close!D62/Close!D63)</f>
        <v>7.1084342735009765E-4</v>
      </c>
      <c r="E62" s="9">
        <f>LN(Close!E62/Close!E63)</f>
        <v>0</v>
      </c>
    </row>
    <row r="63" spans="2:5" x14ac:dyDescent="0.25">
      <c r="B63" s="4">
        <v>43060</v>
      </c>
      <c r="C63" s="9">
        <f>LN(Close!C63/Close!C64)</f>
        <v>-1.5902596081811531E-2</v>
      </c>
      <c r="D63" s="9">
        <f>LN(Close!D63/Close!D64)</f>
        <v>1.0513393628779408E-2</v>
      </c>
      <c r="E63" s="9">
        <f>LN(Close!E63/Close!E64)</f>
        <v>0</v>
      </c>
    </row>
    <row r="64" spans="2:5" x14ac:dyDescent="0.25">
      <c r="B64" s="4">
        <v>43059</v>
      </c>
      <c r="C64" s="9">
        <f>LN(Close!C64/Close!C65)</f>
        <v>6.1825019713872151E-2</v>
      </c>
      <c r="D64" s="9">
        <f>LN(Close!D64/Close!D65)</f>
        <v>1.1669684162210173E-3</v>
      </c>
      <c r="E64" s="9">
        <f>LN(Close!E64/Close!E65)</f>
        <v>0</v>
      </c>
    </row>
    <row r="65" spans="2:5" x14ac:dyDescent="0.25">
      <c r="B65" s="4">
        <v>43056</v>
      </c>
      <c r="C65" s="9">
        <f>LN(Close!C65/Close!C66)</f>
        <v>-2.0885598602060251E-2</v>
      </c>
      <c r="D65" s="9">
        <f>LN(Close!D65/Close!D66)</f>
        <v>-1.5468385621319536E-3</v>
      </c>
      <c r="E65" s="9">
        <f>LN(Close!E65/Close!E66)</f>
        <v>0</v>
      </c>
    </row>
    <row r="66" spans="2:5" x14ac:dyDescent="0.25">
      <c r="B66" s="4">
        <v>43055</v>
      </c>
      <c r="C66" s="9">
        <f>LN(Close!C66/Close!C67)</f>
        <v>7.3271926229851694E-2</v>
      </c>
      <c r="D66" s="9">
        <f>LN(Close!D66/Close!D67)</f>
        <v>1.2901409066032696E-2</v>
      </c>
      <c r="E66" s="9">
        <f>LN(Close!E66/Close!E67)</f>
        <v>0</v>
      </c>
    </row>
    <row r="67" spans="2:5" x14ac:dyDescent="0.25">
      <c r="B67" s="4">
        <v>43054</v>
      </c>
      <c r="C67" s="9">
        <f>LN(Close!C67/Close!C68)</f>
        <v>9.7529154342009497E-2</v>
      </c>
      <c r="D67" s="9">
        <f>LN(Close!D67/Close!D68)</f>
        <v>-4.7099116255534205E-3</v>
      </c>
      <c r="E67" s="9">
        <f>LN(Close!E67/Close!E68)</f>
        <v>0</v>
      </c>
    </row>
    <row r="68" spans="2:5" x14ac:dyDescent="0.25">
      <c r="B68" s="4">
        <v>43053</v>
      </c>
      <c r="C68" s="9">
        <f>LN(Close!C68/Close!C69)</f>
        <v>1.1558842290029746E-2</v>
      </c>
      <c r="D68" s="9">
        <f>LN(Close!D68/Close!D69)</f>
        <v>-2.9239433294834054E-3</v>
      </c>
      <c r="E68" s="9">
        <f>LN(Close!E68/Close!E69)</f>
        <v>0</v>
      </c>
    </row>
    <row r="69" spans="2:5" x14ac:dyDescent="0.25">
      <c r="B69" s="4">
        <v>43052</v>
      </c>
      <c r="C69" s="9">
        <f>LN(Close!C69/Close!C70)</f>
        <v>-8.9015076716433689E-3</v>
      </c>
      <c r="D69" s="9">
        <f>LN(Close!D69/Close!D70)</f>
        <v>9.8606622483651189E-4</v>
      </c>
      <c r="E69" s="9">
        <f>LN(Close!E69/Close!E70)</f>
        <v>-4.6489809003469383E-4</v>
      </c>
    </row>
    <row r="70" spans="2:5" x14ac:dyDescent="0.25">
      <c r="B70" s="4">
        <v>43049</v>
      </c>
      <c r="C70" s="9">
        <f>LN(Close!C70/Close!C71)</f>
        <v>-7.6399687549470061E-2</v>
      </c>
      <c r="D70" s="9">
        <f>LN(Close!D70/Close!D71)</f>
        <v>1.3186233276754093E-4</v>
      </c>
      <c r="E70" s="9">
        <f>LN(Close!E70/Close!E71)</f>
        <v>0</v>
      </c>
    </row>
    <row r="71" spans="2:5" x14ac:dyDescent="0.25">
      <c r="B71" s="4">
        <v>43048</v>
      </c>
      <c r="C71" s="9">
        <f>LN(Close!C71/Close!C72)</f>
        <v>-4.3299807139994484E-2</v>
      </c>
      <c r="D71" s="9">
        <f>LN(Close!D71/Close!D72)</f>
        <v>-5.7714646728071299E-3</v>
      </c>
      <c r="E71" s="9">
        <f>LN(Close!E71/Close!E72)</f>
        <v>0</v>
      </c>
    </row>
    <row r="72" spans="2:5" x14ac:dyDescent="0.25">
      <c r="B72" s="4">
        <v>43047</v>
      </c>
      <c r="C72" s="9">
        <f>LN(Close!C72/Close!C73)</f>
        <v>4.3187824743510184E-2</v>
      </c>
      <c r="D72" s="9">
        <f>LN(Close!D72/Close!D73)</f>
        <v>3.1482639512874942E-3</v>
      </c>
      <c r="E72" s="9">
        <f>LN(Close!E72/Close!E73)</f>
        <v>-4.7312882659528616E-4</v>
      </c>
    </row>
    <row r="73" spans="2:5" x14ac:dyDescent="0.25">
      <c r="B73" s="4">
        <v>43046</v>
      </c>
      <c r="C73" s="9">
        <f>LN(Close!C73/Close!C74)</f>
        <v>1.7169730486142176E-2</v>
      </c>
      <c r="D73" s="9">
        <f>LN(Close!D73/Close!D74)</f>
        <v>-2.7534108441785348E-3</v>
      </c>
      <c r="E73" s="9">
        <f>LN(Close!E73/Close!E74)</f>
        <v>0</v>
      </c>
    </row>
    <row r="74" spans="2:5" x14ac:dyDescent="0.25">
      <c r="B74" s="4">
        <v>43045</v>
      </c>
      <c r="C74" s="9">
        <f>LN(Close!C74/Close!C75)</f>
        <v>-2.6001920251498136E-2</v>
      </c>
      <c r="D74" s="9">
        <f>LN(Close!D74/Close!D75)</f>
        <v>3.24702447674436E-3</v>
      </c>
      <c r="E74" s="9">
        <f>LN(Close!E74/Close!E75)</f>
        <v>-4.6446230878911858E-4</v>
      </c>
    </row>
    <row r="75" spans="2:5" x14ac:dyDescent="0.25">
      <c r="B75" s="4">
        <v>43042</v>
      </c>
      <c r="C75" s="9">
        <f>LN(Close!C75/Close!C76)</f>
        <v>1.8096202561883799E-2</v>
      </c>
      <c r="D75" s="9">
        <f>LN(Close!D75/Close!D76)</f>
        <v>7.3445845354436073E-3</v>
      </c>
      <c r="E75" s="9">
        <f>LN(Close!E75/Close!E76)</f>
        <v>4.6446230878907061E-4</v>
      </c>
    </row>
    <row r="76" spans="2:5" x14ac:dyDescent="0.25">
      <c r="B76" s="4">
        <v>43041</v>
      </c>
      <c r="C76" s="9">
        <f>LN(Close!C76/Close!C77)</f>
        <v>4.4958354100393283E-2</v>
      </c>
      <c r="D76" s="9">
        <f>LN(Close!D76/Close!D77)</f>
        <v>-2.3673418320671242E-4</v>
      </c>
      <c r="E76" s="9">
        <f>LN(Close!E76/Close!E77)</f>
        <v>1.4115998641698023E-3</v>
      </c>
    </row>
    <row r="77" spans="2:5" x14ac:dyDescent="0.25">
      <c r="B77" s="4">
        <v>43040</v>
      </c>
      <c r="C77" s="9">
        <f>LN(Close!C77/Close!C78)</f>
        <v>4.5174884030370004E-2</v>
      </c>
      <c r="D77" s="9">
        <f>LN(Close!D77/Close!D78)</f>
        <v>-1.6572410098684123E-3</v>
      </c>
      <c r="E77" s="9">
        <f>LN(Close!E77/Close!E78)</f>
        <v>0</v>
      </c>
    </row>
    <row r="78" spans="2:5" x14ac:dyDescent="0.25">
      <c r="B78" s="4">
        <v>43039</v>
      </c>
      <c r="C78" s="9">
        <f>LN(Close!C78/Close!C79)</f>
        <v>5.3647576478358459E-2</v>
      </c>
      <c r="D78" s="9">
        <f>LN(Close!D78/Close!D79)</f>
        <v>4.276576476270535E-3</v>
      </c>
      <c r="E78" s="9">
        <f>LN(Close!E78/Close!E79)</f>
        <v>-2.3487477108303143E-3</v>
      </c>
    </row>
    <row r="79" spans="2:5" x14ac:dyDescent="0.25">
      <c r="B79" s="4">
        <v>43038</v>
      </c>
      <c r="C79" s="9">
        <f>LN(Close!C79/Close!C80)</f>
        <v>5.8721826337888111E-2</v>
      </c>
      <c r="D79" s="9">
        <f>LN(Close!D79/Close!D80)</f>
        <v>-3.4324885254635192E-4</v>
      </c>
      <c r="E79" s="9">
        <f>LN(Close!E79/Close!E80)</f>
        <v>4.7268553787126747E-4</v>
      </c>
    </row>
    <row r="80" spans="2:5" x14ac:dyDescent="0.25">
      <c r="B80" s="4">
        <v>43035</v>
      </c>
      <c r="C80" s="9">
        <f>LN(Close!C80/Close!C81)</f>
        <v>-2.121128016777718E-2</v>
      </c>
      <c r="D80" s="9">
        <f>LN(Close!D80/Close!D81)</f>
        <v>2.1797426798973677E-2</v>
      </c>
      <c r="E80" s="9">
        <f>LN(Close!E80/Close!E81)</f>
        <v>0</v>
      </c>
    </row>
    <row r="81" spans="2:5" x14ac:dyDescent="0.25">
      <c r="B81" s="4">
        <v>43034</v>
      </c>
      <c r="C81" s="9">
        <f>LN(Close!C81/Close!C82)</f>
        <v>2.6431684506881954E-2</v>
      </c>
      <c r="D81" s="9">
        <f>LN(Close!D81/Close!D82)</f>
        <v>-1.0853291852276348E-3</v>
      </c>
      <c r="E81" s="9">
        <f>LN(Close!E81/Close!E82)</f>
        <v>0</v>
      </c>
    </row>
    <row r="82" spans="2:5" x14ac:dyDescent="0.25">
      <c r="B82" s="4">
        <v>43033</v>
      </c>
      <c r="C82" s="9">
        <f>LN(Close!C82/Close!C83)</f>
        <v>3.9758939629372284E-2</v>
      </c>
      <c r="D82" s="9">
        <f>LN(Close!D82/Close!D83)</f>
        <v>-5.2483327350148655E-3</v>
      </c>
      <c r="E82" s="9">
        <f>LN(Close!E82/Close!E83)</f>
        <v>0</v>
      </c>
    </row>
    <row r="83" spans="2:5" x14ac:dyDescent="0.25">
      <c r="B83" s="4">
        <v>43032</v>
      </c>
      <c r="C83" s="9">
        <f>LN(Close!C83/Close!C84)</f>
        <v>-7.0498138517266898E-2</v>
      </c>
      <c r="D83" s="9">
        <f>LN(Close!D83/Close!D84)</f>
        <v>1.7595558630466486E-3</v>
      </c>
      <c r="E83" s="9">
        <f>LN(Close!E83/Close!E84)</f>
        <v>0</v>
      </c>
    </row>
    <row r="84" spans="2:5" x14ac:dyDescent="0.25">
      <c r="B84" s="4">
        <v>43031</v>
      </c>
      <c r="C84" s="9">
        <f>LN(Close!C84/Close!C85)</f>
        <v>-1.3587809552375995E-2</v>
      </c>
      <c r="D84" s="9">
        <f>LN(Close!D84/Close!D85)</f>
        <v>-6.3892636737889596E-3</v>
      </c>
      <c r="E84" s="9">
        <f>LN(Close!E84/Close!E85)</f>
        <v>0</v>
      </c>
    </row>
    <row r="85" spans="2:5" x14ac:dyDescent="0.25">
      <c r="B85" s="4">
        <v>43028</v>
      </c>
      <c r="C85" s="9">
        <f>LN(Close!C85/Close!C86)</f>
        <v>5.1706188331121956E-2</v>
      </c>
      <c r="D85" s="9">
        <f>LN(Close!D85/Close!D86)</f>
        <v>3.6239671268820843E-3</v>
      </c>
      <c r="E85" s="9">
        <f>LN(Close!E85/Close!E86)</f>
        <v>-4.7268553787138055E-4</v>
      </c>
    </row>
    <row r="86" spans="2:5" x14ac:dyDescent="0.25">
      <c r="B86" s="4">
        <v>43027</v>
      </c>
      <c r="C86" s="9">
        <f>LN(Close!C86/Close!C87)</f>
        <v>2.0857081421047752E-2</v>
      </c>
      <c r="D86" s="9">
        <f>LN(Close!D86/Close!D87)</f>
        <v>-2.8951522447450955E-3</v>
      </c>
      <c r="E86" s="9">
        <f>LN(Close!E86/Close!E87)</f>
        <v>4.7268553787126747E-4</v>
      </c>
    </row>
    <row r="87" spans="2:5" x14ac:dyDescent="0.25">
      <c r="B87" s="4">
        <v>43026</v>
      </c>
      <c r="C87" s="9">
        <f>LN(Close!C87/Close!C88)</f>
        <v>-2.6473283176985437E-3</v>
      </c>
      <c r="D87" s="9">
        <f>LN(Close!D87/Close!D88)</f>
        <v>8.4550733347587336E-5</v>
      </c>
      <c r="E87" s="9">
        <f>LN(Close!E87/Close!E88)</f>
        <v>0</v>
      </c>
    </row>
    <row r="88" spans="2:5" x14ac:dyDescent="0.25">
      <c r="B88" s="4">
        <v>43025</v>
      </c>
      <c r="C88" s="9">
        <f>LN(Close!C88/Close!C89)</f>
        <v>-2.119555832677833E-2</v>
      </c>
      <c r="D88" s="9">
        <f>LN(Close!D88/Close!D89)</f>
        <v>-5.1306267834862171E-5</v>
      </c>
      <c r="E88" s="9">
        <f>LN(Close!E88/Close!E89)</f>
        <v>0</v>
      </c>
    </row>
    <row r="89" spans="2:5" x14ac:dyDescent="0.25">
      <c r="B89" s="4">
        <v>43024</v>
      </c>
      <c r="C89" s="9">
        <f>LN(Close!C89/Close!C90)</f>
        <v>1.378398301225723E-2</v>
      </c>
      <c r="D89" s="9">
        <f>LN(Close!D89/Close!D90)</f>
        <v>2.7513955993014863E-3</v>
      </c>
      <c r="E89" s="9">
        <f>LN(Close!E89/Close!E90)</f>
        <v>0</v>
      </c>
    </row>
    <row r="90" spans="2:5" x14ac:dyDescent="0.25">
      <c r="B90" s="4">
        <v>43021</v>
      </c>
      <c r="C90" s="9">
        <f>LN(Close!C90/Close!C91)</f>
        <v>3.6113142478205885E-2</v>
      </c>
      <c r="D90" s="9">
        <f>LN(Close!D90/Close!D91)</f>
        <v>2.1655996637695591E-3</v>
      </c>
      <c r="E90" s="9">
        <f>LN(Close!E90/Close!E91)</f>
        <v>0</v>
      </c>
    </row>
    <row r="91" spans="2:5" x14ac:dyDescent="0.25">
      <c r="B91" s="4">
        <v>43020</v>
      </c>
      <c r="C91" s="9">
        <f>LN(Close!C91/Close!C92)</f>
        <v>0.12093105189996356</v>
      </c>
      <c r="D91" s="9">
        <f>LN(Close!D91/Close!D92)</f>
        <v>-1.8249318658552054E-3</v>
      </c>
      <c r="E91" s="9">
        <f>LN(Close!E91/Close!E92)</f>
        <v>9.3759113538430434E-4</v>
      </c>
    </row>
    <row r="92" spans="2:5" x14ac:dyDescent="0.25">
      <c r="B92" s="4">
        <v>43019</v>
      </c>
      <c r="C92" s="9">
        <f>LN(Close!C92/Close!C93)</f>
        <v>9.2606456497457759E-3</v>
      </c>
      <c r="D92" s="9">
        <f>LN(Close!D92/Close!D93)</f>
        <v>2.4713912025431835E-3</v>
      </c>
      <c r="E92" s="9">
        <f>LN(Close!E92/Close!E93)</f>
        <v>1.4038057273651487E-3</v>
      </c>
    </row>
    <row r="93" spans="2:5" x14ac:dyDescent="0.25">
      <c r="B93" s="4">
        <v>43018</v>
      </c>
      <c r="C93" s="9">
        <f>LN(Close!C93/Close!C94)</f>
        <v>2.0870825169822362E-3</v>
      </c>
      <c r="D93" s="9">
        <f>LN(Close!D93/Close!D94)</f>
        <v>1.1422544621568689E-3</v>
      </c>
      <c r="E93" s="9">
        <f>LN(Close!E93/Close!E94)</f>
        <v>-2.326944119417928E-4</v>
      </c>
    </row>
    <row r="94" spans="2:5" x14ac:dyDescent="0.25">
      <c r="B94" s="4">
        <v>43017</v>
      </c>
      <c r="C94" s="9">
        <f>LN(Close!C94/Close!C95)</f>
        <v>8.7821348719207604E-2</v>
      </c>
      <c r="D94" s="9">
        <f>LN(Close!D94/Close!D95)</f>
        <v>-1.5869809390432676E-3</v>
      </c>
      <c r="E94" s="9">
        <f>LN(Close!E94/Close!E95)</f>
        <v>-2.326402778488511E-4</v>
      </c>
    </row>
    <row r="95" spans="2:5" x14ac:dyDescent="0.25">
      <c r="B95" s="4">
        <v>43014</v>
      </c>
      <c r="C95" s="9">
        <f>LN(Close!C95/Close!C96)</f>
        <v>9.7480775873072748E-3</v>
      </c>
      <c r="D95" s="9">
        <f>LN(Close!D95/Close!D96)</f>
        <v>7.317063590253607E-4</v>
      </c>
      <c r="E95" s="9">
        <f>LN(Close!E95/Close!E96)</f>
        <v>0</v>
      </c>
    </row>
    <row r="96" spans="2:5" x14ac:dyDescent="0.25">
      <c r="B96" s="4">
        <v>43013</v>
      </c>
      <c r="C96" s="9">
        <f>LN(Close!C96/Close!C97)</f>
        <v>2.3149587660464238E-2</v>
      </c>
      <c r="D96" s="9">
        <f>LN(Close!D96/Close!D97)</f>
        <v>7.733273241997048E-3</v>
      </c>
      <c r="E96" s="9">
        <f>LN(Close!E96/Close!E97)</f>
        <v>0</v>
      </c>
    </row>
    <row r="97" spans="2:5" x14ac:dyDescent="0.25">
      <c r="B97" s="4">
        <v>43012</v>
      </c>
      <c r="C97" s="9">
        <f>LN(Close!C97/Close!C98)</f>
        <v>-2.0621217342858014E-2</v>
      </c>
      <c r="D97" s="9">
        <f>LN(Close!D97/Close!D98)</f>
        <v>4.4693802296075409E-4</v>
      </c>
      <c r="E97" s="9">
        <f>LN(Close!E97/Close!E98)</f>
        <v>1.405124703207244E-3</v>
      </c>
    </row>
    <row r="98" spans="2:5" x14ac:dyDescent="0.25">
      <c r="B98" s="4">
        <v>43011</v>
      </c>
      <c r="C98" s="9">
        <f>LN(Close!C98/Close!C99)</f>
        <v>-2.1048583840541188E-2</v>
      </c>
      <c r="D98" s="9">
        <f>LN(Close!D98/Close!D99)</f>
        <v>2.297556471048374E-3</v>
      </c>
      <c r="E98" s="9">
        <f>LN(Close!E98/Close!E99)</f>
        <v>4.744636954838096E-4</v>
      </c>
    </row>
    <row r="99" spans="2:5" x14ac:dyDescent="0.25">
      <c r="B99" s="4">
        <v>43010</v>
      </c>
      <c r="C99" s="9">
        <f>LN(Close!C99/Close!C100)</f>
        <v>5.7467699689651167E-2</v>
      </c>
      <c r="D99" s="9">
        <f>LN(Close!D99/Close!D100)</f>
        <v>3.1907756638357102E-3</v>
      </c>
      <c r="E99" s="9">
        <f>LN(Close!E99/Close!E100)</f>
        <v>-1.4142537089001917E-3</v>
      </c>
    </row>
    <row r="100" spans="2:5" x14ac:dyDescent="0.25">
      <c r="B100" s="4">
        <v>43007</v>
      </c>
      <c r="C100" s="9">
        <f>LN(Close!C100/Close!C101)</f>
        <v>-2.7969026844062743E-3</v>
      </c>
      <c r="D100" s="9">
        <f>LN(Close!D100/Close!D101)</f>
        <v>6.5655374555198777E-3</v>
      </c>
      <c r="E100" s="9">
        <f>LN(Close!E100/Close!E101)</f>
        <v>4.740179030510921E-4</v>
      </c>
    </row>
    <row r="101" spans="2:5" x14ac:dyDescent="0.25">
      <c r="B101" s="4">
        <v>43006</v>
      </c>
      <c r="C101" s="9">
        <f>LN(Close!C101/Close!C102)</f>
        <v>-6.1943508233776902E-3</v>
      </c>
      <c r="D101" s="9">
        <f>LN(Close!D101/Close!D102)</f>
        <v>2.9508527051389581E-5</v>
      </c>
      <c r="E101" s="9">
        <f>LN(Close!E101/Close!E102)</f>
        <v>9.4023580584912385E-4</v>
      </c>
    </row>
    <row r="102" spans="2:5" x14ac:dyDescent="0.25">
      <c r="B102" s="4">
        <v>43005</v>
      </c>
      <c r="C102" s="9">
        <f>LN(Close!C102/Close!C103)</f>
        <v>7.6230948038249299E-2</v>
      </c>
      <c r="D102" s="9">
        <f>LN(Close!D102/Close!D103)</f>
        <v>1.1392193355703224E-2</v>
      </c>
      <c r="E102" s="9">
        <f>LN(Close!E102/Close!E103)</f>
        <v>1.4162566554620087E-3</v>
      </c>
    </row>
    <row r="103" spans="2:5" x14ac:dyDescent="0.25">
      <c r="B103" s="4">
        <v>43004</v>
      </c>
      <c r="C103" s="9">
        <f>LN(Close!C103/Close!C104)</f>
        <v>-8.6258372095592319E-3</v>
      </c>
      <c r="D103" s="9">
        <f>LN(Close!D103/Close!D104)</f>
        <v>1.5011373914720564E-3</v>
      </c>
      <c r="E103" s="9">
        <f>LN(Close!E103/Close!E104)</f>
        <v>0</v>
      </c>
    </row>
    <row r="104" spans="2:5" x14ac:dyDescent="0.25">
      <c r="B104" s="4">
        <v>43003</v>
      </c>
      <c r="C104" s="9">
        <f>LN(Close!C104/Close!C105)</f>
        <v>7.8213458396016303E-2</v>
      </c>
      <c r="D104" s="9">
        <f>LN(Close!D104/Close!D105)</f>
        <v>-8.803344216591286E-3</v>
      </c>
      <c r="E104" s="9">
        <f>LN(Close!E104/Close!E105)</f>
        <v>-4.75135974185729E-4</v>
      </c>
    </row>
    <row r="105" spans="2:5" x14ac:dyDescent="0.25">
      <c r="B105" s="4">
        <v>43000</v>
      </c>
      <c r="C105" s="9">
        <f>LN(Close!C105/Close!C106)</f>
        <v>-9.3641468917511937E-5</v>
      </c>
      <c r="D105" s="9">
        <f>LN(Close!D105/Close!D106)</f>
        <v>6.5838281440399075E-4</v>
      </c>
      <c r="E105" s="9">
        <f>LN(Close!E105/Close!E106)</f>
        <v>0</v>
      </c>
    </row>
    <row r="106" spans="2:5" x14ac:dyDescent="0.25">
      <c r="B106" s="4">
        <v>42999</v>
      </c>
      <c r="C106" s="9">
        <f>LN(Close!C106/Close!C107)</f>
        <v>-7.2981922932815954E-2</v>
      </c>
      <c r="D106" s="9">
        <f>LN(Close!D106/Close!D107)</f>
        <v>-5.1791089025136038E-3</v>
      </c>
      <c r="E106" s="9">
        <f>LN(Close!E106/Close!E107)</f>
        <v>0</v>
      </c>
    </row>
    <row r="107" spans="2:5" x14ac:dyDescent="0.25">
      <c r="B107" s="4">
        <v>42998</v>
      </c>
      <c r="C107" s="9">
        <f>LN(Close!C107/Close!C108)</f>
        <v>-4.8576763397560254E-3</v>
      </c>
      <c r="D107" s="9">
        <f>LN(Close!D107/Close!D108)</f>
        <v>-8.1747127122234532E-4</v>
      </c>
      <c r="E107" s="9">
        <f>LN(Close!E107/Close!E108)</f>
        <v>0</v>
      </c>
    </row>
    <row r="108" spans="2:5" x14ac:dyDescent="0.25">
      <c r="B108" s="4">
        <v>42997</v>
      </c>
      <c r="C108" s="9">
        <f>LN(Close!C108/Close!C109)</f>
        <v>-3.5104234388414694E-2</v>
      </c>
      <c r="D108" s="9">
        <f>LN(Close!D108/Close!D109)</f>
        <v>1.0343307993654581E-3</v>
      </c>
      <c r="E108" s="9">
        <f>LN(Close!E108/Close!E109)</f>
        <v>0</v>
      </c>
    </row>
    <row r="109" spans="2:5" x14ac:dyDescent="0.25">
      <c r="B109" s="4">
        <v>42996</v>
      </c>
      <c r="C109" s="9">
        <f>LN(Close!C109/Close!C110)</f>
        <v>0.1111608115171919</v>
      </c>
      <c r="D109" s="9">
        <f>LN(Close!D109/Close!D110)</f>
        <v>9.5634654000990751E-4</v>
      </c>
      <c r="E109" s="9">
        <f>LN(Close!E109/Close!E110)</f>
        <v>0</v>
      </c>
    </row>
    <row r="110" spans="2:5" x14ac:dyDescent="0.25">
      <c r="B110" s="4">
        <v>42993</v>
      </c>
      <c r="C110" s="9">
        <f>LN(Close!C110/Close!C111)</f>
        <v>0.14232948275722346</v>
      </c>
      <c r="D110" s="9">
        <f>LN(Close!D110/Close!D111)</f>
        <v>3.0114658786487471E-3</v>
      </c>
      <c r="E110" s="9">
        <f>LN(Close!E110/Close!E111)</f>
        <v>0</v>
      </c>
    </row>
    <row r="111" spans="2:5" x14ac:dyDescent="0.25">
      <c r="B111" s="4">
        <v>42992</v>
      </c>
      <c r="C111" s="9">
        <f>LN(Close!C111/Close!C112)</f>
        <v>-0.20752980870508825</v>
      </c>
      <c r="D111" s="9">
        <f>LN(Close!D111/Close!D112)</f>
        <v>-4.8272591644683985E-3</v>
      </c>
      <c r="E111" s="9">
        <f>LN(Close!E111/Close!E112)</f>
        <v>1.417591096904995E-3</v>
      </c>
    </row>
    <row r="112" spans="2:5" x14ac:dyDescent="0.25">
      <c r="B112" s="4">
        <v>42991</v>
      </c>
      <c r="C112" s="9">
        <f>LN(Close!C112/Close!C113)</f>
        <v>-6.1971056938613045E-2</v>
      </c>
      <c r="D112" s="9">
        <f>LN(Close!D112/Close!D113)</f>
        <v>9.1527666841716474E-4</v>
      </c>
      <c r="E112" s="9">
        <f>LN(Close!E112/Close!E113)</f>
        <v>-4.7558387308300549E-4</v>
      </c>
    </row>
    <row r="113" spans="2:5" x14ac:dyDescent="0.25">
      <c r="B113" s="4">
        <v>42990</v>
      </c>
      <c r="C113" s="9">
        <f>LN(Close!C113/Close!C114)</f>
        <v>-7.3468024929101332E-3</v>
      </c>
      <c r="D113" s="9">
        <f>LN(Close!D113/Close!D114)</f>
        <v>3.4175257592958803E-3</v>
      </c>
      <c r="E113" s="9">
        <f>LN(Close!E113/Close!E114)</f>
        <v>0</v>
      </c>
    </row>
    <row r="114" spans="2:5" x14ac:dyDescent="0.25">
      <c r="B114" s="4">
        <v>42989</v>
      </c>
      <c r="C114" s="9">
        <f>LN(Close!C114/Close!C115)</f>
        <v>-1.6086124969110861E-2</v>
      </c>
      <c r="D114" s="9">
        <f>LN(Close!D114/Close!D115)</f>
        <v>1.1267675722938127E-2</v>
      </c>
      <c r="E114" s="9">
        <f>LN(Close!E114/Close!E115)</f>
        <v>4.7558387308289316E-4</v>
      </c>
    </row>
    <row r="115" spans="2:5" x14ac:dyDescent="0.25">
      <c r="B115" s="4">
        <v>42986</v>
      </c>
      <c r="C115" s="9">
        <f>LN(Close!C115/Close!C116)</f>
        <v>-8.412377508547586E-2</v>
      </c>
      <c r="D115" s="9">
        <f>LN(Close!D115/Close!D116)</f>
        <v>-5.9068989154019407E-3</v>
      </c>
      <c r="E115" s="9">
        <f>LN(Close!E115/Close!E116)</f>
        <v>9.4334418234212798E-4</v>
      </c>
    </row>
    <row r="116" spans="2:5" x14ac:dyDescent="0.25">
      <c r="B116" s="4">
        <v>42985</v>
      </c>
      <c r="C116" s="9">
        <f>LN(Close!C116/Close!C117)</f>
        <v>6.001957340119468E-4</v>
      </c>
      <c r="D116" s="9">
        <f>LN(Close!D116/Close!D117)</f>
        <v>7.1300038470855482E-4</v>
      </c>
      <c r="E116" s="9">
        <f>LN(Close!E116/Close!E117)</f>
        <v>0</v>
      </c>
    </row>
    <row r="117" spans="2:5" x14ac:dyDescent="0.25">
      <c r="B117" s="4">
        <v>42984</v>
      </c>
      <c r="C117" s="9">
        <f>LN(Close!C117/Close!C118)</f>
        <v>4.9173847504740922E-2</v>
      </c>
      <c r="D117" s="9">
        <f>LN(Close!D117/Close!D118)</f>
        <v>2.7786691670557569E-3</v>
      </c>
      <c r="E117" s="9">
        <f>LN(Close!E117/Close!E118)</f>
        <v>-1.4189280554250735E-3</v>
      </c>
    </row>
    <row r="118" spans="2:5" x14ac:dyDescent="0.25">
      <c r="B118" s="4">
        <v>42983</v>
      </c>
      <c r="C118" s="9">
        <f>LN(Close!C118/Close!C119)</f>
        <v>-0.11134708901705298</v>
      </c>
      <c r="D118" s="9">
        <f>LN(Close!D118/Close!D119)</f>
        <v>-9.3296626982561238E-3</v>
      </c>
      <c r="E118" s="9">
        <f>LN(Close!E118/Close!E119)</f>
        <v>4.7558387308289316E-4</v>
      </c>
    </row>
    <row r="119" spans="2:5" x14ac:dyDescent="0.25">
      <c r="B119" s="4">
        <v>42979</v>
      </c>
      <c r="C119" s="9">
        <f>LN(Close!C119/Close!C120)</f>
        <v>3.9319736659751893E-2</v>
      </c>
      <c r="D119" s="9">
        <f>LN(Close!D119/Close!D120)</f>
        <v>1.0369912408794196E-3</v>
      </c>
      <c r="E119" s="9">
        <f>LN(Close!E119/Close!E120)</f>
        <v>1.4110968942685667E-3</v>
      </c>
    </row>
    <row r="120" spans="2:5" x14ac:dyDescent="0.25">
      <c r="B120" s="4">
        <v>42978</v>
      </c>
      <c r="C120" s="9">
        <f>LN(Close!C120/Close!C121)</f>
        <v>2.9799296014053164E-2</v>
      </c>
      <c r="D120" s="9">
        <f>LN(Close!D120/Close!D121)</f>
        <v>9.4320051378514128E-3</v>
      </c>
      <c r="E120" s="9">
        <f>LN(Close!E120/Close!E121)</f>
        <v>-1.8866807673515145E-3</v>
      </c>
    </row>
    <row r="121" spans="2:5" x14ac:dyDescent="0.25">
      <c r="B121" s="4">
        <v>42977</v>
      </c>
      <c r="C121" s="9">
        <f>LN(Close!C121/Close!C122)</f>
        <v>-3.0007721285554264E-3</v>
      </c>
      <c r="D121" s="9">
        <f>LN(Close!D121/Close!D122)</f>
        <v>1.0484527380357343E-2</v>
      </c>
      <c r="E121" s="9">
        <f>LN(Close!E121/Close!E122)</f>
        <v>-4.6687124963627438E-4</v>
      </c>
    </row>
    <row r="122" spans="2:5" x14ac:dyDescent="0.25">
      <c r="B122" s="4">
        <v>42976</v>
      </c>
      <c r="C122" s="9">
        <f>LN(Close!C122/Close!C123)</f>
        <v>4.3829155442501565E-2</v>
      </c>
      <c r="D122" s="9">
        <f>LN(Close!D122/Close!D123)</f>
        <v>2.9988503543262042E-3</v>
      </c>
      <c r="E122" s="9">
        <f>LN(Close!E122/Close!E123)</f>
        <v>2.3340837872290175E-4</v>
      </c>
    </row>
    <row r="123" spans="2:5" x14ac:dyDescent="0.25">
      <c r="B123" s="4">
        <v>42975</v>
      </c>
      <c r="C123" s="9">
        <f>LN(Close!C123/Close!C124)</f>
        <v>2.5267711684246229E-3</v>
      </c>
      <c r="D123" s="9">
        <f>LN(Close!D123/Close!D124)</f>
        <v>2.7699999673901224E-3</v>
      </c>
      <c r="E123" s="9">
        <f>LN(Close!E123/Close!E124)</f>
        <v>2.3346287091335964E-4</v>
      </c>
    </row>
    <row r="124" spans="2:5" x14ac:dyDescent="0.25">
      <c r="B124" s="4">
        <v>42972</v>
      </c>
      <c r="C124" s="9">
        <f>LN(Close!C124/Close!C125)</f>
        <v>8.4812850749403212E-3</v>
      </c>
      <c r="D124" s="9">
        <f>LN(Close!D124/Close!D125)</f>
        <v>-9.0770597570187061E-4</v>
      </c>
      <c r="E124" s="9">
        <f>LN(Close!E124/Close!E125)</f>
        <v>0</v>
      </c>
    </row>
    <row r="125" spans="2:5" x14ac:dyDescent="0.25">
      <c r="B125" s="4">
        <v>42971</v>
      </c>
      <c r="C125" s="9">
        <f>LN(Close!C125/Close!C126)</f>
        <v>4.3173257501266563E-2</v>
      </c>
      <c r="D125" s="9">
        <f>LN(Close!D125/Close!D126)</f>
        <v>-1.1283227571457252E-3</v>
      </c>
      <c r="E125" s="9">
        <f>LN(Close!E125/Close!E126)</f>
        <v>0</v>
      </c>
    </row>
    <row r="126" spans="2:5" x14ac:dyDescent="0.25">
      <c r="B126" s="4">
        <v>42970</v>
      </c>
      <c r="C126" s="9">
        <f>LN(Close!C126/Close!C127)</f>
        <v>1.2360737307771139E-2</v>
      </c>
      <c r="D126" s="9">
        <f>LN(Close!D126/Close!D127)</f>
        <v>-3.0327616431477917E-3</v>
      </c>
      <c r="E126" s="9">
        <f>LN(Close!E126/Close!E127)</f>
        <v>0</v>
      </c>
    </row>
    <row r="127" spans="2:5" x14ac:dyDescent="0.25">
      <c r="B127" s="4">
        <v>42969</v>
      </c>
      <c r="C127" s="9">
        <f>LN(Close!C127/Close!C128)</f>
        <v>2.4384528401583911E-2</v>
      </c>
      <c r="D127" s="9">
        <f>LN(Close!D127/Close!D128)</f>
        <v>1.3484774299400329E-2</v>
      </c>
      <c r="E127" s="9">
        <f>LN(Close!E127/Close!E128)</f>
        <v>0</v>
      </c>
    </row>
    <row r="128" spans="2:5" x14ac:dyDescent="0.25">
      <c r="B128" s="4">
        <v>42968</v>
      </c>
      <c r="C128" s="9">
        <f>LN(Close!C128/Close!C129)</f>
        <v>-3.8934835094762976E-2</v>
      </c>
      <c r="D128" s="9">
        <f>LN(Close!D128/Close!D129)</f>
        <v>-5.470627797711608E-4</v>
      </c>
      <c r="E128" s="9">
        <f>LN(Close!E128/Close!E129)</f>
        <v>4.7558387308289316E-4</v>
      </c>
    </row>
    <row r="129" spans="2:5" x14ac:dyDescent="0.25">
      <c r="B129" s="4">
        <v>42965</v>
      </c>
      <c r="C129" s="9">
        <f>LN(Close!C129/Close!C130)</f>
        <v>-4.0293664468440814E-2</v>
      </c>
      <c r="D129" s="9">
        <f>LN(Close!D129/Close!D130)</f>
        <v>-8.6511996055642121E-4</v>
      </c>
      <c r="E129" s="9">
        <f>LN(Close!E129/Close!E130)</f>
        <v>-4.7558387308300549E-4</v>
      </c>
    </row>
    <row r="130" spans="2:5" x14ac:dyDescent="0.25">
      <c r="B130" s="4">
        <v>42964</v>
      </c>
      <c r="C130" s="9">
        <f>LN(Close!C130/Close!C131)</f>
        <v>-1.0321255752625467E-2</v>
      </c>
      <c r="D130" s="9">
        <f>LN(Close!D130/Close!D131)</f>
        <v>-1.9607457268865921E-2</v>
      </c>
      <c r="E130" s="9">
        <f>LN(Close!E130/Close!E131)</f>
        <v>-9.4200722382207526E-4</v>
      </c>
    </row>
    <row r="131" spans="2:5" x14ac:dyDescent="0.25">
      <c r="B131" s="4">
        <v>42963</v>
      </c>
      <c r="C131" s="9">
        <f>LN(Close!C131/Close!C132)</f>
        <v>4.550615938697343E-2</v>
      </c>
      <c r="D131" s="9">
        <f>LN(Close!D131/Close!D132)</f>
        <v>1.9088162958004556E-3</v>
      </c>
      <c r="E131" s="9">
        <f>LN(Close!E131/Close!E132)</f>
        <v>9.4200722382206279E-4</v>
      </c>
    </row>
    <row r="132" spans="2:5" x14ac:dyDescent="0.25">
      <c r="B132" s="4">
        <v>42962</v>
      </c>
      <c r="C132" s="9">
        <f>LN(Close!C132/Close!C133)</f>
        <v>-3.3669335271909052E-2</v>
      </c>
      <c r="D132" s="9">
        <f>LN(Close!D132/Close!D133)</f>
        <v>-1.1394426249157757E-3</v>
      </c>
      <c r="E132" s="9">
        <f>LN(Close!E132/Close!E133)</f>
        <v>0</v>
      </c>
    </row>
    <row r="133" spans="2:5" x14ac:dyDescent="0.25">
      <c r="B133" s="4">
        <v>42961</v>
      </c>
      <c r="C133" s="9">
        <f>LN(Close!C133/Close!C134)</f>
        <v>0.16954518155257362</v>
      </c>
      <c r="D133" s="9">
        <f>LN(Close!D133/Close!D134)</f>
        <v>1.3284519505718975E-2</v>
      </c>
      <c r="E133" s="9">
        <f>LN(Close!E133/Close!E134)</f>
        <v>0</v>
      </c>
    </row>
    <row r="134" spans="2:5" x14ac:dyDescent="0.25">
      <c r="B134" s="4">
        <v>42958</v>
      </c>
      <c r="C134" s="9">
        <f>LN(Close!C134/Close!C135)</f>
        <v>7.6642680151305612E-2</v>
      </c>
      <c r="D134" s="9">
        <f>LN(Close!D134/Close!D135)</f>
        <v>6.3639392520773701E-3</v>
      </c>
      <c r="E134" s="9">
        <f>LN(Close!E134/Close!E135)</f>
        <v>0</v>
      </c>
    </row>
    <row r="135" spans="2:5" x14ac:dyDescent="0.25">
      <c r="B135" s="4">
        <v>42957</v>
      </c>
      <c r="C135" s="9">
        <f>LN(Close!C135/Close!C136)</f>
        <v>1.1544281395898087E-2</v>
      </c>
      <c r="D135" s="9">
        <f>LN(Close!D135/Close!D136)</f>
        <v>-2.1555103533999885E-2</v>
      </c>
      <c r="E135" s="9">
        <f>LN(Close!E135/Close!E136)</f>
        <v>0</v>
      </c>
    </row>
    <row r="136" spans="2:5" x14ac:dyDescent="0.25">
      <c r="B136" s="4">
        <v>42956</v>
      </c>
      <c r="C136" s="9">
        <f>LN(Close!C136/Close!C137)</f>
        <v>-2.2912952425162531E-2</v>
      </c>
      <c r="D136" s="9">
        <f>LN(Close!D136/Close!D137)</f>
        <v>-2.8499873401948909E-3</v>
      </c>
      <c r="E136" s="9">
        <f>LN(Close!E136/Close!E137)</f>
        <v>0</v>
      </c>
    </row>
    <row r="137" spans="2:5" x14ac:dyDescent="0.25">
      <c r="B137" s="4">
        <v>42955</v>
      </c>
      <c r="C137" s="9">
        <f>LN(Close!C137/Close!C138)</f>
        <v>1.2060956219230251E-2</v>
      </c>
      <c r="D137" s="9">
        <f>LN(Close!D137/Close!D138)</f>
        <v>-2.0871607069412003E-3</v>
      </c>
      <c r="E137" s="9">
        <f>LN(Close!E137/Close!E138)</f>
        <v>4.7558387308289316E-4</v>
      </c>
    </row>
    <row r="138" spans="2:5" x14ac:dyDescent="0.25">
      <c r="B138" s="4">
        <v>42954</v>
      </c>
      <c r="C138" s="9">
        <f>LN(Close!C138/Close!C139)</f>
        <v>0.15426956046507209</v>
      </c>
      <c r="D138" s="9">
        <f>LN(Close!D138/Close!D139)</f>
        <v>5.0583737492852681E-3</v>
      </c>
      <c r="E138" s="9">
        <f>LN(Close!E138/Close!E139)</f>
        <v>-4.7558387308300549E-4</v>
      </c>
    </row>
    <row r="139" spans="2:5" x14ac:dyDescent="0.25">
      <c r="B139" s="4">
        <v>42951</v>
      </c>
      <c r="C139" s="9">
        <f>LN(Close!C139/Close!C140)</f>
        <v>3.1985212719471336E-2</v>
      </c>
      <c r="D139" s="9">
        <f>LN(Close!D139/Close!D140)</f>
        <v>1.7680911461254358E-3</v>
      </c>
      <c r="E139" s="9">
        <f>LN(Close!E139/Close!E140)</f>
        <v>4.7558387308289316E-4</v>
      </c>
    </row>
    <row r="140" spans="2:5" x14ac:dyDescent="0.25">
      <c r="B140" s="4">
        <v>42950</v>
      </c>
      <c r="C140" s="9">
        <f>LN(Close!C140/Close!C141)</f>
        <v>3.4111440850172751E-2</v>
      </c>
      <c r="D140" s="9">
        <f>LN(Close!D140/Close!D141)</f>
        <v>-3.5125716677486206E-3</v>
      </c>
      <c r="E140" s="9">
        <f>LN(Close!E140/Close!E141)</f>
        <v>0</v>
      </c>
    </row>
    <row r="141" spans="2:5" x14ac:dyDescent="0.25">
      <c r="B141" s="4">
        <v>42949</v>
      </c>
      <c r="C141" s="9">
        <f>LN(Close!C141/Close!C142)</f>
        <v>-2.7961329194194397E-3</v>
      </c>
      <c r="D141" s="9">
        <f>LN(Close!D141/Close!D142)</f>
        <v>-4.5583584514079913E-5</v>
      </c>
      <c r="E141" s="9">
        <f>LN(Close!E141/Close!E142)</f>
        <v>1.4110968942685667E-3</v>
      </c>
    </row>
    <row r="142" spans="2:5" x14ac:dyDescent="0.25">
      <c r="B142" s="4">
        <v>42948</v>
      </c>
      <c r="C142" s="9">
        <f>LN(Close!C142/Close!C143)</f>
        <v>-5.6178958400171362E-2</v>
      </c>
      <c r="D142" s="9">
        <f>LN(Close!D142/Close!D143)</f>
        <v>2.3318009115457341E-3</v>
      </c>
      <c r="E142" s="9">
        <f>LN(Close!E142/Close!E143)</f>
        <v>-4.6775271192640188E-4</v>
      </c>
    </row>
    <row r="143" spans="2:5" x14ac:dyDescent="0.25">
      <c r="B143" s="4">
        <v>42947</v>
      </c>
      <c r="C143" s="9">
        <f>LN(Close!C143/Close!C144)</f>
        <v>2.3338820025083654E-2</v>
      </c>
      <c r="D143" s="9">
        <f>LN(Close!D143/Close!D144)</f>
        <v>-4.1751968075940211E-3</v>
      </c>
      <c r="E143" s="9">
        <f>LN(Close!E143/Close!E144)</f>
        <v>-1.885799305061369E-3</v>
      </c>
    </row>
    <row r="144" spans="2:5" x14ac:dyDescent="0.25">
      <c r="B144" s="4">
        <v>42944</v>
      </c>
      <c r="C144" s="9">
        <f>LN(Close!C144/Close!C145)</f>
        <v>5.0087191146211359E-2</v>
      </c>
      <c r="D144" s="9">
        <f>LN(Close!D144/Close!D145)</f>
        <v>-1.1773680845887252E-3</v>
      </c>
      <c r="E144" s="9">
        <f>LN(Close!E144/Close!E145)</f>
        <v>9.4245512271932442E-4</v>
      </c>
    </row>
    <row r="145" spans="2:5" x14ac:dyDescent="0.25">
      <c r="B145" s="4">
        <v>42943</v>
      </c>
      <c r="C145" s="9">
        <f>LN(Close!C145/Close!C146)</f>
        <v>5.474302915315242E-2</v>
      </c>
      <c r="D145" s="9">
        <f>LN(Close!D145/Close!D146)</f>
        <v>-6.3350854963121778E-3</v>
      </c>
      <c r="E145" s="9">
        <f>LN(Close!E145/Close!E146)</f>
        <v>-4.7558387308300549E-4</v>
      </c>
    </row>
    <row r="146" spans="2:5" x14ac:dyDescent="0.25">
      <c r="B146" s="4">
        <v>42942</v>
      </c>
      <c r="C146" s="9">
        <f>LN(Close!C146/Close!C147)</f>
        <v>-1.8422238485382585E-2</v>
      </c>
      <c r="D146" s="9">
        <f>LN(Close!D146/Close!D147)</f>
        <v>1.6486398763211527E-3</v>
      </c>
      <c r="E146" s="9">
        <f>LN(Close!E146/Close!E147)</f>
        <v>-1.8831279050983737E-3</v>
      </c>
    </row>
    <row r="147" spans="2:5" x14ac:dyDescent="0.25">
      <c r="B147" s="4">
        <v>42941</v>
      </c>
      <c r="C147" s="9">
        <f>LN(Close!C147/Close!C148)</f>
        <v>-6.694249832920228E-2</v>
      </c>
      <c r="D147" s="9">
        <f>LN(Close!D147/Close!D148)</f>
        <v>2.1209781300630292E-4</v>
      </c>
      <c r="E147" s="9">
        <f>LN(Close!E147/Close!E148)</f>
        <v>9.4112068127632815E-4</v>
      </c>
    </row>
    <row r="148" spans="2:5" x14ac:dyDescent="0.25">
      <c r="B148" s="4">
        <v>42940</v>
      </c>
      <c r="C148" s="9">
        <f>LN(Close!C148/Close!C149)</f>
        <v>3.2127455632058176E-2</v>
      </c>
      <c r="D148" s="9">
        <f>LN(Close!D148/Close!D149)</f>
        <v>3.6035434998323073E-3</v>
      </c>
      <c r="E148" s="9">
        <f>LN(Close!E148/Close!E149)</f>
        <v>0</v>
      </c>
    </row>
    <row r="149" spans="2:5" x14ac:dyDescent="0.25">
      <c r="B149" s="4">
        <v>42937</v>
      </c>
      <c r="C149" s="9">
        <f>LN(Close!C149/Close!C150)</f>
        <v>-5.4646289775111684E-2</v>
      </c>
      <c r="D149" s="9">
        <f>LN(Close!D149/Close!D150)</f>
        <v>-3.5217468228059174E-4</v>
      </c>
      <c r="E149" s="9">
        <f>LN(Close!E149/Close!E150)</f>
        <v>0</v>
      </c>
    </row>
    <row r="150" spans="2:5" x14ac:dyDescent="0.25">
      <c r="B150" s="4">
        <v>42936</v>
      </c>
      <c r="C150" s="9">
        <f>LN(Close!C150/Close!C151)</f>
        <v>0.21459575448244306</v>
      </c>
      <c r="D150" s="9">
        <f>LN(Close!D150/Close!D151)</f>
        <v>7.7650813368596982E-4</v>
      </c>
      <c r="E150" s="9">
        <f>LN(Close!E150/Close!E151)</f>
        <v>0</v>
      </c>
    </row>
    <row r="151" spans="2:5" x14ac:dyDescent="0.25">
      <c r="B151" s="4">
        <v>42935</v>
      </c>
      <c r="C151" s="9">
        <f>LN(Close!C151/Close!C152)</f>
        <v>-1.9794606214707782E-2</v>
      </c>
      <c r="D151" s="9">
        <f>LN(Close!D151/Close!D152)</f>
        <v>6.3994027480407971E-3</v>
      </c>
      <c r="E151" s="9">
        <f>LN(Close!E151/Close!E152)</f>
        <v>1.417591096904995E-3</v>
      </c>
    </row>
    <row r="152" spans="2:5" x14ac:dyDescent="0.25">
      <c r="B152" s="4">
        <v>42934</v>
      </c>
      <c r="C152" s="9">
        <f>LN(Close!C152/Close!C153)</f>
        <v>3.9795983812933554E-2</v>
      </c>
      <c r="D152" s="9">
        <f>LN(Close!D152/Close!D153)</f>
        <v>4.7208391890516078E-3</v>
      </c>
      <c r="E152" s="9">
        <f>LN(Close!E152/Close!E153)</f>
        <v>-4.7558387308300549E-4</v>
      </c>
    </row>
    <row r="153" spans="2:5" x14ac:dyDescent="0.25">
      <c r="B153" s="4">
        <v>42933</v>
      </c>
      <c r="C153" s="9">
        <f>LN(Close!C153/Close!C154)</f>
        <v>-2.2098961198465214E-3</v>
      </c>
      <c r="D153" s="9">
        <f>LN(Close!D153/Close!D154)</f>
        <v>3.104421441603234E-4</v>
      </c>
      <c r="E153" s="9">
        <f>LN(Close!E153/Close!E154)</f>
        <v>4.7558387308289316E-4</v>
      </c>
    </row>
    <row r="154" spans="2:5" x14ac:dyDescent="0.25">
      <c r="B154" s="4">
        <v>42930</v>
      </c>
      <c r="C154" s="9">
        <f>LN(Close!C154/Close!C155)</f>
        <v>-5.4273169595882652E-2</v>
      </c>
      <c r="D154" s="9">
        <f>LN(Close!D154/Close!D155)</f>
        <v>6.0428475701715138E-3</v>
      </c>
      <c r="E154" s="9">
        <f>LN(Close!E154/Close!E155)</f>
        <v>-9.424551227192378E-4</v>
      </c>
    </row>
    <row r="155" spans="2:5" x14ac:dyDescent="0.25">
      <c r="B155" s="4">
        <v>42929</v>
      </c>
      <c r="C155" s="9">
        <f>LN(Close!C155/Close!C156)</f>
        <v>-1.7213894782495128E-2</v>
      </c>
      <c r="D155" s="9">
        <f>LN(Close!D155/Close!D156)</f>
        <v>2.1171724554036762E-3</v>
      </c>
      <c r="E155" s="9">
        <f>LN(Close!E155/Close!E156)</f>
        <v>0</v>
      </c>
    </row>
    <row r="156" spans="2:5" x14ac:dyDescent="0.25">
      <c r="B156" s="4">
        <v>42928</v>
      </c>
      <c r="C156" s="9">
        <f>LN(Close!C156/Close!C157)</f>
        <v>2.5779248520854985E-2</v>
      </c>
      <c r="D156" s="9">
        <f>LN(Close!D156/Close!D157)</f>
        <v>1.0899025062793085E-2</v>
      </c>
      <c r="E156" s="9">
        <f>LN(Close!E156/Close!E157)</f>
        <v>9.4245512271932442E-4</v>
      </c>
    </row>
    <row r="157" spans="2:5" x14ac:dyDescent="0.25">
      <c r="B157" s="4">
        <v>42927</v>
      </c>
      <c r="C157" s="9">
        <f>LN(Close!C157/Close!C158)</f>
        <v>-1.4763502304374013E-2</v>
      </c>
      <c r="D157" s="9">
        <f>LN(Close!D157/Close!D158)</f>
        <v>2.7340505077563448E-3</v>
      </c>
      <c r="E157" s="9">
        <f>LN(Close!E157/Close!E158)</f>
        <v>2.3642884558007691E-3</v>
      </c>
    </row>
    <row r="158" spans="2:5" x14ac:dyDescent="0.25">
      <c r="B158" s="4">
        <v>42926</v>
      </c>
      <c r="C158" s="9">
        <f>LN(Close!C158/Close!C159)</f>
        <v>-5.9757473103647714E-2</v>
      </c>
      <c r="D158" s="9">
        <f>LN(Close!D158/Close!D159)</f>
        <v>3.7811984402255703E-3</v>
      </c>
      <c r="E158" s="9">
        <f>LN(Close!E158/Close!E159)</f>
        <v>4.6841799070514059E-4</v>
      </c>
    </row>
    <row r="159" spans="2:5" x14ac:dyDescent="0.25">
      <c r="B159" s="4">
        <v>42923</v>
      </c>
      <c r="C159" s="9">
        <f>LN(Close!C159/Close!C160)</f>
        <v>-3.5071330876377142E-2</v>
      </c>
      <c r="D159" s="9">
        <f>LN(Close!D159/Close!D160)</f>
        <v>1.03933807030094E-2</v>
      </c>
      <c r="E159" s="9">
        <f>LN(Close!E159/Close!E160)</f>
        <v>0</v>
      </c>
    </row>
    <row r="160" spans="2:5" x14ac:dyDescent="0.25">
      <c r="B160" s="4">
        <v>42922</v>
      </c>
      <c r="C160" s="9">
        <f>LN(Close!C160/Close!C161)</f>
        <v>2.5218080555160657E-3</v>
      </c>
      <c r="D160" s="9">
        <f>LN(Close!D160/Close!D161)</f>
        <v>-1.003248573200903E-2</v>
      </c>
      <c r="E160" s="9">
        <f>LN(Close!E160/Close!E161)</f>
        <v>0</v>
      </c>
    </row>
    <row r="161" spans="2:5" x14ac:dyDescent="0.25">
      <c r="B161" s="4">
        <v>42921</v>
      </c>
      <c r="C161" s="9">
        <f>LN(Close!C161/Close!C162)</f>
        <v>1.4684597164724658E-2</v>
      </c>
      <c r="D161" s="9">
        <f>LN(Close!D161/Close!D162)</f>
        <v>6.6552844083928543E-3</v>
      </c>
      <c r="E161" s="9">
        <f>LN(Close!E161/Close!E162)</f>
        <v>1.8929387122010076E-3</v>
      </c>
    </row>
    <row r="162" spans="2:5" x14ac:dyDescent="0.25">
      <c r="B162" s="4">
        <v>42919</v>
      </c>
      <c r="C162" s="9">
        <f>LN(Close!C162/Close!C163)</f>
        <v>3.2994727215526515E-2</v>
      </c>
      <c r="D162" s="9">
        <f>LN(Close!D162/Close!D163)</f>
        <v>-4.9565282669295279E-3</v>
      </c>
      <c r="E162" s="9">
        <f>LN(Close!E162/Close!E163)</f>
        <v>8.5714565599651592E-3</v>
      </c>
    </row>
    <row r="163" spans="2:5" x14ac:dyDescent="0.25">
      <c r="B163" s="4">
        <v>42916</v>
      </c>
      <c r="C163" s="9">
        <f>LN(Close!C163/Close!C164)</f>
        <v>-2.329911614740638E-2</v>
      </c>
      <c r="D163" s="9">
        <f>LN(Close!D163/Close!D164)</f>
        <v>-6.3984529261623517E-4</v>
      </c>
      <c r="E163" s="9">
        <f>LN(Close!E163/Close!E164)</f>
        <v>-9.9872350480499621E-3</v>
      </c>
    </row>
    <row r="164" spans="2:5" x14ac:dyDescent="0.25">
      <c r="B164" s="4">
        <v>42915</v>
      </c>
      <c r="C164" s="9">
        <f>LN(Close!C164/Close!C165)</f>
        <v>-1.3871648739438736E-2</v>
      </c>
      <c r="D164" s="9">
        <f>LN(Close!D164/Close!D165)</f>
        <v>-1.4550996253629071E-2</v>
      </c>
      <c r="E164" s="9">
        <f>LN(Close!E164/Close!E165)</f>
        <v>-2.8425551055033418E-3</v>
      </c>
    </row>
    <row r="165" spans="2:5" x14ac:dyDescent="0.25">
      <c r="B165" s="4">
        <v>42914</v>
      </c>
      <c r="C165" s="9">
        <f>LN(Close!C165/Close!C166)</f>
        <v>8.7142951657479817E-3</v>
      </c>
      <c r="D165" s="9">
        <f>LN(Close!D165/Close!D166)</f>
        <v>1.4181616296456779E-2</v>
      </c>
      <c r="E165" s="9">
        <f>LN(Close!E165/Close!E166)</f>
        <v>4.7603261722315988E-4</v>
      </c>
    </row>
    <row r="166" spans="2:5" x14ac:dyDescent="0.25">
      <c r="B166" s="4">
        <v>42913</v>
      </c>
      <c r="C166" s="9">
        <f>LN(Close!C166/Close!C167)</f>
        <v>2.9420317443261585E-2</v>
      </c>
      <c r="D166" s="9">
        <f>LN(Close!D166/Close!D167)</f>
        <v>-1.6222987786060124E-2</v>
      </c>
      <c r="E166" s="9">
        <f>LN(Close!E166/Close!E167)</f>
        <v>0</v>
      </c>
    </row>
    <row r="167" spans="2:5" x14ac:dyDescent="0.25">
      <c r="B167" s="4">
        <v>42912</v>
      </c>
      <c r="C167" s="9">
        <f>LN(Close!C167/Close!C168)</f>
        <v>-0.10211492275577394</v>
      </c>
      <c r="D167" s="9">
        <f>LN(Close!D167/Close!D168)</f>
        <v>-2.8931477201877419E-3</v>
      </c>
      <c r="E167" s="9">
        <f>LN(Close!E167/Close!E168)</f>
        <v>-4.7603261722309158E-4</v>
      </c>
    </row>
    <row r="168" spans="2:5" x14ac:dyDescent="0.25">
      <c r="B168" s="4">
        <v>42909</v>
      </c>
      <c r="C168" s="9">
        <f>LN(Close!C168/Close!C169)</f>
        <v>1.4494815561539687E-2</v>
      </c>
      <c r="D168" s="9">
        <f>LN(Close!D168/Close!D169)</f>
        <v>4.5689083161790959E-3</v>
      </c>
      <c r="E168" s="9">
        <f>LN(Close!E168/Close!E169)</f>
        <v>-4.673115651189366E-4</v>
      </c>
    </row>
    <row r="169" spans="2:5" x14ac:dyDescent="0.25">
      <c r="B169" s="4">
        <v>42908</v>
      </c>
      <c r="C169" s="9">
        <f>LN(Close!C169/Close!C170)</f>
        <v>6.0469068360279295E-3</v>
      </c>
      <c r="D169" s="9">
        <f>LN(Close!D169/Close!D170)</f>
        <v>4.3939140480359822E-4</v>
      </c>
      <c r="E169" s="9">
        <f>LN(Close!E169/Close!E170)</f>
        <v>0</v>
      </c>
    </row>
    <row r="170" spans="2:5" x14ac:dyDescent="0.25">
      <c r="B170" s="4">
        <v>42907</v>
      </c>
      <c r="C170" s="9">
        <f>LN(Close!C170/Close!C171)</f>
        <v>-1.2083186956913525E-2</v>
      </c>
      <c r="D170" s="9">
        <f>LN(Close!D170/Close!D171)</f>
        <v>7.3934460130930559E-3</v>
      </c>
      <c r="E170" s="9">
        <f>LN(Close!E170/Close!E171)</f>
        <v>9.4334418234212798E-4</v>
      </c>
    </row>
    <row r="171" spans="2:5" x14ac:dyDescent="0.25">
      <c r="B171" s="4">
        <v>42906</v>
      </c>
      <c r="C171" s="9">
        <f>LN(Close!C171/Close!C172)</f>
        <v>4.9786328468194654E-2</v>
      </c>
      <c r="D171" s="9">
        <f>LN(Close!D171/Close!D172)</f>
        <v>-8.2047323947267506E-3</v>
      </c>
      <c r="E171" s="9">
        <f>LN(Close!E171/Close!E172)</f>
        <v>-4.7603261722309158E-4</v>
      </c>
    </row>
    <row r="172" spans="2:5" x14ac:dyDescent="0.25">
      <c r="B172" s="4">
        <v>42905</v>
      </c>
      <c r="C172" s="9">
        <f>LN(Close!C172/Close!C173)</f>
        <v>2.7816114005523321E-2</v>
      </c>
      <c r="D172" s="9">
        <f>LN(Close!D172/Close!D173)</f>
        <v>1.4083296741418666E-2</v>
      </c>
      <c r="E172" s="9">
        <f>LN(Close!E172/Close!E173)</f>
        <v>-4.673115651189366E-4</v>
      </c>
    </row>
    <row r="173" spans="2:5" x14ac:dyDescent="0.25">
      <c r="B173" s="4">
        <v>42902</v>
      </c>
      <c r="C173" s="9">
        <f>LN(Close!C173/Close!C174)</f>
        <v>2.1665902042499015E-2</v>
      </c>
      <c r="D173" s="9">
        <f>LN(Close!D173/Close!D174)</f>
        <v>-2.2310546274881154E-3</v>
      </c>
      <c r="E173" s="9">
        <f>LN(Close!E173/Close!E174)</f>
        <v>1.8875791032697249E-3</v>
      </c>
    </row>
    <row r="174" spans="2:5" x14ac:dyDescent="0.25">
      <c r="B174" s="4">
        <v>42901</v>
      </c>
      <c r="C174" s="9">
        <f>LN(Close!C174/Close!C175)</f>
        <v>-1.6814083643893859E-2</v>
      </c>
      <c r="D174" s="9">
        <f>LN(Close!D174/Close!D175)</f>
        <v>-4.7555444549701792E-3</v>
      </c>
      <c r="E174" s="9">
        <f>LN(Close!E174/Close!E175)</f>
        <v>0.23264600375648439</v>
      </c>
    </row>
    <row r="175" spans="2:5" x14ac:dyDescent="0.25">
      <c r="B175" s="4">
        <v>42900</v>
      </c>
      <c r="C175" s="9">
        <f>LN(Close!C175/Close!C176)</f>
        <v>-8.0700200251341669E-2</v>
      </c>
      <c r="D175" s="9">
        <f>LN(Close!D175/Close!D176)</f>
        <v>-4.1046285381928088E-3</v>
      </c>
      <c r="E175" s="9">
        <f>LN(Close!E175/Close!E176)</f>
        <v>0</v>
      </c>
    </row>
    <row r="176" spans="2:5" x14ac:dyDescent="0.25">
      <c r="B176" s="4">
        <v>42899</v>
      </c>
      <c r="C176" s="9">
        <f>LN(Close!C176/Close!C177)</f>
        <v>2.1348676102852456E-2</v>
      </c>
      <c r="D176" s="9">
        <f>LN(Close!D176/Close!D177)</f>
        <v>7.2460419702986903E-3</v>
      </c>
      <c r="E176" s="9">
        <f>LN(Close!E176/Close!E177)</f>
        <v>0</v>
      </c>
    </row>
    <row r="177" spans="2:5" x14ac:dyDescent="0.25">
      <c r="B177" s="4">
        <v>42898</v>
      </c>
      <c r="C177" s="9">
        <f>LN(Close!C177/Close!C178)</f>
        <v>-5.9900021540048157E-2</v>
      </c>
      <c r="D177" s="9">
        <f>LN(Close!D177/Close!D178)</f>
        <v>-5.2425162840391516E-3</v>
      </c>
      <c r="E177" s="9">
        <f>LN(Close!E177/Close!E178)</f>
        <v>0</v>
      </c>
    </row>
    <row r="178" spans="2:5" x14ac:dyDescent="0.25">
      <c r="B178" s="4">
        <v>42895</v>
      </c>
      <c r="C178" s="9">
        <f>LN(Close!C178/Close!C179)</f>
        <v>6.4624884959406607E-3</v>
      </c>
      <c r="D178" s="9">
        <f>LN(Close!D178/Close!D179)</f>
        <v>-1.8171729752423781E-2</v>
      </c>
      <c r="E178" s="9">
        <f>LN(Close!E178/Close!E179)</f>
        <v>5.9086735672972933E-4</v>
      </c>
    </row>
    <row r="179" spans="2:5" x14ac:dyDescent="0.25">
      <c r="B179" s="4">
        <v>42894</v>
      </c>
      <c r="C179" s="9">
        <f>LN(Close!C179/Close!C180)</f>
        <v>2.653204327096036E-2</v>
      </c>
      <c r="D179" s="9">
        <f>LN(Close!D179/Close!D180)</f>
        <v>3.8639580844819555E-3</v>
      </c>
      <c r="E179" s="9">
        <f>LN(Close!E179/Close!E180)</f>
        <v>-5.9086735672962036E-4</v>
      </c>
    </row>
    <row r="180" spans="2:5" x14ac:dyDescent="0.25">
      <c r="B180" s="4">
        <v>42893</v>
      </c>
      <c r="C180" s="9">
        <f>LN(Close!C180/Close!C181)</f>
        <v>-4.6847375322273489E-2</v>
      </c>
      <c r="D180" s="9">
        <f>LN(Close!D180/Close!D181)</f>
        <v>3.5505991758703484E-3</v>
      </c>
      <c r="E180" s="9">
        <f>LN(Close!E180/Close!E181)</f>
        <v>5.9086735672972933E-4</v>
      </c>
    </row>
    <row r="181" spans="2:5" x14ac:dyDescent="0.25">
      <c r="B181" s="4">
        <v>42892</v>
      </c>
      <c r="C181" s="9">
        <f>LN(Close!C181/Close!C182)</f>
        <v>6.3585264166375138E-2</v>
      </c>
      <c r="D181" s="9">
        <f>LN(Close!D181/Close!D182)</f>
        <v>-3.2806557304555753E-3</v>
      </c>
      <c r="E181" s="9">
        <f>LN(Close!E181/Close!E182)</f>
        <v>-5.9086735672962036E-4</v>
      </c>
    </row>
    <row r="182" spans="2:5" x14ac:dyDescent="0.25">
      <c r="B182" s="4">
        <v>42891</v>
      </c>
      <c r="C182" s="9">
        <f>LN(Close!C182/Close!C183)</f>
        <v>7.6654404763526182E-2</v>
      </c>
      <c r="D182" s="9">
        <f>LN(Close!D182/Close!D183)</f>
        <v>-1.6061020119240083E-3</v>
      </c>
      <c r="E182" s="9">
        <f>LN(Close!E182/Close!E183)</f>
        <v>0</v>
      </c>
    </row>
    <row r="183" spans="2:5" x14ac:dyDescent="0.25">
      <c r="B183" s="4">
        <v>42888</v>
      </c>
      <c r="C183" s="9">
        <f>LN(Close!C183/Close!C184)</f>
        <v>3.295351922199552E-2</v>
      </c>
      <c r="D183" s="9">
        <f>LN(Close!D183/Close!D184)</f>
        <v>9.3956663045886742E-3</v>
      </c>
      <c r="E183" s="9">
        <f>LN(Close!E183/Close!E184)</f>
        <v>0</v>
      </c>
    </row>
    <row r="184" spans="2:5" x14ac:dyDescent="0.25">
      <c r="B184" s="4">
        <v>42887</v>
      </c>
      <c r="C184" s="9">
        <f>LN(Close!C184/Close!C185)</f>
        <v>5.1763790445987189E-2</v>
      </c>
      <c r="D184" s="9">
        <f>LN(Close!D184/Close!D185)</f>
        <v>7.763590460700672E-3</v>
      </c>
      <c r="E184" s="9">
        <f>LN(Close!E184/Close!E185)</f>
        <v>2.3870979077136897E-3</v>
      </c>
    </row>
    <row r="185" spans="2:5" x14ac:dyDescent="0.25">
      <c r="B185" s="4">
        <v>42886</v>
      </c>
      <c r="C185" s="9">
        <f>LN(Close!C185/Close!C186)</f>
        <v>4.973816872162784E-2</v>
      </c>
      <c r="D185" s="9">
        <f>LN(Close!D185/Close!D186)</f>
        <v>-7.5310924629045566E-4</v>
      </c>
      <c r="E185" s="9">
        <f>LN(Close!E185/Close!E186)</f>
        <v>-2.3870979077136429E-3</v>
      </c>
    </row>
    <row r="186" spans="2:5" x14ac:dyDescent="0.25">
      <c r="B186" s="4">
        <v>42885</v>
      </c>
      <c r="C186" s="9">
        <f>LN(Close!C186/Close!C187)</f>
        <v>-1.2312022657404192E-2</v>
      </c>
      <c r="D186" s="9">
        <f>LN(Close!D186/Close!D187)</f>
        <v>-1.1278154392313066E-3</v>
      </c>
      <c r="E186" s="9">
        <f>LN(Close!E186/Close!E187)</f>
        <v>1.1928366744731293E-3</v>
      </c>
    </row>
    <row r="187" spans="2:5" x14ac:dyDescent="0.25">
      <c r="B187" s="4">
        <v>42881</v>
      </c>
      <c r="C187" s="9">
        <f>LN(Close!C187/Close!C188)</f>
        <v>-4.5515243813809288E-2</v>
      </c>
      <c r="D187" s="9">
        <f>LN(Close!D187/Close!D188)</f>
        <v>7.9420002907555783E-4</v>
      </c>
      <c r="E187" s="9">
        <f>LN(Close!E187/Close!E188)</f>
        <v>0</v>
      </c>
    </row>
    <row r="188" spans="2:5" x14ac:dyDescent="0.25">
      <c r="B188" s="4">
        <v>42880</v>
      </c>
      <c r="C188" s="9">
        <f>LN(Close!C188/Close!C189)</f>
        <v>-5.841673132932864E-2</v>
      </c>
      <c r="D188" s="9">
        <f>LN(Close!D188/Close!D189)</f>
        <v>6.830361368151008E-3</v>
      </c>
      <c r="E188" s="9">
        <f>LN(Close!E188/Close!E189)</f>
        <v>-6.019693177435803E-4</v>
      </c>
    </row>
    <row r="189" spans="2:5" x14ac:dyDescent="0.25">
      <c r="B189" s="4">
        <v>42879</v>
      </c>
      <c r="C189" s="9">
        <f>LN(Close!C189/Close!C190)</f>
        <v>5.1740527174496363E-2</v>
      </c>
      <c r="D189" s="9">
        <f>LN(Close!D189/Close!D190)</f>
        <v>3.9523043803709719E-3</v>
      </c>
      <c r="E189" s="9">
        <f>LN(Close!E189/Close!E190)</f>
        <v>0</v>
      </c>
    </row>
    <row r="190" spans="2:5" x14ac:dyDescent="0.25">
      <c r="B190" s="4">
        <v>42878</v>
      </c>
      <c r="C190" s="9">
        <f>LN(Close!C190/Close!C191)</f>
        <v>6.5455442129598432E-2</v>
      </c>
      <c r="D190" s="9">
        <f>LN(Close!D190/Close!D191)</f>
        <v>8.2948295221597749E-4</v>
      </c>
      <c r="E190" s="9">
        <f>LN(Close!E190/Close!E191)</f>
        <v>1.7962305509839213E-3</v>
      </c>
    </row>
    <row r="191" spans="2:5" x14ac:dyDescent="0.25">
      <c r="B191" s="4">
        <v>42877</v>
      </c>
      <c r="C191" s="9">
        <f>LN(Close!C191/Close!C192)</f>
        <v>8.9309539304570307E-2</v>
      </c>
      <c r="D191" s="9">
        <f>LN(Close!D191/Close!D192)</f>
        <v>8.1720374907683895E-3</v>
      </c>
      <c r="E191" s="9">
        <f>LN(Close!E191/Close!E192)</f>
        <v>0</v>
      </c>
    </row>
    <row r="192" spans="2:5" x14ac:dyDescent="0.25">
      <c r="B192" s="4">
        <v>42874</v>
      </c>
      <c r="C192" s="9">
        <f>LN(Close!C192/Close!C193)</f>
        <v>5.112093420836171E-2</v>
      </c>
      <c r="D192" s="9">
        <f>LN(Close!D192/Close!D193)</f>
        <v>4.7072682577102365E-3</v>
      </c>
      <c r="E192" s="9">
        <f>LN(Close!E192/Close!E193)</f>
        <v>1.1956891986672359E-3</v>
      </c>
    </row>
    <row r="193" spans="2:5" x14ac:dyDescent="0.25">
      <c r="B193" s="4">
        <v>42873</v>
      </c>
      <c r="C193" s="9">
        <f>LN(Close!C193/Close!C194)</f>
        <v>2.6591404067894148E-2</v>
      </c>
      <c r="D193" s="9">
        <f>LN(Close!D193/Close!D194)</f>
        <v>7.2747383238301799E-3</v>
      </c>
      <c r="E193" s="9">
        <f>LN(Close!E193/Close!E194)</f>
        <v>-5.9263730716119895E-4</v>
      </c>
    </row>
    <row r="194" spans="2:5" x14ac:dyDescent="0.25">
      <c r="B194" s="4">
        <v>42872</v>
      </c>
      <c r="C194" s="9">
        <f>LN(Close!C194/Close!C195)</f>
        <v>5.8580523804844749E-2</v>
      </c>
      <c r="D194" s="9">
        <f>LN(Close!D194/Close!D195)</f>
        <v>-2.6046697978478923E-2</v>
      </c>
      <c r="E194" s="9">
        <f>LN(Close!E194/Close!E195)</f>
        <v>0</v>
      </c>
    </row>
    <row r="195" spans="2:5" x14ac:dyDescent="0.25">
      <c r="B195" s="4">
        <v>42871</v>
      </c>
      <c r="C195" s="9">
        <f>LN(Close!C195/Close!C196)</f>
        <v>-2.2920467982790013E-3</v>
      </c>
      <c r="D195" s="9">
        <f>LN(Close!D195/Close!D196)</f>
        <v>3.2793778078284257E-3</v>
      </c>
      <c r="E195" s="9">
        <f>LN(Close!E195/Close!E196)</f>
        <v>-6.0305189150597176E-4</v>
      </c>
    </row>
    <row r="196" spans="2:5" x14ac:dyDescent="0.25">
      <c r="B196" s="4">
        <v>42870</v>
      </c>
      <c r="C196" s="9">
        <f>LN(Close!C196/Close!C197)</f>
        <v>8.196033369801313E-3</v>
      </c>
      <c r="D196" s="9">
        <f>LN(Close!D196/Close!D197)</f>
        <v>4.6353557033419236E-3</v>
      </c>
      <c r="E196" s="9">
        <f>LN(Close!E196/Close!E197)</f>
        <v>6.0305189150593999E-4</v>
      </c>
    </row>
    <row r="197" spans="2:5" x14ac:dyDescent="0.25">
      <c r="B197" s="4">
        <v>42867</v>
      </c>
      <c r="C197" s="9">
        <f>LN(Close!C197/Close!C198)</f>
        <v>-6.9625993530194302E-2</v>
      </c>
      <c r="D197" s="9">
        <f>LN(Close!D197/Close!D198)</f>
        <v>8.6131200891876138E-4</v>
      </c>
      <c r="E197" s="9">
        <f>LN(Close!E197/Close!E198)</f>
        <v>0</v>
      </c>
    </row>
    <row r="198" spans="2:5" x14ac:dyDescent="0.25">
      <c r="B198" s="4">
        <v>42866</v>
      </c>
      <c r="C198" s="9">
        <f>LN(Close!C198/Close!C199)</f>
        <v>3.3801386066592075E-2</v>
      </c>
      <c r="D198" s="9">
        <f>LN(Close!D198/Close!D199)</f>
        <v>-2.152727374136494E-3</v>
      </c>
      <c r="E198" s="9">
        <f>LN(Close!E198/Close!E199)</f>
        <v>0</v>
      </c>
    </row>
    <row r="199" spans="2:5" x14ac:dyDescent="0.25">
      <c r="B199" s="4">
        <v>42865</v>
      </c>
      <c r="C199" s="9">
        <f>LN(Close!C199/Close!C200)</f>
        <v>1.7937017065979773E-2</v>
      </c>
      <c r="D199" s="9">
        <f>LN(Close!D199/Close!D200)</f>
        <v>1.3959972018706881E-3</v>
      </c>
      <c r="E199" s="9">
        <f>LN(Close!E199/Close!E200)</f>
        <v>1.1964109104086879E-3</v>
      </c>
    </row>
    <row r="200" spans="2:5" x14ac:dyDescent="0.25">
      <c r="B200" s="4">
        <v>42864</v>
      </c>
      <c r="C200" s="9">
        <f>LN(Close!C200/Close!C201)</f>
        <v>1.840389310169737E-2</v>
      </c>
      <c r="D200" s="9">
        <f>LN(Close!D200/Close!D201)</f>
        <v>2.9337043518704998E-3</v>
      </c>
      <c r="E200" s="9">
        <f>LN(Close!E200/Close!E201)</f>
        <v>-6.0377360324740412E-4</v>
      </c>
    </row>
    <row r="201" spans="2:5" x14ac:dyDescent="0.25">
      <c r="B201" s="4">
        <v>42863</v>
      </c>
      <c r="C201" s="9">
        <f>LN(Close!C201/Close!C202)</f>
        <v>0.10250517815156443</v>
      </c>
      <c r="D201" s="9">
        <f>LN(Close!D201/Close!D202)</f>
        <v>3.1145204008517063E-4</v>
      </c>
      <c r="E201" s="9">
        <f>LN(Close!E201/Close!E202)</f>
        <v>0</v>
      </c>
    </row>
    <row r="202" spans="2:5" x14ac:dyDescent="0.25">
      <c r="B202" s="4">
        <v>42860</v>
      </c>
      <c r="C202" s="9">
        <f>LN(Close!C202/Close!C203)</f>
        <v>1.1496609141868178E-2</v>
      </c>
      <c r="D202" s="9">
        <f>LN(Close!D202/Close!D203)</f>
        <v>4.1753861654850082E-3</v>
      </c>
      <c r="E202" s="9">
        <f>LN(Close!E202/Close!E203)</f>
        <v>0</v>
      </c>
    </row>
    <row r="203" spans="2:5" x14ac:dyDescent="0.25">
      <c r="B203" s="4">
        <v>42859</v>
      </c>
      <c r="C203" s="9">
        <f>LN(Close!C203/Close!C204)</f>
        <v>3.1431762874151128E-2</v>
      </c>
      <c r="D203" s="9">
        <f>LN(Close!D203/Close!D204)</f>
        <v>4.5934547146437145E-4</v>
      </c>
      <c r="E203" s="9">
        <f>LN(Close!E203/Close!E204)</f>
        <v>6.0377360324747784E-4</v>
      </c>
    </row>
    <row r="204" spans="2:5" x14ac:dyDescent="0.25">
      <c r="B204" s="4">
        <v>42858</v>
      </c>
      <c r="C204" s="9">
        <f>LN(Close!C204/Close!C205)</f>
        <v>2.5330025527804809E-2</v>
      </c>
      <c r="D204" s="9">
        <f>LN(Close!D204/Close!D205)</f>
        <v>-3.7509021922731214E-3</v>
      </c>
      <c r="E204" s="9">
        <f>LN(Close!E204/Close!E205)</f>
        <v>5.9334697974121494E-4</v>
      </c>
    </row>
    <row r="205" spans="2:5" x14ac:dyDescent="0.25">
      <c r="B205" s="4">
        <v>42857</v>
      </c>
      <c r="C205" s="9">
        <f>LN(Close!C205/Close!C206)</f>
        <v>2.1723497431653357E-2</v>
      </c>
      <c r="D205" s="9">
        <f>LN(Close!D205/Close!D206)</f>
        <v>6.1869669881020356E-4</v>
      </c>
      <c r="E205" s="9">
        <f>LN(Close!E205/Close!E206)</f>
        <v>-1.4934831389407683E-3</v>
      </c>
    </row>
    <row r="206" spans="2:5" x14ac:dyDescent="0.25">
      <c r="B206" s="4">
        <v>42856</v>
      </c>
      <c r="C206" s="9">
        <f>LN(Close!C206/Close!C207)</f>
        <v>7.6821489815903893E-2</v>
      </c>
      <c r="D206" s="9">
        <f>LN(Close!D206/Close!D207)</f>
        <v>7.2476590656463296E-3</v>
      </c>
      <c r="E206" s="9">
        <f>LN(Close!E206/Close!E207)</f>
        <v>-1.4912559728759663E-3</v>
      </c>
    </row>
    <row r="207" spans="2:5" x14ac:dyDescent="0.25">
      <c r="B207" s="4">
        <v>42853</v>
      </c>
      <c r="C207" s="9">
        <f>LN(Close!C207/Close!C208)</f>
        <v>-9.4905120990564518E-4</v>
      </c>
      <c r="D207" s="9">
        <f>LN(Close!D207/Close!D208)</f>
        <v>-2.199103094537303E-4</v>
      </c>
      <c r="E207" s="9">
        <f>LN(Close!E207/Close!E208)</f>
        <v>-1.2043012208227571E-3</v>
      </c>
    </row>
    <row r="208" spans="2:5" x14ac:dyDescent="0.25">
      <c r="B208" s="4">
        <v>42852</v>
      </c>
      <c r="C208" s="9">
        <f>LN(Close!C208/Close!C209)</f>
        <v>2.8207087077712502E-2</v>
      </c>
      <c r="D208" s="9">
        <f>LN(Close!D208/Close!D209)</f>
        <v>3.9273907243501504E-3</v>
      </c>
      <c r="E208" s="9">
        <f>LN(Close!E208/Close!E209)</f>
        <v>3.0093936299016523E-4</v>
      </c>
    </row>
    <row r="209" spans="2:5" x14ac:dyDescent="0.25">
      <c r="B209" s="4">
        <v>42851</v>
      </c>
      <c r="C209" s="9">
        <f>LN(Close!C209/Close!C210)</f>
        <v>1.2244073217786982E-2</v>
      </c>
      <c r="D209" s="9">
        <f>LN(Close!D209/Close!D210)</f>
        <v>-4.3193103054154963E-5</v>
      </c>
      <c r="E209" s="9">
        <f>LN(Close!E209/Close!E210)</f>
        <v>2.0983430794998138E-3</v>
      </c>
    </row>
    <row r="210" spans="2:5" x14ac:dyDescent="0.25">
      <c r="B210" s="4">
        <v>42850</v>
      </c>
      <c r="C210" s="9">
        <f>LN(Close!C210/Close!C211)</f>
        <v>1.2195854842020921E-2</v>
      </c>
      <c r="D210" s="9">
        <f>LN(Close!D210/Close!D211)</f>
        <v>6.9397121124335458E-3</v>
      </c>
      <c r="E210" s="9">
        <f>LN(Close!E210/Close!E211)</f>
        <v>1.7897578901498326E-3</v>
      </c>
    </row>
    <row r="211" spans="2:5" x14ac:dyDescent="0.25">
      <c r="B211" s="4">
        <v>42849</v>
      </c>
      <c r="C211" s="9">
        <f>LN(Close!C211/Close!C212)</f>
        <v>2.2733767672162491E-2</v>
      </c>
      <c r="D211" s="9">
        <f>LN(Close!D211/Close!D212)</f>
        <v>1.2325313198360754E-2</v>
      </c>
      <c r="E211" s="9">
        <f>LN(Close!E211/Close!E212)</f>
        <v>-2.9847391118168459E-3</v>
      </c>
    </row>
    <row r="212" spans="2:5" x14ac:dyDescent="0.25">
      <c r="B212" s="4">
        <v>42846</v>
      </c>
      <c r="C212" s="9">
        <f>LN(Close!C212/Close!C213)</f>
        <v>-5.7361455947894588E-3</v>
      </c>
      <c r="D212" s="9">
        <f>LN(Close!D212/Close!D213)</f>
        <v>-1.0585282672634581E-3</v>
      </c>
      <c r="E212" s="9">
        <f>LN(Close!E212/Close!E213)</f>
        <v>0</v>
      </c>
    </row>
    <row r="213" spans="2:5" x14ac:dyDescent="0.25">
      <c r="B213" s="4">
        <v>42845</v>
      </c>
      <c r="C213" s="9">
        <f>LN(Close!C213/Close!C214)</f>
        <v>1.540592172340316E-2</v>
      </c>
      <c r="D213" s="9">
        <f>LN(Close!D213/Close!D214)</f>
        <v>9.125847529193749E-3</v>
      </c>
      <c r="E213" s="9">
        <f>LN(Close!E213/Close!E214)</f>
        <v>-6.0233190307930177E-4</v>
      </c>
    </row>
    <row r="214" spans="2:5" x14ac:dyDescent="0.25">
      <c r="B214" s="4">
        <v>42844</v>
      </c>
      <c r="C214" s="9">
        <f>LN(Close!C214/Close!C215)</f>
        <v>-1.1395730312161447E-3</v>
      </c>
      <c r="D214" s="9">
        <f>LN(Close!D214/Close!D215)</f>
        <v>2.3154025285528242E-3</v>
      </c>
      <c r="E214" s="9">
        <f>LN(Close!E214/Close!E215)</f>
        <v>0</v>
      </c>
    </row>
    <row r="215" spans="2:5" x14ac:dyDescent="0.25">
      <c r="B215" s="4">
        <v>42843</v>
      </c>
      <c r="C215" s="9">
        <f>LN(Close!C215/Close!C216)</f>
        <v>1.4765938100217686E-2</v>
      </c>
      <c r="D215" s="9">
        <f>LN(Close!D215/Close!D216)</f>
        <v>-1.2505829863965904E-3</v>
      </c>
      <c r="E215" s="9">
        <f>LN(Close!E215/Close!E216)</f>
        <v>4.1915680593943285E-3</v>
      </c>
    </row>
    <row r="216" spans="2:5" x14ac:dyDescent="0.25">
      <c r="B216" s="4">
        <v>42842</v>
      </c>
      <c r="C216" s="9">
        <f>LN(Close!C216/Close!C217)</f>
        <v>2.0845460477558007E-2</v>
      </c>
      <c r="D216" s="9">
        <f>LN(Close!D216/Close!D217)</f>
        <v>8.8562408630240216E-3</v>
      </c>
      <c r="E216" s="9">
        <f>LN(Close!E216/Close!E217)</f>
        <v>0</v>
      </c>
    </row>
    <row r="217" spans="2:5" x14ac:dyDescent="0.25">
      <c r="B217" s="4">
        <v>42838</v>
      </c>
      <c r="C217" s="9">
        <f>LN(Close!C217/Close!C218)</f>
        <v>-2.6241667834884318E-2</v>
      </c>
      <c r="D217" s="9">
        <f>LN(Close!D217/Close!D218)</f>
        <v>-5.3276353252806278E-3</v>
      </c>
      <c r="E217" s="9">
        <f>LN(Close!E217/Close!E218)</f>
        <v>-1.8016176274868333E-3</v>
      </c>
    </row>
    <row r="218" spans="2:5" x14ac:dyDescent="0.25">
      <c r="B218" s="4">
        <v>42837</v>
      </c>
      <c r="C218" s="9">
        <f>LN(Close!C218/Close!C219)</f>
        <v>-3.8580230610361118E-3</v>
      </c>
      <c r="D218" s="9">
        <f>LN(Close!D218/Close!D219)</f>
        <v>-5.231157213259412E-3</v>
      </c>
      <c r="E218" s="9">
        <f>LN(Close!E218/Close!E219)</f>
        <v>6.0377360324747784E-4</v>
      </c>
    </row>
    <row r="219" spans="2:5" x14ac:dyDescent="0.25">
      <c r="B219" s="4">
        <v>42836</v>
      </c>
      <c r="C219" s="9">
        <f>LN(Close!C219/Close!C220)</f>
        <v>1.4949236234884981E-2</v>
      </c>
      <c r="D219" s="9">
        <f>LN(Close!D219/Close!D220)</f>
        <v>-2.4107123303174056E-3</v>
      </c>
      <c r="E219" s="9">
        <f>LN(Close!E219/Close!E220)</f>
        <v>-1.7994628019145883E-3</v>
      </c>
    </row>
    <row r="220" spans="2:5" x14ac:dyDescent="0.25">
      <c r="B220" s="4">
        <v>42835</v>
      </c>
      <c r="C220" s="9">
        <f>LN(Close!C220/Close!C221)</f>
        <v>8.6547665270058187E-3</v>
      </c>
      <c r="D220" s="9">
        <f>LN(Close!D220/Close!D221)</f>
        <v>5.3068900424189317E-4</v>
      </c>
      <c r="E220" s="9">
        <f>LN(Close!E220/Close!E221)</f>
        <v>-1.7962305509839147E-3</v>
      </c>
    </row>
    <row r="221" spans="2:5" x14ac:dyDescent="0.25">
      <c r="B221" s="4">
        <v>42832</v>
      </c>
      <c r="C221" s="9">
        <f>LN(Close!C221/Close!C222)</f>
        <v>-4.8991867713522562E-3</v>
      </c>
      <c r="D221" s="9">
        <f>LN(Close!D221/Close!D222)</f>
        <v>-1.93954113028115E-4</v>
      </c>
      <c r="E221" s="9">
        <f>LN(Close!E221/Close!E222)</f>
        <v>6.0196931774348338E-4</v>
      </c>
    </row>
    <row r="222" spans="2:5" x14ac:dyDescent="0.25">
      <c r="B222" s="4">
        <v>42831</v>
      </c>
      <c r="C222" s="9">
        <f>LN(Close!C222/Close!C223)</f>
        <v>5.0195588695484655E-2</v>
      </c>
      <c r="D222" s="9">
        <f>LN(Close!D222/Close!D223)</f>
        <v>2.4643944925441933E-3</v>
      </c>
      <c r="E222" s="9">
        <f>LN(Close!E222/Close!E223)</f>
        <v>-1.1928366744732534E-3</v>
      </c>
    </row>
    <row r="223" spans="2:5" x14ac:dyDescent="0.25">
      <c r="B223" s="4">
        <v>42830</v>
      </c>
      <c r="C223" s="9">
        <f>LN(Close!C223/Close!C224)</f>
        <v>-7.5021498614744903E-3</v>
      </c>
      <c r="D223" s="9">
        <f>LN(Close!D223/Close!D224)</f>
        <v>-5.8028934962494616E-3</v>
      </c>
      <c r="E223" s="9">
        <f>LN(Close!E223/Close!E224)</f>
        <v>1.1928366744731293E-3</v>
      </c>
    </row>
    <row r="224" spans="2:5" x14ac:dyDescent="0.25">
      <c r="B224" s="4">
        <v>42829</v>
      </c>
      <c r="C224" s="9">
        <f>LN(Close!C224/Close!C225)</f>
        <v>-9.2751844092397451E-3</v>
      </c>
      <c r="D224" s="9">
        <f>LN(Close!D224/Close!D225)</f>
        <v>6.6642762663238729E-4</v>
      </c>
      <c r="E224" s="9">
        <f>LN(Close!E224/Close!E225)</f>
        <v>2.9937240351550088E-3</v>
      </c>
    </row>
    <row r="225" spans="2:5" x14ac:dyDescent="0.25">
      <c r="B225" s="4">
        <v>42828</v>
      </c>
      <c r="C225" s="9">
        <f>LN(Close!C225/Close!C226)</f>
        <v>6.5034647311873153E-2</v>
      </c>
      <c r="D225" s="9">
        <f>LN(Close!D225/Close!D226)</f>
        <v>-2.8899648295095462E-3</v>
      </c>
      <c r="E225" s="9">
        <f>LN(Close!E225/Close!E226)</f>
        <v>6.0036201938332215E-3</v>
      </c>
    </row>
    <row r="226" spans="2:5" x14ac:dyDescent="0.25">
      <c r="B226" s="4">
        <v>42825</v>
      </c>
      <c r="C226" s="9">
        <f>LN(Close!C226/Close!C227)</f>
        <v>4.3243385673033499E-2</v>
      </c>
      <c r="D226" s="9">
        <f>LN(Close!D226/Close!D227)</f>
        <v>-4.3964018926411283E-4</v>
      </c>
      <c r="E226" s="9">
        <f>LN(Close!E226/Close!E227)</f>
        <v>-5.4102732140921218E-3</v>
      </c>
    </row>
    <row r="227" spans="2:5" x14ac:dyDescent="0.25">
      <c r="B227" s="4">
        <v>42824</v>
      </c>
      <c r="C227" s="9">
        <f>LN(Close!C227/Close!C228)</f>
        <v>-1.3105104320222202E-2</v>
      </c>
      <c r="D227" s="9">
        <f>LN(Close!D227/Close!D228)</f>
        <v>2.8429067333316485E-3</v>
      </c>
      <c r="E227" s="9">
        <f>LN(Close!E227/Close!E228)</f>
        <v>1.1985553984974048E-3</v>
      </c>
    </row>
    <row r="228" spans="2:5" x14ac:dyDescent="0.25">
      <c r="B228" s="4">
        <v>42823</v>
      </c>
      <c r="C228" s="9">
        <f>LN(Close!C228/Close!C229)</f>
        <v>-6.8803215190062772E-3</v>
      </c>
      <c r="D228" s="9">
        <f>LN(Close!D228/Close!D229)</f>
        <v>3.8070645157660824E-3</v>
      </c>
      <c r="E228" s="9">
        <f>LN(Close!E228/Close!E229)</f>
        <v>6.0522222148295013E-4</v>
      </c>
    </row>
    <row r="229" spans="2:5" x14ac:dyDescent="0.25">
      <c r="B229" s="4">
        <v>42822</v>
      </c>
      <c r="C229" s="9">
        <f>LN(Close!C229/Close!C230)</f>
        <v>1.3187319152105285E-3</v>
      </c>
      <c r="D229" s="9">
        <f>LN(Close!D229/Close!D230)</f>
        <v>5.9357418215453886E-3</v>
      </c>
      <c r="E229" s="9">
        <f>LN(Close!E229/Close!E230)</f>
        <v>6.0558873725507503E-4</v>
      </c>
    </row>
    <row r="230" spans="2:5" x14ac:dyDescent="0.25">
      <c r="B230" s="4">
        <v>42821</v>
      </c>
      <c r="C230" s="9">
        <f>LN(Close!C230/Close!C231)</f>
        <v>0.10927064421896272</v>
      </c>
      <c r="D230" s="9">
        <f>LN(Close!D230/Close!D231)</f>
        <v>1.9932773794729946E-3</v>
      </c>
      <c r="E230" s="9">
        <f>LN(Close!E230/Close!E231)</f>
        <v>-2.4093663572352982E-3</v>
      </c>
    </row>
    <row r="231" spans="2:5" x14ac:dyDescent="0.25">
      <c r="B231" s="4">
        <v>42818</v>
      </c>
      <c r="C231" s="9">
        <f>LN(Close!C231/Close!C232)</f>
        <v>-0.10238121206766861</v>
      </c>
      <c r="D231" s="9">
        <f>LN(Close!D231/Close!D232)</f>
        <v>1.8976280542552027E-3</v>
      </c>
      <c r="E231" s="9">
        <f>LN(Close!E231/Close!E232)</f>
        <v>6.0449704449820683E-4</v>
      </c>
    </row>
    <row r="232" spans="2:5" x14ac:dyDescent="0.25">
      <c r="B232" s="4">
        <v>42817</v>
      </c>
      <c r="C232" s="9">
        <f>LN(Close!C232/Close!C233)</f>
        <v>-1.0106756911742643E-2</v>
      </c>
      <c r="D232" s="9">
        <f>LN(Close!D232/Close!D233)</f>
        <v>-6.7876692647965582E-4</v>
      </c>
      <c r="E232" s="9">
        <f>LN(Close!E232/Close!E233)</f>
        <v>-6.0449704449834388E-4</v>
      </c>
    </row>
    <row r="233" spans="2:5" x14ac:dyDescent="0.25">
      <c r="B233" s="4">
        <v>42816</v>
      </c>
      <c r="C233" s="9">
        <f>LN(Close!C233/Close!C234)</f>
        <v>-6.5839931023004034E-2</v>
      </c>
      <c r="D233" s="9">
        <f>LN(Close!D233/Close!D234)</f>
        <v>4.7884608412949708E-3</v>
      </c>
      <c r="E233" s="9">
        <f>LN(Close!E233/Close!E234)</f>
        <v>1.4470844857839595E-3</v>
      </c>
    </row>
    <row r="234" spans="2:5" x14ac:dyDescent="0.25">
      <c r="B234" s="4">
        <v>42815</v>
      </c>
      <c r="C234" s="9">
        <f>LN(Close!C234/Close!C235)</f>
        <v>6.1000069338386691E-2</v>
      </c>
      <c r="D234" s="9">
        <f>LN(Close!D234/Close!D235)</f>
        <v>-1.8418031214157939E-2</v>
      </c>
      <c r="E234" s="9">
        <f>LN(Close!E234/Close!E235)</f>
        <v>-1.1988531328896476E-3</v>
      </c>
    </row>
    <row r="235" spans="2:5" x14ac:dyDescent="0.25">
      <c r="B235" s="4">
        <v>42814</v>
      </c>
      <c r="C235" s="9">
        <f>LN(Close!C235/Close!C236)</f>
        <v>-4.2708606224719892E-2</v>
      </c>
      <c r="D235" s="9">
        <f>LN(Close!D235/Close!D236)</f>
        <v>8.9774821162260109E-5</v>
      </c>
      <c r="E235" s="9">
        <f>LN(Close!E235/Close!E236)</f>
        <v>2.399145239904706E-3</v>
      </c>
    </row>
    <row r="236" spans="2:5" x14ac:dyDescent="0.25">
      <c r="B236" s="4">
        <v>42811</v>
      </c>
      <c r="C236" s="9">
        <f>LN(Close!C236/Close!C237)</f>
        <v>-7.65920266329706E-2</v>
      </c>
      <c r="D236" s="9">
        <f>LN(Close!D236/Close!D237)</f>
        <v>4.0711555699525929E-5</v>
      </c>
      <c r="E236" s="9">
        <f>LN(Close!E236/Close!E237)</f>
        <v>-1.6864868862172611E-3</v>
      </c>
    </row>
    <row r="237" spans="2:5" x14ac:dyDescent="0.25">
      <c r="B237" s="4">
        <v>42810</v>
      </c>
      <c r="C237" s="9">
        <f>LN(Close!C237/Close!C238)</f>
        <v>-5.0720227142154732E-2</v>
      </c>
      <c r="D237" s="9">
        <f>LN(Close!D237/Close!D238)</f>
        <v>1.2032411786419243E-4</v>
      </c>
      <c r="E237" s="9">
        <f>LN(Close!E237/Close!E238)</f>
        <v>0.29878279795315715</v>
      </c>
    </row>
    <row r="238" spans="2:5" x14ac:dyDescent="0.25">
      <c r="B238" s="4">
        <v>42809</v>
      </c>
      <c r="C238" s="9">
        <f>LN(Close!C238/Close!C239)</f>
        <v>7.7201230151380373E-3</v>
      </c>
      <c r="D238" s="9">
        <f>LN(Close!D238/Close!D239)</f>
        <v>7.3540282734008058E-3</v>
      </c>
      <c r="E238" s="9">
        <f>LN(Close!E238/Close!E239)</f>
        <v>-3.2033548134953476E-4</v>
      </c>
    </row>
    <row r="239" spans="2:5" x14ac:dyDescent="0.25">
      <c r="B239" s="4">
        <v>42808</v>
      </c>
      <c r="C239" s="9">
        <f>LN(Close!C239/Close!C240)</f>
        <v>6.5374516789250894E-3</v>
      </c>
      <c r="D239" s="9">
        <f>LN(Close!D239/Close!D240)</f>
        <v>-3.2320164560953346E-3</v>
      </c>
      <c r="E239" s="9">
        <f>LN(Close!E239/Close!E240)</f>
        <v>6.0014636167963573E-3</v>
      </c>
    </row>
    <row r="240" spans="2:5" x14ac:dyDescent="0.25">
      <c r="B240" s="4">
        <v>42807</v>
      </c>
      <c r="C240" s="9">
        <f>LN(Close!C240/Close!C241)</f>
        <v>9.817811071565466E-2</v>
      </c>
      <c r="D240" s="9">
        <f>LN(Close!D240/Close!D241)</f>
        <v>2.3940021335931813E-3</v>
      </c>
      <c r="E240" s="9">
        <f>LN(Close!E240/Close!E241)</f>
        <v>1.3043448250212579E-3</v>
      </c>
    </row>
    <row r="241" spans="2:5" x14ac:dyDescent="0.25">
      <c r="B241" s="4">
        <v>42804</v>
      </c>
      <c r="C241" s="9">
        <f>LN(Close!C241/Close!C242)</f>
        <v>-6.2287776593162709E-2</v>
      </c>
      <c r="D241" s="9">
        <f>LN(Close!D241/Close!D242)</f>
        <v>3.9177593922633865E-3</v>
      </c>
      <c r="E241" s="9">
        <f>LN(Close!E241/Close!E242)</f>
        <v>-3.2258064795853578E-4</v>
      </c>
    </row>
    <row r="242" spans="2:5" x14ac:dyDescent="0.25">
      <c r="B242" s="4">
        <v>42803</v>
      </c>
      <c r="C242" s="9">
        <f>LN(Close!C242/Close!C243)</f>
        <v>3.2921651440369716E-2</v>
      </c>
      <c r="D242" s="9">
        <f>LN(Close!D242/Close!D243)</f>
        <v>2.1586419390518229E-4</v>
      </c>
      <c r="E242" s="9">
        <f>LN(Close!E242/Close!E243)</f>
        <v>0</v>
      </c>
    </row>
    <row r="243" spans="2:5" x14ac:dyDescent="0.25">
      <c r="B243" s="4">
        <v>42802</v>
      </c>
      <c r="C243" s="9">
        <f>LN(Close!C243/Close!C244)</f>
        <v>-6.198635408460703E-2</v>
      </c>
      <c r="D243" s="9">
        <f>LN(Close!D243/Close!D244)</f>
        <v>6.2025195124093178E-4</v>
      </c>
      <c r="E243" s="9">
        <f>LN(Close!E243/Close!E244)</f>
        <v>-9.8176417706277502E-4</v>
      </c>
    </row>
    <row r="244" spans="2:5" x14ac:dyDescent="0.25">
      <c r="B244" s="4">
        <v>42801</v>
      </c>
      <c r="C244" s="9">
        <f>LN(Close!C244/Close!C245)</f>
        <v>-3.9494471385613864E-2</v>
      </c>
      <c r="D244" s="9">
        <f>LN(Close!D244/Close!D245)</f>
        <v>-2.6106076552574308E-3</v>
      </c>
      <c r="E244" s="9">
        <f>LN(Close!E244/Close!E245)</f>
        <v>0</v>
      </c>
    </row>
    <row r="245" spans="2:5" x14ac:dyDescent="0.25">
      <c r="B245" s="4">
        <v>42800</v>
      </c>
      <c r="C245" s="9">
        <f>LN(Close!C245/Close!C246)</f>
        <v>-1.6955675969973975E-3</v>
      </c>
      <c r="D245" s="9">
        <f>LN(Close!D245/Close!D246)</f>
        <v>-3.6808834233704579E-3</v>
      </c>
      <c r="E245" s="9">
        <f>LN(Close!E245/Close!E246)</f>
        <v>0</v>
      </c>
    </row>
    <row r="246" spans="2:5" x14ac:dyDescent="0.25">
      <c r="B246" s="4">
        <v>42797</v>
      </c>
      <c r="C246" s="9">
        <f>LN(Close!C246/Close!C247)</f>
        <v>1.8987110384435787E-2</v>
      </c>
      <c r="D246" s="9">
        <f>LN(Close!D246/Close!D247)</f>
        <v>1.6245842635691599E-3</v>
      </c>
      <c r="E246" s="9">
        <f>LN(Close!E246/Close!E247)</f>
        <v>0</v>
      </c>
    </row>
    <row r="247" spans="2:5" x14ac:dyDescent="0.25">
      <c r="B247" s="4">
        <v>42796</v>
      </c>
      <c r="C247" s="9">
        <f>LN(Close!C247/Close!C248)</f>
        <v>2.3053282691051225E-2</v>
      </c>
      <c r="D247" s="9">
        <f>LN(Close!D247/Close!D248)</f>
        <v>-7.2773224420514364E-3</v>
      </c>
      <c r="E247" s="9">
        <f>LN(Close!E247/Close!E248)</f>
        <v>1.6270295648333503E-3</v>
      </c>
    </row>
    <row r="248" spans="2:5" x14ac:dyDescent="0.25">
      <c r="B248" s="4">
        <v>42795</v>
      </c>
      <c r="C248" s="9">
        <f>LN(Close!C248/Close!C249)</f>
        <v>3.5408927941318717E-2</v>
      </c>
      <c r="D248" s="9">
        <f>LN(Close!D248/Close!D249)</f>
        <v>1.340060921854562E-2</v>
      </c>
      <c r="E248" s="9">
        <f>LN(Close!E248/Close!E249)</f>
        <v>1.6296811047577537E-3</v>
      </c>
    </row>
    <row r="249" spans="2:5" x14ac:dyDescent="0.25">
      <c r="B249" s="4">
        <v>42794</v>
      </c>
      <c r="C249" s="9">
        <f>LN(Close!C249/Close!C250)</f>
        <v>0</v>
      </c>
      <c r="D249" s="9">
        <f>LN(Close!D249/Close!D250)</f>
        <v>-6.2392434491168438E-3</v>
      </c>
      <c r="E249" s="9">
        <f>LN(Close!E249/Close!E250)</f>
        <v>-4.0619167360370287E-3</v>
      </c>
    </row>
    <row r="250" spans="2:5" x14ac:dyDescent="0.25">
      <c r="B250" s="4">
        <v>42793</v>
      </c>
      <c r="C250" s="9">
        <f>LN(Close!C250/Close!C251)</f>
        <v>5.344902576319777E-3</v>
      </c>
      <c r="D250" s="9">
        <f>LN(Close!D250/Close!D251)</f>
        <v>2.8341260060717422E-3</v>
      </c>
      <c r="E250" s="9">
        <f>LN(Close!E250/Close!E251)</f>
        <v>8.0520606644597875E-4</v>
      </c>
    </row>
    <row r="251" spans="2:5" x14ac:dyDescent="0.25">
      <c r="B251" s="4">
        <v>42790</v>
      </c>
      <c r="C251" s="9">
        <f>LN(Close!C251/Close!C252)</f>
        <v>5.9477187811451662E-3</v>
      </c>
      <c r="D251" s="9">
        <f>LN(Close!D251/Close!D252)</f>
        <v>1.678014976073793E-3</v>
      </c>
      <c r="E251" s="9">
        <f>LN(Close!E251/Close!E252)</f>
        <v>-8.0520606644601583E-4</v>
      </c>
    </row>
    <row r="252" spans="2:5" x14ac:dyDescent="0.25">
      <c r="B252" s="4">
        <v>42789</v>
      </c>
      <c r="C252" s="9">
        <f>LN(Close!C252/Close!C253)</f>
        <v>4.3156038279115586E-2</v>
      </c>
      <c r="D252" s="9">
        <f>LN(Close!D252/Close!D253)</f>
        <v>-4.2954609602967719E-3</v>
      </c>
      <c r="E252" s="9">
        <f>LN(Close!E252/Close!E253)</f>
        <v>0</v>
      </c>
    </row>
    <row r="253" spans="2:5" x14ac:dyDescent="0.25">
      <c r="B253" s="4">
        <v>42788</v>
      </c>
      <c r="C253" s="9">
        <f>LN(Close!C253/Close!C254)</f>
        <v>1.9169277706369212E-3</v>
      </c>
      <c r="D253" s="9">
        <f>LN(Close!D253/Close!D254)</f>
        <v>-9.0739368676257155E-4</v>
      </c>
      <c r="E253" s="9">
        <f>LN(Close!E253/Close!E254)</f>
        <v>-4.0600593217829288E-3</v>
      </c>
    </row>
    <row r="254" spans="2:5" x14ac:dyDescent="0.25">
      <c r="B254" s="4">
        <v>42787</v>
      </c>
      <c r="C254" s="9"/>
      <c r="D254" s="9"/>
      <c r="E254" s="9"/>
    </row>
    <row r="255" spans="2:5" x14ac:dyDescent="0.25">
      <c r="B255" s="3"/>
      <c r="C255" s="3"/>
      <c r="D255" s="3"/>
      <c r="E255" s="3"/>
    </row>
    <row r="256" spans="2:5" x14ac:dyDescent="0.25">
      <c r="B256" s="3"/>
      <c r="C256" s="3"/>
      <c r="D256" s="3"/>
      <c r="E256" s="3"/>
    </row>
    <row r="257" spans="2:5" x14ac:dyDescent="0.25">
      <c r="B257" s="3"/>
      <c r="C257" s="3"/>
      <c r="D257" s="3"/>
      <c r="E257" s="3"/>
    </row>
    <row r="258" spans="2:5" x14ac:dyDescent="0.25">
      <c r="B258" s="3"/>
      <c r="C258" s="3"/>
      <c r="D258" s="3"/>
      <c r="E258" s="3"/>
    </row>
    <row r="259" spans="2:5" x14ac:dyDescent="0.25">
      <c r="B259" s="3"/>
      <c r="C259" s="3"/>
      <c r="D259" s="3"/>
      <c r="E259" s="3"/>
    </row>
    <row r="260" spans="2:5" x14ac:dyDescent="0.25">
      <c r="B260" s="3"/>
      <c r="C260" s="3"/>
      <c r="D260" s="3"/>
      <c r="E260" s="3"/>
    </row>
    <row r="261" spans="2:5" x14ac:dyDescent="0.25">
      <c r="B261" s="3"/>
      <c r="C261" s="3"/>
      <c r="D261" s="3"/>
      <c r="E261" s="3"/>
    </row>
    <row r="262" spans="2:5" x14ac:dyDescent="0.25">
      <c r="B262" s="3"/>
      <c r="C262" s="3"/>
      <c r="D262" s="3"/>
      <c r="E262" s="3"/>
    </row>
    <row r="263" spans="2:5" x14ac:dyDescent="0.25">
      <c r="B263" s="3"/>
      <c r="C263" s="3"/>
      <c r="D263" s="3"/>
      <c r="E263" s="3"/>
    </row>
    <row r="264" spans="2:5" x14ac:dyDescent="0.25">
      <c r="B264" s="3"/>
      <c r="C264" s="3"/>
      <c r="D264" s="3"/>
      <c r="E264" s="3"/>
    </row>
    <row r="265" spans="2:5" x14ac:dyDescent="0.25">
      <c r="B265" s="3"/>
      <c r="C265" s="3"/>
      <c r="D265" s="3"/>
      <c r="E265" s="3"/>
    </row>
    <row r="266" spans="2:5" x14ac:dyDescent="0.25">
      <c r="B266" s="3"/>
      <c r="C266" s="3"/>
      <c r="D266" s="3"/>
      <c r="E266" s="3"/>
    </row>
    <row r="267" spans="2:5" x14ac:dyDescent="0.25">
      <c r="B267" s="3"/>
      <c r="C267" s="3"/>
      <c r="D267" s="3"/>
      <c r="E267" s="3"/>
    </row>
    <row r="268" spans="2:5" x14ac:dyDescent="0.25">
      <c r="B268" s="3"/>
      <c r="C268" s="3"/>
      <c r="D268" s="3"/>
      <c r="E268" s="3"/>
    </row>
    <row r="269" spans="2:5" x14ac:dyDescent="0.25">
      <c r="B269" s="3"/>
      <c r="C269" s="3"/>
      <c r="D269" s="3"/>
      <c r="E269" s="3"/>
    </row>
    <row r="270" spans="2:5" x14ac:dyDescent="0.25">
      <c r="B270" s="3"/>
      <c r="C270" s="3"/>
      <c r="D270" s="3"/>
      <c r="E270" s="3"/>
    </row>
    <row r="271" spans="2:5" x14ac:dyDescent="0.25">
      <c r="B271" s="3"/>
      <c r="C271" s="3"/>
      <c r="D271" s="3"/>
      <c r="E271" s="3"/>
    </row>
    <row r="272" spans="2:5" x14ac:dyDescent="0.25">
      <c r="B272" s="3"/>
      <c r="C272" s="3"/>
      <c r="D272" s="3"/>
      <c r="E272" s="3"/>
    </row>
    <row r="273" spans="2:5" x14ac:dyDescent="0.25">
      <c r="B273" s="3"/>
      <c r="C273" s="3"/>
      <c r="D273" s="3"/>
      <c r="E273" s="3"/>
    </row>
    <row r="274" spans="2:5" x14ac:dyDescent="0.25">
      <c r="B274" s="3"/>
      <c r="C274" s="3"/>
      <c r="D274" s="3"/>
      <c r="E274" s="3"/>
    </row>
    <row r="275" spans="2:5" x14ac:dyDescent="0.25">
      <c r="B275" s="3"/>
      <c r="C275" s="3"/>
      <c r="D275" s="3"/>
      <c r="E275" s="3"/>
    </row>
    <row r="276" spans="2:5" x14ac:dyDescent="0.25">
      <c r="B276" s="3"/>
      <c r="C276" s="3"/>
      <c r="D276" s="3"/>
      <c r="E276" s="3"/>
    </row>
    <row r="277" spans="2:5" x14ac:dyDescent="0.25">
      <c r="B277" s="3"/>
      <c r="C277" s="3"/>
      <c r="D277" s="3"/>
      <c r="E277" s="3"/>
    </row>
    <row r="278" spans="2:5" x14ac:dyDescent="0.25">
      <c r="B278" s="3"/>
      <c r="C278" s="3"/>
      <c r="D278" s="3"/>
      <c r="E278" s="3"/>
    </row>
    <row r="279" spans="2:5" x14ac:dyDescent="0.25">
      <c r="B279" s="3"/>
      <c r="C279" s="3"/>
      <c r="D279" s="3"/>
      <c r="E279" s="3"/>
    </row>
    <row r="280" spans="2:5" x14ac:dyDescent="0.25">
      <c r="B280" s="3"/>
      <c r="C280" s="3"/>
      <c r="D280" s="3"/>
      <c r="E280" s="3"/>
    </row>
    <row r="281" spans="2:5" x14ac:dyDescent="0.25">
      <c r="B281" s="3"/>
      <c r="C281" s="3"/>
      <c r="D281" s="3"/>
      <c r="E281" s="3"/>
    </row>
    <row r="282" spans="2:5" x14ac:dyDescent="0.25">
      <c r="B282" s="3"/>
      <c r="C282" s="3"/>
      <c r="D282" s="3"/>
      <c r="E282" s="3"/>
    </row>
    <row r="283" spans="2:5" x14ac:dyDescent="0.25">
      <c r="B283" s="3"/>
      <c r="C283" s="3"/>
      <c r="D283" s="3"/>
      <c r="E283" s="3"/>
    </row>
    <row r="284" spans="2:5" x14ac:dyDescent="0.25">
      <c r="B284" s="3"/>
      <c r="C284" s="3"/>
      <c r="D284" s="3"/>
      <c r="E284" s="3"/>
    </row>
    <row r="285" spans="2:5" x14ac:dyDescent="0.25">
      <c r="B285" s="3"/>
      <c r="C285" s="3"/>
      <c r="D285" s="3"/>
      <c r="E285" s="3"/>
    </row>
    <row r="286" spans="2:5" x14ac:dyDescent="0.25">
      <c r="B286" s="3"/>
      <c r="C286" s="3"/>
      <c r="D286" s="3"/>
      <c r="E286" s="3"/>
    </row>
    <row r="287" spans="2:5" x14ac:dyDescent="0.25">
      <c r="B287" s="3"/>
      <c r="C287" s="3"/>
      <c r="D287" s="3"/>
      <c r="E287" s="3"/>
    </row>
    <row r="288" spans="2:5" x14ac:dyDescent="0.25">
      <c r="B288" s="3"/>
      <c r="C288" s="3"/>
      <c r="D288" s="3"/>
      <c r="E288" s="3"/>
    </row>
    <row r="289" spans="2:5" x14ac:dyDescent="0.25">
      <c r="B289" s="3"/>
      <c r="C289" s="3"/>
      <c r="D289" s="3"/>
      <c r="E289" s="3"/>
    </row>
    <row r="290" spans="2:5" x14ac:dyDescent="0.25">
      <c r="B290" s="3"/>
      <c r="C290" s="3"/>
      <c r="D290" s="3"/>
      <c r="E290" s="3"/>
    </row>
    <row r="291" spans="2:5" x14ac:dyDescent="0.25">
      <c r="B291" s="3"/>
      <c r="C291" s="3"/>
      <c r="D291" s="3"/>
      <c r="E291" s="3"/>
    </row>
    <row r="292" spans="2:5" x14ac:dyDescent="0.25">
      <c r="B292" s="3"/>
      <c r="C292" s="3"/>
      <c r="D292" s="3"/>
      <c r="E292" s="3"/>
    </row>
    <row r="293" spans="2:5" x14ac:dyDescent="0.25">
      <c r="B293" s="3"/>
      <c r="C293" s="3"/>
      <c r="D293" s="3"/>
      <c r="E293" s="3"/>
    </row>
    <row r="294" spans="2:5" x14ac:dyDescent="0.25">
      <c r="B294" s="3"/>
      <c r="C294" s="3"/>
      <c r="D294" s="3"/>
      <c r="E294" s="3"/>
    </row>
    <row r="295" spans="2:5" x14ac:dyDescent="0.25">
      <c r="B295" s="3"/>
      <c r="C295" s="3"/>
      <c r="D295" s="3"/>
      <c r="E295" s="3"/>
    </row>
    <row r="296" spans="2:5" x14ac:dyDescent="0.25">
      <c r="B296" s="3"/>
      <c r="C296" s="3"/>
      <c r="D296" s="3"/>
      <c r="E296" s="3"/>
    </row>
    <row r="297" spans="2:5" x14ac:dyDescent="0.25">
      <c r="B297" s="3"/>
      <c r="C297" s="3"/>
      <c r="D297" s="3"/>
      <c r="E297" s="3"/>
    </row>
    <row r="298" spans="2:5" x14ac:dyDescent="0.25">
      <c r="B298" s="3"/>
      <c r="C298" s="3"/>
      <c r="D298" s="3"/>
      <c r="E298" s="3"/>
    </row>
    <row r="299" spans="2:5" x14ac:dyDescent="0.25">
      <c r="B299" s="3"/>
      <c r="C299" s="3"/>
      <c r="D299" s="3"/>
      <c r="E299" s="3"/>
    </row>
    <row r="300" spans="2:5" x14ac:dyDescent="0.25">
      <c r="B300" s="3"/>
      <c r="C300" s="3"/>
      <c r="D300" s="3"/>
      <c r="E300" s="3"/>
    </row>
    <row r="301" spans="2:5" x14ac:dyDescent="0.25">
      <c r="B301" s="3"/>
      <c r="C301" s="3"/>
      <c r="D301" s="3"/>
      <c r="E301" s="3"/>
    </row>
    <row r="302" spans="2:5" x14ac:dyDescent="0.25">
      <c r="B302" s="3"/>
      <c r="C302" s="3"/>
      <c r="D302" s="3"/>
      <c r="E302" s="3"/>
    </row>
    <row r="303" spans="2:5" x14ac:dyDescent="0.25">
      <c r="B303" s="3"/>
      <c r="C303" s="3"/>
      <c r="D303" s="3"/>
      <c r="E303" s="3"/>
    </row>
    <row r="304" spans="2:5" x14ac:dyDescent="0.25">
      <c r="B304" s="3"/>
      <c r="C304" s="3"/>
      <c r="D304" s="3"/>
      <c r="E304" s="3"/>
    </row>
    <row r="305" spans="2:5" x14ac:dyDescent="0.25">
      <c r="B305" s="3"/>
      <c r="C305" s="3"/>
      <c r="D305" s="3"/>
      <c r="E305" s="3"/>
    </row>
    <row r="306" spans="2:5" x14ac:dyDescent="0.25">
      <c r="B306" s="3"/>
      <c r="C306" s="3"/>
      <c r="D306" s="3"/>
      <c r="E306" s="3"/>
    </row>
    <row r="307" spans="2:5" x14ac:dyDescent="0.25">
      <c r="B307" s="3"/>
      <c r="C307" s="3"/>
      <c r="D307" s="3"/>
      <c r="E307" s="3"/>
    </row>
    <row r="308" spans="2:5" x14ac:dyDescent="0.25">
      <c r="B308" s="3"/>
      <c r="C308" s="3"/>
      <c r="D308" s="3"/>
      <c r="E308" s="3"/>
    </row>
    <row r="309" spans="2:5" x14ac:dyDescent="0.25">
      <c r="B309" s="3"/>
      <c r="C309" s="3"/>
      <c r="D309" s="3"/>
      <c r="E309" s="3"/>
    </row>
    <row r="310" spans="2:5" x14ac:dyDescent="0.25">
      <c r="B310" s="3"/>
      <c r="C310" s="3"/>
      <c r="D310" s="3"/>
      <c r="E310" s="3"/>
    </row>
    <row r="311" spans="2:5" x14ac:dyDescent="0.25">
      <c r="B311" s="3"/>
      <c r="C311" s="3"/>
      <c r="D311" s="3"/>
      <c r="E311" s="3"/>
    </row>
    <row r="312" spans="2:5" x14ac:dyDescent="0.25">
      <c r="B312" s="3"/>
      <c r="C312" s="3"/>
      <c r="D312" s="3"/>
      <c r="E312" s="3"/>
    </row>
    <row r="313" spans="2:5" x14ac:dyDescent="0.25">
      <c r="B313" s="3"/>
      <c r="C313" s="3"/>
      <c r="D313" s="3"/>
      <c r="E313" s="3"/>
    </row>
    <row r="314" spans="2:5" x14ac:dyDescent="0.25">
      <c r="B314" s="3"/>
      <c r="C314" s="3"/>
      <c r="D314" s="3"/>
      <c r="E314" s="3"/>
    </row>
    <row r="315" spans="2:5" x14ac:dyDescent="0.25">
      <c r="B315" s="3"/>
      <c r="C315" s="3"/>
      <c r="D315" s="3"/>
      <c r="E315" s="3"/>
    </row>
    <row r="316" spans="2:5" x14ac:dyDescent="0.25">
      <c r="B316" s="3"/>
      <c r="C316" s="3"/>
      <c r="D316" s="3"/>
      <c r="E316" s="3"/>
    </row>
    <row r="317" spans="2:5" x14ac:dyDescent="0.25">
      <c r="B317" s="3"/>
      <c r="C317" s="3"/>
      <c r="D317" s="3"/>
      <c r="E317" s="3"/>
    </row>
    <row r="318" spans="2:5" x14ac:dyDescent="0.25">
      <c r="B318" s="3"/>
      <c r="C318" s="3"/>
      <c r="D318" s="3"/>
      <c r="E318" s="3"/>
    </row>
    <row r="319" spans="2:5" x14ac:dyDescent="0.25">
      <c r="B319" s="3"/>
      <c r="C319" s="3"/>
      <c r="D319" s="3"/>
      <c r="E319" s="3"/>
    </row>
    <row r="320" spans="2:5" x14ac:dyDescent="0.25">
      <c r="B320" s="3"/>
      <c r="C320" s="3"/>
      <c r="D320" s="3"/>
      <c r="E320" s="3"/>
    </row>
    <row r="321" spans="2:5" x14ac:dyDescent="0.25">
      <c r="B321" s="3"/>
      <c r="C321" s="3"/>
      <c r="D321" s="3"/>
      <c r="E321" s="3"/>
    </row>
    <row r="322" spans="2:5" x14ac:dyDescent="0.25">
      <c r="B322" s="3"/>
      <c r="C322" s="3"/>
      <c r="D322" s="3"/>
      <c r="E322" s="3"/>
    </row>
    <row r="323" spans="2:5" x14ac:dyDescent="0.25">
      <c r="B323" s="3"/>
      <c r="C323" s="3"/>
      <c r="D323" s="3"/>
      <c r="E323" s="3"/>
    </row>
    <row r="324" spans="2:5" x14ac:dyDescent="0.25">
      <c r="B324" s="3"/>
      <c r="C324" s="3"/>
      <c r="D324" s="3"/>
      <c r="E324" s="3"/>
    </row>
    <row r="325" spans="2:5" x14ac:dyDescent="0.25">
      <c r="B325" s="3"/>
      <c r="C325" s="3"/>
      <c r="D325" s="3"/>
      <c r="E325" s="3"/>
    </row>
    <row r="326" spans="2:5" x14ac:dyDescent="0.25">
      <c r="B326" s="3"/>
      <c r="C326" s="3"/>
      <c r="D326" s="3"/>
      <c r="E326" s="3"/>
    </row>
    <row r="327" spans="2:5" x14ac:dyDescent="0.25">
      <c r="B327" s="3"/>
      <c r="C327" s="3"/>
      <c r="D327" s="3"/>
      <c r="E327" s="3"/>
    </row>
    <row r="328" spans="2:5" x14ac:dyDescent="0.25">
      <c r="B328" s="3"/>
      <c r="C328" s="3"/>
      <c r="D328" s="3"/>
      <c r="E328" s="3"/>
    </row>
    <row r="329" spans="2:5" x14ac:dyDescent="0.25">
      <c r="B329" s="3"/>
      <c r="C329" s="3"/>
      <c r="D329" s="3"/>
      <c r="E329" s="3"/>
    </row>
    <row r="330" spans="2:5" x14ac:dyDescent="0.25">
      <c r="B330" s="3"/>
      <c r="C330" s="3"/>
      <c r="D330" s="3"/>
      <c r="E330" s="3"/>
    </row>
    <row r="331" spans="2:5" x14ac:dyDescent="0.25">
      <c r="B331" s="3"/>
      <c r="C331" s="3"/>
      <c r="D331" s="3"/>
      <c r="E331" s="3"/>
    </row>
    <row r="332" spans="2:5" x14ac:dyDescent="0.25">
      <c r="B332" s="3"/>
      <c r="C332" s="3"/>
      <c r="D332" s="3"/>
      <c r="E332" s="3"/>
    </row>
    <row r="333" spans="2:5" x14ac:dyDescent="0.25">
      <c r="B333" s="3"/>
      <c r="C333" s="3"/>
      <c r="D333" s="3"/>
      <c r="E333" s="3"/>
    </row>
    <row r="334" spans="2:5" x14ac:dyDescent="0.25">
      <c r="B334" s="3"/>
      <c r="C334" s="3"/>
      <c r="D334" s="3"/>
      <c r="E334" s="3"/>
    </row>
    <row r="335" spans="2:5" x14ac:dyDescent="0.25">
      <c r="B335" s="3"/>
      <c r="C335" s="3"/>
      <c r="D335" s="3"/>
      <c r="E335" s="3"/>
    </row>
    <row r="336" spans="2:5" x14ac:dyDescent="0.25">
      <c r="B336" s="3"/>
      <c r="C336" s="3"/>
      <c r="D336" s="3"/>
      <c r="E336" s="3"/>
    </row>
    <row r="337" spans="2:5" x14ac:dyDescent="0.25">
      <c r="B337" s="3"/>
      <c r="C337" s="3"/>
      <c r="D337" s="3"/>
      <c r="E337" s="3"/>
    </row>
    <row r="338" spans="2:5" x14ac:dyDescent="0.25">
      <c r="B338" s="3"/>
      <c r="C338" s="3"/>
      <c r="D338" s="3"/>
      <c r="E338" s="3"/>
    </row>
    <row r="339" spans="2:5" x14ac:dyDescent="0.25">
      <c r="B339" s="3"/>
      <c r="C339" s="3"/>
      <c r="D339" s="3"/>
      <c r="E339" s="3"/>
    </row>
    <row r="340" spans="2:5" x14ac:dyDescent="0.25">
      <c r="B340" s="3"/>
      <c r="C340" s="3"/>
      <c r="D340" s="3"/>
      <c r="E340" s="3"/>
    </row>
    <row r="341" spans="2:5" x14ac:dyDescent="0.25">
      <c r="B341" s="3"/>
      <c r="C341" s="3"/>
      <c r="D341" s="3"/>
      <c r="E341" s="3"/>
    </row>
    <row r="342" spans="2:5" x14ac:dyDescent="0.25">
      <c r="B342" s="3"/>
      <c r="C342" s="3"/>
      <c r="D342" s="3"/>
      <c r="E342" s="3"/>
    </row>
    <row r="343" spans="2:5" x14ac:dyDescent="0.25">
      <c r="B343" s="3"/>
      <c r="C343" s="3"/>
      <c r="D343" s="3"/>
      <c r="E343" s="3"/>
    </row>
    <row r="344" spans="2:5" x14ac:dyDescent="0.25">
      <c r="B344" s="3"/>
      <c r="C344" s="3"/>
      <c r="D344" s="3"/>
      <c r="E344" s="3"/>
    </row>
    <row r="345" spans="2:5" x14ac:dyDescent="0.25">
      <c r="B345" s="3"/>
      <c r="C345" s="3"/>
      <c r="D345" s="3"/>
      <c r="E345" s="3"/>
    </row>
    <row r="346" spans="2:5" x14ac:dyDescent="0.25">
      <c r="B346" s="3"/>
      <c r="C346" s="3"/>
      <c r="D346" s="3"/>
      <c r="E346" s="3"/>
    </row>
    <row r="347" spans="2:5" x14ac:dyDescent="0.25">
      <c r="B347" s="3"/>
      <c r="C347" s="3"/>
      <c r="D347" s="3"/>
      <c r="E347" s="3"/>
    </row>
    <row r="348" spans="2:5" x14ac:dyDescent="0.25">
      <c r="B348" s="3"/>
      <c r="C348" s="3"/>
      <c r="D348" s="3"/>
      <c r="E348" s="3"/>
    </row>
    <row r="349" spans="2:5" x14ac:dyDescent="0.25">
      <c r="B349" s="3"/>
      <c r="C349" s="3"/>
      <c r="D349" s="3"/>
      <c r="E349" s="3"/>
    </row>
    <row r="350" spans="2:5" x14ac:dyDescent="0.25">
      <c r="B350" s="3"/>
      <c r="C350" s="3"/>
      <c r="D350" s="3"/>
      <c r="E350" s="3"/>
    </row>
    <row r="351" spans="2:5" x14ac:dyDescent="0.25">
      <c r="B351" s="3"/>
      <c r="C351" s="3"/>
      <c r="D351" s="3"/>
      <c r="E351" s="3"/>
    </row>
    <row r="352" spans="2:5" x14ac:dyDescent="0.25">
      <c r="B352" s="3"/>
      <c r="C352" s="3"/>
      <c r="D352" s="3"/>
      <c r="E352" s="3"/>
    </row>
    <row r="353" spans="2:5" x14ac:dyDescent="0.25">
      <c r="B353" s="3"/>
      <c r="C353" s="3"/>
      <c r="D353" s="3"/>
      <c r="E353" s="3"/>
    </row>
    <row r="354" spans="2:5" x14ac:dyDescent="0.25">
      <c r="B354" s="3"/>
      <c r="C354" s="3"/>
      <c r="D354" s="3"/>
      <c r="E354" s="3"/>
    </row>
    <row r="355" spans="2:5" x14ac:dyDescent="0.25">
      <c r="B355" s="3"/>
      <c r="C355" s="3"/>
      <c r="D355" s="3"/>
      <c r="E355" s="3"/>
    </row>
    <row r="356" spans="2:5" x14ac:dyDescent="0.25">
      <c r="B356" s="3"/>
      <c r="C356" s="3"/>
      <c r="D356" s="3"/>
      <c r="E356" s="3"/>
    </row>
    <row r="357" spans="2:5" x14ac:dyDescent="0.25">
      <c r="B357" s="3"/>
      <c r="C357" s="3"/>
      <c r="D357" s="3"/>
      <c r="E357" s="3"/>
    </row>
    <row r="358" spans="2:5" x14ac:dyDescent="0.25">
      <c r="B358" s="3"/>
      <c r="C358" s="3"/>
      <c r="D358" s="3"/>
      <c r="E358" s="3"/>
    </row>
    <row r="359" spans="2:5" x14ac:dyDescent="0.25">
      <c r="B359" s="3"/>
      <c r="C359" s="3"/>
      <c r="D359" s="3"/>
      <c r="E359" s="3"/>
    </row>
    <row r="360" spans="2:5" x14ac:dyDescent="0.25">
      <c r="B360" s="3"/>
      <c r="C360" s="3"/>
      <c r="D360" s="3"/>
      <c r="E360" s="3"/>
    </row>
    <row r="361" spans="2:5" x14ac:dyDescent="0.25">
      <c r="B361" s="3"/>
      <c r="C361" s="3"/>
      <c r="D361" s="3"/>
      <c r="E361" s="3"/>
    </row>
    <row r="362" spans="2:5" x14ac:dyDescent="0.25">
      <c r="B362" s="3"/>
      <c r="C362" s="3"/>
      <c r="D362" s="3"/>
      <c r="E362" s="3"/>
    </row>
    <row r="363" spans="2:5" x14ac:dyDescent="0.25">
      <c r="B363" s="3"/>
      <c r="C363" s="3"/>
      <c r="D363" s="3"/>
      <c r="E363" s="3"/>
    </row>
    <row r="364" spans="2:5" x14ac:dyDescent="0.25">
      <c r="B364" s="3"/>
      <c r="C364" s="3"/>
      <c r="D364" s="3"/>
      <c r="E364" s="3"/>
    </row>
    <row r="365" spans="2:5" x14ac:dyDescent="0.25">
      <c r="B365" s="3"/>
      <c r="C365" s="3"/>
      <c r="D365" s="3"/>
      <c r="E365" s="3"/>
    </row>
    <row r="366" spans="2:5" x14ac:dyDescent="0.25">
      <c r="B366" s="3"/>
      <c r="C366" s="3"/>
      <c r="D366" s="3"/>
      <c r="E366" s="3"/>
    </row>
    <row r="367" spans="2:5" x14ac:dyDescent="0.25">
      <c r="B367" s="3"/>
      <c r="C367" s="3"/>
      <c r="D367" s="3"/>
      <c r="E367" s="3"/>
    </row>
    <row r="368" spans="2:5" x14ac:dyDescent="0.25">
      <c r="B368" s="3"/>
      <c r="C368" s="3"/>
      <c r="D368" s="3"/>
      <c r="E368" s="3"/>
    </row>
    <row r="369" spans="2:5" x14ac:dyDescent="0.25">
      <c r="B369" s="3"/>
      <c r="C369" s="3"/>
      <c r="D369" s="3"/>
      <c r="E369" s="3"/>
    </row>
    <row r="370" spans="2:5" x14ac:dyDescent="0.25">
      <c r="B370" s="3"/>
      <c r="C370" s="3"/>
      <c r="D370" s="3"/>
      <c r="E370" s="3"/>
    </row>
    <row r="371" spans="2:5" x14ac:dyDescent="0.25">
      <c r="B371" s="3"/>
      <c r="C371" s="3"/>
      <c r="D371" s="3"/>
      <c r="E371" s="3"/>
    </row>
    <row r="372" spans="2:5" x14ac:dyDescent="0.25">
      <c r="B372" s="3"/>
      <c r="C372" s="3"/>
      <c r="D372" s="3"/>
      <c r="E372" s="3"/>
    </row>
    <row r="373" spans="2:5" x14ac:dyDescent="0.25">
      <c r="B373" s="3"/>
      <c r="C373" s="3"/>
      <c r="D373" s="3"/>
      <c r="E373" s="3"/>
    </row>
    <row r="374" spans="2:5" x14ac:dyDescent="0.25">
      <c r="B374" s="3"/>
      <c r="C374" s="3"/>
      <c r="D374" s="3"/>
      <c r="E374" s="3"/>
    </row>
    <row r="375" spans="2:5" x14ac:dyDescent="0.25">
      <c r="B375" s="3"/>
      <c r="C375" s="3"/>
      <c r="D375" s="3"/>
      <c r="E375" s="3"/>
    </row>
    <row r="376" spans="2:5" x14ac:dyDescent="0.25">
      <c r="B376" s="3"/>
      <c r="C376" s="3"/>
      <c r="D376" s="3"/>
      <c r="E376" s="3"/>
    </row>
    <row r="377" spans="2:5" x14ac:dyDescent="0.25">
      <c r="B377" s="3"/>
      <c r="C377" s="3"/>
      <c r="D377" s="3"/>
      <c r="E377" s="3"/>
    </row>
    <row r="378" spans="2:5" x14ac:dyDescent="0.25">
      <c r="B378" s="3"/>
      <c r="C378" s="3"/>
      <c r="D378" s="3"/>
      <c r="E378" s="3"/>
    </row>
    <row r="379" spans="2:5" x14ac:dyDescent="0.25">
      <c r="B379" s="3"/>
      <c r="C379" s="3"/>
      <c r="D379" s="3"/>
      <c r="E379" s="3"/>
    </row>
    <row r="380" spans="2:5" x14ac:dyDescent="0.25">
      <c r="B380" s="3"/>
      <c r="C380" s="3"/>
      <c r="D380" s="3"/>
      <c r="E380" s="3"/>
    </row>
    <row r="381" spans="2:5" x14ac:dyDescent="0.25">
      <c r="B381" s="3"/>
      <c r="C381" s="3"/>
      <c r="D381" s="3"/>
      <c r="E381" s="3"/>
    </row>
    <row r="382" spans="2:5" x14ac:dyDescent="0.25">
      <c r="B382" s="3"/>
      <c r="C382" s="3"/>
      <c r="D382" s="3"/>
      <c r="E382" s="3"/>
    </row>
    <row r="383" spans="2:5" x14ac:dyDescent="0.25">
      <c r="B383" s="3"/>
      <c r="C383" s="3"/>
      <c r="D383" s="3"/>
      <c r="E383" s="3"/>
    </row>
    <row r="384" spans="2:5" x14ac:dyDescent="0.25">
      <c r="B384" s="3"/>
      <c r="C384" s="3"/>
      <c r="D384" s="3"/>
      <c r="E384" s="3"/>
    </row>
    <row r="385" spans="2:5" x14ac:dyDescent="0.25">
      <c r="B385" s="3"/>
      <c r="C385" s="3"/>
      <c r="D385" s="3"/>
      <c r="E385" s="3"/>
    </row>
    <row r="386" spans="2:5" x14ac:dyDescent="0.25">
      <c r="B386" s="3"/>
      <c r="C386" s="3"/>
      <c r="D386" s="3"/>
      <c r="E386" s="3"/>
    </row>
    <row r="387" spans="2:5" x14ac:dyDescent="0.25">
      <c r="B387" s="3"/>
      <c r="C387" s="3"/>
      <c r="D387" s="3"/>
      <c r="E387" s="3"/>
    </row>
    <row r="388" spans="2:5" x14ac:dyDescent="0.25">
      <c r="B388" s="3"/>
      <c r="C388" s="3"/>
      <c r="D388" s="3"/>
      <c r="E388" s="3"/>
    </row>
    <row r="389" spans="2:5" x14ac:dyDescent="0.25">
      <c r="B389" s="3"/>
      <c r="C389" s="3"/>
      <c r="D389" s="3"/>
      <c r="E389" s="3"/>
    </row>
    <row r="390" spans="2:5" x14ac:dyDescent="0.25">
      <c r="B390" s="3"/>
      <c r="C390" s="3"/>
      <c r="D390" s="3"/>
      <c r="E390" s="3"/>
    </row>
    <row r="391" spans="2:5" x14ac:dyDescent="0.25">
      <c r="B391" s="3"/>
      <c r="C391" s="3"/>
      <c r="D391" s="3"/>
      <c r="E391" s="3"/>
    </row>
    <row r="392" spans="2:5" x14ac:dyDescent="0.25">
      <c r="B392" s="3"/>
      <c r="C392" s="3"/>
      <c r="D392" s="3"/>
      <c r="E392" s="3"/>
    </row>
    <row r="393" spans="2:5" x14ac:dyDescent="0.25">
      <c r="B393" s="3"/>
      <c r="C393" s="3"/>
      <c r="D393" s="3"/>
      <c r="E393" s="3"/>
    </row>
    <row r="394" spans="2:5" x14ac:dyDescent="0.25">
      <c r="B394" s="3"/>
      <c r="C394" s="3"/>
      <c r="D394" s="3"/>
      <c r="E394" s="3"/>
    </row>
    <row r="395" spans="2:5" x14ac:dyDescent="0.25">
      <c r="B395" s="3"/>
      <c r="C395" s="3"/>
      <c r="D395" s="3"/>
      <c r="E395" s="3"/>
    </row>
    <row r="396" spans="2:5" x14ac:dyDescent="0.25">
      <c r="B396" s="3"/>
      <c r="C396" s="3"/>
      <c r="D396" s="3"/>
      <c r="E396" s="3"/>
    </row>
    <row r="397" spans="2:5" x14ac:dyDescent="0.25">
      <c r="B397" s="3"/>
      <c r="C397" s="3"/>
      <c r="D397" s="3"/>
      <c r="E397" s="3"/>
    </row>
    <row r="398" spans="2:5" x14ac:dyDescent="0.25">
      <c r="B398" s="3"/>
      <c r="C398" s="3"/>
      <c r="D398" s="3"/>
      <c r="E398" s="3"/>
    </row>
    <row r="399" spans="2:5" x14ac:dyDescent="0.25">
      <c r="B399" s="3"/>
      <c r="C399" s="3"/>
      <c r="D399" s="3"/>
      <c r="E399" s="3"/>
    </row>
    <row r="400" spans="2:5" x14ac:dyDescent="0.25">
      <c r="B400" s="3"/>
      <c r="C400" s="3"/>
      <c r="D400" s="3"/>
      <c r="E400" s="3"/>
    </row>
    <row r="401" spans="2:5" x14ac:dyDescent="0.25">
      <c r="B401" s="3"/>
      <c r="C401" s="3"/>
      <c r="D401" s="3"/>
      <c r="E401" s="3"/>
    </row>
    <row r="402" spans="2:5" x14ac:dyDescent="0.25">
      <c r="B402" s="3"/>
      <c r="C402" s="3"/>
      <c r="D402" s="3"/>
      <c r="E402" s="3"/>
    </row>
    <row r="403" spans="2:5" x14ac:dyDescent="0.25">
      <c r="B403" s="3"/>
      <c r="C403" s="3"/>
      <c r="D403" s="3"/>
      <c r="E403" s="3"/>
    </row>
    <row r="404" spans="2:5" x14ac:dyDescent="0.25">
      <c r="B404" s="3"/>
      <c r="C404" s="3"/>
      <c r="D404" s="3"/>
      <c r="E404" s="3"/>
    </row>
    <row r="405" spans="2:5" x14ac:dyDescent="0.25">
      <c r="B405" s="3"/>
      <c r="C405" s="3"/>
      <c r="D405" s="3"/>
      <c r="E405" s="3"/>
    </row>
    <row r="406" spans="2:5" x14ac:dyDescent="0.25">
      <c r="B406" s="3"/>
      <c r="C406" s="3"/>
      <c r="D406" s="3"/>
      <c r="E406" s="3"/>
    </row>
    <row r="407" spans="2:5" x14ac:dyDescent="0.25">
      <c r="B407" s="3"/>
      <c r="C407" s="3"/>
      <c r="D407" s="3"/>
      <c r="E407" s="3"/>
    </row>
    <row r="408" spans="2:5" x14ac:dyDescent="0.25">
      <c r="B408" s="3"/>
      <c r="C408" s="3"/>
      <c r="D408" s="3"/>
      <c r="E408" s="3"/>
    </row>
    <row r="409" spans="2:5" x14ac:dyDescent="0.25">
      <c r="B409" s="3"/>
      <c r="C409" s="3"/>
      <c r="D409" s="3"/>
      <c r="E409" s="3"/>
    </row>
    <row r="410" spans="2:5" x14ac:dyDescent="0.25">
      <c r="B410" s="3"/>
      <c r="C410" s="3"/>
      <c r="D410" s="3"/>
      <c r="E410" s="3"/>
    </row>
    <row r="411" spans="2:5" x14ac:dyDescent="0.25">
      <c r="B411" s="3"/>
      <c r="C411" s="3"/>
      <c r="D411" s="3"/>
      <c r="E411" s="3"/>
    </row>
    <row r="412" spans="2:5" x14ac:dyDescent="0.25">
      <c r="B412" s="3"/>
      <c r="C412" s="3"/>
      <c r="D412" s="3"/>
      <c r="E412" s="3"/>
    </row>
    <row r="413" spans="2:5" x14ac:dyDescent="0.25">
      <c r="B413" s="3"/>
      <c r="C413" s="3"/>
      <c r="D413" s="3"/>
      <c r="E413" s="3"/>
    </row>
    <row r="414" spans="2:5" x14ac:dyDescent="0.25">
      <c r="B414" s="3"/>
      <c r="C414" s="3"/>
      <c r="D414" s="3"/>
      <c r="E414" s="3"/>
    </row>
    <row r="415" spans="2:5" x14ac:dyDescent="0.25">
      <c r="B415" s="3"/>
      <c r="C415" s="3"/>
      <c r="D415" s="3"/>
      <c r="E415" s="3"/>
    </row>
    <row r="416" spans="2:5" x14ac:dyDescent="0.25">
      <c r="B416" s="3"/>
      <c r="C416" s="3"/>
      <c r="D416" s="3"/>
      <c r="E416" s="3"/>
    </row>
    <row r="417" spans="2:5" x14ac:dyDescent="0.25">
      <c r="B417" s="3"/>
      <c r="C417" s="3"/>
      <c r="D417" s="3"/>
      <c r="E417" s="3"/>
    </row>
    <row r="418" spans="2:5" x14ac:dyDescent="0.25">
      <c r="B418" s="3"/>
      <c r="C418" s="3"/>
      <c r="D418" s="3"/>
      <c r="E418" s="3"/>
    </row>
    <row r="419" spans="2:5" x14ac:dyDescent="0.25">
      <c r="B419" s="3"/>
      <c r="C419" s="3"/>
      <c r="D419" s="3"/>
      <c r="E419" s="3"/>
    </row>
    <row r="420" spans="2:5" x14ac:dyDescent="0.25">
      <c r="B420" s="3"/>
      <c r="C420" s="3"/>
      <c r="D420" s="3"/>
      <c r="E420" s="3"/>
    </row>
    <row r="421" spans="2:5" x14ac:dyDescent="0.25">
      <c r="B421" s="3"/>
      <c r="C421" s="3"/>
      <c r="D421" s="3"/>
      <c r="E421" s="3"/>
    </row>
    <row r="422" spans="2:5" x14ac:dyDescent="0.25">
      <c r="B422" s="3"/>
      <c r="C422" s="3"/>
      <c r="D422" s="3"/>
      <c r="E422" s="3"/>
    </row>
    <row r="423" spans="2:5" x14ac:dyDescent="0.25">
      <c r="B423" s="3"/>
      <c r="C423" s="3"/>
      <c r="D423" s="3"/>
      <c r="E423" s="3"/>
    </row>
    <row r="424" spans="2:5" x14ac:dyDescent="0.25">
      <c r="B424" s="3"/>
      <c r="C424" s="3"/>
      <c r="D424" s="3"/>
      <c r="E424" s="3"/>
    </row>
    <row r="425" spans="2:5" x14ac:dyDescent="0.25">
      <c r="B425" s="3"/>
      <c r="C425" s="3"/>
      <c r="D425" s="3"/>
      <c r="E425" s="3"/>
    </row>
    <row r="426" spans="2:5" x14ac:dyDescent="0.25">
      <c r="B426" s="3"/>
      <c r="C426" s="3"/>
      <c r="D426" s="3"/>
      <c r="E426" s="3"/>
    </row>
    <row r="427" spans="2:5" x14ac:dyDescent="0.25">
      <c r="B427" s="3"/>
      <c r="C427" s="3"/>
      <c r="D427" s="3"/>
      <c r="E427" s="3"/>
    </row>
    <row r="428" spans="2:5" x14ac:dyDescent="0.25">
      <c r="B428" s="3"/>
      <c r="C428" s="3"/>
      <c r="D428" s="3"/>
      <c r="E428" s="3"/>
    </row>
    <row r="429" spans="2:5" x14ac:dyDescent="0.25">
      <c r="B429" s="3"/>
      <c r="C429" s="3"/>
      <c r="D429" s="3"/>
      <c r="E429" s="3"/>
    </row>
    <row r="430" spans="2:5" x14ac:dyDescent="0.25">
      <c r="B430" s="3"/>
      <c r="C430" s="3"/>
      <c r="D430" s="3"/>
      <c r="E430" s="3"/>
    </row>
    <row r="431" spans="2:5" x14ac:dyDescent="0.25">
      <c r="B431" s="3"/>
      <c r="C431" s="3"/>
      <c r="D431" s="3"/>
      <c r="E431" s="3"/>
    </row>
    <row r="432" spans="2:5" x14ac:dyDescent="0.25">
      <c r="B432" s="3"/>
      <c r="C432" s="3"/>
      <c r="D432" s="3"/>
      <c r="E432" s="3"/>
    </row>
    <row r="433" spans="2:5" x14ac:dyDescent="0.25">
      <c r="B433" s="3"/>
      <c r="C433" s="3"/>
      <c r="D433" s="3"/>
      <c r="E433" s="3"/>
    </row>
    <row r="434" spans="2:5" x14ac:dyDescent="0.25">
      <c r="B434" s="3"/>
      <c r="C434" s="3"/>
      <c r="D434" s="3"/>
      <c r="E434" s="3"/>
    </row>
    <row r="435" spans="2:5" x14ac:dyDescent="0.25">
      <c r="B435" s="3"/>
      <c r="C435" s="3"/>
      <c r="D435" s="3"/>
      <c r="E435" s="3"/>
    </row>
    <row r="436" spans="2:5" x14ac:dyDescent="0.25">
      <c r="B436" s="3"/>
      <c r="C436" s="3"/>
      <c r="D436" s="3"/>
      <c r="E436" s="3"/>
    </row>
    <row r="437" spans="2:5" x14ac:dyDescent="0.25">
      <c r="B437" s="3"/>
      <c r="C437" s="3"/>
      <c r="D437" s="3"/>
      <c r="E437" s="3"/>
    </row>
    <row r="438" spans="2:5" x14ac:dyDescent="0.25">
      <c r="B438" s="3"/>
      <c r="C438" s="3"/>
      <c r="D438" s="3"/>
      <c r="E438" s="3"/>
    </row>
    <row r="439" spans="2:5" x14ac:dyDescent="0.25">
      <c r="B439" s="3"/>
      <c r="C439" s="3"/>
      <c r="D439" s="3"/>
      <c r="E439" s="3"/>
    </row>
    <row r="440" spans="2:5" x14ac:dyDescent="0.25">
      <c r="B440" s="3"/>
      <c r="C440" s="3"/>
      <c r="D440" s="3"/>
      <c r="E440" s="3"/>
    </row>
    <row r="441" spans="2:5" x14ac:dyDescent="0.25">
      <c r="B441" s="3"/>
      <c r="C441" s="3"/>
      <c r="D441" s="3"/>
      <c r="E441" s="3"/>
    </row>
    <row r="442" spans="2:5" x14ac:dyDescent="0.25">
      <c r="B442" s="3"/>
      <c r="C442" s="3"/>
      <c r="D442" s="3"/>
      <c r="E442" s="3"/>
    </row>
    <row r="443" spans="2:5" x14ac:dyDescent="0.25">
      <c r="B443" s="3"/>
      <c r="C443" s="3"/>
      <c r="D443" s="3"/>
      <c r="E443" s="3"/>
    </row>
    <row r="444" spans="2:5" x14ac:dyDescent="0.25">
      <c r="B444" s="3"/>
      <c r="C444" s="3"/>
      <c r="D444" s="3"/>
      <c r="E444" s="3"/>
    </row>
    <row r="445" spans="2:5" x14ac:dyDescent="0.25">
      <c r="B445" s="3"/>
      <c r="C445" s="3"/>
      <c r="D445" s="3"/>
      <c r="E445" s="3"/>
    </row>
    <row r="446" spans="2:5" x14ac:dyDescent="0.25">
      <c r="B446" s="3"/>
      <c r="C446" s="3"/>
      <c r="D446" s="3"/>
      <c r="E446" s="3"/>
    </row>
    <row r="447" spans="2:5" x14ac:dyDescent="0.25">
      <c r="B447" s="3"/>
      <c r="C447" s="3"/>
      <c r="D447" s="3"/>
      <c r="E447" s="3"/>
    </row>
    <row r="448" spans="2:5" x14ac:dyDescent="0.25">
      <c r="B448" s="3"/>
      <c r="C448" s="3"/>
      <c r="D448" s="3"/>
      <c r="E448" s="3"/>
    </row>
    <row r="449" spans="2:5" x14ac:dyDescent="0.25">
      <c r="B449" s="3"/>
      <c r="C449" s="3"/>
      <c r="D449" s="3"/>
      <c r="E449" s="3"/>
    </row>
    <row r="450" spans="2:5" x14ac:dyDescent="0.25">
      <c r="B450" s="3"/>
      <c r="C450" s="3"/>
      <c r="D450" s="3"/>
      <c r="E450" s="3"/>
    </row>
    <row r="451" spans="2:5" x14ac:dyDescent="0.25">
      <c r="B451" s="3"/>
      <c r="C451" s="3"/>
      <c r="D451" s="3"/>
      <c r="E451" s="3"/>
    </row>
    <row r="452" spans="2:5" x14ac:dyDescent="0.25">
      <c r="B452" s="3"/>
      <c r="C452" s="3"/>
      <c r="D452" s="3"/>
      <c r="E452" s="3"/>
    </row>
    <row r="453" spans="2:5" x14ac:dyDescent="0.25">
      <c r="B453" s="3"/>
      <c r="C453" s="3"/>
      <c r="D453" s="3"/>
      <c r="E453" s="3"/>
    </row>
    <row r="454" spans="2:5" x14ac:dyDescent="0.25">
      <c r="B454" s="3"/>
      <c r="C454" s="3"/>
      <c r="D454" s="3"/>
      <c r="E454" s="3"/>
    </row>
    <row r="455" spans="2:5" x14ac:dyDescent="0.25">
      <c r="B455" s="3"/>
      <c r="C455" s="3"/>
      <c r="D455" s="3"/>
      <c r="E455" s="3"/>
    </row>
    <row r="456" spans="2:5" x14ac:dyDescent="0.25">
      <c r="B456" s="3"/>
      <c r="C456" s="3"/>
      <c r="D456" s="3"/>
      <c r="E456" s="3"/>
    </row>
    <row r="457" spans="2:5" x14ac:dyDescent="0.25">
      <c r="B457" s="3"/>
      <c r="C457" s="3"/>
      <c r="D457" s="3"/>
      <c r="E457" s="3"/>
    </row>
    <row r="458" spans="2:5" x14ac:dyDescent="0.25">
      <c r="B458" s="3"/>
      <c r="C458" s="3"/>
      <c r="D458" s="3"/>
      <c r="E458" s="3"/>
    </row>
    <row r="459" spans="2:5" x14ac:dyDescent="0.25">
      <c r="B459" s="3"/>
      <c r="C459" s="3"/>
      <c r="D459" s="3"/>
      <c r="E459" s="3"/>
    </row>
    <row r="460" spans="2:5" x14ac:dyDescent="0.25">
      <c r="B460" s="3"/>
      <c r="C460" s="3"/>
      <c r="D460" s="3"/>
      <c r="E460" s="3"/>
    </row>
    <row r="461" spans="2:5" x14ac:dyDescent="0.25">
      <c r="B461" s="3"/>
      <c r="C461" s="3"/>
      <c r="D461" s="3"/>
      <c r="E461" s="3"/>
    </row>
    <row r="462" spans="2:5" x14ac:dyDescent="0.25">
      <c r="B462" s="3"/>
      <c r="C462" s="3"/>
      <c r="D462" s="3"/>
      <c r="E462" s="3"/>
    </row>
    <row r="463" spans="2:5" x14ac:dyDescent="0.25">
      <c r="B463" s="3"/>
      <c r="C463" s="3"/>
      <c r="D463" s="3"/>
      <c r="E463" s="3"/>
    </row>
    <row r="464" spans="2:5" x14ac:dyDescent="0.25">
      <c r="B464" s="3"/>
      <c r="C464" s="3"/>
      <c r="D464" s="3"/>
      <c r="E464" s="3"/>
    </row>
    <row r="465" spans="2:5" x14ac:dyDescent="0.25">
      <c r="B465" s="3"/>
      <c r="C465" s="3"/>
      <c r="D465" s="3"/>
      <c r="E465" s="3"/>
    </row>
    <row r="466" spans="2:5" x14ac:dyDescent="0.25">
      <c r="B466" s="3"/>
      <c r="C466" s="3"/>
      <c r="D466" s="3"/>
      <c r="E466" s="3"/>
    </row>
    <row r="467" spans="2:5" x14ac:dyDescent="0.25">
      <c r="B467" s="3"/>
      <c r="C467" s="3"/>
      <c r="D467" s="3"/>
      <c r="E467" s="3"/>
    </row>
    <row r="468" spans="2:5" x14ac:dyDescent="0.25">
      <c r="B468" s="3"/>
      <c r="C468" s="3"/>
      <c r="D468" s="3"/>
      <c r="E468" s="3"/>
    </row>
    <row r="469" spans="2:5" x14ac:dyDescent="0.25">
      <c r="B469" s="3"/>
      <c r="C469" s="3"/>
      <c r="D469" s="3"/>
      <c r="E469" s="3"/>
    </row>
    <row r="470" spans="2:5" x14ac:dyDescent="0.25">
      <c r="B470" s="3"/>
      <c r="C470" s="3"/>
      <c r="D470" s="3"/>
      <c r="E470" s="3"/>
    </row>
    <row r="471" spans="2:5" x14ac:dyDescent="0.25">
      <c r="B471" s="3"/>
      <c r="C471" s="3"/>
      <c r="D471" s="3"/>
      <c r="E471" s="3"/>
    </row>
    <row r="472" spans="2:5" x14ac:dyDescent="0.25">
      <c r="B472" s="3"/>
      <c r="C472" s="3"/>
      <c r="D472" s="3"/>
      <c r="E472" s="3"/>
    </row>
    <row r="473" spans="2:5" x14ac:dyDescent="0.25">
      <c r="B473" s="3"/>
      <c r="C473" s="3"/>
      <c r="D473" s="3"/>
      <c r="E473" s="3"/>
    </row>
    <row r="474" spans="2:5" x14ac:dyDescent="0.25">
      <c r="B474" s="3"/>
      <c r="C474" s="3"/>
      <c r="D474" s="3"/>
      <c r="E474" s="3"/>
    </row>
    <row r="475" spans="2:5" x14ac:dyDescent="0.25">
      <c r="B475" s="3"/>
      <c r="C475" s="3"/>
      <c r="D475" s="3"/>
      <c r="E475" s="3"/>
    </row>
    <row r="476" spans="2:5" x14ac:dyDescent="0.25">
      <c r="B476" s="3"/>
      <c r="C476" s="3"/>
      <c r="D476" s="3"/>
      <c r="E476" s="3"/>
    </row>
    <row r="477" spans="2:5" x14ac:dyDescent="0.25">
      <c r="B477" s="3"/>
      <c r="C477" s="3"/>
      <c r="D477" s="3"/>
      <c r="E477" s="3"/>
    </row>
    <row r="478" spans="2:5" x14ac:dyDescent="0.25">
      <c r="B478" s="3"/>
      <c r="C478" s="3"/>
      <c r="D478" s="3"/>
      <c r="E478" s="3"/>
    </row>
    <row r="479" spans="2:5" x14ac:dyDescent="0.25">
      <c r="B479" s="3"/>
      <c r="C479" s="3"/>
      <c r="D479" s="3"/>
      <c r="E479" s="3"/>
    </row>
    <row r="480" spans="2:5" x14ac:dyDescent="0.25">
      <c r="B480" s="3"/>
      <c r="C480" s="3"/>
      <c r="D480" s="3"/>
      <c r="E480" s="3"/>
    </row>
    <row r="481" spans="2:5" x14ac:dyDescent="0.25">
      <c r="B481" s="3"/>
      <c r="C481" s="3"/>
      <c r="D481" s="3"/>
      <c r="E481" s="3"/>
    </row>
    <row r="482" spans="2:5" x14ac:dyDescent="0.25">
      <c r="B482" s="3"/>
      <c r="C482" s="3"/>
      <c r="D482" s="3"/>
      <c r="E482" s="3"/>
    </row>
    <row r="483" spans="2:5" x14ac:dyDescent="0.25">
      <c r="B483" s="3"/>
      <c r="C483" s="3"/>
      <c r="D483" s="3"/>
      <c r="E483" s="3"/>
    </row>
    <row r="484" spans="2:5" x14ac:dyDescent="0.25">
      <c r="B484" s="3"/>
      <c r="C484" s="3"/>
      <c r="D484" s="3"/>
      <c r="E484" s="3"/>
    </row>
    <row r="485" spans="2:5" x14ac:dyDescent="0.25">
      <c r="B485" s="3"/>
      <c r="C485" s="3"/>
      <c r="D485" s="3"/>
      <c r="E485" s="3"/>
    </row>
    <row r="486" spans="2:5" x14ac:dyDescent="0.25">
      <c r="B486" s="3"/>
      <c r="C486" s="3"/>
      <c r="D486" s="3"/>
      <c r="E486" s="3"/>
    </row>
    <row r="487" spans="2:5" x14ac:dyDescent="0.25">
      <c r="B487" s="3"/>
      <c r="C487" s="3"/>
      <c r="D487" s="3"/>
      <c r="E487" s="3"/>
    </row>
    <row r="488" spans="2:5" x14ac:dyDescent="0.25">
      <c r="B488" s="3"/>
      <c r="C488" s="3"/>
      <c r="D488" s="3"/>
      <c r="E488" s="3"/>
    </row>
    <row r="489" spans="2:5" x14ac:dyDescent="0.25">
      <c r="B489" s="3"/>
      <c r="C489" s="3"/>
      <c r="D489" s="3"/>
      <c r="E489" s="3"/>
    </row>
    <row r="490" spans="2:5" x14ac:dyDescent="0.25">
      <c r="B490" s="3"/>
      <c r="C490" s="3"/>
      <c r="D490" s="3"/>
      <c r="E490" s="3"/>
    </row>
    <row r="491" spans="2:5" x14ac:dyDescent="0.25">
      <c r="B491" s="3"/>
      <c r="C491" s="3"/>
      <c r="D491" s="3"/>
      <c r="E491" s="3"/>
    </row>
    <row r="492" spans="2:5" x14ac:dyDescent="0.25">
      <c r="B492" s="3"/>
      <c r="C492" s="3"/>
      <c r="D492" s="3"/>
      <c r="E492" s="3"/>
    </row>
    <row r="493" spans="2:5" x14ac:dyDescent="0.25">
      <c r="B493" s="3"/>
      <c r="C493" s="3"/>
      <c r="D493" s="3"/>
      <c r="E493" s="3"/>
    </row>
    <row r="494" spans="2:5" x14ac:dyDescent="0.25">
      <c r="B494" s="3"/>
      <c r="C494" s="3"/>
      <c r="D494" s="3"/>
      <c r="E494" s="3"/>
    </row>
    <row r="495" spans="2:5" x14ac:dyDescent="0.25">
      <c r="B495" s="3"/>
      <c r="C495" s="3"/>
      <c r="D495" s="3"/>
      <c r="E495" s="3"/>
    </row>
    <row r="496" spans="2:5" x14ac:dyDescent="0.25">
      <c r="B496" s="3"/>
      <c r="C496" s="3"/>
      <c r="D496" s="3"/>
      <c r="E496" s="3"/>
    </row>
    <row r="497" spans="2:5" x14ac:dyDescent="0.25">
      <c r="B497" s="3"/>
      <c r="C497" s="3"/>
      <c r="D497" s="3"/>
      <c r="E497" s="3"/>
    </row>
    <row r="498" spans="2:5" x14ac:dyDescent="0.25">
      <c r="B498" s="3"/>
      <c r="C498" s="3"/>
      <c r="D498" s="3"/>
      <c r="E498" s="3"/>
    </row>
    <row r="499" spans="2:5" x14ac:dyDescent="0.25">
      <c r="B499" s="3"/>
      <c r="C499" s="3"/>
      <c r="D499" s="3"/>
      <c r="E499" s="3"/>
    </row>
    <row r="500" spans="2:5" x14ac:dyDescent="0.25">
      <c r="B500" s="3"/>
      <c r="C500" s="3"/>
      <c r="D500" s="3"/>
      <c r="E500" s="3"/>
    </row>
    <row r="501" spans="2:5" x14ac:dyDescent="0.25">
      <c r="B501" s="3"/>
      <c r="C501" s="3"/>
      <c r="D501" s="3"/>
      <c r="E501" s="3"/>
    </row>
    <row r="502" spans="2:5" x14ac:dyDescent="0.25">
      <c r="B502" s="3"/>
      <c r="C502" s="3"/>
      <c r="D502" s="3"/>
      <c r="E502" s="3"/>
    </row>
    <row r="503" spans="2:5" x14ac:dyDescent="0.25">
      <c r="B503" s="3"/>
      <c r="C503" s="3"/>
      <c r="D503" s="3"/>
      <c r="E503" s="3"/>
    </row>
    <row r="504" spans="2:5" x14ac:dyDescent="0.25">
      <c r="B504" s="3"/>
      <c r="C504" s="3"/>
      <c r="D504" s="3"/>
      <c r="E504" s="3"/>
    </row>
    <row r="505" spans="2:5" x14ac:dyDescent="0.25">
      <c r="B505" s="3"/>
      <c r="C505" s="3"/>
      <c r="D505" s="3"/>
      <c r="E505" s="3"/>
    </row>
    <row r="506" spans="2:5" x14ac:dyDescent="0.25">
      <c r="B506" s="3"/>
      <c r="C506" s="3"/>
      <c r="D506" s="3"/>
      <c r="E506" s="3"/>
    </row>
    <row r="507" spans="2:5" x14ac:dyDescent="0.25">
      <c r="B507" s="3"/>
      <c r="C507" s="3"/>
      <c r="D507" s="3"/>
      <c r="E507" s="3"/>
    </row>
    <row r="508" spans="2:5" x14ac:dyDescent="0.25">
      <c r="B508" s="3"/>
      <c r="C508" s="3"/>
      <c r="D508" s="3"/>
      <c r="E508" s="3"/>
    </row>
    <row r="509" spans="2:5" x14ac:dyDescent="0.25">
      <c r="B509" s="3"/>
      <c r="C509" s="3"/>
      <c r="D509" s="3"/>
      <c r="E509" s="3"/>
    </row>
    <row r="510" spans="2:5" x14ac:dyDescent="0.25">
      <c r="B510" s="3"/>
      <c r="C510" s="3"/>
      <c r="D510" s="3"/>
      <c r="E510" s="3"/>
    </row>
    <row r="511" spans="2:5" x14ac:dyDescent="0.25">
      <c r="B511" s="3"/>
      <c r="C511" s="3"/>
      <c r="D511" s="3"/>
      <c r="E511" s="3"/>
    </row>
    <row r="512" spans="2:5" x14ac:dyDescent="0.25">
      <c r="B512" s="3"/>
      <c r="C512" s="3"/>
      <c r="D512" s="3"/>
      <c r="E512" s="3"/>
    </row>
    <row r="513" spans="2:5" x14ac:dyDescent="0.25">
      <c r="B513" s="3"/>
      <c r="C513" s="3"/>
      <c r="D513" s="3"/>
      <c r="E513" s="3"/>
    </row>
    <row r="514" spans="2:5" x14ac:dyDescent="0.25">
      <c r="B514" s="3"/>
      <c r="C514" s="3"/>
      <c r="D514" s="3"/>
      <c r="E514" s="3"/>
    </row>
    <row r="515" spans="2:5" x14ac:dyDescent="0.25">
      <c r="B515" s="3"/>
      <c r="C515" s="3"/>
      <c r="D515" s="3"/>
      <c r="E515" s="3"/>
    </row>
    <row r="516" spans="2:5" x14ac:dyDescent="0.25">
      <c r="B516" s="3"/>
      <c r="C516" s="3"/>
      <c r="D516" s="3"/>
      <c r="E516" s="3"/>
    </row>
    <row r="517" spans="2:5" x14ac:dyDescent="0.25">
      <c r="B517" s="3"/>
      <c r="C517" s="3"/>
      <c r="D517" s="3"/>
      <c r="E517" s="3"/>
    </row>
    <row r="518" spans="2:5" x14ac:dyDescent="0.25">
      <c r="B518" s="3"/>
      <c r="C518" s="3"/>
      <c r="D518" s="3"/>
      <c r="E518" s="3"/>
    </row>
    <row r="519" spans="2:5" x14ac:dyDescent="0.25">
      <c r="B519" s="3"/>
      <c r="C519" s="3"/>
      <c r="D519" s="3"/>
      <c r="E519" s="3"/>
    </row>
    <row r="520" spans="2:5" x14ac:dyDescent="0.25">
      <c r="B520" s="3"/>
      <c r="C520" s="3"/>
      <c r="D520" s="3"/>
      <c r="E520" s="3"/>
    </row>
    <row r="521" spans="2:5" x14ac:dyDescent="0.25">
      <c r="B521" s="3"/>
      <c r="C521" s="3"/>
      <c r="D521" s="3"/>
      <c r="E521" s="3"/>
    </row>
    <row r="522" spans="2:5" x14ac:dyDescent="0.25">
      <c r="B522" s="3"/>
      <c r="C522" s="3"/>
      <c r="D522" s="3"/>
      <c r="E522" s="3"/>
    </row>
    <row r="523" spans="2:5" x14ac:dyDescent="0.25">
      <c r="B523" s="3"/>
      <c r="C523" s="3"/>
      <c r="D523" s="3"/>
      <c r="E523" s="3"/>
    </row>
    <row r="524" spans="2:5" x14ac:dyDescent="0.25">
      <c r="B524" s="3"/>
      <c r="C524" s="3"/>
      <c r="D524" s="3"/>
      <c r="E524" s="3"/>
    </row>
    <row r="525" spans="2:5" x14ac:dyDescent="0.25">
      <c r="B525" s="3"/>
      <c r="C525" s="3"/>
      <c r="D525" s="3"/>
      <c r="E525" s="3"/>
    </row>
    <row r="526" spans="2:5" x14ac:dyDescent="0.25">
      <c r="B526" s="3"/>
      <c r="C526" s="3"/>
      <c r="D526" s="3"/>
      <c r="E526" s="3"/>
    </row>
    <row r="527" spans="2:5" x14ac:dyDescent="0.25">
      <c r="B527" s="3"/>
      <c r="C527" s="3"/>
      <c r="D527" s="3"/>
      <c r="E527" s="3"/>
    </row>
    <row r="528" spans="2:5" x14ac:dyDescent="0.25">
      <c r="B528" s="3"/>
      <c r="C528" s="3"/>
      <c r="D528" s="3"/>
      <c r="E528" s="3"/>
    </row>
    <row r="529" spans="2:5" x14ac:dyDescent="0.25">
      <c r="B529" s="3"/>
      <c r="C529" s="3"/>
      <c r="D529" s="3"/>
      <c r="E529" s="3"/>
    </row>
    <row r="530" spans="2:5" x14ac:dyDescent="0.25">
      <c r="B530" s="3"/>
      <c r="C530" s="3"/>
      <c r="D530" s="3"/>
      <c r="E530" s="3"/>
    </row>
    <row r="531" spans="2:5" x14ac:dyDescent="0.25">
      <c r="B531" s="3"/>
      <c r="C531" s="3"/>
      <c r="D531" s="3"/>
      <c r="E531" s="3"/>
    </row>
    <row r="532" spans="2:5" x14ac:dyDescent="0.25">
      <c r="B532" s="3"/>
      <c r="C532" s="3"/>
      <c r="D532" s="3"/>
      <c r="E532" s="3"/>
    </row>
    <row r="533" spans="2:5" x14ac:dyDescent="0.25">
      <c r="B533" s="3"/>
      <c r="C533" s="3"/>
      <c r="D533" s="3"/>
      <c r="E533" s="3"/>
    </row>
    <row r="534" spans="2:5" x14ac:dyDescent="0.25">
      <c r="B534" s="3"/>
      <c r="C534" s="3"/>
      <c r="D534" s="3"/>
      <c r="E534" s="3"/>
    </row>
    <row r="535" spans="2:5" x14ac:dyDescent="0.25">
      <c r="B535" s="3"/>
      <c r="C535" s="3"/>
      <c r="D535" s="3"/>
      <c r="E535" s="3"/>
    </row>
    <row r="536" spans="2:5" x14ac:dyDescent="0.25">
      <c r="B536" s="3"/>
      <c r="C536" s="3"/>
      <c r="D536" s="3"/>
      <c r="E536" s="3"/>
    </row>
    <row r="537" spans="2:5" x14ac:dyDescent="0.25">
      <c r="B537" s="3"/>
      <c r="C537" s="3"/>
      <c r="D537" s="3"/>
      <c r="E537" s="3"/>
    </row>
    <row r="538" spans="2:5" x14ac:dyDescent="0.25">
      <c r="B538" s="3"/>
      <c r="C538" s="3"/>
      <c r="D538" s="3"/>
      <c r="E538" s="3"/>
    </row>
    <row r="539" spans="2:5" x14ac:dyDescent="0.25">
      <c r="B539" s="3"/>
      <c r="C539" s="3"/>
      <c r="D539" s="3"/>
      <c r="E539" s="3"/>
    </row>
    <row r="540" spans="2:5" x14ac:dyDescent="0.25">
      <c r="B540" s="3"/>
      <c r="C540" s="3"/>
      <c r="D540" s="3"/>
      <c r="E540" s="3"/>
    </row>
    <row r="541" spans="2:5" x14ac:dyDescent="0.25">
      <c r="B541" s="3"/>
      <c r="C541" s="3"/>
      <c r="D541" s="3"/>
      <c r="E541" s="3"/>
    </row>
    <row r="542" spans="2:5" x14ac:dyDescent="0.25">
      <c r="B542" s="3"/>
      <c r="C542" s="3"/>
      <c r="D542" s="3"/>
      <c r="E542" s="3"/>
    </row>
    <row r="543" spans="2:5" x14ac:dyDescent="0.25">
      <c r="B543" s="3"/>
      <c r="C543" s="3"/>
      <c r="D543" s="3"/>
      <c r="E543" s="3"/>
    </row>
    <row r="544" spans="2:5" x14ac:dyDescent="0.25">
      <c r="B544" s="3"/>
      <c r="C544" s="3"/>
      <c r="D544" s="3"/>
      <c r="E544" s="3"/>
    </row>
    <row r="545" spans="2:5" x14ac:dyDescent="0.25">
      <c r="B545" s="3"/>
      <c r="C545" s="3"/>
      <c r="D545" s="3"/>
      <c r="E545" s="3"/>
    </row>
    <row r="546" spans="2:5" x14ac:dyDescent="0.25">
      <c r="B546" s="3"/>
      <c r="C546" s="3"/>
      <c r="D546" s="3"/>
      <c r="E546" s="3"/>
    </row>
    <row r="547" spans="2:5" x14ac:dyDescent="0.25">
      <c r="B547" s="3"/>
      <c r="C547" s="3"/>
      <c r="D547" s="3"/>
      <c r="E547" s="3"/>
    </row>
    <row r="548" spans="2:5" x14ac:dyDescent="0.25">
      <c r="B548" s="3"/>
      <c r="C548" s="3"/>
      <c r="D548" s="3"/>
      <c r="E548" s="3"/>
    </row>
    <row r="549" spans="2:5" x14ac:dyDescent="0.25">
      <c r="B549" s="3"/>
      <c r="C549" s="3"/>
      <c r="D549" s="3"/>
      <c r="E549" s="3"/>
    </row>
    <row r="550" spans="2:5" x14ac:dyDescent="0.25">
      <c r="B550" s="3"/>
      <c r="C550" s="3"/>
      <c r="D550" s="3"/>
      <c r="E550" s="3"/>
    </row>
    <row r="551" spans="2:5" x14ac:dyDescent="0.25">
      <c r="B551" s="3"/>
      <c r="C551" s="3"/>
      <c r="D551" s="3"/>
      <c r="E551" s="3"/>
    </row>
    <row r="552" spans="2:5" x14ac:dyDescent="0.25">
      <c r="B552" s="3"/>
      <c r="C552" s="3"/>
      <c r="D552" s="3"/>
      <c r="E552" s="3"/>
    </row>
    <row r="553" spans="2:5" x14ac:dyDescent="0.25">
      <c r="B553" s="3"/>
      <c r="C553" s="3"/>
      <c r="D553" s="3"/>
      <c r="E553"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16" sqref="D16"/>
    </sheetView>
  </sheetViews>
  <sheetFormatPr defaultColWidth="9.140625" defaultRowHeight="12.75" x14ac:dyDescent="0.25"/>
  <cols>
    <col min="1" max="16384" width="9.140625" style="12"/>
  </cols>
  <sheetData>
    <row r="1" spans="1:11" x14ac:dyDescent="0.35">
      <c r="A1" s="14"/>
      <c r="B1" s="14" t="s">
        <v>5</v>
      </c>
      <c r="C1" s="14" t="s">
        <v>6</v>
      </c>
      <c r="D1" s="14" t="s">
        <v>7</v>
      </c>
      <c r="E1" s="14" t="s">
        <v>8</v>
      </c>
      <c r="F1" s="14" t="s">
        <v>9</v>
      </c>
      <c r="G1" s="14" t="s">
        <v>10</v>
      </c>
      <c r="H1" s="14" t="s">
        <v>11</v>
      </c>
      <c r="I1" s="14"/>
      <c r="J1" s="14"/>
    </row>
    <row r="2" spans="1:11" x14ac:dyDescent="0.35">
      <c r="A2" s="14" t="s">
        <v>5</v>
      </c>
      <c r="B2" s="15">
        <v>2.14E-3</v>
      </c>
      <c r="C2" s="15">
        <v>1.2899999999999999E-3</v>
      </c>
      <c r="D2" s="15">
        <v>1.01E-3</v>
      </c>
      <c r="E2" s="15">
        <v>1.67E-3</v>
      </c>
      <c r="F2" s="15">
        <v>1.64E-3</v>
      </c>
      <c r="G2" s="15">
        <v>1.31E-3</v>
      </c>
      <c r="H2" s="15">
        <v>1.5200000000000001E-3</v>
      </c>
      <c r="I2" s="13">
        <v>1</v>
      </c>
      <c r="J2" s="13">
        <v>5.4200000000000003E-3</v>
      </c>
      <c r="K2" s="12">
        <v>1.08087</v>
      </c>
    </row>
    <row r="3" spans="1:11" x14ac:dyDescent="0.35">
      <c r="A3" s="14" t="s">
        <v>6</v>
      </c>
      <c r="B3" s="15">
        <v>1.2899999999999999E-3</v>
      </c>
      <c r="C3" s="15">
        <v>4.1700000000000001E-3</v>
      </c>
      <c r="D3" s="15">
        <v>1.5100000000000001E-3</v>
      </c>
      <c r="E3" s="15">
        <v>1.9499999999999999E-3</v>
      </c>
      <c r="F3" s="15">
        <v>2.3500000000000001E-3</v>
      </c>
      <c r="G3" s="15">
        <v>2.0200000000000001E-3</v>
      </c>
      <c r="H3" s="15">
        <v>2.4299999999999999E-3</v>
      </c>
      <c r="I3" s="13">
        <v>1</v>
      </c>
      <c r="J3" s="13">
        <v>7.9699999999999997E-3</v>
      </c>
      <c r="K3" s="12">
        <v>2.5729999999999999E-2</v>
      </c>
    </row>
    <row r="4" spans="1:11" x14ac:dyDescent="0.35">
      <c r="A4" s="14" t="s">
        <v>7</v>
      </c>
      <c r="B4" s="15">
        <v>1.01E-3</v>
      </c>
      <c r="C4" s="15">
        <v>1.5100000000000001E-3</v>
      </c>
      <c r="D4" s="15">
        <v>1.004E-2</v>
      </c>
      <c r="E4" s="15">
        <v>2.0600000000000002E-3</v>
      </c>
      <c r="F4" s="15">
        <v>1.92E-3</v>
      </c>
      <c r="G4" s="15">
        <v>1.0399999999999999E-3</v>
      </c>
      <c r="H4" s="15">
        <v>2.7000000000000001E-3</v>
      </c>
      <c r="I4" s="13">
        <v>1</v>
      </c>
      <c r="J4" s="13">
        <v>9.4400000000000005E-3</v>
      </c>
      <c r="K4" s="12">
        <v>-8.5900000000000004E-3</v>
      </c>
    </row>
    <row r="5" spans="1:11" x14ac:dyDescent="0.35">
      <c r="A5" s="14" t="s">
        <v>8</v>
      </c>
      <c r="B5" s="15">
        <v>1.67E-3</v>
      </c>
      <c r="C5" s="15">
        <v>1.9499999999999999E-3</v>
      </c>
      <c r="D5" s="15">
        <v>2.0600000000000002E-3</v>
      </c>
      <c r="E5" s="15">
        <v>5.2399999999999999E-3</v>
      </c>
      <c r="F5" s="15">
        <v>2.2799999999999999E-3</v>
      </c>
      <c r="G5" s="15">
        <v>1.8799999999999999E-3</v>
      </c>
      <c r="H5" s="15">
        <v>2.5600000000000002E-3</v>
      </c>
      <c r="I5" s="13">
        <v>1</v>
      </c>
      <c r="J5" s="13">
        <v>7.5799999999999999E-3</v>
      </c>
      <c r="K5" s="12">
        <v>-6.1109999999999998E-2</v>
      </c>
    </row>
    <row r="6" spans="1:11" x14ac:dyDescent="0.35">
      <c r="A6" s="14" t="s">
        <v>9</v>
      </c>
      <c r="B6" s="15">
        <v>1.64E-3</v>
      </c>
      <c r="C6" s="15">
        <v>2.3500000000000001E-3</v>
      </c>
      <c r="D6" s="15">
        <v>1.92E-3</v>
      </c>
      <c r="E6" s="15">
        <v>2.2799999999999999E-3</v>
      </c>
      <c r="F6" s="15">
        <v>6.9499999999999996E-3</v>
      </c>
      <c r="G6" s="15">
        <v>2.8600000000000001E-3</v>
      </c>
      <c r="H6" s="15">
        <v>2.7699999999999999E-3</v>
      </c>
      <c r="I6" s="13">
        <v>1</v>
      </c>
      <c r="J6" s="13">
        <v>8.7899999999999992E-3</v>
      </c>
      <c r="K6" s="12">
        <v>-0.15434999999999999</v>
      </c>
    </row>
    <row r="7" spans="1:11" x14ac:dyDescent="0.35">
      <c r="A7" s="14" t="s">
        <v>10</v>
      </c>
      <c r="B7" s="15">
        <v>1.31E-3</v>
      </c>
      <c r="C7" s="15">
        <v>2.0200000000000001E-3</v>
      </c>
      <c r="D7" s="15">
        <v>1.0399999999999999E-3</v>
      </c>
      <c r="E7" s="15">
        <v>1.8799999999999999E-3</v>
      </c>
      <c r="F7" s="15">
        <v>2.8600000000000001E-3</v>
      </c>
      <c r="G7" s="15">
        <v>4.8799999999999998E-3</v>
      </c>
      <c r="H7" s="15">
        <v>2.3400000000000001E-3</v>
      </c>
      <c r="I7" s="13">
        <v>1</v>
      </c>
      <c r="J7" s="13">
        <v>7.2100000000000003E-3</v>
      </c>
      <c r="K7" s="12">
        <v>0.13124</v>
      </c>
    </row>
    <row r="8" spans="1:11" x14ac:dyDescent="0.35">
      <c r="A8" s="14" t="s">
        <v>11</v>
      </c>
      <c r="B8" s="15">
        <v>1.5200000000000001E-3</v>
      </c>
      <c r="C8" s="15">
        <v>2.4299999999999999E-3</v>
      </c>
      <c r="D8" s="15">
        <v>2.7000000000000001E-3</v>
      </c>
      <c r="E8" s="15">
        <v>2.5600000000000002E-3</v>
      </c>
      <c r="F8" s="15">
        <v>2.7699999999999999E-3</v>
      </c>
      <c r="G8" s="15">
        <v>2.3400000000000001E-3</v>
      </c>
      <c r="H8" s="15">
        <v>9.1000000000000004E-3</v>
      </c>
      <c r="I8" s="13">
        <v>1</v>
      </c>
      <c r="J8" s="13">
        <v>7.8399999999999997E-3</v>
      </c>
      <c r="K8" s="12">
        <v>-1.3780000000000001E-2</v>
      </c>
    </row>
    <row r="9" spans="1:11" x14ac:dyDescent="0.35">
      <c r="A9" s="14"/>
      <c r="B9" s="13">
        <v>1</v>
      </c>
      <c r="C9" s="13">
        <v>1</v>
      </c>
      <c r="D9" s="13">
        <v>1</v>
      </c>
      <c r="E9" s="13">
        <v>1</v>
      </c>
      <c r="F9" s="13">
        <v>1</v>
      </c>
      <c r="G9" s="13">
        <v>1</v>
      </c>
      <c r="H9" s="13">
        <v>1</v>
      </c>
      <c r="I9" s="13">
        <v>0</v>
      </c>
      <c r="J9" s="13">
        <v>0</v>
      </c>
    </row>
    <row r="10" spans="1:11" x14ac:dyDescent="0.35">
      <c r="A10" s="14"/>
      <c r="B10" s="13">
        <v>5.4200000000000003E-3</v>
      </c>
      <c r="C10" s="13">
        <v>7.9699999999999997E-3</v>
      </c>
      <c r="D10" s="13">
        <v>9.4400000000000005E-3</v>
      </c>
      <c r="E10" s="13">
        <v>7.5799999999999999E-3</v>
      </c>
      <c r="F10" s="13">
        <v>8.7899999999999992E-3</v>
      </c>
      <c r="G10" s="13">
        <v>7.2100000000000003E-3</v>
      </c>
      <c r="H10" s="13">
        <v>7.8399999999999997E-3</v>
      </c>
      <c r="I10" s="13">
        <v>0</v>
      </c>
      <c r="J10" s="13">
        <v>0</v>
      </c>
    </row>
    <row r="12" spans="1:11" x14ac:dyDescent="0.35">
      <c r="A12" s="14"/>
      <c r="B12" s="14" t="s">
        <v>5</v>
      </c>
      <c r="C12" s="14" t="s">
        <v>6</v>
      </c>
      <c r="D12" s="14" t="s">
        <v>7</v>
      </c>
      <c r="E12" s="14" t="s">
        <v>8</v>
      </c>
      <c r="F12" s="14" t="s">
        <v>9</v>
      </c>
      <c r="G12" s="14" t="s">
        <v>10</v>
      </c>
      <c r="H12" s="14" t="s">
        <v>11</v>
      </c>
      <c r="I12" s="14"/>
      <c r="J12" s="14"/>
    </row>
    <row r="13" spans="1:11" x14ac:dyDescent="0.35">
      <c r="A13" s="14" t="s">
        <v>12</v>
      </c>
      <c r="B13" s="15">
        <v>0</v>
      </c>
      <c r="C13" s="15">
        <v>0</v>
      </c>
      <c r="D13" s="15">
        <v>0</v>
      </c>
      <c r="E13" s="15">
        <v>0</v>
      </c>
      <c r="F13" s="15">
        <v>0</v>
      </c>
      <c r="G13" s="15">
        <v>0</v>
      </c>
      <c r="H13" s="15">
        <v>0</v>
      </c>
      <c r="I13" s="13">
        <v>1</v>
      </c>
      <c r="J13" s="13">
        <v>5.0000000000000001E-3</v>
      </c>
    </row>
    <row r="15" spans="1:11" x14ac:dyDescent="0.35">
      <c r="A15" s="14"/>
      <c r="B15" s="14" t="s">
        <v>5</v>
      </c>
      <c r="C15" s="14" t="s">
        <v>6</v>
      </c>
      <c r="D15" s="14" t="s">
        <v>7</v>
      </c>
      <c r="E15" s="14" t="s">
        <v>8</v>
      </c>
      <c r="F15" s="14" t="s">
        <v>9</v>
      </c>
      <c r="G15" s="14" t="s">
        <v>10</v>
      </c>
      <c r="H15" s="14" t="s">
        <v>11</v>
      </c>
      <c r="I15" s="14"/>
      <c r="J15" s="14"/>
    </row>
    <row r="16" spans="1:11" x14ac:dyDescent="0.35">
      <c r="A16" s="14" t="s">
        <v>13</v>
      </c>
      <c r="B16" s="15">
        <v>1.08087</v>
      </c>
      <c r="C16" s="15">
        <v>2.5729999999999999E-2</v>
      </c>
      <c r="D16" s="15">
        <v>-8.5900000000000004E-3</v>
      </c>
      <c r="E16" s="15">
        <v>-6.1109999999999998E-2</v>
      </c>
      <c r="F16" s="15">
        <v>-0.15434999999999999</v>
      </c>
      <c r="G16" s="15">
        <v>0.13124</v>
      </c>
      <c r="H16" s="15">
        <v>-1.3780000000000001E-2</v>
      </c>
      <c r="I16" s="13">
        <v>-4.0499999999999998E-3</v>
      </c>
      <c r="J16" s="13">
        <v>0.35293000000000002</v>
      </c>
    </row>
    <row r="18" spans="1:2" x14ac:dyDescent="0.35">
      <c r="A18" s="14" t="s">
        <v>4</v>
      </c>
      <c r="B18" s="15">
        <f>SUMPRODUCT(J2:J8,K2:K8)</f>
        <v>5.0005488000000008E-3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A16" sqref="A16:H17"/>
    </sheetView>
  </sheetViews>
  <sheetFormatPr defaultColWidth="9.140625" defaultRowHeight="12.75" x14ac:dyDescent="0.25"/>
  <cols>
    <col min="1" max="16384" width="9.140625" style="12"/>
  </cols>
  <sheetData>
    <row r="1" spans="1:12" x14ac:dyDescent="0.35">
      <c r="A1" s="14"/>
      <c r="B1" s="14" t="s">
        <v>5</v>
      </c>
      <c r="C1" s="14" t="s">
        <v>6</v>
      </c>
      <c r="D1" s="14" t="s">
        <v>7</v>
      </c>
      <c r="E1" s="14" t="s">
        <v>8</v>
      </c>
      <c r="F1" s="14" t="s">
        <v>9</v>
      </c>
      <c r="G1" s="14" t="s">
        <v>10</v>
      </c>
      <c r="H1" s="14" t="s">
        <v>11</v>
      </c>
      <c r="I1" s="14"/>
      <c r="J1" s="14"/>
      <c r="K1" s="14" t="s">
        <v>14</v>
      </c>
    </row>
    <row r="2" spans="1:12" x14ac:dyDescent="0.35">
      <c r="A2" s="14" t="s">
        <v>5</v>
      </c>
      <c r="B2" s="15">
        <v>2.14E-3</v>
      </c>
      <c r="C2" s="15">
        <v>1.2899999999999999E-3</v>
      </c>
      <c r="D2" s="15">
        <v>1.01E-3</v>
      </c>
      <c r="E2" s="15">
        <v>1.67E-3</v>
      </c>
      <c r="F2" s="15">
        <v>1.64E-3</v>
      </c>
      <c r="G2" s="15">
        <v>1.31E-3</v>
      </c>
      <c r="H2" s="15">
        <v>1.5200000000000001E-3</v>
      </c>
      <c r="I2" s="13">
        <v>0</v>
      </c>
      <c r="J2" s="13">
        <v>1</v>
      </c>
      <c r="K2" s="13">
        <v>5.4200000000000003E-3</v>
      </c>
      <c r="L2" s="12">
        <v>0.19239999999999999</v>
      </c>
    </row>
    <row r="3" spans="1:12" x14ac:dyDescent="0.35">
      <c r="A3" s="14" t="s">
        <v>6</v>
      </c>
      <c r="B3" s="15">
        <v>1.2899999999999999E-3</v>
      </c>
      <c r="C3" s="15">
        <v>4.1700000000000001E-3</v>
      </c>
      <c r="D3" s="15">
        <v>1.5100000000000001E-3</v>
      </c>
      <c r="E3" s="15">
        <v>1.9499999999999999E-3</v>
      </c>
      <c r="F3" s="15">
        <v>2.3500000000000001E-3</v>
      </c>
      <c r="G3" s="15">
        <v>2.0200000000000001E-3</v>
      </c>
      <c r="H3" s="15">
        <v>2.4299999999999999E-3</v>
      </c>
      <c r="I3" s="13">
        <v>0</v>
      </c>
      <c r="J3" s="13">
        <v>1</v>
      </c>
      <c r="K3" s="13">
        <v>7.9699999999999997E-3</v>
      </c>
      <c r="L3" s="12">
        <v>0.17088</v>
      </c>
    </row>
    <row r="4" spans="1:12" x14ac:dyDescent="0.35">
      <c r="A4" s="14" t="s">
        <v>7</v>
      </c>
      <c r="B4" s="15">
        <v>1.01E-3</v>
      </c>
      <c r="C4" s="15">
        <v>1.5100000000000001E-3</v>
      </c>
      <c r="D4" s="15">
        <v>1.004E-2</v>
      </c>
      <c r="E4" s="15">
        <v>2.0600000000000002E-3</v>
      </c>
      <c r="F4" s="15">
        <v>1.92E-3</v>
      </c>
      <c r="G4" s="15">
        <v>1.0399999999999999E-3</v>
      </c>
      <c r="H4" s="15">
        <v>2.7000000000000001E-3</v>
      </c>
      <c r="I4" s="13">
        <v>0</v>
      </c>
      <c r="J4" s="13">
        <v>1</v>
      </c>
      <c r="K4" s="13">
        <v>9.4400000000000005E-3</v>
      </c>
      <c r="L4" s="12">
        <v>0.10511</v>
      </c>
    </row>
    <row r="5" spans="1:12" x14ac:dyDescent="0.35">
      <c r="A5" s="14" t="s">
        <v>8</v>
      </c>
      <c r="B5" s="15">
        <v>1.67E-3</v>
      </c>
      <c r="C5" s="15">
        <v>1.9499999999999999E-3</v>
      </c>
      <c r="D5" s="15">
        <v>2.0600000000000002E-3</v>
      </c>
      <c r="E5" s="15">
        <v>5.2399999999999999E-3</v>
      </c>
      <c r="F5" s="15">
        <v>2.2799999999999999E-3</v>
      </c>
      <c r="G5" s="15">
        <v>1.8799999999999999E-3</v>
      </c>
      <c r="H5" s="15">
        <v>2.5600000000000002E-3</v>
      </c>
      <c r="I5" s="13">
        <v>0</v>
      </c>
      <c r="J5" s="13">
        <v>1</v>
      </c>
      <c r="K5" s="13">
        <v>7.5799999999999999E-3</v>
      </c>
      <c r="L5" s="12">
        <v>5.7599999999999998E-2</v>
      </c>
    </row>
    <row r="6" spans="1:12" x14ac:dyDescent="0.35">
      <c r="A6" s="14" t="s">
        <v>9</v>
      </c>
      <c r="B6" s="15">
        <v>1.64E-3</v>
      </c>
      <c r="C6" s="15">
        <v>2.3500000000000001E-3</v>
      </c>
      <c r="D6" s="15">
        <v>1.92E-3</v>
      </c>
      <c r="E6" s="15">
        <v>2.2799999999999999E-3</v>
      </c>
      <c r="F6" s="15">
        <v>6.9499999999999996E-3</v>
      </c>
      <c r="G6" s="15">
        <v>2.8600000000000001E-3</v>
      </c>
      <c r="H6" s="15">
        <v>2.7699999999999999E-3</v>
      </c>
      <c r="I6" s="13">
        <v>0</v>
      </c>
      <c r="J6" s="13">
        <v>1</v>
      </c>
      <c r="K6" s="13">
        <v>8.7899999999999992E-3</v>
      </c>
      <c r="L6" s="12">
        <v>5.8770000000000003E-2</v>
      </c>
    </row>
    <row r="7" spans="1:12" x14ac:dyDescent="0.35">
      <c r="A7" s="14" t="s">
        <v>10</v>
      </c>
      <c r="B7" s="15">
        <v>1.31E-3</v>
      </c>
      <c r="C7" s="15">
        <v>2.0200000000000001E-3</v>
      </c>
      <c r="D7" s="15">
        <v>1.0399999999999999E-3</v>
      </c>
      <c r="E7" s="15">
        <v>1.8799999999999999E-3</v>
      </c>
      <c r="F7" s="15">
        <v>2.8600000000000001E-3</v>
      </c>
      <c r="G7" s="15">
        <v>4.8799999999999998E-3</v>
      </c>
      <c r="H7" s="15">
        <v>2.3400000000000001E-3</v>
      </c>
      <c r="I7" s="13">
        <v>0</v>
      </c>
      <c r="J7" s="13">
        <v>1</v>
      </c>
      <c r="K7" s="13">
        <v>7.2100000000000003E-3</v>
      </c>
      <c r="L7" s="12">
        <v>8.2820000000000005E-2</v>
      </c>
    </row>
    <row r="8" spans="1:12" x14ac:dyDescent="0.35">
      <c r="A8" s="14" t="s">
        <v>11</v>
      </c>
      <c r="B8" s="15">
        <v>1.5200000000000001E-3</v>
      </c>
      <c r="C8" s="15">
        <v>2.4299999999999999E-3</v>
      </c>
      <c r="D8" s="15">
        <v>2.7000000000000001E-3</v>
      </c>
      <c r="E8" s="15">
        <v>2.5600000000000002E-3</v>
      </c>
      <c r="F8" s="15">
        <v>2.7699999999999999E-3</v>
      </c>
      <c r="G8" s="15">
        <v>2.3400000000000001E-3</v>
      </c>
      <c r="H8" s="15">
        <v>9.1000000000000004E-3</v>
      </c>
      <c r="I8" s="13">
        <v>0</v>
      </c>
      <c r="J8" s="13">
        <v>1</v>
      </c>
      <c r="K8" s="13">
        <v>7.8399999999999997E-3</v>
      </c>
      <c r="L8" s="12">
        <v>2.4099999999999998E-3</v>
      </c>
    </row>
    <row r="9" spans="1:12" x14ac:dyDescent="0.35">
      <c r="A9" s="14"/>
      <c r="B9" s="13">
        <v>0</v>
      </c>
      <c r="C9" s="13">
        <v>0</v>
      </c>
      <c r="D9" s="13">
        <v>0</v>
      </c>
      <c r="E9" s="13">
        <v>0</v>
      </c>
      <c r="F9" s="13">
        <v>0</v>
      </c>
      <c r="G9" s="13">
        <v>0</v>
      </c>
      <c r="H9" s="13">
        <v>0</v>
      </c>
      <c r="I9" s="13">
        <v>0</v>
      </c>
      <c r="J9" s="13">
        <v>1</v>
      </c>
      <c r="K9" s="13">
        <v>1E-4</v>
      </c>
    </row>
    <row r="10" spans="1:12" x14ac:dyDescent="0.35">
      <c r="A10" s="14"/>
      <c r="B10" s="13">
        <v>1</v>
      </c>
      <c r="C10" s="13">
        <v>1</v>
      </c>
      <c r="D10" s="13">
        <v>1</v>
      </c>
      <c r="E10" s="13">
        <v>1</v>
      </c>
      <c r="F10" s="13">
        <v>1</v>
      </c>
      <c r="G10" s="13">
        <v>1</v>
      </c>
      <c r="H10" s="13">
        <v>1</v>
      </c>
      <c r="I10" s="13">
        <v>1</v>
      </c>
      <c r="J10" s="13">
        <v>0</v>
      </c>
      <c r="K10" s="13">
        <v>0</v>
      </c>
    </row>
    <row r="11" spans="1:12" x14ac:dyDescent="0.35">
      <c r="A11" s="14" t="s">
        <v>14</v>
      </c>
      <c r="B11" s="13">
        <v>5.4200000000000003E-3</v>
      </c>
      <c r="C11" s="13">
        <v>7.9699999999999997E-3</v>
      </c>
      <c r="D11" s="13">
        <v>9.4400000000000005E-3</v>
      </c>
      <c r="E11" s="13">
        <v>7.5799999999999999E-3</v>
      </c>
      <c r="F11" s="13">
        <v>8.7899999999999992E-3</v>
      </c>
      <c r="G11" s="13">
        <v>7.2100000000000003E-3</v>
      </c>
      <c r="H11" s="13">
        <v>7.8399999999999997E-3</v>
      </c>
      <c r="I11" s="13">
        <v>1E-4</v>
      </c>
      <c r="J11" s="13">
        <v>0</v>
      </c>
      <c r="K11" s="13">
        <v>0</v>
      </c>
    </row>
    <row r="13" spans="1:12" x14ac:dyDescent="0.35">
      <c r="A13" s="14"/>
      <c r="B13" s="14" t="s">
        <v>5</v>
      </c>
      <c r="C13" s="14" t="s">
        <v>6</v>
      </c>
      <c r="D13" s="14" t="s">
        <v>7</v>
      </c>
      <c r="E13" s="14" t="s">
        <v>8</v>
      </c>
      <c r="F13" s="14" t="s">
        <v>9</v>
      </c>
      <c r="G13" s="14" t="s">
        <v>10</v>
      </c>
      <c r="H13" s="14" t="s">
        <v>11</v>
      </c>
      <c r="I13" s="14"/>
      <c r="J13" s="14"/>
      <c r="K13" s="14" t="s">
        <v>14</v>
      </c>
    </row>
    <row r="14" spans="1:12" x14ac:dyDescent="0.35">
      <c r="A14" s="14" t="s">
        <v>12</v>
      </c>
      <c r="B14" s="15">
        <v>0</v>
      </c>
      <c r="C14" s="15">
        <v>0</v>
      </c>
      <c r="D14" s="15">
        <v>0</v>
      </c>
      <c r="E14" s="15">
        <v>0</v>
      </c>
      <c r="F14" s="15">
        <v>0</v>
      </c>
      <c r="G14" s="15">
        <v>0</v>
      </c>
      <c r="H14" s="15">
        <v>0</v>
      </c>
      <c r="I14" s="13">
        <v>0</v>
      </c>
      <c r="J14" s="13">
        <v>1</v>
      </c>
      <c r="K14" s="13">
        <v>5.0000000000000001E-3</v>
      </c>
    </row>
    <row r="16" spans="1:12" x14ac:dyDescent="0.35">
      <c r="A16" s="14"/>
      <c r="B16" s="14" t="s">
        <v>5</v>
      </c>
      <c r="C16" s="14" t="s">
        <v>6</v>
      </c>
      <c r="D16" s="14" t="s">
        <v>7</v>
      </c>
      <c r="E16" s="14" t="s">
        <v>8</v>
      </c>
      <c r="F16" s="14" t="s">
        <v>9</v>
      </c>
      <c r="G16" s="14" t="s">
        <v>10</v>
      </c>
      <c r="H16" s="14" t="s">
        <v>11</v>
      </c>
    </row>
    <row r="17" spans="1:8" x14ac:dyDescent="0.35">
      <c r="A17" s="14" t="s">
        <v>13</v>
      </c>
      <c r="B17" s="15">
        <v>0.19239999999999999</v>
      </c>
      <c r="C17" s="15">
        <v>0.17088</v>
      </c>
      <c r="D17" s="15">
        <v>0.10511</v>
      </c>
      <c r="E17" s="15">
        <v>5.7599999999999998E-2</v>
      </c>
      <c r="F17" s="15">
        <v>5.8770000000000003E-2</v>
      </c>
      <c r="G17" s="15">
        <v>8.2820000000000005E-2</v>
      </c>
      <c r="H17" s="15">
        <v>2.4099999999999998E-3</v>
      </c>
    </row>
    <row r="19" spans="1:8" x14ac:dyDescent="0.35">
      <c r="A19" s="14" t="s">
        <v>4</v>
      </c>
      <c r="B19" s="15">
        <f>SUMPRODUCT(K2:K8,L2:L8)</f>
        <v>4.9661829000000003E-3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H29" sqref="H29"/>
    </sheetView>
  </sheetViews>
  <sheetFormatPr defaultColWidth="9.140625" defaultRowHeight="12.75" x14ac:dyDescent="0.25"/>
  <cols>
    <col min="1" max="1" width="9.140625" style="12"/>
    <col min="2" max="2" width="9.140625" style="12" customWidth="1"/>
    <col min="3" max="16384" width="9.140625" style="12"/>
  </cols>
  <sheetData>
    <row r="1" spans="1:8" ht="12.95" x14ac:dyDescent="0.35">
      <c r="A1" s="12" t="s">
        <v>20</v>
      </c>
    </row>
    <row r="2" spans="1:8" ht="12.95" x14ac:dyDescent="0.35">
      <c r="A2" s="14"/>
      <c r="B2" s="14" t="s">
        <v>5</v>
      </c>
      <c r="C2" s="14" t="s">
        <v>6</v>
      </c>
      <c r="D2" s="14" t="s">
        <v>7</v>
      </c>
      <c r="E2" s="14" t="s">
        <v>8</v>
      </c>
      <c r="F2" s="14" t="s">
        <v>9</v>
      </c>
      <c r="G2" s="14" t="s">
        <v>10</v>
      </c>
      <c r="H2" s="14" t="s">
        <v>11</v>
      </c>
    </row>
    <row r="3" spans="1:8" ht="12.95" x14ac:dyDescent="0.35">
      <c r="A3" s="14" t="s">
        <v>15</v>
      </c>
      <c r="B3" s="16">
        <f>COUNT(Close!C4:C254)</f>
        <v>251</v>
      </c>
      <c r="C3" s="16">
        <f>COUNT(Close!D4:D254)</f>
        <v>251</v>
      </c>
      <c r="D3" s="16">
        <f>COUNT(Close!E4:E254)</f>
        <v>251</v>
      </c>
      <c r="E3" s="16">
        <f>COUNT(Close!#REF!)</f>
        <v>0</v>
      </c>
      <c r="F3" s="16">
        <f>COUNT(Close!#REF!)</f>
        <v>0</v>
      </c>
      <c r="G3" s="16">
        <f>COUNT(Close!#REF!)</f>
        <v>0</v>
      </c>
      <c r="H3" s="16">
        <f>COUNT(Close!#REF!)</f>
        <v>0</v>
      </c>
    </row>
    <row r="4" spans="1:8" ht="12.95" x14ac:dyDescent="0.35">
      <c r="A4" s="14" t="s">
        <v>16</v>
      </c>
      <c r="B4" s="16">
        <f>MIN(Close!C4:C254)</f>
        <v>937.52</v>
      </c>
      <c r="C4" s="16">
        <f>MIN(Close!D4:D254)</f>
        <v>5793.830078</v>
      </c>
      <c r="D4" s="16">
        <f>MIN(Close!E4:E254)</f>
        <v>0.68056000000000005</v>
      </c>
      <c r="E4" s="16" t="e">
        <f>MIN(Close!#REF!)</f>
        <v>#REF!</v>
      </c>
      <c r="F4" s="16" t="e">
        <f>MIN(Close!#REF!)</f>
        <v>#REF!</v>
      </c>
      <c r="G4" s="16" t="e">
        <f>MIN(Close!#REF!)</f>
        <v>#REF!</v>
      </c>
      <c r="H4" s="16" t="e">
        <f>MIN(Close!#REF!)</f>
        <v>#REF!</v>
      </c>
    </row>
    <row r="5" spans="1:8" ht="12.95" x14ac:dyDescent="0.35">
      <c r="A5" s="14" t="s">
        <v>17</v>
      </c>
      <c r="B5" s="16">
        <f>AVERAGE(Close!C4:C254)</f>
        <v>5355.1179282868479</v>
      </c>
      <c r="C5" s="16">
        <f>AVERAGE(Close!D4:D254)</f>
        <v>6443.4870790318755</v>
      </c>
      <c r="D5" s="16">
        <f>AVERAGE(Close!E4:E254)</f>
        <v>1.1282495019920322</v>
      </c>
      <c r="E5" s="16" t="e">
        <f>AVERAGE(Close!#REF!)</f>
        <v>#REF!</v>
      </c>
      <c r="F5" s="16" t="e">
        <f>AVERAGE(Close!#REF!)</f>
        <v>#REF!</v>
      </c>
      <c r="G5" s="16" t="e">
        <f>AVERAGE(Close!#REF!)</f>
        <v>#REF!</v>
      </c>
      <c r="H5" s="16" t="e">
        <f>AVERAGE(Close!#REF!)</f>
        <v>#REF!</v>
      </c>
    </row>
    <row r="6" spans="1:8" ht="12.95" x14ac:dyDescent="0.35">
      <c r="A6" s="14" t="s">
        <v>18</v>
      </c>
      <c r="B6" s="16">
        <f>MAX(Close!C4:C254)</f>
        <v>19114.2</v>
      </c>
      <c r="C6" s="16">
        <f>MAX(Close!D4:D254)</f>
        <v>7505.7700199999999</v>
      </c>
      <c r="D6" s="16">
        <f>MAX(Close!E4:E254)</f>
        <v>1.4450000000000001</v>
      </c>
      <c r="E6" s="16" t="e">
        <f>MAX(Close!#REF!)</f>
        <v>#REF!</v>
      </c>
      <c r="F6" s="16" t="e">
        <f>MAX(Close!#REF!)</f>
        <v>#REF!</v>
      </c>
      <c r="G6" s="16" t="e">
        <f>MAX(Close!#REF!)</f>
        <v>#REF!</v>
      </c>
      <c r="H6" s="16" t="e">
        <f>MAX(Close!#REF!)</f>
        <v>#REF!</v>
      </c>
    </row>
    <row r="7" spans="1:8" ht="12.95" x14ac:dyDescent="0.35">
      <c r="A7" s="14" t="s">
        <v>19</v>
      </c>
      <c r="B7" s="16">
        <f>_xlfn.STDEV.S(Close!C4:C254)</f>
        <v>4606.8457759070388</v>
      </c>
      <c r="C7" s="16">
        <f>_xlfn.STDEV.S(Close!D4:D254)</f>
        <v>436.9743847140997</v>
      </c>
      <c r="D7" s="16">
        <f>_xlfn.STDEV.S(Close!E4:E254)</f>
        <v>0.20431541054078953</v>
      </c>
      <c r="E7" s="16" t="e">
        <f>_xlfn.STDEV.S(Close!#REF!)</f>
        <v>#REF!</v>
      </c>
      <c r="F7" s="16" t="e">
        <f>_xlfn.STDEV.S(Close!#REF!)</f>
        <v>#REF!</v>
      </c>
      <c r="G7" s="16" t="e">
        <f>_xlfn.STDEV.S(Close!#REF!)</f>
        <v>#REF!</v>
      </c>
      <c r="H7" s="16" t="e">
        <f>_xlfn.STDEV.S(Close!#REF!)</f>
        <v>#REF!</v>
      </c>
    </row>
    <row r="9" spans="1:8" ht="12.95" x14ac:dyDescent="0.35">
      <c r="A9" s="12" t="s">
        <v>4</v>
      </c>
    </row>
    <row r="10" spans="1:8" ht="12.95" x14ac:dyDescent="0.35">
      <c r="A10" s="14"/>
      <c r="B10" s="14" t="s">
        <v>5</v>
      </c>
      <c r="C10" s="14" t="s">
        <v>6</v>
      </c>
      <c r="D10" s="14" t="s">
        <v>7</v>
      </c>
      <c r="E10" s="14" t="s">
        <v>8</v>
      </c>
      <c r="F10" s="14" t="s">
        <v>9</v>
      </c>
      <c r="G10" s="14" t="s">
        <v>10</v>
      </c>
      <c r="H10" s="14" t="s">
        <v>11</v>
      </c>
    </row>
    <row r="11" spans="1:8" ht="12.95" x14ac:dyDescent="0.35">
      <c r="A11" s="14" t="s">
        <v>15</v>
      </c>
      <c r="B11" s="16">
        <f>COUNT(Return!C4:C254)</f>
        <v>250</v>
      </c>
      <c r="C11" s="16">
        <f>COUNT(Return!D4:D254)</f>
        <v>250</v>
      </c>
      <c r="D11" s="16">
        <f>COUNT(Return!E4:E254)</f>
        <v>250</v>
      </c>
      <c r="E11" s="16">
        <f>COUNT(Return!#REF!)</f>
        <v>0</v>
      </c>
      <c r="F11" s="16">
        <f>COUNT(Return!#REF!)</f>
        <v>0</v>
      </c>
      <c r="G11" s="16">
        <f>COUNT(Return!#REF!)</f>
        <v>0</v>
      </c>
      <c r="H11" s="16">
        <f>COUNT(Return!#REF!)</f>
        <v>0</v>
      </c>
    </row>
    <row r="12" spans="1:8" ht="12.95" x14ac:dyDescent="0.35">
      <c r="A12" s="14" t="s">
        <v>16</v>
      </c>
      <c r="B12" s="13">
        <f>MIN(Return!C4:C254)</f>
        <v>-0.23874030310722663</v>
      </c>
      <c r="C12" s="13">
        <f>MIN(Return!D4:D254)</f>
        <v>-3.9750267460236882E-2</v>
      </c>
      <c r="D12" s="13">
        <f>MIN(Return!E4:E254)</f>
        <v>-9.9872350480499621E-3</v>
      </c>
      <c r="E12" s="13" t="e">
        <f>MIN(Return!#REF!)</f>
        <v>#REF!</v>
      </c>
      <c r="F12" s="13" t="e">
        <f>MIN(Return!#REF!)</f>
        <v>#REF!</v>
      </c>
      <c r="G12" s="13" t="e">
        <f>MIN(Return!#REF!)</f>
        <v>#REF!</v>
      </c>
      <c r="H12" s="13" t="e">
        <f>MIN(Return!#REF!)</f>
        <v>#REF!</v>
      </c>
    </row>
    <row r="13" spans="1:8" ht="12.95" x14ac:dyDescent="0.35">
      <c r="A13" s="14" t="s">
        <v>17</v>
      </c>
      <c r="B13" s="13">
        <f>AVERAGE(Return!C4:C254)</f>
        <v>8.8663292478656213E-3</v>
      </c>
      <c r="C13" s="13">
        <f>AVERAGE(Return!D4:D254)</f>
        <v>8.4153419572285384E-4</v>
      </c>
      <c r="D13" s="13">
        <f>AVERAGE(Return!E4:E254)</f>
        <v>2.9793065432843361E-3</v>
      </c>
      <c r="E13" s="13" t="e">
        <f>AVERAGE(Return!#REF!)</f>
        <v>#REF!</v>
      </c>
      <c r="F13" s="13" t="e">
        <f>AVERAGE(Return!#REF!)</f>
        <v>#REF!</v>
      </c>
      <c r="G13" s="13" t="e">
        <f>AVERAGE(Return!#REF!)</f>
        <v>#REF!</v>
      </c>
      <c r="H13" s="13" t="e">
        <f>AVERAGE(Return!#REF!)</f>
        <v>#REF!</v>
      </c>
    </row>
    <row r="14" spans="1:8" ht="12.95" x14ac:dyDescent="0.35">
      <c r="A14" s="14" t="s">
        <v>18</v>
      </c>
      <c r="B14" s="13">
        <f>MAX(Return!C4:C254)</f>
        <v>0.22511899798731161</v>
      </c>
      <c r="C14" s="13">
        <f>MAX(Return!D4:D254)</f>
        <v>2.1797426798973677E-2</v>
      </c>
      <c r="D14" s="13">
        <f>MAX(Return!E4:E254)</f>
        <v>0.29878279795315715</v>
      </c>
      <c r="E14" s="13" t="e">
        <f>MAX(Return!#REF!)</f>
        <v>#REF!</v>
      </c>
      <c r="F14" s="13" t="e">
        <f>MAX(Return!#REF!)</f>
        <v>#REF!</v>
      </c>
      <c r="G14" s="13" t="e">
        <f>MAX(Return!#REF!)</f>
        <v>#REF!</v>
      </c>
      <c r="H14" s="13" t="e">
        <f>MAX(Return!#REF!)</f>
        <v>#REF!</v>
      </c>
    </row>
    <row r="15" spans="1:8" ht="12.95" x14ac:dyDescent="0.35">
      <c r="A15" s="14" t="s">
        <v>19</v>
      </c>
      <c r="B15" s="13">
        <f>_xlfn.STDEV.S(Return!C4:C254)</f>
        <v>6.1170405262534512E-2</v>
      </c>
      <c r="C15" s="13">
        <f>_xlfn.STDEV.S(Return!D4:D254)</f>
        <v>7.653955688896796E-3</v>
      </c>
      <c r="D15" s="13">
        <f>_xlfn.STDEV.S(Return!E4:E254)</f>
        <v>2.6683118816291207E-2</v>
      </c>
      <c r="E15" s="13" t="e">
        <f>_xlfn.STDEV.S(Return!#REF!)</f>
        <v>#REF!</v>
      </c>
      <c r="F15" s="13" t="e">
        <f>_xlfn.STDEV.S(Return!#REF!)</f>
        <v>#REF!</v>
      </c>
      <c r="G15" s="13" t="e">
        <f>_xlfn.STDEV.S(Return!#REF!)</f>
        <v>#REF!</v>
      </c>
      <c r="H15" s="13" t="e">
        <f>_xlfn.STDEV.S(Return!#REF!)</f>
        <v>#REF!</v>
      </c>
    </row>
    <row r="17" spans="1:9" ht="12.95" x14ac:dyDescent="0.35">
      <c r="A17" s="12" t="s">
        <v>21</v>
      </c>
    </row>
    <row r="18" spans="1:9" x14ac:dyDescent="0.25">
      <c r="A18" s="14"/>
      <c r="B18" s="14" t="s">
        <v>20</v>
      </c>
      <c r="C18" s="14" t="s">
        <v>4</v>
      </c>
      <c r="D18" s="17" t="s">
        <v>24</v>
      </c>
      <c r="E18" s="18"/>
      <c r="F18" s="18"/>
      <c r="G18" s="18"/>
      <c r="H18" s="18"/>
      <c r="I18" s="19"/>
    </row>
    <row r="19" spans="1:9" x14ac:dyDescent="0.25">
      <c r="A19" s="14" t="s">
        <v>15</v>
      </c>
      <c r="B19" s="16">
        <f>COUNT(#REF!)</f>
        <v>0</v>
      </c>
      <c r="C19" s="16">
        <f>COUNT(#REF!)</f>
        <v>0</v>
      </c>
      <c r="D19" s="20"/>
      <c r="E19" s="21"/>
      <c r="F19" s="21"/>
      <c r="G19" s="21"/>
      <c r="H19" s="21"/>
      <c r="I19" s="22"/>
    </row>
    <row r="20" spans="1:9" x14ac:dyDescent="0.25">
      <c r="A20" s="14" t="s">
        <v>16</v>
      </c>
      <c r="B20" s="16" t="e">
        <f>MIN(#REF!)</f>
        <v>#REF!</v>
      </c>
      <c r="C20" s="13" t="e">
        <f>MIN(#REF!)</f>
        <v>#REF!</v>
      </c>
      <c r="D20" s="20"/>
      <c r="E20" s="21"/>
      <c r="F20" s="21"/>
      <c r="G20" s="21"/>
      <c r="H20" s="21"/>
      <c r="I20" s="22"/>
    </row>
    <row r="21" spans="1:9" x14ac:dyDescent="0.25">
      <c r="A21" s="14" t="s">
        <v>17</v>
      </c>
      <c r="B21" s="16" t="e">
        <f>AVERAGE(#REF!)</f>
        <v>#REF!</v>
      </c>
      <c r="C21" s="13" t="e">
        <f>AVERAGE(#REF!)</f>
        <v>#REF!</v>
      </c>
      <c r="D21" s="20"/>
      <c r="E21" s="21"/>
      <c r="F21" s="21"/>
      <c r="G21" s="21"/>
      <c r="H21" s="21"/>
      <c r="I21" s="22"/>
    </row>
    <row r="22" spans="1:9" x14ac:dyDescent="0.25">
      <c r="A22" s="14" t="s">
        <v>18</v>
      </c>
      <c r="B22" s="16" t="e">
        <f>MAX(#REF!)</f>
        <v>#REF!</v>
      </c>
      <c r="C22" s="13" t="e">
        <f>MAX(#REF!)</f>
        <v>#REF!</v>
      </c>
      <c r="D22" s="20"/>
      <c r="E22" s="21"/>
      <c r="F22" s="21"/>
      <c r="G22" s="21"/>
      <c r="H22" s="21"/>
      <c r="I22" s="22"/>
    </row>
    <row r="23" spans="1:9" x14ac:dyDescent="0.25">
      <c r="A23" s="14" t="s">
        <v>19</v>
      </c>
      <c r="B23" s="16" t="e">
        <f>_xlfn.STDEV.S(#REF!)</f>
        <v>#REF!</v>
      </c>
      <c r="C23" s="13" t="e">
        <f>_xlfn.STDEV.S(#REF!)</f>
        <v>#REF!</v>
      </c>
      <c r="D23" s="23"/>
      <c r="E23" s="24"/>
      <c r="F23" s="24"/>
      <c r="G23" s="24"/>
      <c r="H23" s="24"/>
      <c r="I23" s="25"/>
    </row>
  </sheetData>
  <mergeCells count="1">
    <mergeCell ref="D18:I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20" sqref="E20"/>
    </sheetView>
  </sheetViews>
  <sheetFormatPr defaultRowHeight="15" x14ac:dyDescent="0.25"/>
  <cols>
    <col min="1" max="1" width="27.42578125" customWidth="1"/>
  </cols>
  <sheetData>
    <row r="1" spans="1:8" x14ac:dyDescent="0.35">
      <c r="A1" s="14"/>
      <c r="B1" s="14" t="s">
        <v>5</v>
      </c>
      <c r="C1" s="14" t="s">
        <v>6</v>
      </c>
      <c r="D1" s="14" t="s">
        <v>7</v>
      </c>
      <c r="E1" s="14" t="s">
        <v>8</v>
      </c>
      <c r="F1" s="14" t="s">
        <v>9</v>
      </c>
      <c r="G1" s="14" t="s">
        <v>10</v>
      </c>
      <c r="H1" s="14" t="s">
        <v>11</v>
      </c>
    </row>
    <row r="2" spans="1:8" x14ac:dyDescent="0.35">
      <c r="A2" s="14" t="s">
        <v>25</v>
      </c>
      <c r="B2" s="13">
        <v>1.08087</v>
      </c>
      <c r="C2" s="13">
        <v>2.5729999999999999E-2</v>
      </c>
      <c r="D2" s="13">
        <v>-8.5900000000000004E-3</v>
      </c>
      <c r="E2" s="13">
        <v>-6.1109999999999998E-2</v>
      </c>
      <c r="F2" s="13">
        <v>-0.15434999999999999</v>
      </c>
      <c r="G2" s="13">
        <v>0.13124</v>
      </c>
      <c r="H2" s="13">
        <v>-1.3780000000000001E-2</v>
      </c>
    </row>
    <row r="3" spans="1:8" x14ac:dyDescent="0.35">
      <c r="A3" s="14" t="s">
        <v>26</v>
      </c>
      <c r="B3" s="13">
        <v>0.19239999999999999</v>
      </c>
      <c r="C3" s="13">
        <v>0.17088</v>
      </c>
      <c r="D3" s="13">
        <v>0.10511</v>
      </c>
      <c r="E3" s="13">
        <v>5.7599999999999998E-2</v>
      </c>
      <c r="F3" s="13">
        <v>5.8770000000000003E-2</v>
      </c>
      <c r="G3" s="13">
        <v>8.2820000000000005E-2</v>
      </c>
      <c r="H3" s="13">
        <v>2.4099999999999998E-3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Close</vt:lpstr>
      <vt:lpstr>Return</vt: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2018-04-10T16:41:36Z</dcterms:modified>
</cp:coreProperties>
</file>