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9750" windowHeight="8010" tabRatio="886" activeTab="3"/>
  </bookViews>
  <sheets>
    <sheet name="Model" sheetId="110" r:id="rId1"/>
    <sheet name="Appendix_1" sheetId="108" r:id="rId2"/>
    <sheet name="Appendix_2" sheetId="111" r:id="rId3"/>
    <sheet name="Appendix_3" sheetId="112" r:id="rId4"/>
  </sheets>
  <definedNames>
    <definedName name="_AMO_UniqueIdentifier" hidden="1">"'34a0865f-e5eb-43d2-bebf-332568cd5073'"</definedName>
    <definedName name="_xlnm._FilterDatabase" localSheetId="1" hidden="1">Appendix_1!#REF!</definedName>
    <definedName name="_xlnm._FilterDatabase" localSheetId="2" hidden="1">Appendix_2!#REF!</definedName>
    <definedName name="_xlnm._FilterDatabase" localSheetId="3" hidden="1">Appendix_3!#REF!</definedName>
    <definedName name="_xlnm._FilterDatabase" localSheetId="0" hidden="1">Model!#REF!</definedName>
  </definedNames>
  <calcPr calcId="145621"/>
</workbook>
</file>

<file path=xl/calcChain.xml><?xml version="1.0" encoding="utf-8"?>
<calcChain xmlns="http://schemas.openxmlformats.org/spreadsheetml/2006/main">
  <c r="D5" i="108" l="1"/>
  <c r="F124" i="110" l="1"/>
  <c r="E124" i="110"/>
  <c r="F123" i="110"/>
  <c r="E123" i="110"/>
  <c r="F122" i="110"/>
  <c r="E122" i="110"/>
  <c r="G122" i="110" s="1"/>
  <c r="H122" i="110" s="1"/>
  <c r="I122" i="110" s="1"/>
  <c r="F121" i="110"/>
  <c r="E121" i="110"/>
  <c r="G121" i="110" s="1"/>
  <c r="H121" i="110" s="1"/>
  <c r="I121" i="110" s="1"/>
  <c r="F120" i="110"/>
  <c r="E120" i="110"/>
  <c r="G120" i="110" s="1"/>
  <c r="H120" i="110" s="1"/>
  <c r="I120" i="110" s="1"/>
  <c r="F119" i="110"/>
  <c r="E119" i="110"/>
  <c r="G119" i="110" s="1"/>
  <c r="H119" i="110" s="1"/>
  <c r="I119" i="110" s="1"/>
  <c r="F118" i="110"/>
  <c r="E118" i="110"/>
  <c r="G118" i="110" s="1"/>
  <c r="H118" i="110" s="1"/>
  <c r="I118" i="110" s="1"/>
  <c r="F117" i="110"/>
  <c r="E117" i="110"/>
  <c r="G117" i="110" s="1"/>
  <c r="H117" i="110" s="1"/>
  <c r="I117" i="110" s="1"/>
  <c r="F116" i="110"/>
  <c r="E116" i="110"/>
  <c r="G116" i="110" s="1"/>
  <c r="H116" i="110" s="1"/>
  <c r="I116" i="110" s="1"/>
  <c r="F115" i="110"/>
  <c r="E115" i="110"/>
  <c r="G115" i="110" s="1"/>
  <c r="H115" i="110" s="1"/>
  <c r="I115" i="110" s="1"/>
  <c r="F114" i="110"/>
  <c r="E114" i="110"/>
  <c r="G114" i="110" s="1"/>
  <c r="H114" i="110" s="1"/>
  <c r="I114" i="110" s="1"/>
  <c r="F113" i="110"/>
  <c r="E113" i="110"/>
  <c r="G113" i="110" s="1"/>
  <c r="H113" i="110" s="1"/>
  <c r="I113" i="110" s="1"/>
  <c r="F112" i="110"/>
  <c r="E112" i="110"/>
  <c r="G112" i="110" s="1"/>
  <c r="H112" i="110" s="1"/>
  <c r="I112" i="110" s="1"/>
  <c r="F111" i="110"/>
  <c r="E111" i="110"/>
  <c r="G111" i="110" s="1"/>
  <c r="H111" i="110" s="1"/>
  <c r="I111" i="110" s="1"/>
  <c r="F110" i="110"/>
  <c r="E110" i="110"/>
  <c r="G110" i="110" s="1"/>
  <c r="H110" i="110" s="1"/>
  <c r="I110" i="110" s="1"/>
  <c r="F109" i="110"/>
  <c r="E109" i="110"/>
  <c r="G109" i="110" s="1"/>
  <c r="H109" i="110" s="1"/>
  <c r="I109" i="110" s="1"/>
  <c r="F108" i="110"/>
  <c r="E108" i="110"/>
  <c r="G108" i="110" s="1"/>
  <c r="H108" i="110" s="1"/>
  <c r="I108" i="110" s="1"/>
  <c r="F107" i="110"/>
  <c r="E107" i="110"/>
  <c r="G107" i="110" s="1"/>
  <c r="H107" i="110" s="1"/>
  <c r="I107" i="110" s="1"/>
  <c r="F106" i="110"/>
  <c r="E106" i="110"/>
  <c r="G106" i="110" s="1"/>
  <c r="H106" i="110" s="1"/>
  <c r="I106" i="110" s="1"/>
  <c r="F105" i="110"/>
  <c r="E105" i="110"/>
  <c r="G105" i="110" s="1"/>
  <c r="H105" i="110" s="1"/>
  <c r="I105" i="110" s="1"/>
  <c r="F104" i="110"/>
  <c r="E104" i="110"/>
  <c r="G104" i="110" s="1"/>
  <c r="H104" i="110" s="1"/>
  <c r="I104" i="110" s="1"/>
  <c r="F103" i="110"/>
  <c r="E103" i="110"/>
  <c r="G103" i="110" s="1"/>
  <c r="H103" i="110" s="1"/>
  <c r="I103" i="110" s="1"/>
  <c r="F102" i="110"/>
  <c r="E102" i="110"/>
  <c r="G102" i="110" s="1"/>
  <c r="H102" i="110" s="1"/>
  <c r="I102" i="110" s="1"/>
  <c r="F101" i="110"/>
  <c r="E101" i="110"/>
  <c r="G101" i="110" s="1"/>
  <c r="H101" i="110" s="1"/>
  <c r="I101" i="110" s="1"/>
  <c r="F100" i="110"/>
  <c r="E100" i="110"/>
  <c r="G100" i="110" s="1"/>
  <c r="H100" i="110" s="1"/>
  <c r="I100" i="110" s="1"/>
  <c r="F99" i="110"/>
  <c r="E99" i="110"/>
  <c r="G99" i="110" s="1"/>
  <c r="H99" i="110" s="1"/>
  <c r="I99" i="110" s="1"/>
  <c r="F98" i="110"/>
  <c r="E98" i="110"/>
  <c r="G98" i="110" s="1"/>
  <c r="H98" i="110" s="1"/>
  <c r="I98" i="110" s="1"/>
  <c r="F97" i="110"/>
  <c r="E97" i="110"/>
  <c r="G97" i="110" s="1"/>
  <c r="H97" i="110" s="1"/>
  <c r="I97" i="110" s="1"/>
  <c r="F96" i="110"/>
  <c r="E96" i="110"/>
  <c r="G96" i="110" s="1"/>
  <c r="H96" i="110" s="1"/>
  <c r="I96" i="110" s="1"/>
  <c r="F95" i="110"/>
  <c r="E95" i="110"/>
  <c r="G95" i="110" s="1"/>
  <c r="H95" i="110" s="1"/>
  <c r="I95" i="110" s="1"/>
  <c r="F94" i="110"/>
  <c r="E94" i="110"/>
  <c r="G94" i="110" s="1"/>
  <c r="H94" i="110" s="1"/>
  <c r="I94" i="110" s="1"/>
  <c r="F93" i="110"/>
  <c r="E93" i="110"/>
  <c r="G93" i="110" s="1"/>
  <c r="H93" i="110" s="1"/>
  <c r="I93" i="110" s="1"/>
  <c r="F92" i="110"/>
  <c r="E92" i="110"/>
  <c r="G92" i="110" s="1"/>
  <c r="H92" i="110" s="1"/>
  <c r="I92" i="110" s="1"/>
  <c r="F91" i="110"/>
  <c r="E91" i="110"/>
  <c r="G91" i="110" s="1"/>
  <c r="H91" i="110" s="1"/>
  <c r="I91" i="110" s="1"/>
  <c r="F90" i="110"/>
  <c r="E90" i="110"/>
  <c r="G90" i="110" s="1"/>
  <c r="H90" i="110" s="1"/>
  <c r="I90" i="110" s="1"/>
  <c r="F89" i="110"/>
  <c r="E89" i="110"/>
  <c r="G89" i="110" s="1"/>
  <c r="H89" i="110" s="1"/>
  <c r="I89" i="110" s="1"/>
  <c r="F88" i="110"/>
  <c r="E88" i="110"/>
  <c r="G88" i="110" s="1"/>
  <c r="H88" i="110" s="1"/>
  <c r="I88" i="110" s="1"/>
  <c r="F87" i="110"/>
  <c r="E87" i="110"/>
  <c r="G87" i="110" s="1"/>
  <c r="H87" i="110" s="1"/>
  <c r="I87" i="110" s="1"/>
  <c r="F86" i="110"/>
  <c r="E86" i="110"/>
  <c r="G86" i="110" s="1"/>
  <c r="H86" i="110" s="1"/>
  <c r="I86" i="110" s="1"/>
  <c r="F85" i="110"/>
  <c r="E85" i="110"/>
  <c r="G85" i="110" s="1"/>
  <c r="H85" i="110" s="1"/>
  <c r="I85" i="110" s="1"/>
  <c r="F84" i="110"/>
  <c r="E84" i="110"/>
  <c r="G84" i="110" s="1"/>
  <c r="H84" i="110" s="1"/>
  <c r="I84" i="110" s="1"/>
  <c r="F83" i="110"/>
  <c r="E83" i="110"/>
  <c r="G83" i="110" s="1"/>
  <c r="H83" i="110" s="1"/>
  <c r="I83" i="110" s="1"/>
  <c r="F82" i="110"/>
  <c r="E82" i="110"/>
  <c r="G82" i="110" s="1"/>
  <c r="H82" i="110" s="1"/>
  <c r="I82" i="110" s="1"/>
  <c r="F81" i="110"/>
  <c r="E81" i="110"/>
  <c r="G81" i="110" s="1"/>
  <c r="H81" i="110" s="1"/>
  <c r="I81" i="110" s="1"/>
  <c r="F80" i="110"/>
  <c r="E80" i="110"/>
  <c r="G80" i="110" s="1"/>
  <c r="H80" i="110" s="1"/>
  <c r="I80" i="110" s="1"/>
  <c r="F79" i="110"/>
  <c r="E79" i="110"/>
  <c r="F78" i="110"/>
  <c r="E78" i="110"/>
  <c r="G78" i="110" s="1"/>
  <c r="H78" i="110" s="1"/>
  <c r="I78" i="110" s="1"/>
  <c r="F77" i="110"/>
  <c r="E77" i="110"/>
  <c r="G77" i="110" s="1"/>
  <c r="H77" i="110" s="1"/>
  <c r="I77" i="110" s="1"/>
  <c r="F76" i="110"/>
  <c r="E76" i="110"/>
  <c r="G76" i="110" s="1"/>
  <c r="H76" i="110" s="1"/>
  <c r="I76" i="110" s="1"/>
  <c r="F75" i="110"/>
  <c r="E75" i="110"/>
  <c r="F74" i="110"/>
  <c r="E74" i="110"/>
  <c r="G74" i="110" s="1"/>
  <c r="H74" i="110" s="1"/>
  <c r="I74" i="110" s="1"/>
  <c r="F73" i="110"/>
  <c r="E73" i="110"/>
  <c r="G73" i="110" s="1"/>
  <c r="H73" i="110" s="1"/>
  <c r="I73" i="110" s="1"/>
  <c r="F72" i="110"/>
  <c r="E72" i="110"/>
  <c r="G72" i="110" s="1"/>
  <c r="H72" i="110" s="1"/>
  <c r="I72" i="110" s="1"/>
  <c r="F71" i="110"/>
  <c r="E71" i="110"/>
  <c r="F70" i="110"/>
  <c r="E70" i="110"/>
  <c r="G70" i="110" s="1"/>
  <c r="H70" i="110" s="1"/>
  <c r="I70" i="110" s="1"/>
  <c r="F69" i="110"/>
  <c r="E69" i="110"/>
  <c r="G69" i="110" s="1"/>
  <c r="H69" i="110" s="1"/>
  <c r="I69" i="110" s="1"/>
  <c r="F68" i="110"/>
  <c r="E68" i="110"/>
  <c r="G68" i="110" s="1"/>
  <c r="H68" i="110" s="1"/>
  <c r="I68" i="110" s="1"/>
  <c r="F67" i="110"/>
  <c r="E67" i="110"/>
  <c r="G67" i="110" s="1"/>
  <c r="H67" i="110" s="1"/>
  <c r="I67" i="110" s="1"/>
  <c r="F66" i="110"/>
  <c r="E66" i="110"/>
  <c r="G66" i="110" s="1"/>
  <c r="H66" i="110" s="1"/>
  <c r="I66" i="110" s="1"/>
  <c r="F65" i="110"/>
  <c r="E65" i="110"/>
  <c r="G65" i="110" s="1"/>
  <c r="H65" i="110" s="1"/>
  <c r="I65" i="110" s="1"/>
  <c r="F64" i="110"/>
  <c r="E64" i="110"/>
  <c r="G64" i="110" s="1"/>
  <c r="H64" i="110" s="1"/>
  <c r="I64" i="110" s="1"/>
  <c r="F63" i="110"/>
  <c r="E63" i="110"/>
  <c r="G63" i="110" s="1"/>
  <c r="H63" i="110" s="1"/>
  <c r="I63" i="110" s="1"/>
  <c r="F62" i="110"/>
  <c r="E62" i="110"/>
  <c r="G62" i="110" s="1"/>
  <c r="H62" i="110" s="1"/>
  <c r="I62" i="110" s="1"/>
  <c r="F61" i="110"/>
  <c r="E61" i="110"/>
  <c r="G61" i="110" s="1"/>
  <c r="H61" i="110" s="1"/>
  <c r="I61" i="110" s="1"/>
  <c r="F60" i="110"/>
  <c r="E60" i="110"/>
  <c r="G60" i="110" s="1"/>
  <c r="H60" i="110" s="1"/>
  <c r="I60" i="110" s="1"/>
  <c r="F59" i="110"/>
  <c r="E59" i="110"/>
  <c r="G59" i="110" s="1"/>
  <c r="H59" i="110" s="1"/>
  <c r="I59" i="110" s="1"/>
  <c r="F58" i="110"/>
  <c r="E58" i="110"/>
  <c r="G58" i="110" s="1"/>
  <c r="H58" i="110" s="1"/>
  <c r="I58" i="110" s="1"/>
  <c r="F57" i="110"/>
  <c r="E57" i="110"/>
  <c r="G57" i="110" s="1"/>
  <c r="H57" i="110" s="1"/>
  <c r="I57" i="110" s="1"/>
  <c r="F56" i="110"/>
  <c r="E56" i="110"/>
  <c r="G56" i="110" s="1"/>
  <c r="H56" i="110" s="1"/>
  <c r="I56" i="110" s="1"/>
  <c r="F55" i="110"/>
  <c r="E55" i="110"/>
  <c r="G55" i="110" s="1"/>
  <c r="H55" i="110" s="1"/>
  <c r="I55" i="110" s="1"/>
  <c r="F54" i="110"/>
  <c r="E54" i="110"/>
  <c r="G54" i="110" s="1"/>
  <c r="H54" i="110" s="1"/>
  <c r="I54" i="110" s="1"/>
  <c r="F53" i="110"/>
  <c r="E53" i="110"/>
  <c r="G53" i="110" s="1"/>
  <c r="H53" i="110" s="1"/>
  <c r="I53" i="110" s="1"/>
  <c r="F52" i="110"/>
  <c r="E52" i="110"/>
  <c r="G52" i="110" s="1"/>
  <c r="H52" i="110" s="1"/>
  <c r="I52" i="110" s="1"/>
  <c r="F51" i="110"/>
  <c r="E51" i="110"/>
  <c r="G51" i="110" s="1"/>
  <c r="H51" i="110" s="1"/>
  <c r="I51" i="110" s="1"/>
  <c r="F50" i="110"/>
  <c r="E50" i="110"/>
  <c r="G50" i="110" s="1"/>
  <c r="H50" i="110" s="1"/>
  <c r="I50" i="110" s="1"/>
  <c r="F49" i="110"/>
  <c r="E49" i="110"/>
  <c r="G49" i="110" s="1"/>
  <c r="H49" i="110" s="1"/>
  <c r="I49" i="110" s="1"/>
  <c r="F48" i="110"/>
  <c r="E48" i="110"/>
  <c r="G48" i="110" s="1"/>
  <c r="H48" i="110" s="1"/>
  <c r="I48" i="110" s="1"/>
  <c r="F47" i="110"/>
  <c r="E47" i="110"/>
  <c r="G47" i="110" s="1"/>
  <c r="H47" i="110" s="1"/>
  <c r="I47" i="110" s="1"/>
  <c r="F46" i="110"/>
  <c r="E46" i="110"/>
  <c r="G46" i="110" s="1"/>
  <c r="H46" i="110" s="1"/>
  <c r="I46" i="110" s="1"/>
  <c r="F45" i="110"/>
  <c r="E45" i="110"/>
  <c r="G45" i="110" s="1"/>
  <c r="H45" i="110" s="1"/>
  <c r="I45" i="110" s="1"/>
  <c r="F44" i="110"/>
  <c r="E44" i="110"/>
  <c r="G44" i="110" s="1"/>
  <c r="H44" i="110" s="1"/>
  <c r="I44" i="110" s="1"/>
  <c r="F43" i="110"/>
  <c r="E43" i="110"/>
  <c r="G43" i="110" s="1"/>
  <c r="H43" i="110" s="1"/>
  <c r="I43" i="110" s="1"/>
  <c r="F42" i="110"/>
  <c r="E42" i="110"/>
  <c r="G42" i="110" s="1"/>
  <c r="H42" i="110" s="1"/>
  <c r="I42" i="110" s="1"/>
  <c r="F41" i="110"/>
  <c r="E41" i="110"/>
  <c r="G41" i="110" s="1"/>
  <c r="H41" i="110" s="1"/>
  <c r="I41" i="110" s="1"/>
  <c r="F40" i="110"/>
  <c r="E40" i="110"/>
  <c r="G40" i="110" s="1"/>
  <c r="H40" i="110" s="1"/>
  <c r="I40" i="110" s="1"/>
  <c r="F39" i="110"/>
  <c r="E39" i="110"/>
  <c r="G39" i="110" s="1"/>
  <c r="H39" i="110" s="1"/>
  <c r="I39" i="110" s="1"/>
  <c r="F38" i="110"/>
  <c r="E38" i="110"/>
  <c r="G38" i="110" s="1"/>
  <c r="H38" i="110" s="1"/>
  <c r="I38" i="110" s="1"/>
  <c r="F37" i="110"/>
  <c r="E37" i="110"/>
  <c r="G37" i="110" s="1"/>
  <c r="H37" i="110" s="1"/>
  <c r="I37" i="110" s="1"/>
  <c r="F36" i="110"/>
  <c r="E36" i="110"/>
  <c r="G36" i="110" s="1"/>
  <c r="H36" i="110" s="1"/>
  <c r="I36" i="110" s="1"/>
  <c r="F35" i="110"/>
  <c r="E35" i="110"/>
  <c r="G35" i="110" s="1"/>
  <c r="H35" i="110" s="1"/>
  <c r="I35" i="110" s="1"/>
  <c r="F34" i="110"/>
  <c r="E34" i="110"/>
  <c r="G34" i="110" s="1"/>
  <c r="H34" i="110" s="1"/>
  <c r="I34" i="110" s="1"/>
  <c r="F33" i="110"/>
  <c r="E33" i="110"/>
  <c r="G33" i="110" s="1"/>
  <c r="H33" i="110" s="1"/>
  <c r="I33" i="110" s="1"/>
  <c r="F32" i="110"/>
  <c r="E32" i="110"/>
  <c r="G32" i="110" s="1"/>
  <c r="H32" i="110" s="1"/>
  <c r="I32" i="110" s="1"/>
  <c r="F31" i="110"/>
  <c r="E31" i="110"/>
  <c r="G31" i="110" s="1"/>
  <c r="H31" i="110" s="1"/>
  <c r="I31" i="110" s="1"/>
  <c r="F30" i="110"/>
  <c r="E30" i="110"/>
  <c r="G30" i="110" s="1"/>
  <c r="H30" i="110" s="1"/>
  <c r="I30" i="110" s="1"/>
  <c r="F29" i="110"/>
  <c r="E29" i="110"/>
  <c r="G29" i="110" s="1"/>
  <c r="H29" i="110" s="1"/>
  <c r="I29" i="110" s="1"/>
  <c r="F28" i="110"/>
  <c r="E28" i="110"/>
  <c r="G28" i="110" s="1"/>
  <c r="H28" i="110" s="1"/>
  <c r="I28" i="110" s="1"/>
  <c r="F27" i="110"/>
  <c r="E27" i="110"/>
  <c r="G27" i="110" s="1"/>
  <c r="H27" i="110" s="1"/>
  <c r="I27" i="110" s="1"/>
  <c r="F26" i="110"/>
  <c r="E26" i="110"/>
  <c r="G26" i="110" s="1"/>
  <c r="H26" i="110" s="1"/>
  <c r="I26" i="110" s="1"/>
  <c r="F25" i="110"/>
  <c r="E25" i="110"/>
  <c r="G25" i="110" s="1"/>
  <c r="H25" i="110" s="1"/>
  <c r="I25" i="110" s="1"/>
  <c r="F24" i="110"/>
  <c r="E24" i="110"/>
  <c r="G24" i="110" s="1"/>
  <c r="H24" i="110" s="1"/>
  <c r="I24" i="110" s="1"/>
  <c r="F23" i="110"/>
  <c r="E23" i="110"/>
  <c r="G23" i="110" s="1"/>
  <c r="H23" i="110" s="1"/>
  <c r="I23" i="110" s="1"/>
  <c r="F22" i="110"/>
  <c r="E22" i="110"/>
  <c r="G22" i="110" s="1"/>
  <c r="H22" i="110" s="1"/>
  <c r="I22" i="110" s="1"/>
  <c r="F21" i="110"/>
  <c r="E21" i="110"/>
  <c r="G21" i="110" s="1"/>
  <c r="H21" i="110" s="1"/>
  <c r="I21" i="110" s="1"/>
  <c r="F20" i="110"/>
  <c r="E20" i="110"/>
  <c r="G20" i="110" s="1"/>
  <c r="H20" i="110" s="1"/>
  <c r="I20" i="110" s="1"/>
  <c r="F19" i="110"/>
  <c r="E19" i="110"/>
  <c r="G19" i="110" s="1"/>
  <c r="H19" i="110" s="1"/>
  <c r="I19" i="110" s="1"/>
  <c r="F18" i="110"/>
  <c r="E18" i="110"/>
  <c r="G18" i="110" s="1"/>
  <c r="H18" i="110" s="1"/>
  <c r="I18" i="110" s="1"/>
  <c r="F17" i="110"/>
  <c r="E17" i="110"/>
  <c r="G17" i="110" s="1"/>
  <c r="H17" i="110" s="1"/>
  <c r="I17" i="110" s="1"/>
  <c r="F16" i="110"/>
  <c r="E16" i="110"/>
  <c r="G16" i="110" s="1"/>
  <c r="H16" i="110" s="1"/>
  <c r="I16" i="110" s="1"/>
  <c r="F15" i="110"/>
  <c r="E15" i="110"/>
  <c r="G15" i="110" s="1"/>
  <c r="H15" i="110" s="1"/>
  <c r="I15" i="110" s="1"/>
  <c r="F14" i="110"/>
  <c r="E14" i="110"/>
  <c r="G14" i="110" s="1"/>
  <c r="H14" i="110" s="1"/>
  <c r="I14" i="110" s="1"/>
  <c r="F13" i="110"/>
  <c r="E13" i="110"/>
  <c r="G13" i="110" s="1"/>
  <c r="H13" i="110" s="1"/>
  <c r="I13" i="110" s="1"/>
  <c r="F12" i="110"/>
  <c r="E12" i="110"/>
  <c r="G12" i="110" s="1"/>
  <c r="H12" i="110" s="1"/>
  <c r="I12" i="110" s="1"/>
  <c r="F11" i="110"/>
  <c r="E11" i="110"/>
  <c r="G11" i="110" s="1"/>
  <c r="H11" i="110" s="1"/>
  <c r="I11" i="110" s="1"/>
  <c r="F10" i="110"/>
  <c r="E10" i="110"/>
  <c r="G10" i="110" s="1"/>
  <c r="H10" i="110" s="1"/>
  <c r="I10" i="110" s="1"/>
  <c r="F9" i="110"/>
  <c r="E9" i="110"/>
  <c r="G9" i="110" s="1"/>
  <c r="H9" i="110" s="1"/>
  <c r="I9" i="110" s="1"/>
  <c r="F8" i="110"/>
  <c r="E8" i="110"/>
  <c r="G8" i="110" s="1"/>
  <c r="H8" i="110" s="1"/>
  <c r="I8" i="110" s="1"/>
  <c r="F7" i="110"/>
  <c r="E7" i="110"/>
  <c r="G7" i="110" s="1"/>
  <c r="H7" i="110" s="1"/>
  <c r="I7" i="110" s="1"/>
  <c r="F6" i="110"/>
  <c r="E6" i="110"/>
  <c r="G6" i="110" s="1"/>
  <c r="H6" i="110" s="1"/>
  <c r="I6" i="110" s="1"/>
  <c r="F5" i="110"/>
  <c r="E5" i="110"/>
  <c r="G5" i="110" s="1"/>
  <c r="H5" i="110" s="1"/>
  <c r="G123" i="110" l="1"/>
  <c r="H123" i="110" s="1"/>
  <c r="I123" i="110" s="1"/>
  <c r="G124" i="110"/>
  <c r="H124" i="110" s="1"/>
  <c r="I124" i="110" s="1"/>
  <c r="I5" i="110"/>
  <c r="G71" i="110"/>
  <c r="H71" i="110" s="1"/>
  <c r="I71" i="110" s="1"/>
  <c r="G75" i="110"/>
  <c r="H75" i="110" s="1"/>
  <c r="I75" i="110" s="1"/>
  <c r="G79" i="110"/>
  <c r="H79" i="110" s="1"/>
  <c r="I79" i="110" s="1"/>
  <c r="L5" i="110" l="1"/>
  <c r="K5" i="110"/>
  <c r="D124" i="108" l="1"/>
  <c r="D7" i="108"/>
  <c r="D8" i="108"/>
  <c r="D9" i="108"/>
  <c r="D10" i="108"/>
  <c r="D11" i="108"/>
  <c r="D12" i="108"/>
  <c r="D13" i="108"/>
  <c r="D14" i="108"/>
  <c r="D15" i="108"/>
  <c r="D16" i="108"/>
  <c r="D17" i="108"/>
  <c r="D18" i="108"/>
  <c r="D19" i="108"/>
  <c r="D20" i="108"/>
  <c r="D21" i="108"/>
  <c r="D22" i="108"/>
  <c r="D23" i="108"/>
  <c r="D24" i="108"/>
  <c r="D25" i="108"/>
  <c r="D26" i="108"/>
  <c r="D27" i="108"/>
  <c r="D28" i="108"/>
  <c r="D29" i="108"/>
  <c r="D30" i="108"/>
  <c r="D31" i="108"/>
  <c r="D32" i="108"/>
  <c r="D33" i="108"/>
  <c r="D34" i="108"/>
  <c r="D35" i="108"/>
  <c r="D36" i="108"/>
  <c r="D37" i="108"/>
  <c r="D38" i="108"/>
  <c r="D39" i="108"/>
  <c r="D40" i="108"/>
  <c r="D41" i="108"/>
  <c r="D42" i="108"/>
  <c r="D43" i="108"/>
  <c r="D44" i="108"/>
  <c r="D45" i="108"/>
  <c r="D46" i="108"/>
  <c r="D47" i="108"/>
  <c r="D48" i="108"/>
  <c r="D49" i="108"/>
  <c r="D50" i="108"/>
  <c r="D51" i="108"/>
  <c r="D52" i="108"/>
  <c r="D53" i="108"/>
  <c r="D54" i="108"/>
  <c r="D55" i="108"/>
  <c r="D56" i="108"/>
  <c r="D57" i="108"/>
  <c r="D58" i="108"/>
  <c r="D59" i="108"/>
  <c r="D60" i="108"/>
  <c r="D61" i="108"/>
  <c r="D62" i="108"/>
  <c r="D63" i="108"/>
  <c r="D64" i="108"/>
  <c r="D65" i="108"/>
  <c r="D66" i="108"/>
  <c r="D67" i="108"/>
  <c r="D68" i="108"/>
  <c r="D69" i="108"/>
  <c r="D70" i="108"/>
  <c r="D71" i="108"/>
  <c r="D72" i="108"/>
  <c r="D73" i="108"/>
  <c r="D74" i="108"/>
  <c r="D75" i="108"/>
  <c r="D76" i="108"/>
  <c r="D77" i="108"/>
  <c r="D78" i="108"/>
  <c r="D79" i="108"/>
  <c r="D80" i="108"/>
  <c r="D81" i="108"/>
  <c r="D82" i="108"/>
  <c r="D83" i="108"/>
  <c r="D84" i="108"/>
  <c r="D85" i="108"/>
  <c r="D86" i="108"/>
  <c r="D87" i="108"/>
  <c r="D88" i="108"/>
  <c r="D89" i="108"/>
  <c r="D90" i="108"/>
  <c r="D91" i="108"/>
  <c r="D92" i="108"/>
  <c r="D93" i="108"/>
  <c r="D94" i="108"/>
  <c r="D95" i="108"/>
  <c r="D96" i="108"/>
  <c r="D97" i="108"/>
  <c r="D98" i="108"/>
  <c r="D99" i="108"/>
  <c r="D100" i="108"/>
  <c r="D101" i="108"/>
  <c r="D102" i="108"/>
  <c r="D103" i="108"/>
  <c r="D104" i="108"/>
  <c r="D105" i="108"/>
  <c r="D106" i="108"/>
  <c r="D107" i="108"/>
  <c r="D108" i="108"/>
  <c r="D109" i="108"/>
  <c r="D110" i="108"/>
  <c r="D111" i="108"/>
  <c r="D112" i="108"/>
  <c r="D113" i="108"/>
  <c r="D114" i="108"/>
  <c r="D115" i="108"/>
  <c r="D116" i="108"/>
  <c r="D117" i="108"/>
  <c r="D118" i="108"/>
  <c r="D119" i="108"/>
  <c r="D120" i="108"/>
  <c r="D121" i="108"/>
  <c r="D122" i="108"/>
  <c r="D123" i="108"/>
  <c r="D6" i="108"/>
</calcChain>
</file>

<file path=xl/sharedStrings.xml><?xml version="1.0" encoding="utf-8"?>
<sst xmlns="http://schemas.openxmlformats.org/spreadsheetml/2006/main" count="35" uniqueCount="28">
  <si>
    <t>obsdate</t>
  </si>
  <si>
    <t>Error</t>
  </si>
  <si>
    <t>MAPE</t>
  </si>
  <si>
    <t>predicted</t>
  </si>
  <si>
    <t>Error_rate</t>
  </si>
  <si>
    <t>abs_error</t>
  </si>
  <si>
    <t>Forecasting</t>
  </si>
  <si>
    <t>Bias</t>
  </si>
  <si>
    <t>target</t>
  </si>
  <si>
    <t>prob_predited</t>
  </si>
  <si>
    <t>prob_diff</t>
  </si>
  <si>
    <t>prob_actual</t>
  </si>
  <si>
    <t>log-odds target</t>
  </si>
  <si>
    <t>Model</t>
  </si>
  <si>
    <t>Appendix_1</t>
  </si>
  <si>
    <t>Appendix_2</t>
  </si>
  <si>
    <t>Unemp</t>
  </si>
  <si>
    <t>HPI</t>
  </si>
  <si>
    <t>Hist_Unemp</t>
  </si>
  <si>
    <t>Base_Unemp</t>
  </si>
  <si>
    <t>Adverse_Unemp</t>
  </si>
  <si>
    <t>Hist_HPI</t>
  </si>
  <si>
    <t>Base_HPI</t>
  </si>
  <si>
    <t>Adverse_HPI</t>
  </si>
  <si>
    <t>Appendix_3</t>
  </si>
  <si>
    <t>prob_Hist</t>
  </si>
  <si>
    <t>prob_Base</t>
  </si>
  <si>
    <t>prob_Adverse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</si>
</sst>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" fontId="2" fillId="3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7" fontId="3" fillId="2" borderId="0" xfId="0" applyNumberFormat="1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left" vertical="top" wrapText="1"/>
    </xf>
    <xf numFmtId="17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7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17" fontId="1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left" vertical="top" wrapText="1"/>
    </xf>
    <xf numFmtId="10" fontId="2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 wrapText="1"/>
    </xf>
    <xf numFmtId="17" fontId="3" fillId="2" borderId="0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10" fontId="3" fillId="2" borderId="0" xfId="0" applyNumberFormat="1" applyFont="1" applyFill="1" applyBorder="1" applyAlignment="1">
      <alignment horizontal="left" vertical="top"/>
    </xf>
    <xf numFmtId="17" fontId="1" fillId="4" borderId="1" xfId="0" applyNumberFormat="1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left" vertical="top" wrapText="1"/>
    </xf>
    <xf numFmtId="17" fontId="4" fillId="4" borderId="1" xfId="0" applyNumberFormat="1" applyFont="1" applyFill="1" applyBorder="1" applyAlignment="1">
      <alignment horizontal="center" vertical="top" wrapText="1"/>
    </xf>
    <xf numFmtId="164" fontId="4" fillId="4" borderId="1" xfId="0" applyNumberFormat="1" applyFont="1" applyFill="1" applyBorder="1" applyAlignment="1">
      <alignment horizontal="center" vertical="top" wrapText="1"/>
    </xf>
    <xf numFmtId="17" fontId="4" fillId="4" borderId="2" xfId="0" applyNumberFormat="1" applyFont="1" applyFill="1" applyBorder="1" applyAlignment="1">
      <alignment horizontal="center" vertical="top" wrapText="1"/>
    </xf>
    <xf numFmtId="17" fontId="4" fillId="4" borderId="3" xfId="0" applyNumberFormat="1" applyFont="1" applyFill="1" applyBorder="1" applyAlignment="1">
      <alignment horizontal="center" vertical="top" wrapText="1"/>
    </xf>
    <xf numFmtId="17" fontId="4" fillId="4" borderId="4" xfId="0" applyNumberFormat="1" applyFont="1" applyFill="1" applyBorder="1" applyAlignment="1">
      <alignment horizontal="center" vertical="top" wrapText="1"/>
    </xf>
    <xf numFmtId="17" fontId="2" fillId="4" borderId="5" xfId="0" applyNumberFormat="1" applyFont="1" applyFill="1" applyBorder="1" applyAlignment="1">
      <alignment horizontal="center" vertical="top" wrapText="1"/>
    </xf>
    <xf numFmtId="17" fontId="2" fillId="4" borderId="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Model!$G$4</c:f>
              <c:strCache>
                <c:ptCount val="1"/>
                <c:pt idx="0">
                  <c:v>prob_diff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Model!$B$5:$B$124</c:f>
              <c:numCache>
                <c:formatCode>mmm\-yy</c:formatCode>
                <c:ptCount val="120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</c:numCache>
            </c:numRef>
          </c:cat>
          <c:val>
            <c:numRef>
              <c:f>Model!$G$5:$G$124</c:f>
              <c:numCache>
                <c:formatCode>#,##0.0000</c:formatCode>
                <c:ptCount val="120"/>
                <c:pt idx="0">
                  <c:v>-4.6323657823832756E-4</c:v>
                </c:pt>
                <c:pt idx="1">
                  <c:v>3.0410384256730517E-3</c:v>
                </c:pt>
                <c:pt idx="2">
                  <c:v>-1.5939800703584674E-3</c:v>
                </c:pt>
                <c:pt idx="3">
                  <c:v>2.5539654567758932E-3</c:v>
                </c:pt>
                <c:pt idx="4">
                  <c:v>1.0576027273916239E-3</c:v>
                </c:pt>
                <c:pt idx="5">
                  <c:v>-3.9417507620685688E-4</c:v>
                </c:pt>
                <c:pt idx="6">
                  <c:v>2.0156712701262305E-3</c:v>
                </c:pt>
                <c:pt idx="7">
                  <c:v>-1.6101621055300275E-3</c:v>
                </c:pt>
                <c:pt idx="8">
                  <c:v>1.8783186565636094E-3</c:v>
                </c:pt>
                <c:pt idx="9">
                  <c:v>-4.9463374569622479E-4</c:v>
                </c:pt>
                <c:pt idx="10">
                  <c:v>4.6176939382731874E-4</c:v>
                </c:pt>
                <c:pt idx="11">
                  <c:v>-1.4706295100071279E-3</c:v>
                </c:pt>
                <c:pt idx="12">
                  <c:v>-3.8623634486696125E-4</c:v>
                </c:pt>
                <c:pt idx="13">
                  <c:v>2.0037982259762145E-3</c:v>
                </c:pt>
                <c:pt idx="14">
                  <c:v>1.079394370590292E-4</c:v>
                </c:pt>
                <c:pt idx="15">
                  <c:v>1.6430800040428926E-3</c:v>
                </c:pt>
                <c:pt idx="16">
                  <c:v>1.9644638135223394E-4</c:v>
                </c:pt>
                <c:pt idx="17">
                  <c:v>-3.5393723964530915E-4</c:v>
                </c:pt>
                <c:pt idx="18">
                  <c:v>-2.4175704589048455E-4</c:v>
                </c:pt>
                <c:pt idx="19">
                  <c:v>-3.4795058284313573E-3</c:v>
                </c:pt>
                <c:pt idx="20">
                  <c:v>1.142002894391269E-3</c:v>
                </c:pt>
                <c:pt idx="21">
                  <c:v>-1.123829112184678E-3</c:v>
                </c:pt>
                <c:pt idx="22">
                  <c:v>8.8963260645433945E-4</c:v>
                </c:pt>
                <c:pt idx="23">
                  <c:v>-1.7722792403014158E-3</c:v>
                </c:pt>
                <c:pt idx="24">
                  <c:v>1.9773366130451421E-3</c:v>
                </c:pt>
                <c:pt idx="25">
                  <c:v>1.9704303008709172E-3</c:v>
                </c:pt>
                <c:pt idx="26">
                  <c:v>-7.4026312375019207E-4</c:v>
                </c:pt>
                <c:pt idx="27">
                  <c:v>-2.0777710732070888E-3</c:v>
                </c:pt>
                <c:pt idx="28">
                  <c:v>-6.0032714327007061E-4</c:v>
                </c:pt>
                <c:pt idx="29">
                  <c:v>-1.8983943893514064E-3</c:v>
                </c:pt>
                <c:pt idx="30">
                  <c:v>-1.3485711017656166E-3</c:v>
                </c:pt>
                <c:pt idx="31">
                  <c:v>-2.9028077892095591E-4</c:v>
                </c:pt>
                <c:pt idx="32">
                  <c:v>1.2536255515146824E-3</c:v>
                </c:pt>
                <c:pt idx="33">
                  <c:v>-1.843223331836643E-3</c:v>
                </c:pt>
                <c:pt idx="34">
                  <c:v>9.5483596375733198E-4</c:v>
                </c:pt>
                <c:pt idx="35">
                  <c:v>1.2189869685736987E-3</c:v>
                </c:pt>
                <c:pt idx="36">
                  <c:v>3.2483357950997341E-3</c:v>
                </c:pt>
                <c:pt idx="37">
                  <c:v>1.9595179323140324E-3</c:v>
                </c:pt>
                <c:pt idx="38">
                  <c:v>-5.3506671056890304E-4</c:v>
                </c:pt>
                <c:pt idx="39">
                  <c:v>-1.2740899319094653E-3</c:v>
                </c:pt>
                <c:pt idx="40">
                  <c:v>-9.1339900776459676E-4</c:v>
                </c:pt>
                <c:pt idx="41">
                  <c:v>-2.3276711546153517E-3</c:v>
                </c:pt>
                <c:pt idx="42">
                  <c:v>-1.3156853588149886E-3</c:v>
                </c:pt>
                <c:pt idx="43">
                  <c:v>9.3966158621325291E-5</c:v>
                </c:pt>
                <c:pt idx="44">
                  <c:v>2.6020696820130002E-3</c:v>
                </c:pt>
                <c:pt idx="45">
                  <c:v>2.2455119954535585E-4</c:v>
                </c:pt>
                <c:pt idx="46">
                  <c:v>1.7712209370996726E-3</c:v>
                </c:pt>
                <c:pt idx="47">
                  <c:v>1.1020203983044125E-4</c:v>
                </c:pt>
                <c:pt idx="48">
                  <c:v>8.6660475748077948E-4</c:v>
                </c:pt>
                <c:pt idx="49">
                  <c:v>-2.4519337809083344E-3</c:v>
                </c:pt>
                <c:pt idx="50">
                  <c:v>-2.2208838503906814E-3</c:v>
                </c:pt>
                <c:pt idx="51">
                  <c:v>-7.6730910825260207E-4</c:v>
                </c:pt>
                <c:pt idx="52">
                  <c:v>1.1242909774861892E-3</c:v>
                </c:pt>
                <c:pt idx="53">
                  <c:v>8.7068982312586696E-4</c:v>
                </c:pt>
                <c:pt idx="54">
                  <c:v>3.0283714803822914E-3</c:v>
                </c:pt>
                <c:pt idx="55">
                  <c:v>1.118132790291472E-3</c:v>
                </c:pt>
                <c:pt idx="56">
                  <c:v>2.2240225837591894E-3</c:v>
                </c:pt>
                <c:pt idx="57">
                  <c:v>1.9940902258332206E-3</c:v>
                </c:pt>
                <c:pt idx="58">
                  <c:v>1.9761184920614079E-3</c:v>
                </c:pt>
                <c:pt idx="59">
                  <c:v>-1.9912185751069095E-4</c:v>
                </c:pt>
                <c:pt idx="60">
                  <c:v>1.2556441437554938E-4</c:v>
                </c:pt>
                <c:pt idx="61">
                  <c:v>-1.6865658726741145E-5</c:v>
                </c:pt>
                <c:pt idx="62">
                  <c:v>-8.9927050377944587E-4</c:v>
                </c:pt>
                <c:pt idx="63">
                  <c:v>-1.0358964879796338E-3</c:v>
                </c:pt>
                <c:pt idx="64">
                  <c:v>4.7868638917587109E-4</c:v>
                </c:pt>
                <c:pt idx="65">
                  <c:v>-2.6670131965211147E-4</c:v>
                </c:pt>
                <c:pt idx="66">
                  <c:v>8.5659846933633724E-4</c:v>
                </c:pt>
                <c:pt idx="67">
                  <c:v>-6.2108032719027095E-5</c:v>
                </c:pt>
                <c:pt idx="68">
                  <c:v>7.7730870771652513E-4</c:v>
                </c:pt>
                <c:pt idx="69">
                  <c:v>8.905084790944047E-4</c:v>
                </c:pt>
                <c:pt idx="70">
                  <c:v>4.3746408039448473E-4</c:v>
                </c:pt>
                <c:pt idx="71">
                  <c:v>-3.2961802956580841E-4</c:v>
                </c:pt>
                <c:pt idx="72">
                  <c:v>-6.3710569650499149E-4</c:v>
                </c:pt>
                <c:pt idx="73">
                  <c:v>2.3660547561780987E-4</c:v>
                </c:pt>
                <c:pt idx="74">
                  <c:v>-8.536640892998805E-4</c:v>
                </c:pt>
                <c:pt idx="75">
                  <c:v>-1.2239035137386403E-4</c:v>
                </c:pt>
                <c:pt idx="76">
                  <c:v>-2.0116342638815121E-4</c:v>
                </c:pt>
                <c:pt idx="77">
                  <c:v>1.0076035781916154E-4</c:v>
                </c:pt>
                <c:pt idx="78">
                  <c:v>1.7046453743388944E-3</c:v>
                </c:pt>
                <c:pt idx="79">
                  <c:v>-3.6213288438620428E-4</c:v>
                </c:pt>
                <c:pt idx="80">
                  <c:v>1.3374686408993142E-3</c:v>
                </c:pt>
                <c:pt idx="81">
                  <c:v>2.9583549321733627E-5</c:v>
                </c:pt>
                <c:pt idx="82">
                  <c:v>1.7204900293062431E-3</c:v>
                </c:pt>
                <c:pt idx="83">
                  <c:v>8.0931672988050068E-5</c:v>
                </c:pt>
                <c:pt idx="84">
                  <c:v>3.9878146444351226E-4</c:v>
                </c:pt>
                <c:pt idx="85">
                  <c:v>6.5633715910218965E-5</c:v>
                </c:pt>
                <c:pt idx="86">
                  <c:v>2.8368587420205676E-4</c:v>
                </c:pt>
                <c:pt idx="87">
                  <c:v>2.2276545770021465E-3</c:v>
                </c:pt>
                <c:pt idx="88">
                  <c:v>-7.2473466026491684E-4</c:v>
                </c:pt>
                <c:pt idx="89">
                  <c:v>1.8795016519583367E-3</c:v>
                </c:pt>
                <c:pt idx="90">
                  <c:v>2.6058257642262023E-4</c:v>
                </c:pt>
                <c:pt idx="91">
                  <c:v>-1.7672456126505941E-3</c:v>
                </c:pt>
                <c:pt idx="92">
                  <c:v>-9.1925603046023527E-4</c:v>
                </c:pt>
                <c:pt idx="93">
                  <c:v>-1.7011770836827429E-3</c:v>
                </c:pt>
                <c:pt idx="94">
                  <c:v>6.2234318163277569E-4</c:v>
                </c:pt>
                <c:pt idx="95">
                  <c:v>-1.8607075978017574E-3</c:v>
                </c:pt>
                <c:pt idx="96">
                  <c:v>5.6047918579746336E-4</c:v>
                </c:pt>
                <c:pt idx="97">
                  <c:v>-1.1383760471149161E-3</c:v>
                </c:pt>
                <c:pt idx="98">
                  <c:v>1.8084166617096404E-3</c:v>
                </c:pt>
                <c:pt idx="99">
                  <c:v>-1.5766138768809022E-3</c:v>
                </c:pt>
                <c:pt idx="100">
                  <c:v>1.4999291298452514E-3</c:v>
                </c:pt>
                <c:pt idx="101">
                  <c:v>-1.3844013989570206E-3</c:v>
                </c:pt>
                <c:pt idx="102">
                  <c:v>-2.3226046822751902E-4</c:v>
                </c:pt>
                <c:pt idx="103">
                  <c:v>1.0907859815367273E-3</c:v>
                </c:pt>
                <c:pt idx="104">
                  <c:v>-3.1838120002231421E-4</c:v>
                </c:pt>
                <c:pt idx="105">
                  <c:v>-6.21308958706197E-4</c:v>
                </c:pt>
                <c:pt idx="106">
                  <c:v>2.5881117181633627E-3</c:v>
                </c:pt>
                <c:pt idx="107">
                  <c:v>-2.0191321569968858E-3</c:v>
                </c:pt>
                <c:pt idx="108">
                  <c:v>7.1322128736728795E-4</c:v>
                </c:pt>
                <c:pt idx="109">
                  <c:v>1.366540891359156E-3</c:v>
                </c:pt>
                <c:pt idx="110">
                  <c:v>8.7465149471889839E-4</c:v>
                </c:pt>
                <c:pt idx="111">
                  <c:v>-2.3038825474795167E-3</c:v>
                </c:pt>
                <c:pt idx="112">
                  <c:v>9.4491018864219928E-4</c:v>
                </c:pt>
                <c:pt idx="113">
                  <c:v>-8.8403868712476352E-4</c:v>
                </c:pt>
                <c:pt idx="114">
                  <c:v>-2.285319279841283E-3</c:v>
                </c:pt>
                <c:pt idx="115">
                  <c:v>-7.662195453303506E-4</c:v>
                </c:pt>
                <c:pt idx="116">
                  <c:v>4.6048898872329963E-4</c:v>
                </c:pt>
                <c:pt idx="117">
                  <c:v>-2.5793014014742245E-3</c:v>
                </c:pt>
                <c:pt idx="118">
                  <c:v>-1.6700263407984361E-5</c:v>
                </c:pt>
                <c:pt idx="119">
                  <c:v>-2.7963766008252556E-3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86304"/>
        <c:axId val="146236544"/>
      </c:barChart>
      <c:lineChart>
        <c:grouping val="standard"/>
        <c:varyColors val="0"/>
        <c:ser>
          <c:idx val="0"/>
          <c:order val="0"/>
          <c:tx>
            <c:strRef>
              <c:f>Model!$E$4</c:f>
              <c:strCache>
                <c:ptCount val="1"/>
                <c:pt idx="0">
                  <c:v>prob_actual</c:v>
                </c:pt>
              </c:strCache>
            </c:strRef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Model!$B$5:$B$124</c:f>
              <c:numCache>
                <c:formatCode>mmm\-yy</c:formatCode>
                <c:ptCount val="120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</c:numCache>
            </c:numRef>
          </c:cat>
          <c:val>
            <c:numRef>
              <c:f>Model!$E$5:$E$124</c:f>
              <c:numCache>
                <c:formatCode>#,##0.0000</c:formatCode>
                <c:ptCount val="120"/>
                <c:pt idx="0">
                  <c:v>1.5323973462663551E-2</c:v>
                </c:pt>
                <c:pt idx="1">
                  <c:v>1.8468469895665342E-2</c:v>
                </c:pt>
                <c:pt idx="2">
                  <c:v>1.5949589867689119E-2</c:v>
                </c:pt>
                <c:pt idx="3">
                  <c:v>1.8350340837359196E-2</c:v>
                </c:pt>
                <c:pt idx="4">
                  <c:v>1.847772532939175E-2</c:v>
                </c:pt>
                <c:pt idx="5">
                  <c:v>1.7150551154033473E-2</c:v>
                </c:pt>
                <c:pt idx="6">
                  <c:v>1.8651896441747681E-2</c:v>
                </c:pt>
                <c:pt idx="7">
                  <c:v>1.6033229222853485E-2</c:v>
                </c:pt>
                <c:pt idx="8">
                  <c:v>1.7838750472614434E-2</c:v>
                </c:pt>
                <c:pt idx="9">
                  <c:v>1.6745691769399305E-2</c:v>
                </c:pt>
                <c:pt idx="10">
                  <c:v>1.6977804155094183E-2</c:v>
                </c:pt>
                <c:pt idx="11">
                  <c:v>1.5373722734494971E-2</c:v>
                </c:pt>
                <c:pt idx="12">
                  <c:v>1.5381357498915978E-2</c:v>
                </c:pt>
                <c:pt idx="13">
                  <c:v>1.784042319457824E-2</c:v>
                </c:pt>
                <c:pt idx="14">
                  <c:v>1.7644001006120555E-2</c:v>
                </c:pt>
                <c:pt idx="15">
                  <c:v>1.9068536578813043E-2</c:v>
                </c:pt>
                <c:pt idx="16">
                  <c:v>1.8629689505174917E-2</c:v>
                </c:pt>
                <c:pt idx="17">
                  <c:v>1.8349787822231428E-2</c:v>
                </c:pt>
                <c:pt idx="18">
                  <c:v>1.8456705281759276E-2</c:v>
                </c:pt>
                <c:pt idx="19">
                  <c:v>1.5493346994351348E-2</c:v>
                </c:pt>
                <c:pt idx="20">
                  <c:v>1.7769029579097796E-2</c:v>
                </c:pt>
                <c:pt idx="21">
                  <c:v>1.7278348291044927E-2</c:v>
                </c:pt>
                <c:pt idx="22">
                  <c:v>1.9016479566443624E-2</c:v>
                </c:pt>
                <c:pt idx="23">
                  <c:v>1.7805773408065086E-2</c:v>
                </c:pt>
                <c:pt idx="24">
                  <c:v>2.0778275221136715E-2</c:v>
                </c:pt>
                <c:pt idx="25">
                  <c:v>2.3059429028642279E-2</c:v>
                </c:pt>
                <c:pt idx="26">
                  <c:v>2.2356705222171327E-2</c:v>
                </c:pt>
                <c:pt idx="27">
                  <c:v>2.0742257899933562E-2</c:v>
                </c:pt>
                <c:pt idx="28">
                  <c:v>2.1260581732247784E-2</c:v>
                </c:pt>
                <c:pt idx="29">
                  <c:v>2.0105807216490659E-2</c:v>
                </c:pt>
                <c:pt idx="30">
                  <c:v>1.9881094900878596E-2</c:v>
                </c:pt>
                <c:pt idx="31">
                  <c:v>2.0847070966050808E-2</c:v>
                </c:pt>
                <c:pt idx="32">
                  <c:v>2.360949994426853E-2</c:v>
                </c:pt>
                <c:pt idx="33">
                  <c:v>2.2787532832826623E-2</c:v>
                </c:pt>
                <c:pt idx="34">
                  <c:v>2.5197394520302525E-2</c:v>
                </c:pt>
                <c:pt idx="35">
                  <c:v>2.7655661991105019E-2</c:v>
                </c:pt>
                <c:pt idx="36">
                  <c:v>3.177493650178656E-2</c:v>
                </c:pt>
                <c:pt idx="37">
                  <c:v>3.3747121222695235E-2</c:v>
                </c:pt>
                <c:pt idx="38">
                  <c:v>3.339083562684083E-2</c:v>
                </c:pt>
                <c:pt idx="39">
                  <c:v>3.2857085861966555E-2</c:v>
                </c:pt>
                <c:pt idx="40">
                  <c:v>3.3286294594752998E-2</c:v>
                </c:pt>
                <c:pt idx="41">
                  <c:v>3.3221147167037883E-2</c:v>
                </c:pt>
                <c:pt idx="42">
                  <c:v>3.4787711520564077E-2</c:v>
                </c:pt>
                <c:pt idx="43">
                  <c:v>3.8006925561830392E-2</c:v>
                </c:pt>
                <c:pt idx="44">
                  <c:v>4.2415029183792211E-2</c:v>
                </c:pt>
                <c:pt idx="45">
                  <c:v>4.3561262626022786E-2</c:v>
                </c:pt>
                <c:pt idx="46">
                  <c:v>4.6249344290959948E-2</c:v>
                </c:pt>
                <c:pt idx="47">
                  <c:v>4.4329790425788294E-2</c:v>
                </c:pt>
                <c:pt idx="48">
                  <c:v>4.3541931534585861E-2</c:v>
                </c:pt>
                <c:pt idx="49">
                  <c:v>3.9476709651459115E-2</c:v>
                </c:pt>
                <c:pt idx="50">
                  <c:v>3.5602681810705951E-2</c:v>
                </c:pt>
                <c:pt idx="51">
                  <c:v>3.4002403963608291E-2</c:v>
                </c:pt>
                <c:pt idx="52">
                  <c:v>3.4427944373794962E-2</c:v>
                </c:pt>
                <c:pt idx="53">
                  <c:v>3.2456814218088208E-2</c:v>
                </c:pt>
                <c:pt idx="54">
                  <c:v>3.2758338654100862E-2</c:v>
                </c:pt>
                <c:pt idx="55">
                  <c:v>3.0513740826056689E-2</c:v>
                </c:pt>
                <c:pt idx="56">
                  <c:v>3.0042849058129189E-2</c:v>
                </c:pt>
                <c:pt idx="57">
                  <c:v>2.9106810285676941E-2</c:v>
                </c:pt>
                <c:pt idx="58">
                  <c:v>2.8112361767187989E-2</c:v>
                </c:pt>
                <c:pt idx="59">
                  <c:v>2.5334558643603282E-2</c:v>
                </c:pt>
                <c:pt idx="60">
                  <c:v>2.3575501254816399E-2</c:v>
                </c:pt>
                <c:pt idx="61">
                  <c:v>2.2009410402889572E-2</c:v>
                </c:pt>
                <c:pt idx="62">
                  <c:v>2.0245077615033705E-2</c:v>
                </c:pt>
                <c:pt idx="63">
                  <c:v>1.8780272418314644E-2</c:v>
                </c:pt>
                <c:pt idx="64">
                  <c:v>1.9160905939258063E-2</c:v>
                </c:pt>
                <c:pt idx="65">
                  <c:v>1.8935362010310357E-2</c:v>
                </c:pt>
                <c:pt idx="66">
                  <c:v>1.9892370283445596E-2</c:v>
                </c:pt>
                <c:pt idx="67">
                  <c:v>1.9640895972211584E-2</c:v>
                </c:pt>
                <c:pt idx="68">
                  <c:v>2.0615550158639168E-2</c:v>
                </c:pt>
                <c:pt idx="69">
                  <c:v>2.1511650907940022E-2</c:v>
                </c:pt>
                <c:pt idx="70">
                  <c:v>2.1783915387724125E-2</c:v>
                </c:pt>
                <c:pt idx="71">
                  <c:v>2.1135131669157502E-2</c:v>
                </c:pt>
                <c:pt idx="72">
                  <c:v>2.0420032941843476E-2</c:v>
                </c:pt>
                <c:pt idx="73">
                  <c:v>2.0833129231040536E-2</c:v>
                </c:pt>
                <c:pt idx="74">
                  <c:v>1.9841597027882994E-2</c:v>
                </c:pt>
                <c:pt idx="75">
                  <c:v>1.9848433653521267E-2</c:v>
                </c:pt>
                <c:pt idx="76">
                  <c:v>1.9750903509112815E-2</c:v>
                </c:pt>
                <c:pt idx="77">
                  <c:v>1.9980802758134342E-2</c:v>
                </c:pt>
                <c:pt idx="78">
                  <c:v>2.17306697539227E-2</c:v>
                </c:pt>
                <c:pt idx="79">
                  <c:v>2.0869660799312507E-2</c:v>
                </c:pt>
                <c:pt idx="80">
                  <c:v>2.1844768622156487E-2</c:v>
                </c:pt>
                <c:pt idx="81">
                  <c:v>2.1157145612734893E-2</c:v>
                </c:pt>
                <c:pt idx="82">
                  <c:v>2.2324363085871362E-2</c:v>
                </c:pt>
                <c:pt idx="83">
                  <c:v>2.1461711295483948E-2</c:v>
                </c:pt>
                <c:pt idx="84">
                  <c:v>2.1149663597373823E-2</c:v>
                </c:pt>
                <c:pt idx="85">
                  <c:v>2.0560622386743867E-2</c:v>
                </c:pt>
                <c:pt idx="86">
                  <c:v>2.0242979107598241E-2</c:v>
                </c:pt>
                <c:pt idx="87">
                  <c:v>2.1901059274284429E-2</c:v>
                </c:pt>
                <c:pt idx="88">
                  <c:v>2.0003227256486206E-2</c:v>
                </c:pt>
                <c:pt idx="89">
                  <c:v>2.14680060483162E-2</c:v>
                </c:pt>
                <c:pt idx="90">
                  <c:v>2.0853853999708582E-2</c:v>
                </c:pt>
                <c:pt idx="91">
                  <c:v>1.8410958904109584E-2</c:v>
                </c:pt>
                <c:pt idx="92">
                  <c:v>1.7296360698244556E-2</c:v>
                </c:pt>
                <c:pt idx="93">
                  <c:v>1.5654063610747893E-2</c:v>
                </c:pt>
                <c:pt idx="94">
                  <c:v>1.6727737167444773E-2</c:v>
                </c:pt>
                <c:pt idx="95">
                  <c:v>1.4928448340451034E-2</c:v>
                </c:pt>
                <c:pt idx="96">
                  <c:v>1.5982293449705001E-2</c:v>
                </c:pt>
                <c:pt idx="97">
                  <c:v>1.4970078760018407E-2</c:v>
                </c:pt>
                <c:pt idx="98">
                  <c:v>1.71960846226713E-2</c:v>
                </c:pt>
                <c:pt idx="99">
                  <c:v>1.5341266862990775E-2</c:v>
                </c:pt>
                <c:pt idx="100">
                  <c:v>1.7058950550637008E-2</c:v>
                </c:pt>
                <c:pt idx="101">
                  <c:v>1.5374907152388397E-2</c:v>
                </c:pt>
                <c:pt idx="102">
                  <c:v>1.5303173602353925E-2</c:v>
                </c:pt>
                <c:pt idx="103">
                  <c:v>1.6537596474777216E-2</c:v>
                </c:pt>
                <c:pt idx="104">
                  <c:v>1.5899443914316743E-2</c:v>
                </c:pt>
                <c:pt idx="105">
                  <c:v>1.5094539134112737E-2</c:v>
                </c:pt>
                <c:pt idx="106">
                  <c:v>1.7681858986622705E-2</c:v>
                </c:pt>
                <c:pt idx="107">
                  <c:v>1.5125530865651436E-2</c:v>
                </c:pt>
                <c:pt idx="108">
                  <c:v>1.6099664590321035E-2</c:v>
                </c:pt>
                <c:pt idx="109">
                  <c:v>1.748073172996565E-2</c:v>
                </c:pt>
                <c:pt idx="110">
                  <c:v>1.7930960019743338E-2</c:v>
                </c:pt>
                <c:pt idx="111">
                  <c:v>1.5075182142303519E-2</c:v>
                </c:pt>
                <c:pt idx="112">
                  <c:v>1.633002181521415E-2</c:v>
                </c:pt>
                <c:pt idx="113">
                  <c:v>1.5556338855598633E-2</c:v>
                </c:pt>
                <c:pt idx="114">
                  <c:v>1.3655519890755842E-2</c:v>
                </c:pt>
                <c:pt idx="115">
                  <c:v>1.3823055363678947E-2</c:v>
                </c:pt>
                <c:pt idx="116">
                  <c:v>1.5253551626490254E-2</c:v>
                </c:pt>
                <c:pt idx="117">
                  <c:v>1.3349119196510165E-2</c:v>
                </c:pt>
                <c:pt idx="118">
                  <c:v>1.4548220310869093E-2</c:v>
                </c:pt>
                <c:pt idx="119">
                  <c:v>1.2431308120007445E-2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Model!$F$4</c:f>
              <c:strCache>
                <c:ptCount val="1"/>
                <c:pt idx="0">
                  <c:v>prob_predited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Model!$B$5:$B$124</c:f>
              <c:numCache>
                <c:formatCode>mmm\-yy</c:formatCode>
                <c:ptCount val="120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</c:numCache>
            </c:numRef>
          </c:cat>
          <c:val>
            <c:numRef>
              <c:f>Model!$F$5:$F$124</c:f>
              <c:numCache>
                <c:formatCode>#,##0.0000</c:formatCode>
                <c:ptCount val="120"/>
                <c:pt idx="0">
                  <c:v>1.5787210040901879E-2</c:v>
                </c:pt>
                <c:pt idx="1">
                  <c:v>1.542743146999229E-2</c:v>
                </c:pt>
                <c:pt idx="2">
                  <c:v>1.7543569938047586E-2</c:v>
                </c:pt>
                <c:pt idx="3">
                  <c:v>1.5796375380583302E-2</c:v>
                </c:pt>
                <c:pt idx="4">
                  <c:v>1.7420122602000127E-2</c:v>
                </c:pt>
                <c:pt idx="5">
                  <c:v>1.754472623024033E-2</c:v>
                </c:pt>
                <c:pt idx="6">
                  <c:v>1.6636225171621451E-2</c:v>
                </c:pt>
                <c:pt idx="7">
                  <c:v>1.7643391328383513E-2</c:v>
                </c:pt>
                <c:pt idx="8">
                  <c:v>1.5960431816050825E-2</c:v>
                </c:pt>
                <c:pt idx="9">
                  <c:v>1.724032551509553E-2</c:v>
                </c:pt>
                <c:pt idx="10">
                  <c:v>1.6516034761266864E-2</c:v>
                </c:pt>
                <c:pt idx="11">
                  <c:v>1.6844352244502099E-2</c:v>
                </c:pt>
                <c:pt idx="12">
                  <c:v>1.5767593843782939E-2</c:v>
                </c:pt>
                <c:pt idx="13">
                  <c:v>1.5836624968602026E-2</c:v>
                </c:pt>
                <c:pt idx="14">
                  <c:v>1.7536061569061526E-2</c:v>
                </c:pt>
                <c:pt idx="15">
                  <c:v>1.7425456574770151E-2</c:v>
                </c:pt>
                <c:pt idx="16">
                  <c:v>1.8433243123822683E-2</c:v>
                </c:pt>
                <c:pt idx="17">
                  <c:v>1.8703725061876737E-2</c:v>
                </c:pt>
                <c:pt idx="18">
                  <c:v>1.8698462327649761E-2</c:v>
                </c:pt>
                <c:pt idx="19">
                  <c:v>1.8972852822782705E-2</c:v>
                </c:pt>
                <c:pt idx="20">
                  <c:v>1.6627026684706527E-2</c:v>
                </c:pt>
                <c:pt idx="21">
                  <c:v>1.8402177403229605E-2</c:v>
                </c:pt>
                <c:pt idx="22">
                  <c:v>1.8126846959989285E-2</c:v>
                </c:pt>
                <c:pt idx="23">
                  <c:v>1.9578052648366501E-2</c:v>
                </c:pt>
                <c:pt idx="24">
                  <c:v>1.8800938608091573E-2</c:v>
                </c:pt>
                <c:pt idx="25">
                  <c:v>2.1088998727771362E-2</c:v>
                </c:pt>
                <c:pt idx="26">
                  <c:v>2.309696834592152E-2</c:v>
                </c:pt>
                <c:pt idx="27">
                  <c:v>2.2820028973140651E-2</c:v>
                </c:pt>
                <c:pt idx="28">
                  <c:v>2.1860908875517854E-2</c:v>
                </c:pt>
                <c:pt idx="29">
                  <c:v>2.2004201605842065E-2</c:v>
                </c:pt>
                <c:pt idx="30">
                  <c:v>2.1229666002644212E-2</c:v>
                </c:pt>
                <c:pt idx="31">
                  <c:v>2.1137351744971764E-2</c:v>
                </c:pt>
                <c:pt idx="32">
                  <c:v>2.2355874392753848E-2</c:v>
                </c:pt>
                <c:pt idx="33">
                  <c:v>2.4630756164663266E-2</c:v>
                </c:pt>
                <c:pt idx="34">
                  <c:v>2.4242558556545193E-2</c:v>
                </c:pt>
                <c:pt idx="35">
                  <c:v>2.643667502253132E-2</c:v>
                </c:pt>
                <c:pt idx="36">
                  <c:v>2.8526600706686826E-2</c:v>
                </c:pt>
                <c:pt idx="37">
                  <c:v>3.1787603290381203E-2</c:v>
                </c:pt>
                <c:pt idx="38">
                  <c:v>3.3925902337409733E-2</c:v>
                </c:pt>
                <c:pt idx="39">
                  <c:v>3.413117579387602E-2</c:v>
                </c:pt>
                <c:pt idx="40">
                  <c:v>3.4199693602517595E-2</c:v>
                </c:pt>
                <c:pt idx="41">
                  <c:v>3.5548818321653235E-2</c:v>
                </c:pt>
                <c:pt idx="42">
                  <c:v>3.6103396879379065E-2</c:v>
                </c:pt>
                <c:pt idx="43">
                  <c:v>3.7912959403209066E-2</c:v>
                </c:pt>
                <c:pt idx="44">
                  <c:v>3.981295950177921E-2</c:v>
                </c:pt>
                <c:pt idx="45">
                  <c:v>4.333671142647743E-2</c:v>
                </c:pt>
                <c:pt idx="46">
                  <c:v>4.4478123353860276E-2</c:v>
                </c:pt>
                <c:pt idx="47">
                  <c:v>4.4219588385957853E-2</c:v>
                </c:pt>
                <c:pt idx="48">
                  <c:v>4.2675326777105081E-2</c:v>
                </c:pt>
                <c:pt idx="49">
                  <c:v>4.1928643432367449E-2</c:v>
                </c:pt>
                <c:pt idx="50">
                  <c:v>3.7823565661096632E-2</c:v>
                </c:pt>
                <c:pt idx="51">
                  <c:v>3.4769713071860893E-2</c:v>
                </c:pt>
                <c:pt idx="52">
                  <c:v>3.3303653396308773E-2</c:v>
                </c:pt>
                <c:pt idx="53">
                  <c:v>3.1586124394962341E-2</c:v>
                </c:pt>
                <c:pt idx="54">
                  <c:v>2.972996717371857E-2</c:v>
                </c:pt>
                <c:pt idx="55">
                  <c:v>2.9395608035765217E-2</c:v>
                </c:pt>
                <c:pt idx="56">
                  <c:v>2.781882647437E-2</c:v>
                </c:pt>
                <c:pt idx="57">
                  <c:v>2.711272005984372E-2</c:v>
                </c:pt>
                <c:pt idx="58">
                  <c:v>2.6136243275126581E-2</c:v>
                </c:pt>
                <c:pt idx="59">
                  <c:v>2.5533680501113973E-2</c:v>
                </c:pt>
                <c:pt idx="60">
                  <c:v>2.344993684044085E-2</c:v>
                </c:pt>
                <c:pt idx="61">
                  <c:v>2.2026276061616314E-2</c:v>
                </c:pt>
                <c:pt idx="62">
                  <c:v>2.1144348118813151E-2</c:v>
                </c:pt>
                <c:pt idx="63">
                  <c:v>1.9816168906294278E-2</c:v>
                </c:pt>
                <c:pt idx="64">
                  <c:v>1.8682219550082192E-2</c:v>
                </c:pt>
                <c:pt idx="65">
                  <c:v>1.9202063329962469E-2</c:v>
                </c:pt>
                <c:pt idx="66">
                  <c:v>1.9035771814109259E-2</c:v>
                </c:pt>
                <c:pt idx="67">
                  <c:v>1.9703004004930611E-2</c:v>
                </c:pt>
                <c:pt idx="68">
                  <c:v>1.9838241450922642E-2</c:v>
                </c:pt>
                <c:pt idx="69">
                  <c:v>2.0621142428845617E-2</c:v>
                </c:pt>
                <c:pt idx="70">
                  <c:v>2.134645130732964E-2</c:v>
                </c:pt>
                <c:pt idx="71">
                  <c:v>2.146474969872331E-2</c:v>
                </c:pt>
                <c:pt idx="72">
                  <c:v>2.1057138638348467E-2</c:v>
                </c:pt>
                <c:pt idx="73">
                  <c:v>2.0596523755422726E-2</c:v>
                </c:pt>
                <c:pt idx="74">
                  <c:v>2.0695261117182874E-2</c:v>
                </c:pt>
                <c:pt idx="75">
                  <c:v>1.9970824004895131E-2</c:v>
                </c:pt>
                <c:pt idx="76">
                  <c:v>1.9952066935500966E-2</c:v>
                </c:pt>
                <c:pt idx="77">
                  <c:v>1.9880042400315181E-2</c:v>
                </c:pt>
                <c:pt idx="78">
                  <c:v>2.0026024379583805E-2</c:v>
                </c:pt>
                <c:pt idx="79">
                  <c:v>2.1231793683698711E-2</c:v>
                </c:pt>
                <c:pt idx="80">
                  <c:v>2.0507299981257172E-2</c:v>
                </c:pt>
                <c:pt idx="81">
                  <c:v>2.1127562063413159E-2</c:v>
                </c:pt>
                <c:pt idx="82">
                  <c:v>2.0603873056565119E-2</c:v>
                </c:pt>
                <c:pt idx="83">
                  <c:v>2.1380779622495898E-2</c:v>
                </c:pt>
                <c:pt idx="84">
                  <c:v>2.0750882132930311E-2</c:v>
                </c:pt>
                <c:pt idx="85">
                  <c:v>2.0494988670833648E-2</c:v>
                </c:pt>
                <c:pt idx="86">
                  <c:v>1.9959293233396184E-2</c:v>
                </c:pt>
                <c:pt idx="87">
                  <c:v>1.9673404697282282E-2</c:v>
                </c:pt>
                <c:pt idx="88">
                  <c:v>2.0727961916751123E-2</c:v>
                </c:pt>
                <c:pt idx="89">
                  <c:v>1.9588504396357863E-2</c:v>
                </c:pt>
                <c:pt idx="90">
                  <c:v>2.0593271423285962E-2</c:v>
                </c:pt>
                <c:pt idx="91">
                  <c:v>2.0178204516760178E-2</c:v>
                </c:pt>
                <c:pt idx="92">
                  <c:v>1.8215616728704791E-2</c:v>
                </c:pt>
                <c:pt idx="93">
                  <c:v>1.7355240694430635E-2</c:v>
                </c:pt>
                <c:pt idx="94">
                  <c:v>1.6105393985811997E-2</c:v>
                </c:pt>
                <c:pt idx="95">
                  <c:v>1.6789155938252791E-2</c:v>
                </c:pt>
                <c:pt idx="96">
                  <c:v>1.5421814263907537E-2</c:v>
                </c:pt>
                <c:pt idx="97">
                  <c:v>1.6108454807133323E-2</c:v>
                </c:pt>
                <c:pt idx="98">
                  <c:v>1.538766796096166E-2</c:v>
                </c:pt>
                <c:pt idx="99">
                  <c:v>1.6917880739871678E-2</c:v>
                </c:pt>
                <c:pt idx="100">
                  <c:v>1.5559021420791757E-2</c:v>
                </c:pt>
                <c:pt idx="101">
                  <c:v>1.6759308551345418E-2</c:v>
                </c:pt>
                <c:pt idx="102">
                  <c:v>1.5535434070581444E-2</c:v>
                </c:pt>
                <c:pt idx="103">
                  <c:v>1.5446810493240488E-2</c:v>
                </c:pt>
                <c:pt idx="104">
                  <c:v>1.6217825114339057E-2</c:v>
                </c:pt>
                <c:pt idx="105">
                  <c:v>1.5715848092818934E-2</c:v>
                </c:pt>
                <c:pt idx="106">
                  <c:v>1.5093747268459343E-2</c:v>
                </c:pt>
                <c:pt idx="107">
                  <c:v>1.7144663022648322E-2</c:v>
                </c:pt>
                <c:pt idx="108">
                  <c:v>1.5386443302953747E-2</c:v>
                </c:pt>
                <c:pt idx="109">
                  <c:v>1.6114190838606494E-2</c:v>
                </c:pt>
                <c:pt idx="110">
                  <c:v>1.705630852502444E-2</c:v>
                </c:pt>
                <c:pt idx="111">
                  <c:v>1.7379064689783036E-2</c:v>
                </c:pt>
                <c:pt idx="112">
                  <c:v>1.538511162657195E-2</c:v>
                </c:pt>
                <c:pt idx="113">
                  <c:v>1.6440377542723397E-2</c:v>
                </c:pt>
                <c:pt idx="114">
                  <c:v>1.5940839170597125E-2</c:v>
                </c:pt>
                <c:pt idx="115">
                  <c:v>1.4589274909009298E-2</c:v>
                </c:pt>
                <c:pt idx="116">
                  <c:v>1.4793062637766955E-2</c:v>
                </c:pt>
                <c:pt idx="117">
                  <c:v>1.592842059798439E-2</c:v>
                </c:pt>
                <c:pt idx="118">
                  <c:v>1.4564920574277078E-2</c:v>
                </c:pt>
                <c:pt idx="119">
                  <c:v>1.5227684720832701E-2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6304"/>
        <c:axId val="146236544"/>
      </c:lineChart>
      <c:dateAx>
        <c:axId val="146386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46236544"/>
        <c:crosses val="autoZero"/>
        <c:auto val="1"/>
        <c:lblOffset val="100"/>
        <c:baseTimeUnit val="months"/>
      </c:dateAx>
      <c:valAx>
        <c:axId val="146236544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6386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Appendix_1!$C$4</c:f>
              <c:strCache>
                <c:ptCount val="1"/>
                <c:pt idx="0">
                  <c:v>log-odds target</c:v>
                </c:pt>
              </c:strCache>
            </c:strRef>
          </c:tx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Appendix_1!$B$5:$B$124</c:f>
              <c:numCache>
                <c:formatCode>mmm\-yy</c:formatCode>
                <c:ptCount val="120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</c:numCache>
            </c:numRef>
          </c:cat>
          <c:val>
            <c:numRef>
              <c:f>Appendix_1!$C$5:$C$124</c:f>
              <c:numCache>
                <c:formatCode>#,##0.0000</c:formatCode>
                <c:ptCount val="120"/>
                <c:pt idx="0">
                  <c:v>-4.1628941849146628</c:v>
                </c:pt>
                <c:pt idx="1">
                  <c:v>-3.9730491895087749</c:v>
                </c:pt>
                <c:pt idx="2">
                  <c:v>-4.1222440102735645</c:v>
                </c:pt>
                <c:pt idx="3">
                  <c:v>-3.9795863335649719</c:v>
                </c:pt>
                <c:pt idx="4">
                  <c:v>-3.9725387375770302</c:v>
                </c:pt>
                <c:pt idx="5">
                  <c:v>-4.0484256432754044</c:v>
                </c:pt>
                <c:pt idx="6">
                  <c:v>-3.9629794154429141</c:v>
                </c:pt>
                <c:pt idx="7">
                  <c:v>-4.1169287319012273</c:v>
                </c:pt>
                <c:pt idx="8">
                  <c:v>-4.0083824161694741</c:v>
                </c:pt>
                <c:pt idx="9">
                  <c:v>-4.0727267755346812</c:v>
                </c:pt>
                <c:pt idx="10">
                  <c:v>-4.0587248465593113</c:v>
                </c:pt>
                <c:pt idx="11">
                  <c:v>-4.1596024191702154</c:v>
                </c:pt>
                <c:pt idx="12">
                  <c:v>-4.1590981771396818</c:v>
                </c:pt>
                <c:pt idx="13">
                  <c:v>-4.0082869484512944</c:v>
                </c:pt>
                <c:pt idx="14">
                  <c:v>-4.0195579278259723</c:v>
                </c:pt>
                <c:pt idx="15">
                  <c:v>-3.9404629159058113</c:v>
                </c:pt>
                <c:pt idx="16">
                  <c:v>-3.9641933529164572</c:v>
                </c:pt>
                <c:pt idx="17">
                  <c:v>-3.9796170338761923</c:v>
                </c:pt>
                <c:pt idx="18">
                  <c:v>-3.9736983891435664</c:v>
                </c:pt>
                <c:pt idx="19">
                  <c:v>-4.1517299501967333</c:v>
                </c:pt>
                <c:pt idx="20">
                  <c:v>-4.012369454185202</c:v>
                </c:pt>
                <c:pt idx="21">
                  <c:v>-4.0408717442050035</c:v>
                </c:pt>
                <c:pt idx="22">
                  <c:v>-3.9432497118398144</c:v>
                </c:pt>
                <c:pt idx="23">
                  <c:v>-4.0102663220746919</c:v>
                </c:pt>
                <c:pt idx="24">
                  <c:v>-3.8528501174088645</c:v>
                </c:pt>
                <c:pt idx="25">
                  <c:v>-3.7463510678336394</c:v>
                </c:pt>
                <c:pt idx="26">
                  <c:v>-3.7780185882327513</c:v>
                </c:pt>
                <c:pt idx="27">
                  <c:v>-3.8546218148709994</c:v>
                </c:pt>
                <c:pt idx="28">
                  <c:v>-3.8294107004724074</c:v>
                </c:pt>
                <c:pt idx="29">
                  <c:v>-3.8864359097082852</c:v>
                </c:pt>
                <c:pt idx="30">
                  <c:v>-3.8979046208295758</c:v>
                </c:pt>
                <c:pt idx="31">
                  <c:v>-3.8494743826312785</c:v>
                </c:pt>
                <c:pt idx="32">
                  <c:v>-3.7222134378640943</c:v>
                </c:pt>
                <c:pt idx="33">
                  <c:v>-3.7584905165230067</c:v>
                </c:pt>
                <c:pt idx="34">
                  <c:v>-3.6554943974620584</c:v>
                </c:pt>
                <c:pt idx="35">
                  <c:v>-3.5598795182933642</c:v>
                </c:pt>
                <c:pt idx="36">
                  <c:v>-3.416786745162347</c:v>
                </c:pt>
                <c:pt idx="37">
                  <c:v>-3.3545304626516677</c:v>
                </c:pt>
                <c:pt idx="38">
                  <c:v>-3.3655127605029369</c:v>
                </c:pt>
                <c:pt idx="39">
                  <c:v>-3.3821788505519255</c:v>
                </c:pt>
                <c:pt idx="40">
                  <c:v>-3.3687566483510651</c:v>
                </c:pt>
                <c:pt idx="41">
                  <c:v>-3.3707831392171359</c:v>
                </c:pt>
                <c:pt idx="42">
                  <c:v>-3.3230838580120619</c:v>
                </c:pt>
                <c:pt idx="43">
                  <c:v>-3.2312388567633796</c:v>
                </c:pt>
                <c:pt idx="44">
                  <c:v>-3.1169116981711946</c:v>
                </c:pt>
                <c:pt idx="45">
                  <c:v>-3.0890484545329047</c:v>
                </c:pt>
                <c:pt idx="46">
                  <c:v>-3.0263549837394574</c:v>
                </c:pt>
                <c:pt idx="47">
                  <c:v>-3.0707559633187826</c:v>
                </c:pt>
                <c:pt idx="48">
                  <c:v>-3.0895125322861805</c:v>
                </c:pt>
                <c:pt idx="49">
                  <c:v>-3.191767361134608</c:v>
                </c:pt>
                <c:pt idx="50">
                  <c:v>-3.2990823987136051</c:v>
                </c:pt>
                <c:pt idx="51">
                  <c:v>-3.3467301187055551</c:v>
                </c:pt>
                <c:pt idx="52">
                  <c:v>-3.3338521583977689</c:v>
                </c:pt>
                <c:pt idx="53">
                  <c:v>-3.3948496479574168</c:v>
                </c:pt>
                <c:pt idx="54">
                  <c:v>-3.3852908274872306</c:v>
                </c:pt>
                <c:pt idx="55">
                  <c:v>-3.4585892004291776</c:v>
                </c:pt>
                <c:pt idx="56">
                  <c:v>-3.4746272316881743</c:v>
                </c:pt>
                <c:pt idx="57">
                  <c:v>-3.5072442847144099</c:v>
                </c:pt>
                <c:pt idx="58">
                  <c:v>-3.543030799108974</c:v>
                </c:pt>
                <c:pt idx="59">
                  <c:v>-3.6499248570832825</c:v>
                </c:pt>
                <c:pt idx="60">
                  <c:v>-3.7236893386664289</c:v>
                </c:pt>
                <c:pt idx="61">
                  <c:v>-3.794029940412539</c:v>
                </c:pt>
                <c:pt idx="62">
                  <c:v>-3.8793907779260262</c:v>
                </c:pt>
                <c:pt idx="63">
                  <c:v>-3.9559894383060903</c:v>
                </c:pt>
                <c:pt idx="64">
                  <c:v>-3.9355363694808516</c:v>
                </c:pt>
                <c:pt idx="65">
                  <c:v>-3.9476071675415683</c:v>
                </c:pt>
                <c:pt idx="66">
                  <c:v>-3.8973261365046841</c:v>
                </c:pt>
                <c:pt idx="67">
                  <c:v>-3.9103050155738317</c:v>
                </c:pt>
                <c:pt idx="68">
                  <c:v>-3.860878608812282</c:v>
                </c:pt>
                <c:pt idx="69">
                  <c:v>-3.8174141888065551</c:v>
                </c:pt>
                <c:pt idx="70">
                  <c:v>-3.8045587198251938</c:v>
                </c:pt>
                <c:pt idx="71">
                  <c:v>-3.8354569387880724</c:v>
                </c:pt>
                <c:pt idx="72">
                  <c:v>-3.8706074487946411</c:v>
                </c:pt>
                <c:pt idx="73">
                  <c:v>-3.8501576071129762</c:v>
                </c:pt>
                <c:pt idx="74">
                  <c:v>-3.8999336003146561</c:v>
                </c:pt>
                <c:pt idx="75">
                  <c:v>-3.8995821243660838</c:v>
                </c:pt>
                <c:pt idx="76">
                  <c:v>-3.9046074818614662</c:v>
                </c:pt>
                <c:pt idx="77">
                  <c:v>-3.8928002099969752</c:v>
                </c:pt>
                <c:pt idx="78">
                  <c:v>-3.8070604055030635</c:v>
                </c:pt>
                <c:pt idx="79">
                  <c:v>-3.8483683007759244</c:v>
                </c:pt>
                <c:pt idx="80">
                  <c:v>-3.8017069101812733</c:v>
                </c:pt>
                <c:pt idx="81">
                  <c:v>-3.8343934107255202</c:v>
                </c:pt>
                <c:pt idx="82">
                  <c:v>-3.7794993582592991</c:v>
                </c:pt>
                <c:pt idx="83">
                  <c:v>-3.8197894385480833</c:v>
                </c:pt>
                <c:pt idx="84">
                  <c:v>-3.8347547570894953</c:v>
                </c:pt>
                <c:pt idx="85">
                  <c:v>-3.8636026324562565</c:v>
                </c:pt>
                <c:pt idx="86">
                  <c:v>-3.8794965803594521</c:v>
                </c:pt>
                <c:pt idx="87">
                  <c:v>-3.7990758269625413</c:v>
                </c:pt>
                <c:pt idx="88">
                  <c:v>-3.8916556551796107</c:v>
                </c:pt>
                <c:pt idx="89">
                  <c:v>-3.8194897471864975</c:v>
                </c:pt>
                <c:pt idx="90">
                  <c:v>-3.8491421370144336</c:v>
                </c:pt>
                <c:pt idx="91">
                  <c:v>-3.9762266490719367</c:v>
                </c:pt>
                <c:pt idx="92">
                  <c:v>-4.0398114736208335</c:v>
                </c:pt>
                <c:pt idx="93">
                  <c:v>-4.1412468577199117</c:v>
                </c:pt>
                <c:pt idx="94">
                  <c:v>-4.073817803272882</c:v>
                </c:pt>
                <c:pt idx="95">
                  <c:v>-4.189445602634259</c:v>
                </c:pt>
                <c:pt idx="96">
                  <c:v>-4.1201624413053484</c:v>
                </c:pt>
                <c:pt idx="97">
                  <c:v>-4.1866185579961313</c:v>
                </c:pt>
                <c:pt idx="98">
                  <c:v>-4.0457279048503931</c:v>
                </c:pt>
                <c:pt idx="99">
                  <c:v>-4.1617487391976109</c:v>
                </c:pt>
                <c:pt idx="100">
                  <c:v>-4.0538741233391455</c:v>
                </c:pt>
                <c:pt idx="101">
                  <c:v>-4.1595241775156184</c:v>
                </c:pt>
                <c:pt idx="102">
                  <c:v>-4.1642735714563877</c:v>
                </c:pt>
                <c:pt idx="103">
                  <c:v>-4.085443046752613</c:v>
                </c:pt>
                <c:pt idx="104">
                  <c:v>-4.1254439483028413</c:v>
                </c:pt>
                <c:pt idx="105">
                  <c:v>-4.1782126260860473</c:v>
                </c:pt>
                <c:pt idx="106">
                  <c:v>-4.0173760304212136</c:v>
                </c:pt>
                <c:pt idx="107">
                  <c:v>-4.1761300886909716</c:v>
                </c:pt>
                <c:pt idx="108">
                  <c:v>-4.1127261678957057</c:v>
                </c:pt>
                <c:pt idx="109">
                  <c:v>-4.0290207246886274</c:v>
                </c:pt>
                <c:pt idx="110">
                  <c:v>-4.0031327825267349</c:v>
                </c:pt>
                <c:pt idx="111">
                  <c:v>-4.1795154862625568</c:v>
                </c:pt>
                <c:pt idx="112">
                  <c:v>-4.0982852098940503</c:v>
                </c:pt>
                <c:pt idx="113">
                  <c:v>-4.1476084715772625</c:v>
                </c:pt>
                <c:pt idx="114">
                  <c:v>-4.2798618374047415</c:v>
                </c:pt>
                <c:pt idx="115">
                  <c:v>-4.2674979188772726</c:v>
                </c:pt>
                <c:pt idx="116">
                  <c:v>-4.1675718257386762</c:v>
                </c:pt>
                <c:pt idx="117">
                  <c:v>-4.3028658544562282</c:v>
                </c:pt>
                <c:pt idx="118">
                  <c:v>-4.2156315248706315</c:v>
                </c:pt>
                <c:pt idx="119">
                  <c:v>-4.3750279168294126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6880"/>
        <c:axId val="146428672"/>
      </c:lineChart>
      <c:lineChart>
        <c:grouping val="standard"/>
        <c:varyColors val="0"/>
        <c:ser>
          <c:idx val="0"/>
          <c:order val="0"/>
          <c:tx>
            <c:strRef>
              <c:f>Appendix_1!$D$4</c:f>
              <c:strCache>
                <c:ptCount val="1"/>
                <c:pt idx="0">
                  <c:v>target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Appendix_1!$B$5:$B$124</c:f>
              <c:numCache>
                <c:formatCode>mmm\-yy</c:formatCode>
                <c:ptCount val="120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</c:numCache>
            </c:numRef>
          </c:cat>
          <c:val>
            <c:numRef>
              <c:f>Appendix_1!$D$5:$D$124</c:f>
              <c:numCache>
                <c:formatCode>0.00%</c:formatCode>
                <c:ptCount val="120"/>
                <c:pt idx="0">
                  <c:v>1.5323973462663551E-2</c:v>
                </c:pt>
                <c:pt idx="1">
                  <c:v>1.8468469895665342E-2</c:v>
                </c:pt>
                <c:pt idx="2">
                  <c:v>1.5949589867689119E-2</c:v>
                </c:pt>
                <c:pt idx="3">
                  <c:v>1.8350340837359196E-2</c:v>
                </c:pt>
                <c:pt idx="4">
                  <c:v>1.847772532939175E-2</c:v>
                </c:pt>
                <c:pt idx="5">
                  <c:v>1.7150551154033473E-2</c:v>
                </c:pt>
                <c:pt idx="6">
                  <c:v>1.8651896441747681E-2</c:v>
                </c:pt>
                <c:pt idx="7">
                  <c:v>1.6033229222853485E-2</c:v>
                </c:pt>
                <c:pt idx="8">
                  <c:v>1.7838750472614434E-2</c:v>
                </c:pt>
                <c:pt idx="9">
                  <c:v>1.6745691769399305E-2</c:v>
                </c:pt>
                <c:pt idx="10">
                  <c:v>1.6977804155094183E-2</c:v>
                </c:pt>
                <c:pt idx="11">
                  <c:v>1.5373722734494971E-2</c:v>
                </c:pt>
                <c:pt idx="12">
                  <c:v>1.5381357498915978E-2</c:v>
                </c:pt>
                <c:pt idx="13">
                  <c:v>1.784042319457824E-2</c:v>
                </c:pt>
                <c:pt idx="14">
                  <c:v>1.7644001006120555E-2</c:v>
                </c:pt>
                <c:pt idx="15">
                  <c:v>1.9068536578813043E-2</c:v>
                </c:pt>
                <c:pt idx="16">
                  <c:v>1.8629689505174917E-2</c:v>
                </c:pt>
                <c:pt idx="17">
                  <c:v>1.8349787822231428E-2</c:v>
                </c:pt>
                <c:pt idx="18">
                  <c:v>1.8456705281759276E-2</c:v>
                </c:pt>
                <c:pt idx="19">
                  <c:v>1.5493346994351348E-2</c:v>
                </c:pt>
                <c:pt idx="20">
                  <c:v>1.7769029579097796E-2</c:v>
                </c:pt>
                <c:pt idx="21">
                  <c:v>1.7278348291044927E-2</c:v>
                </c:pt>
                <c:pt idx="22">
                  <c:v>1.9016479566443624E-2</c:v>
                </c:pt>
                <c:pt idx="23">
                  <c:v>1.7805773408065086E-2</c:v>
                </c:pt>
                <c:pt idx="24">
                  <c:v>2.0778275221136715E-2</c:v>
                </c:pt>
                <c:pt idx="25">
                  <c:v>2.3059429028642279E-2</c:v>
                </c:pt>
                <c:pt idx="26">
                  <c:v>2.2356705222171327E-2</c:v>
                </c:pt>
                <c:pt idx="27">
                  <c:v>2.0742257899933562E-2</c:v>
                </c:pt>
                <c:pt idx="28">
                  <c:v>2.1260581732247784E-2</c:v>
                </c:pt>
                <c:pt idx="29">
                  <c:v>2.0105807216490659E-2</c:v>
                </c:pt>
                <c:pt idx="30">
                  <c:v>1.9881094900878596E-2</c:v>
                </c:pt>
                <c:pt idx="31">
                  <c:v>2.0847070966050808E-2</c:v>
                </c:pt>
                <c:pt idx="32">
                  <c:v>2.360949994426853E-2</c:v>
                </c:pt>
                <c:pt idx="33">
                  <c:v>2.2787532832826623E-2</c:v>
                </c:pt>
                <c:pt idx="34">
                  <c:v>2.5197394520302525E-2</c:v>
                </c:pt>
                <c:pt idx="35">
                  <c:v>2.7655661991105019E-2</c:v>
                </c:pt>
                <c:pt idx="36">
                  <c:v>3.177493650178656E-2</c:v>
                </c:pt>
                <c:pt idx="37">
                  <c:v>3.3747121222695235E-2</c:v>
                </c:pt>
                <c:pt idx="38">
                  <c:v>3.339083562684083E-2</c:v>
                </c:pt>
                <c:pt idx="39">
                  <c:v>3.2857085861966555E-2</c:v>
                </c:pt>
                <c:pt idx="40">
                  <c:v>3.3286294594752998E-2</c:v>
                </c:pt>
                <c:pt idx="41">
                  <c:v>3.3221147167037883E-2</c:v>
                </c:pt>
                <c:pt idx="42">
                  <c:v>3.4787711520564077E-2</c:v>
                </c:pt>
                <c:pt idx="43">
                  <c:v>3.8006925561830392E-2</c:v>
                </c:pt>
                <c:pt idx="44">
                  <c:v>4.2415029183792211E-2</c:v>
                </c:pt>
                <c:pt idx="45">
                  <c:v>4.3561262626022786E-2</c:v>
                </c:pt>
                <c:pt idx="46">
                  <c:v>4.6249344290959948E-2</c:v>
                </c:pt>
                <c:pt idx="47">
                  <c:v>4.4329790425788294E-2</c:v>
                </c:pt>
                <c:pt idx="48">
                  <c:v>4.3541931534585861E-2</c:v>
                </c:pt>
                <c:pt idx="49">
                  <c:v>3.9476709651459115E-2</c:v>
                </c:pt>
                <c:pt idx="50">
                  <c:v>3.5602681810705951E-2</c:v>
                </c:pt>
                <c:pt idx="51">
                  <c:v>3.4002403963608291E-2</c:v>
                </c:pt>
                <c:pt idx="52">
                  <c:v>3.4427944373794962E-2</c:v>
                </c:pt>
                <c:pt idx="53">
                  <c:v>3.2456814218088208E-2</c:v>
                </c:pt>
                <c:pt idx="54">
                  <c:v>3.2758338654100862E-2</c:v>
                </c:pt>
                <c:pt idx="55">
                  <c:v>3.0513740826056689E-2</c:v>
                </c:pt>
                <c:pt idx="56">
                  <c:v>3.0042849058129189E-2</c:v>
                </c:pt>
                <c:pt idx="57">
                  <c:v>2.9106810285676941E-2</c:v>
                </c:pt>
                <c:pt idx="58">
                  <c:v>2.8112361767187989E-2</c:v>
                </c:pt>
                <c:pt idx="59">
                  <c:v>2.5334558643603282E-2</c:v>
                </c:pt>
                <c:pt idx="60">
                  <c:v>2.3575501254816399E-2</c:v>
                </c:pt>
                <c:pt idx="61">
                  <c:v>2.2009410402889572E-2</c:v>
                </c:pt>
                <c:pt idx="62">
                  <c:v>2.0245077615033705E-2</c:v>
                </c:pt>
                <c:pt idx="63">
                  <c:v>1.8780272418314644E-2</c:v>
                </c:pt>
                <c:pt idx="64">
                  <c:v>1.9160905939258063E-2</c:v>
                </c:pt>
                <c:pt idx="65">
                  <c:v>1.8935362010310357E-2</c:v>
                </c:pt>
                <c:pt idx="66">
                  <c:v>1.9892370283445596E-2</c:v>
                </c:pt>
                <c:pt idx="67">
                  <c:v>1.9640895972211584E-2</c:v>
                </c:pt>
                <c:pt idx="68">
                  <c:v>2.0615550158639168E-2</c:v>
                </c:pt>
                <c:pt idx="69">
                  <c:v>2.1511650907940022E-2</c:v>
                </c:pt>
                <c:pt idx="70">
                  <c:v>2.1783915387724125E-2</c:v>
                </c:pt>
                <c:pt idx="71">
                  <c:v>2.1135131669157502E-2</c:v>
                </c:pt>
                <c:pt idx="72">
                  <c:v>2.0420032941843476E-2</c:v>
                </c:pt>
                <c:pt idx="73">
                  <c:v>2.0833129231040536E-2</c:v>
                </c:pt>
                <c:pt idx="74">
                  <c:v>1.9841597027882994E-2</c:v>
                </c:pt>
                <c:pt idx="75">
                  <c:v>1.9848433653521267E-2</c:v>
                </c:pt>
                <c:pt idx="76">
                  <c:v>1.9750903509112815E-2</c:v>
                </c:pt>
                <c:pt idx="77">
                  <c:v>1.9980802758134342E-2</c:v>
                </c:pt>
                <c:pt idx="78">
                  <c:v>2.17306697539227E-2</c:v>
                </c:pt>
                <c:pt idx="79">
                  <c:v>2.0869660799312507E-2</c:v>
                </c:pt>
                <c:pt idx="80">
                  <c:v>2.1844768622156487E-2</c:v>
                </c:pt>
                <c:pt idx="81">
                  <c:v>2.1157145612734893E-2</c:v>
                </c:pt>
                <c:pt idx="82">
                  <c:v>2.2324363085871362E-2</c:v>
                </c:pt>
                <c:pt idx="83">
                  <c:v>2.1461711295483948E-2</c:v>
                </c:pt>
                <c:pt idx="84">
                  <c:v>2.1149663597373823E-2</c:v>
                </c:pt>
                <c:pt idx="85">
                  <c:v>2.0560622386743867E-2</c:v>
                </c:pt>
                <c:pt idx="86">
                  <c:v>2.0242979107598241E-2</c:v>
                </c:pt>
                <c:pt idx="87">
                  <c:v>2.1901059274284429E-2</c:v>
                </c:pt>
                <c:pt idx="88">
                  <c:v>2.0003227256486206E-2</c:v>
                </c:pt>
                <c:pt idx="89">
                  <c:v>2.14680060483162E-2</c:v>
                </c:pt>
                <c:pt idx="90">
                  <c:v>2.0853853999708582E-2</c:v>
                </c:pt>
                <c:pt idx="91">
                  <c:v>1.8410958904109584E-2</c:v>
                </c:pt>
                <c:pt idx="92">
                  <c:v>1.7296360698244556E-2</c:v>
                </c:pt>
                <c:pt idx="93">
                  <c:v>1.5654063610747893E-2</c:v>
                </c:pt>
                <c:pt idx="94">
                  <c:v>1.6727737167444773E-2</c:v>
                </c:pt>
                <c:pt idx="95">
                  <c:v>1.4928448340451034E-2</c:v>
                </c:pt>
                <c:pt idx="96">
                  <c:v>1.5982293449705001E-2</c:v>
                </c:pt>
                <c:pt idx="97">
                  <c:v>1.4970078760018407E-2</c:v>
                </c:pt>
                <c:pt idx="98">
                  <c:v>1.71960846226713E-2</c:v>
                </c:pt>
                <c:pt idx="99">
                  <c:v>1.5341266862990775E-2</c:v>
                </c:pt>
                <c:pt idx="100">
                  <c:v>1.7058950550637008E-2</c:v>
                </c:pt>
                <c:pt idx="101">
                  <c:v>1.5374907152388397E-2</c:v>
                </c:pt>
                <c:pt idx="102">
                  <c:v>1.5303173602353925E-2</c:v>
                </c:pt>
                <c:pt idx="103">
                  <c:v>1.6537596474777216E-2</c:v>
                </c:pt>
                <c:pt idx="104">
                  <c:v>1.5899443914316743E-2</c:v>
                </c:pt>
                <c:pt idx="105">
                  <c:v>1.5094539134112737E-2</c:v>
                </c:pt>
                <c:pt idx="106">
                  <c:v>1.7681858986622705E-2</c:v>
                </c:pt>
                <c:pt idx="107">
                  <c:v>1.5125530865651436E-2</c:v>
                </c:pt>
                <c:pt idx="108">
                  <c:v>1.6099664590321035E-2</c:v>
                </c:pt>
                <c:pt idx="109">
                  <c:v>1.748073172996565E-2</c:v>
                </c:pt>
                <c:pt idx="110">
                  <c:v>1.7930960019743338E-2</c:v>
                </c:pt>
                <c:pt idx="111">
                  <c:v>1.5075182142303519E-2</c:v>
                </c:pt>
                <c:pt idx="112">
                  <c:v>1.633002181521415E-2</c:v>
                </c:pt>
                <c:pt idx="113">
                  <c:v>1.5556338855598633E-2</c:v>
                </c:pt>
                <c:pt idx="114">
                  <c:v>1.3655519890755842E-2</c:v>
                </c:pt>
                <c:pt idx="115">
                  <c:v>1.3823055363678947E-2</c:v>
                </c:pt>
                <c:pt idx="116">
                  <c:v>1.5253551626490254E-2</c:v>
                </c:pt>
                <c:pt idx="117">
                  <c:v>1.3349119196510165E-2</c:v>
                </c:pt>
                <c:pt idx="118">
                  <c:v>1.4548220310869093E-2</c:v>
                </c:pt>
                <c:pt idx="119">
                  <c:v>1.2431308120007445E-2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36864"/>
        <c:axId val="146430592"/>
      </c:lineChart>
      <c:dateAx>
        <c:axId val="146426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46428672"/>
        <c:crosses val="autoZero"/>
        <c:auto val="1"/>
        <c:lblOffset val="100"/>
        <c:baseTimeUnit val="months"/>
      </c:dateAx>
      <c:valAx>
        <c:axId val="146428672"/>
        <c:scaling>
          <c:orientation val="minMax"/>
          <c:max val="-2.7"/>
          <c:min val="-4.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Log-Odds Target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46426880"/>
        <c:crosses val="autoZero"/>
        <c:crossBetween val="between"/>
      </c:valAx>
      <c:valAx>
        <c:axId val="146430592"/>
        <c:scaling>
          <c:orientation val="minMax"/>
          <c:max val="6.0000000000000012E-2"/>
          <c:min val="-2.0000000000000004E-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46436864"/>
        <c:crosses val="max"/>
        <c:crossBetween val="between"/>
      </c:valAx>
      <c:dateAx>
        <c:axId val="1464368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6430592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Appendix_2!$C$5</c:f>
              <c:strCache>
                <c:ptCount val="1"/>
                <c:pt idx="0">
                  <c:v>Hist_Unemp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Appendix_2!$B$6:$B$152</c:f>
              <c:numCache>
                <c:formatCode>mmm\-yy</c:formatCode>
                <c:ptCount val="147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</c:numCache>
            </c:numRef>
          </c:cat>
          <c:val>
            <c:numRef>
              <c:f>Appendix_2!$C$6:$C$152</c:f>
              <c:numCache>
                <c:formatCode>#,##0.0000</c:formatCode>
                <c:ptCount val="147"/>
                <c:pt idx="0">
                  <c:v>4.8111111109999998</c:v>
                </c:pt>
                <c:pt idx="1">
                  <c:v>4.733333333</c:v>
                </c:pt>
                <c:pt idx="2">
                  <c:v>4.7</c:v>
                </c:pt>
                <c:pt idx="3">
                  <c:v>4.6666666670000003</c:v>
                </c:pt>
                <c:pt idx="4">
                  <c:v>4.6333333330000004</c:v>
                </c:pt>
                <c:pt idx="5">
                  <c:v>4.6333333330000004</c:v>
                </c:pt>
                <c:pt idx="6">
                  <c:v>4.6333333330000004</c:v>
                </c:pt>
                <c:pt idx="7">
                  <c:v>4.6333333330000004</c:v>
                </c:pt>
                <c:pt idx="8">
                  <c:v>4.5666666669999998</c:v>
                </c:pt>
                <c:pt idx="9">
                  <c:v>4.5</c:v>
                </c:pt>
                <c:pt idx="10">
                  <c:v>4.4333333330000002</c:v>
                </c:pt>
                <c:pt idx="11">
                  <c:v>4.4555555560000002</c:v>
                </c:pt>
                <c:pt idx="12">
                  <c:v>4.4777777780000001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4.5555555559999998</c:v>
                </c:pt>
                <c:pt idx="18">
                  <c:v>4.6111111109999996</c:v>
                </c:pt>
                <c:pt idx="19">
                  <c:v>4.6666666670000003</c:v>
                </c:pt>
                <c:pt idx="20">
                  <c:v>4.7111111110000001</c:v>
                </c:pt>
                <c:pt idx="21">
                  <c:v>4.755555556</c:v>
                </c:pt>
                <c:pt idx="22">
                  <c:v>4.8</c:v>
                </c:pt>
                <c:pt idx="23">
                  <c:v>4.8666666669999996</c:v>
                </c:pt>
                <c:pt idx="24">
                  <c:v>4.9333333330000002</c:v>
                </c:pt>
                <c:pt idx="25">
                  <c:v>5</c:v>
                </c:pt>
                <c:pt idx="26">
                  <c:v>5.1111111109999996</c:v>
                </c:pt>
                <c:pt idx="27">
                  <c:v>5.2222222220000001</c:v>
                </c:pt>
                <c:pt idx="28">
                  <c:v>5.3333333329999997</c:v>
                </c:pt>
                <c:pt idx="29">
                  <c:v>5.5555555559999998</c:v>
                </c:pt>
                <c:pt idx="30">
                  <c:v>5.7777777779999999</c:v>
                </c:pt>
                <c:pt idx="31">
                  <c:v>6</c:v>
                </c:pt>
                <c:pt idx="32">
                  <c:v>6.2888888889999999</c:v>
                </c:pt>
                <c:pt idx="33">
                  <c:v>6.5777777779999997</c:v>
                </c:pt>
                <c:pt idx="34">
                  <c:v>6.8666666669999996</c:v>
                </c:pt>
                <c:pt idx="35">
                  <c:v>7.3333333329999997</c:v>
                </c:pt>
                <c:pt idx="36">
                  <c:v>7.8</c:v>
                </c:pt>
                <c:pt idx="37">
                  <c:v>8.2666666670000009</c:v>
                </c:pt>
                <c:pt idx="38">
                  <c:v>8.6111111109999996</c:v>
                </c:pt>
                <c:pt idx="39">
                  <c:v>8.9555555560000002</c:v>
                </c:pt>
                <c:pt idx="40">
                  <c:v>9.3000000000000007</c:v>
                </c:pt>
                <c:pt idx="41">
                  <c:v>9.4111111110000003</c:v>
                </c:pt>
                <c:pt idx="42">
                  <c:v>9.5222222219999999</c:v>
                </c:pt>
                <c:pt idx="43">
                  <c:v>9.6333333329999995</c:v>
                </c:pt>
                <c:pt idx="44">
                  <c:v>9.7333333329999991</c:v>
                </c:pt>
                <c:pt idx="45">
                  <c:v>9.8333333330000006</c:v>
                </c:pt>
                <c:pt idx="46">
                  <c:v>9.9333333330000002</c:v>
                </c:pt>
                <c:pt idx="47">
                  <c:v>9.9</c:v>
                </c:pt>
                <c:pt idx="48">
                  <c:v>9.8666666670000005</c:v>
                </c:pt>
                <c:pt idx="49">
                  <c:v>9.8333333330000006</c:v>
                </c:pt>
                <c:pt idx="50">
                  <c:v>9.7666666670000009</c:v>
                </c:pt>
                <c:pt idx="51">
                  <c:v>9.6999999999999993</c:v>
                </c:pt>
                <c:pt idx="52">
                  <c:v>9.6333333329999995</c:v>
                </c:pt>
                <c:pt idx="53">
                  <c:v>9.5777777779999997</c:v>
                </c:pt>
                <c:pt idx="54">
                  <c:v>9.5222222219999999</c:v>
                </c:pt>
                <c:pt idx="55">
                  <c:v>9.4666666670000001</c:v>
                </c:pt>
                <c:pt idx="56">
                  <c:v>9.4777777780000001</c:v>
                </c:pt>
                <c:pt idx="57">
                  <c:v>9.488888889</c:v>
                </c:pt>
                <c:pt idx="58">
                  <c:v>9.5</c:v>
                </c:pt>
                <c:pt idx="59">
                  <c:v>9.3444444440000005</c:v>
                </c:pt>
                <c:pt idx="60">
                  <c:v>9.1888888889999993</c:v>
                </c:pt>
                <c:pt idx="61">
                  <c:v>9.0333333329999999</c:v>
                </c:pt>
                <c:pt idx="62">
                  <c:v>9.0444444439999998</c:v>
                </c:pt>
                <c:pt idx="63">
                  <c:v>9.0555555559999998</c:v>
                </c:pt>
                <c:pt idx="64">
                  <c:v>9.0666666669999998</c:v>
                </c:pt>
                <c:pt idx="65">
                  <c:v>9.0444444439999998</c:v>
                </c:pt>
                <c:pt idx="66">
                  <c:v>9.0222222219999999</c:v>
                </c:pt>
                <c:pt idx="67">
                  <c:v>9</c:v>
                </c:pt>
                <c:pt idx="68">
                  <c:v>8.8777777780000005</c:v>
                </c:pt>
                <c:pt idx="69">
                  <c:v>8.7555555559999991</c:v>
                </c:pt>
                <c:pt idx="70">
                  <c:v>8.6333333329999995</c:v>
                </c:pt>
                <c:pt idx="71">
                  <c:v>8.511111111</c:v>
                </c:pt>
                <c:pt idx="72">
                  <c:v>8.3888888890000004</c:v>
                </c:pt>
                <c:pt idx="73">
                  <c:v>8.2666666670000009</c:v>
                </c:pt>
                <c:pt idx="74">
                  <c:v>8.2444444440000009</c:v>
                </c:pt>
                <c:pt idx="75">
                  <c:v>8.2222222219999992</c:v>
                </c:pt>
                <c:pt idx="76">
                  <c:v>8.1999999999999993</c:v>
                </c:pt>
                <c:pt idx="77">
                  <c:v>8.1444444439999995</c:v>
                </c:pt>
                <c:pt idx="78">
                  <c:v>8.0888888889999997</c:v>
                </c:pt>
                <c:pt idx="79">
                  <c:v>8.0333333329999999</c:v>
                </c:pt>
                <c:pt idx="80">
                  <c:v>7.9555555560000002</c:v>
                </c:pt>
                <c:pt idx="81">
                  <c:v>7.8777777779999996</c:v>
                </c:pt>
                <c:pt idx="82">
                  <c:v>7.8</c:v>
                </c:pt>
                <c:pt idx="83">
                  <c:v>7.7777777779999999</c:v>
                </c:pt>
                <c:pt idx="84">
                  <c:v>7.755555556</c:v>
                </c:pt>
                <c:pt idx="85">
                  <c:v>7.733333333</c:v>
                </c:pt>
                <c:pt idx="86">
                  <c:v>7.6666666670000003</c:v>
                </c:pt>
                <c:pt idx="87">
                  <c:v>7.6</c:v>
                </c:pt>
                <c:pt idx="88">
                  <c:v>7.5333333329999999</c:v>
                </c:pt>
                <c:pt idx="89">
                  <c:v>7.4444444440000002</c:v>
                </c:pt>
                <c:pt idx="90">
                  <c:v>7.3555555559999997</c:v>
                </c:pt>
                <c:pt idx="91">
                  <c:v>7.266666667</c:v>
                </c:pt>
                <c:pt idx="92">
                  <c:v>7.1555555560000004</c:v>
                </c:pt>
                <c:pt idx="93">
                  <c:v>7.0444444439999998</c:v>
                </c:pt>
                <c:pt idx="94">
                  <c:v>6.9333333330000002</c:v>
                </c:pt>
                <c:pt idx="95">
                  <c:v>6.8444444439999996</c:v>
                </c:pt>
                <c:pt idx="96">
                  <c:v>6.755555556</c:v>
                </c:pt>
                <c:pt idx="97">
                  <c:v>6.6666666670000003</c:v>
                </c:pt>
                <c:pt idx="98">
                  <c:v>6.511111111</c:v>
                </c:pt>
                <c:pt idx="99">
                  <c:v>6.3555555559999997</c:v>
                </c:pt>
                <c:pt idx="100">
                  <c:v>6.2</c:v>
                </c:pt>
                <c:pt idx="101">
                  <c:v>6.1666666670000003</c:v>
                </c:pt>
                <c:pt idx="102">
                  <c:v>6.1333333330000004</c:v>
                </c:pt>
                <c:pt idx="103">
                  <c:v>6.1</c:v>
                </c:pt>
                <c:pt idx="104">
                  <c:v>5.9666666670000001</c:v>
                </c:pt>
                <c:pt idx="105">
                  <c:v>5.8333333329999997</c:v>
                </c:pt>
                <c:pt idx="106">
                  <c:v>5.7</c:v>
                </c:pt>
                <c:pt idx="107">
                  <c:v>5.6444444440000003</c:v>
                </c:pt>
                <c:pt idx="108">
                  <c:v>5.5888888889999997</c:v>
                </c:pt>
                <c:pt idx="109">
                  <c:v>5.5333333329999999</c:v>
                </c:pt>
                <c:pt idx="110">
                  <c:v>5.488888889</c:v>
                </c:pt>
                <c:pt idx="111">
                  <c:v>5.4444444440000002</c:v>
                </c:pt>
                <c:pt idx="112">
                  <c:v>5.4</c:v>
                </c:pt>
                <c:pt idx="113">
                  <c:v>5.3</c:v>
                </c:pt>
                <c:pt idx="114">
                  <c:v>5.2</c:v>
                </c:pt>
                <c:pt idx="115">
                  <c:v>5.0999999999999996</c:v>
                </c:pt>
                <c:pt idx="116">
                  <c:v>5.0666666669999998</c:v>
                </c:pt>
                <c:pt idx="117">
                  <c:v>5.0333333329999999</c:v>
                </c:pt>
                <c:pt idx="118">
                  <c:v>5</c:v>
                </c:pt>
                <c:pt idx="119">
                  <c:v>4.9777777780000001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Appendix_2!$D$5</c:f>
              <c:strCache>
                <c:ptCount val="1"/>
                <c:pt idx="0">
                  <c:v>Base_Unemp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Appendix_2!$D$6:$D$152</c:f>
              <c:numCache>
                <c:formatCode>#,##0.0000</c:formatCode>
                <c:ptCount val="147"/>
                <c:pt idx="119">
                  <c:v>4.9777777780000001</c:v>
                </c:pt>
                <c:pt idx="120">
                  <c:v>4.9666666670000001</c:v>
                </c:pt>
                <c:pt idx="121">
                  <c:v>4.9333333330000002</c:v>
                </c:pt>
                <c:pt idx="122">
                  <c:v>4.9000000000000004</c:v>
                </c:pt>
                <c:pt idx="123">
                  <c:v>4.8666666669999996</c:v>
                </c:pt>
                <c:pt idx="124">
                  <c:v>4.8333333329999997</c:v>
                </c:pt>
                <c:pt idx="125">
                  <c:v>4.8</c:v>
                </c:pt>
                <c:pt idx="126">
                  <c:v>4.766666667</c:v>
                </c:pt>
                <c:pt idx="127">
                  <c:v>4.733333333</c:v>
                </c:pt>
                <c:pt idx="128">
                  <c:v>4.7</c:v>
                </c:pt>
                <c:pt idx="129">
                  <c:v>4.6666666670000003</c:v>
                </c:pt>
                <c:pt idx="130">
                  <c:v>4.6333333330000004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4.5666666669999998</c:v>
                </c:pt>
                <c:pt idx="139">
                  <c:v>4.5333333329999999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Appendix_2!$E$5</c:f>
              <c:strCache>
                <c:ptCount val="1"/>
                <c:pt idx="0">
                  <c:v>Adverse_Unemp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Appendix_2!$E$6:$E$152</c:f>
              <c:numCache>
                <c:formatCode>#,##0.0000</c:formatCode>
                <c:ptCount val="147"/>
                <c:pt idx="119">
                  <c:v>4.9777777780000001</c:v>
                </c:pt>
                <c:pt idx="120">
                  <c:v>5.3333333329999997</c:v>
                </c:pt>
                <c:pt idx="121">
                  <c:v>5.6666666670000003</c:v>
                </c:pt>
                <c:pt idx="122">
                  <c:v>6</c:v>
                </c:pt>
                <c:pt idx="123">
                  <c:v>6.4</c:v>
                </c:pt>
                <c:pt idx="124">
                  <c:v>6.8</c:v>
                </c:pt>
                <c:pt idx="125">
                  <c:v>7.2</c:v>
                </c:pt>
                <c:pt idx="126">
                  <c:v>7.5666666669999998</c:v>
                </c:pt>
                <c:pt idx="127">
                  <c:v>7.9333333330000002</c:v>
                </c:pt>
                <c:pt idx="128">
                  <c:v>8.3000000000000007</c:v>
                </c:pt>
                <c:pt idx="129">
                  <c:v>8.5666666669999998</c:v>
                </c:pt>
                <c:pt idx="130">
                  <c:v>8.8333333330000006</c:v>
                </c:pt>
                <c:pt idx="131">
                  <c:v>9.1</c:v>
                </c:pt>
                <c:pt idx="132">
                  <c:v>9.3000000000000007</c:v>
                </c:pt>
                <c:pt idx="133">
                  <c:v>9.5</c:v>
                </c:pt>
                <c:pt idx="134">
                  <c:v>9.6999999999999993</c:v>
                </c:pt>
                <c:pt idx="135">
                  <c:v>9.7666666670000009</c:v>
                </c:pt>
                <c:pt idx="136">
                  <c:v>9.8333333330000006</c:v>
                </c:pt>
                <c:pt idx="137">
                  <c:v>9.9</c:v>
                </c:pt>
                <c:pt idx="138">
                  <c:v>9.9333333330000002</c:v>
                </c:pt>
                <c:pt idx="139">
                  <c:v>9.9666666670000001</c:v>
                </c:pt>
                <c:pt idx="140">
                  <c:v>10</c:v>
                </c:pt>
                <c:pt idx="141">
                  <c:v>9.9666666670000001</c:v>
                </c:pt>
                <c:pt idx="142">
                  <c:v>9.9333333330000002</c:v>
                </c:pt>
                <c:pt idx="143">
                  <c:v>9.9</c:v>
                </c:pt>
                <c:pt idx="144">
                  <c:v>9.8666666670000005</c:v>
                </c:pt>
                <c:pt idx="145">
                  <c:v>9.8333333330000006</c:v>
                </c:pt>
                <c:pt idx="146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8240"/>
        <c:axId val="148152320"/>
      </c:lineChart>
      <c:dateAx>
        <c:axId val="148138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48152320"/>
        <c:crosses val="autoZero"/>
        <c:auto val="1"/>
        <c:lblOffset val="100"/>
        <c:baseTimeUnit val="months"/>
      </c:dateAx>
      <c:valAx>
        <c:axId val="148152320"/>
        <c:scaling>
          <c:orientation val="minMax"/>
          <c:max val="12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crossAx val="148138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Appendix_2!$F$5</c:f>
              <c:strCache>
                <c:ptCount val="1"/>
                <c:pt idx="0">
                  <c:v>Hist_HPI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Appendix_2!$B$6:$B$152</c:f>
              <c:numCache>
                <c:formatCode>mmm\-yy</c:formatCode>
                <c:ptCount val="147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</c:numCache>
            </c:numRef>
          </c:cat>
          <c:val>
            <c:numRef>
              <c:f>Appendix_2!$F$6:$F$152</c:f>
              <c:numCache>
                <c:formatCode>#,##0.0000</c:formatCode>
                <c:ptCount val="147"/>
                <c:pt idx="0">
                  <c:v>191.16966669999999</c:v>
                </c:pt>
                <c:pt idx="1">
                  <c:v>192.78800000000001</c:v>
                </c:pt>
                <c:pt idx="2">
                  <c:v>193.5586667</c:v>
                </c:pt>
                <c:pt idx="3">
                  <c:v>194.3293333</c:v>
                </c:pt>
                <c:pt idx="4">
                  <c:v>195.1</c:v>
                </c:pt>
                <c:pt idx="5">
                  <c:v>194.08833329999999</c:v>
                </c:pt>
                <c:pt idx="6">
                  <c:v>193.0766667</c:v>
                </c:pt>
                <c:pt idx="7">
                  <c:v>192.065</c:v>
                </c:pt>
                <c:pt idx="8">
                  <c:v>192.23233329999999</c:v>
                </c:pt>
                <c:pt idx="9">
                  <c:v>192.39966670000001</c:v>
                </c:pt>
                <c:pt idx="10">
                  <c:v>192.56700000000001</c:v>
                </c:pt>
                <c:pt idx="11">
                  <c:v>192.4926667</c:v>
                </c:pt>
                <c:pt idx="12">
                  <c:v>192.4183333</c:v>
                </c:pt>
                <c:pt idx="13">
                  <c:v>192.34399999999999</c:v>
                </c:pt>
                <c:pt idx="14">
                  <c:v>191.14266670000001</c:v>
                </c:pt>
                <c:pt idx="15">
                  <c:v>189.9413333</c:v>
                </c:pt>
                <c:pt idx="16">
                  <c:v>188.74</c:v>
                </c:pt>
                <c:pt idx="17">
                  <c:v>187.018</c:v>
                </c:pt>
                <c:pt idx="18">
                  <c:v>185.29599999999999</c:v>
                </c:pt>
                <c:pt idx="19">
                  <c:v>183.57400000000001</c:v>
                </c:pt>
                <c:pt idx="20">
                  <c:v>181.9</c:v>
                </c:pt>
                <c:pt idx="21">
                  <c:v>180.226</c:v>
                </c:pt>
                <c:pt idx="22">
                  <c:v>178.55199999999999</c:v>
                </c:pt>
                <c:pt idx="23">
                  <c:v>176.78933330000001</c:v>
                </c:pt>
                <c:pt idx="24">
                  <c:v>175.02666669999999</c:v>
                </c:pt>
                <c:pt idx="25">
                  <c:v>173.26400000000001</c:v>
                </c:pt>
                <c:pt idx="26">
                  <c:v>170.6166667</c:v>
                </c:pt>
                <c:pt idx="27">
                  <c:v>167.96933329999999</c:v>
                </c:pt>
                <c:pt idx="28">
                  <c:v>165.322</c:v>
                </c:pt>
                <c:pt idx="29">
                  <c:v>163.22900000000001</c:v>
                </c:pt>
                <c:pt idx="30">
                  <c:v>161.136</c:v>
                </c:pt>
                <c:pt idx="31">
                  <c:v>159.04300000000001</c:v>
                </c:pt>
                <c:pt idx="32">
                  <c:v>156.94266669999999</c:v>
                </c:pt>
                <c:pt idx="33">
                  <c:v>154.84233330000001</c:v>
                </c:pt>
                <c:pt idx="34">
                  <c:v>152.74199999999999</c:v>
                </c:pt>
                <c:pt idx="35">
                  <c:v>149.9953333</c:v>
                </c:pt>
                <c:pt idx="36">
                  <c:v>147.2486667</c:v>
                </c:pt>
                <c:pt idx="37">
                  <c:v>144.50200000000001</c:v>
                </c:pt>
                <c:pt idx="38">
                  <c:v>143.13499999999999</c:v>
                </c:pt>
                <c:pt idx="39">
                  <c:v>141.768</c:v>
                </c:pt>
                <c:pt idx="40">
                  <c:v>140.40100000000001</c:v>
                </c:pt>
                <c:pt idx="41">
                  <c:v>141.01133329999999</c:v>
                </c:pt>
                <c:pt idx="42">
                  <c:v>141.62166669999999</c:v>
                </c:pt>
                <c:pt idx="43">
                  <c:v>142.232</c:v>
                </c:pt>
                <c:pt idx="44">
                  <c:v>142.4736667</c:v>
                </c:pt>
                <c:pt idx="45">
                  <c:v>142.7153333</c:v>
                </c:pt>
                <c:pt idx="46">
                  <c:v>142.95699999999999</c:v>
                </c:pt>
                <c:pt idx="47">
                  <c:v>143.17099999999999</c:v>
                </c:pt>
                <c:pt idx="48">
                  <c:v>143.38499999999999</c:v>
                </c:pt>
                <c:pt idx="49">
                  <c:v>143.59899999999999</c:v>
                </c:pt>
                <c:pt idx="50">
                  <c:v>143.66633329999999</c:v>
                </c:pt>
                <c:pt idx="51">
                  <c:v>143.73366669999999</c:v>
                </c:pt>
                <c:pt idx="52">
                  <c:v>143.80099999999999</c:v>
                </c:pt>
                <c:pt idx="53">
                  <c:v>143.398</c:v>
                </c:pt>
                <c:pt idx="54">
                  <c:v>142.995</c:v>
                </c:pt>
                <c:pt idx="55">
                  <c:v>142.59200000000001</c:v>
                </c:pt>
                <c:pt idx="56">
                  <c:v>141.76833329999999</c:v>
                </c:pt>
                <c:pt idx="57">
                  <c:v>140.9446667</c:v>
                </c:pt>
                <c:pt idx="58">
                  <c:v>140.12100000000001</c:v>
                </c:pt>
                <c:pt idx="59">
                  <c:v>139.76366669999999</c:v>
                </c:pt>
                <c:pt idx="60">
                  <c:v>139.4063333</c:v>
                </c:pt>
                <c:pt idx="61">
                  <c:v>139.04900000000001</c:v>
                </c:pt>
                <c:pt idx="62">
                  <c:v>138.3283333</c:v>
                </c:pt>
                <c:pt idx="63">
                  <c:v>137.60766670000001</c:v>
                </c:pt>
                <c:pt idx="64">
                  <c:v>136.887</c:v>
                </c:pt>
                <c:pt idx="65">
                  <c:v>137.0323333</c:v>
                </c:pt>
                <c:pt idx="66">
                  <c:v>137.1776667</c:v>
                </c:pt>
                <c:pt idx="67">
                  <c:v>137.32300000000001</c:v>
                </c:pt>
                <c:pt idx="68">
                  <c:v>137.14599999999999</c:v>
                </c:pt>
                <c:pt idx="69">
                  <c:v>136.96899999999999</c:v>
                </c:pt>
                <c:pt idx="70">
                  <c:v>136.792</c:v>
                </c:pt>
                <c:pt idx="71">
                  <c:v>136.86566669999999</c:v>
                </c:pt>
                <c:pt idx="72">
                  <c:v>136.93933329999999</c:v>
                </c:pt>
                <c:pt idx="73">
                  <c:v>137.01300000000001</c:v>
                </c:pt>
                <c:pt idx="74">
                  <c:v>137.86866670000001</c:v>
                </c:pt>
                <c:pt idx="75">
                  <c:v>138.72433330000001</c:v>
                </c:pt>
                <c:pt idx="76">
                  <c:v>139.58000000000001</c:v>
                </c:pt>
                <c:pt idx="77">
                  <c:v>140.684</c:v>
                </c:pt>
                <c:pt idx="78">
                  <c:v>141.78800000000001</c:v>
                </c:pt>
                <c:pt idx="79">
                  <c:v>142.892</c:v>
                </c:pt>
                <c:pt idx="80">
                  <c:v>143.80199999999999</c:v>
                </c:pt>
                <c:pt idx="81">
                  <c:v>144.71199999999999</c:v>
                </c:pt>
                <c:pt idx="82">
                  <c:v>145.62200000000001</c:v>
                </c:pt>
                <c:pt idx="83">
                  <c:v>146.9916667</c:v>
                </c:pt>
                <c:pt idx="84">
                  <c:v>148.36133330000001</c:v>
                </c:pt>
                <c:pt idx="85">
                  <c:v>149.73099999999999</c:v>
                </c:pt>
                <c:pt idx="86">
                  <c:v>151.3856667</c:v>
                </c:pt>
                <c:pt idx="87">
                  <c:v>153.04033329999999</c:v>
                </c:pt>
                <c:pt idx="88">
                  <c:v>154.69499999999999</c:v>
                </c:pt>
                <c:pt idx="89">
                  <c:v>156.047</c:v>
                </c:pt>
                <c:pt idx="90">
                  <c:v>157.399</c:v>
                </c:pt>
                <c:pt idx="91">
                  <c:v>158.751</c:v>
                </c:pt>
                <c:pt idx="92">
                  <c:v>159.9696667</c:v>
                </c:pt>
                <c:pt idx="93">
                  <c:v>161.18833330000001</c:v>
                </c:pt>
                <c:pt idx="94">
                  <c:v>162.40700000000001</c:v>
                </c:pt>
                <c:pt idx="95">
                  <c:v>163.60400000000001</c:v>
                </c:pt>
                <c:pt idx="96">
                  <c:v>164.80099999999999</c:v>
                </c:pt>
                <c:pt idx="97">
                  <c:v>165.99799999999999</c:v>
                </c:pt>
                <c:pt idx="98">
                  <c:v>166.8556667</c:v>
                </c:pt>
                <c:pt idx="99">
                  <c:v>167.71333329999999</c:v>
                </c:pt>
                <c:pt idx="100">
                  <c:v>168.571</c:v>
                </c:pt>
                <c:pt idx="101">
                  <c:v>168.79766670000001</c:v>
                </c:pt>
                <c:pt idx="102">
                  <c:v>169.0243333</c:v>
                </c:pt>
                <c:pt idx="103">
                  <c:v>169.251</c:v>
                </c:pt>
                <c:pt idx="104">
                  <c:v>170.11833329999999</c:v>
                </c:pt>
                <c:pt idx="105">
                  <c:v>170.9856667</c:v>
                </c:pt>
                <c:pt idx="106">
                  <c:v>171.85300000000001</c:v>
                </c:pt>
                <c:pt idx="107">
                  <c:v>172.71199999999999</c:v>
                </c:pt>
                <c:pt idx="108">
                  <c:v>173.571</c:v>
                </c:pt>
                <c:pt idx="109">
                  <c:v>174.43</c:v>
                </c:pt>
                <c:pt idx="110">
                  <c:v>175.32900000000001</c:v>
                </c:pt>
                <c:pt idx="111">
                  <c:v>176.22800000000001</c:v>
                </c:pt>
                <c:pt idx="112">
                  <c:v>177.12700000000001</c:v>
                </c:pt>
                <c:pt idx="113">
                  <c:v>177.27666669999999</c:v>
                </c:pt>
                <c:pt idx="114">
                  <c:v>177.42633330000001</c:v>
                </c:pt>
                <c:pt idx="115">
                  <c:v>177.57599999999999</c:v>
                </c:pt>
                <c:pt idx="116">
                  <c:v>178.71433329999999</c:v>
                </c:pt>
                <c:pt idx="117">
                  <c:v>179.85266669999999</c:v>
                </c:pt>
                <c:pt idx="118">
                  <c:v>180.99100000000001</c:v>
                </c:pt>
                <c:pt idx="119">
                  <c:v>182.17566669999999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Appendix_2!$G$5</c:f>
              <c:strCache>
                <c:ptCount val="1"/>
                <c:pt idx="0">
                  <c:v>Base_HPI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Appendix_2!$B$6:$B$152</c:f>
              <c:numCache>
                <c:formatCode>mmm\-yy</c:formatCode>
                <c:ptCount val="147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</c:numCache>
            </c:numRef>
          </c:cat>
          <c:val>
            <c:numRef>
              <c:f>Appendix_2!$G$6:$G$152</c:f>
              <c:numCache>
                <c:formatCode>#,##0.0000</c:formatCode>
                <c:ptCount val="147"/>
                <c:pt idx="119">
                  <c:v>182.17566669999999</c:v>
                </c:pt>
                <c:pt idx="120">
                  <c:v>183.4</c:v>
                </c:pt>
                <c:pt idx="121">
                  <c:v>183.7</c:v>
                </c:pt>
                <c:pt idx="122">
                  <c:v>184</c:v>
                </c:pt>
                <c:pt idx="123">
                  <c:v>184.4</c:v>
                </c:pt>
                <c:pt idx="124">
                  <c:v>184.8</c:v>
                </c:pt>
                <c:pt idx="125">
                  <c:v>185.2</c:v>
                </c:pt>
                <c:pt idx="126">
                  <c:v>185.56666670000001</c:v>
                </c:pt>
                <c:pt idx="127">
                  <c:v>185.93333329999999</c:v>
                </c:pt>
                <c:pt idx="128">
                  <c:v>186.3</c:v>
                </c:pt>
                <c:pt idx="129">
                  <c:v>186.7</c:v>
                </c:pt>
                <c:pt idx="130">
                  <c:v>187.1</c:v>
                </c:pt>
                <c:pt idx="131">
                  <c:v>187.5</c:v>
                </c:pt>
                <c:pt idx="132">
                  <c:v>187.9</c:v>
                </c:pt>
                <c:pt idx="133">
                  <c:v>188.3</c:v>
                </c:pt>
                <c:pt idx="134">
                  <c:v>188.7</c:v>
                </c:pt>
                <c:pt idx="135">
                  <c:v>189.1</c:v>
                </c:pt>
                <c:pt idx="136">
                  <c:v>189.5</c:v>
                </c:pt>
                <c:pt idx="137">
                  <c:v>189.9</c:v>
                </c:pt>
                <c:pt idx="138">
                  <c:v>190.3</c:v>
                </c:pt>
                <c:pt idx="139">
                  <c:v>190.7</c:v>
                </c:pt>
                <c:pt idx="140">
                  <c:v>191.1</c:v>
                </c:pt>
                <c:pt idx="141">
                  <c:v>191.46666669999999</c:v>
                </c:pt>
                <c:pt idx="142">
                  <c:v>191.83333329999999</c:v>
                </c:pt>
                <c:pt idx="143">
                  <c:v>192.2</c:v>
                </c:pt>
                <c:pt idx="144">
                  <c:v>192.7</c:v>
                </c:pt>
                <c:pt idx="145">
                  <c:v>193.2</c:v>
                </c:pt>
                <c:pt idx="146">
                  <c:v>193.7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Appendix_2!$H$5</c:f>
              <c:strCache>
                <c:ptCount val="1"/>
                <c:pt idx="0">
                  <c:v>Adverse_HPI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Appendix_2!$B$6:$B$152</c:f>
              <c:numCache>
                <c:formatCode>mmm\-yy</c:formatCode>
                <c:ptCount val="147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</c:numCache>
            </c:numRef>
          </c:cat>
          <c:val>
            <c:numRef>
              <c:f>Appendix_2!$H$6:$H$152</c:f>
              <c:numCache>
                <c:formatCode>#,##0.0000</c:formatCode>
                <c:ptCount val="147"/>
                <c:pt idx="119">
                  <c:v>182.17566669999999</c:v>
                </c:pt>
                <c:pt idx="120">
                  <c:v>181.66666670000001</c:v>
                </c:pt>
                <c:pt idx="121">
                  <c:v>180.2333333</c:v>
                </c:pt>
                <c:pt idx="122">
                  <c:v>178.8</c:v>
                </c:pt>
                <c:pt idx="123">
                  <c:v>177.03333330000001</c:v>
                </c:pt>
                <c:pt idx="124">
                  <c:v>175.2666667</c:v>
                </c:pt>
                <c:pt idx="125">
                  <c:v>173.5</c:v>
                </c:pt>
                <c:pt idx="126">
                  <c:v>171.46666669999999</c:v>
                </c:pt>
                <c:pt idx="127">
                  <c:v>169.43333329999999</c:v>
                </c:pt>
                <c:pt idx="128">
                  <c:v>167.4</c:v>
                </c:pt>
                <c:pt idx="129">
                  <c:v>165.2</c:v>
                </c:pt>
                <c:pt idx="130">
                  <c:v>163</c:v>
                </c:pt>
                <c:pt idx="131">
                  <c:v>160.80000000000001</c:v>
                </c:pt>
                <c:pt idx="132">
                  <c:v>158.7666667</c:v>
                </c:pt>
                <c:pt idx="133">
                  <c:v>156.7333333</c:v>
                </c:pt>
                <c:pt idx="134">
                  <c:v>154.69999999999999</c:v>
                </c:pt>
                <c:pt idx="135">
                  <c:v>152.7666667</c:v>
                </c:pt>
                <c:pt idx="136">
                  <c:v>150.83333329999999</c:v>
                </c:pt>
                <c:pt idx="137">
                  <c:v>148.9</c:v>
                </c:pt>
                <c:pt idx="138">
                  <c:v>147.2666667</c:v>
                </c:pt>
                <c:pt idx="139">
                  <c:v>145.6333333</c:v>
                </c:pt>
                <c:pt idx="140">
                  <c:v>144</c:v>
                </c:pt>
                <c:pt idx="141">
                  <c:v>142.93333329999999</c:v>
                </c:pt>
                <c:pt idx="142">
                  <c:v>141.8666667</c:v>
                </c:pt>
                <c:pt idx="143">
                  <c:v>140.80000000000001</c:v>
                </c:pt>
                <c:pt idx="144">
                  <c:v>140.03333330000001</c:v>
                </c:pt>
                <c:pt idx="145">
                  <c:v>139.2666667</c:v>
                </c:pt>
                <c:pt idx="146">
                  <c:v>138.5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6240"/>
        <c:axId val="148187776"/>
      </c:lineChart>
      <c:dateAx>
        <c:axId val="148186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48187776"/>
        <c:crosses val="autoZero"/>
        <c:auto val="1"/>
        <c:lblOffset val="100"/>
        <c:baseTimeUnit val="months"/>
      </c:dateAx>
      <c:valAx>
        <c:axId val="148187776"/>
        <c:scaling>
          <c:orientation val="minMax"/>
          <c:max val="250"/>
          <c:min val="50"/>
        </c:scaling>
        <c:delete val="0"/>
        <c:axPos val="l"/>
        <c:numFmt formatCode="#,##0.0" sourceLinked="0"/>
        <c:majorTickMark val="out"/>
        <c:minorTickMark val="none"/>
        <c:tickLblPos val="nextTo"/>
        <c:crossAx val="148186240"/>
        <c:crosses val="autoZero"/>
        <c:crossBetween val="between"/>
        <c:majorUnit val="50"/>
      </c:valAx>
    </c:plotArea>
    <c:legend>
      <c:legendPos val="b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Appendix_3!$C$4</c:f>
              <c:strCache>
                <c:ptCount val="1"/>
                <c:pt idx="0">
                  <c:v>prob_Hist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Appendix_3!$B$5:$B$151</c:f>
              <c:numCache>
                <c:formatCode>mmm\-yy</c:formatCode>
                <c:ptCount val="147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</c:numCache>
            </c:numRef>
          </c:cat>
          <c:val>
            <c:numRef>
              <c:f>Appendix_3!$C$5:$C$151</c:f>
              <c:numCache>
                <c:formatCode>#,##0.0000</c:formatCode>
                <c:ptCount val="147"/>
                <c:pt idx="0">
                  <c:v>1.5323973462663551E-2</c:v>
                </c:pt>
                <c:pt idx="1">
                  <c:v>1.8468469895665342E-2</c:v>
                </c:pt>
                <c:pt idx="2">
                  <c:v>1.5949589867689119E-2</c:v>
                </c:pt>
                <c:pt idx="3">
                  <c:v>1.8350340837359196E-2</c:v>
                </c:pt>
                <c:pt idx="4">
                  <c:v>1.847772532939175E-2</c:v>
                </c:pt>
                <c:pt idx="5">
                  <c:v>1.7150551154033473E-2</c:v>
                </c:pt>
                <c:pt idx="6">
                  <c:v>1.8651896441747681E-2</c:v>
                </c:pt>
                <c:pt idx="7">
                  <c:v>1.6033229222853485E-2</c:v>
                </c:pt>
                <c:pt idx="8">
                  <c:v>1.7838750472614434E-2</c:v>
                </c:pt>
                <c:pt idx="9">
                  <c:v>1.6745691769399305E-2</c:v>
                </c:pt>
                <c:pt idx="10">
                  <c:v>1.6977804155094183E-2</c:v>
                </c:pt>
                <c:pt idx="11">
                  <c:v>1.5373722734494971E-2</c:v>
                </c:pt>
                <c:pt idx="12">
                  <c:v>1.5381357498915978E-2</c:v>
                </c:pt>
                <c:pt idx="13">
                  <c:v>1.784042319457824E-2</c:v>
                </c:pt>
                <c:pt idx="14">
                  <c:v>1.7644001006120555E-2</c:v>
                </c:pt>
                <c:pt idx="15">
                  <c:v>1.9068536578813043E-2</c:v>
                </c:pt>
                <c:pt idx="16">
                  <c:v>1.8629689505174917E-2</c:v>
                </c:pt>
                <c:pt idx="17">
                  <c:v>1.8349787822231428E-2</c:v>
                </c:pt>
                <c:pt idx="18">
                  <c:v>1.8456705281759276E-2</c:v>
                </c:pt>
                <c:pt idx="19">
                  <c:v>1.5493346994351348E-2</c:v>
                </c:pt>
                <c:pt idx="20">
                  <c:v>1.7769029579097796E-2</c:v>
                </c:pt>
                <c:pt idx="21">
                  <c:v>1.7278348291044927E-2</c:v>
                </c:pt>
                <c:pt idx="22">
                  <c:v>1.9016479566443624E-2</c:v>
                </c:pt>
                <c:pt idx="23">
                  <c:v>1.7805773408065086E-2</c:v>
                </c:pt>
                <c:pt idx="24">
                  <c:v>2.0778275221136715E-2</c:v>
                </c:pt>
                <c:pt idx="25">
                  <c:v>2.3059429028642279E-2</c:v>
                </c:pt>
                <c:pt idx="26">
                  <c:v>2.2356705222171327E-2</c:v>
                </c:pt>
                <c:pt idx="27">
                  <c:v>2.0742257899933562E-2</c:v>
                </c:pt>
                <c:pt idx="28">
                  <c:v>2.1260581732247784E-2</c:v>
                </c:pt>
                <c:pt idx="29">
                  <c:v>2.0105807216490659E-2</c:v>
                </c:pt>
                <c:pt idx="30">
                  <c:v>1.9881094900878596E-2</c:v>
                </c:pt>
                <c:pt idx="31">
                  <c:v>2.0847070966050808E-2</c:v>
                </c:pt>
                <c:pt idx="32">
                  <c:v>2.360949994426853E-2</c:v>
                </c:pt>
                <c:pt idx="33">
                  <c:v>2.2787532832826623E-2</c:v>
                </c:pt>
                <c:pt idx="34">
                  <c:v>2.5197394520302525E-2</c:v>
                </c:pt>
                <c:pt idx="35">
                  <c:v>2.7655661991105019E-2</c:v>
                </c:pt>
                <c:pt idx="36">
                  <c:v>3.177493650178656E-2</c:v>
                </c:pt>
                <c:pt idx="37">
                  <c:v>3.3747121222695235E-2</c:v>
                </c:pt>
                <c:pt idx="38">
                  <c:v>3.339083562684083E-2</c:v>
                </c:pt>
                <c:pt idx="39">
                  <c:v>3.2857085861966555E-2</c:v>
                </c:pt>
                <c:pt idx="40">
                  <c:v>3.3286294594752998E-2</c:v>
                </c:pt>
                <c:pt idx="41">
                  <c:v>3.3221147167037883E-2</c:v>
                </c:pt>
                <c:pt idx="42">
                  <c:v>3.4787711520564077E-2</c:v>
                </c:pt>
                <c:pt idx="43">
                  <c:v>3.8006925561830392E-2</c:v>
                </c:pt>
                <c:pt idx="44">
                  <c:v>4.2415029183792211E-2</c:v>
                </c:pt>
                <c:pt idx="45">
                  <c:v>4.3561262626022786E-2</c:v>
                </c:pt>
                <c:pt idx="46">
                  <c:v>4.6249344290959948E-2</c:v>
                </c:pt>
                <c:pt idx="47">
                  <c:v>4.4329790425788294E-2</c:v>
                </c:pt>
                <c:pt idx="48">
                  <c:v>4.3541931534585861E-2</c:v>
                </c:pt>
                <c:pt idx="49">
                  <c:v>3.9476709651459115E-2</c:v>
                </c:pt>
                <c:pt idx="50">
                  <c:v>3.5602681810705951E-2</c:v>
                </c:pt>
                <c:pt idx="51">
                  <c:v>3.4002403963608291E-2</c:v>
                </c:pt>
                <c:pt idx="52">
                  <c:v>3.4427944373794962E-2</c:v>
                </c:pt>
                <c:pt idx="53">
                  <c:v>3.2456814218088208E-2</c:v>
                </c:pt>
                <c:pt idx="54">
                  <c:v>3.2758338654100862E-2</c:v>
                </c:pt>
                <c:pt idx="55">
                  <c:v>3.0513740826056689E-2</c:v>
                </c:pt>
                <c:pt idx="56">
                  <c:v>3.0042849058129189E-2</c:v>
                </c:pt>
                <c:pt idx="57">
                  <c:v>2.9106810285676941E-2</c:v>
                </c:pt>
                <c:pt idx="58">
                  <c:v>2.8112361767187989E-2</c:v>
                </c:pt>
                <c:pt idx="59">
                  <c:v>2.5334558643603282E-2</c:v>
                </c:pt>
                <c:pt idx="60">
                  <c:v>2.3575501254816399E-2</c:v>
                </c:pt>
                <c:pt idx="61">
                  <c:v>2.2009410402889572E-2</c:v>
                </c:pt>
                <c:pt idx="62">
                  <c:v>2.0245077615033705E-2</c:v>
                </c:pt>
                <c:pt idx="63">
                  <c:v>1.8780272418314644E-2</c:v>
                </c:pt>
                <c:pt idx="64">
                  <c:v>1.9160905939258063E-2</c:v>
                </c:pt>
                <c:pt idx="65">
                  <c:v>1.8935362010310357E-2</c:v>
                </c:pt>
                <c:pt idx="66">
                  <c:v>1.9892370283445596E-2</c:v>
                </c:pt>
                <c:pt idx="67">
                  <c:v>1.9640895972211584E-2</c:v>
                </c:pt>
                <c:pt idx="68">
                  <c:v>2.0615550158639168E-2</c:v>
                </c:pt>
                <c:pt idx="69">
                  <c:v>2.1511650907940022E-2</c:v>
                </c:pt>
                <c:pt idx="70">
                  <c:v>2.1783915387724125E-2</c:v>
                </c:pt>
                <c:pt idx="71">
                  <c:v>2.1135131669157502E-2</c:v>
                </c:pt>
                <c:pt idx="72">
                  <c:v>2.0420032941843476E-2</c:v>
                </c:pt>
                <c:pt idx="73">
                  <c:v>2.0833129231040536E-2</c:v>
                </c:pt>
                <c:pt idx="74">
                  <c:v>1.9841597027882994E-2</c:v>
                </c:pt>
                <c:pt idx="75">
                  <c:v>1.9848433653521267E-2</c:v>
                </c:pt>
                <c:pt idx="76">
                  <c:v>1.9750903509112815E-2</c:v>
                </c:pt>
                <c:pt idx="77">
                  <c:v>1.9980802758134342E-2</c:v>
                </c:pt>
                <c:pt idx="78">
                  <c:v>2.17306697539227E-2</c:v>
                </c:pt>
                <c:pt idx="79">
                  <c:v>2.0869660799312507E-2</c:v>
                </c:pt>
                <c:pt idx="80">
                  <c:v>2.1844768622156487E-2</c:v>
                </c:pt>
                <c:pt idx="81">
                  <c:v>2.1157145612734893E-2</c:v>
                </c:pt>
                <c:pt idx="82">
                  <c:v>2.2324363085871362E-2</c:v>
                </c:pt>
                <c:pt idx="83">
                  <c:v>2.1461711295483948E-2</c:v>
                </c:pt>
                <c:pt idx="84">
                  <c:v>2.1149663597373823E-2</c:v>
                </c:pt>
                <c:pt idx="85">
                  <c:v>2.0560622386743867E-2</c:v>
                </c:pt>
                <c:pt idx="86">
                  <c:v>2.0242979107598241E-2</c:v>
                </c:pt>
                <c:pt idx="87">
                  <c:v>2.1901059274284429E-2</c:v>
                </c:pt>
                <c:pt idx="88">
                  <c:v>2.0003227256486206E-2</c:v>
                </c:pt>
                <c:pt idx="89">
                  <c:v>2.14680060483162E-2</c:v>
                </c:pt>
                <c:pt idx="90">
                  <c:v>2.0853853999708582E-2</c:v>
                </c:pt>
                <c:pt idx="91">
                  <c:v>1.8410958904109584E-2</c:v>
                </c:pt>
                <c:pt idx="92">
                  <c:v>1.7296360698244556E-2</c:v>
                </c:pt>
                <c:pt idx="93">
                  <c:v>1.5654063610747893E-2</c:v>
                </c:pt>
                <c:pt idx="94">
                  <c:v>1.6727737167444773E-2</c:v>
                </c:pt>
                <c:pt idx="95">
                  <c:v>1.4928448340451034E-2</c:v>
                </c:pt>
                <c:pt idx="96">
                  <c:v>1.5982293449705001E-2</c:v>
                </c:pt>
                <c:pt idx="97">
                  <c:v>1.4970078760018407E-2</c:v>
                </c:pt>
                <c:pt idx="98">
                  <c:v>1.71960846226713E-2</c:v>
                </c:pt>
                <c:pt idx="99">
                  <c:v>1.5341266862990775E-2</c:v>
                </c:pt>
                <c:pt idx="100">
                  <c:v>1.7058950550637008E-2</c:v>
                </c:pt>
                <c:pt idx="101">
                  <c:v>1.5374907152388397E-2</c:v>
                </c:pt>
                <c:pt idx="102">
                  <c:v>1.5303173602353925E-2</c:v>
                </c:pt>
                <c:pt idx="103">
                  <c:v>1.6537596474777216E-2</c:v>
                </c:pt>
                <c:pt idx="104">
                  <c:v>1.5899443914316743E-2</c:v>
                </c:pt>
                <c:pt idx="105">
                  <c:v>1.5094539134112737E-2</c:v>
                </c:pt>
                <c:pt idx="106">
                  <c:v>1.7681858986622705E-2</c:v>
                </c:pt>
                <c:pt idx="107">
                  <c:v>1.5125530865651436E-2</c:v>
                </c:pt>
                <c:pt idx="108">
                  <c:v>1.6099664590321035E-2</c:v>
                </c:pt>
                <c:pt idx="109">
                  <c:v>1.748073172996565E-2</c:v>
                </c:pt>
                <c:pt idx="110">
                  <c:v>1.7930960019743338E-2</c:v>
                </c:pt>
                <c:pt idx="111">
                  <c:v>1.5075182142303519E-2</c:v>
                </c:pt>
                <c:pt idx="112">
                  <c:v>1.633002181521415E-2</c:v>
                </c:pt>
                <c:pt idx="113">
                  <c:v>1.5556338855598633E-2</c:v>
                </c:pt>
                <c:pt idx="114">
                  <c:v>1.3655519890755842E-2</c:v>
                </c:pt>
                <c:pt idx="115">
                  <c:v>1.3823055363678947E-2</c:v>
                </c:pt>
                <c:pt idx="116">
                  <c:v>1.5253551626490254E-2</c:v>
                </c:pt>
                <c:pt idx="117">
                  <c:v>1.3349119196510165E-2</c:v>
                </c:pt>
                <c:pt idx="118">
                  <c:v>1.4548220310869093E-2</c:v>
                </c:pt>
                <c:pt idx="119">
                  <c:v>1.2431308120007445E-2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Appendix_3!$D$4</c:f>
              <c:strCache>
                <c:ptCount val="1"/>
                <c:pt idx="0">
                  <c:v>prob_Base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Appendix_3!$D$5:$D$151</c:f>
              <c:numCache>
                <c:formatCode>#,##0.0000</c:formatCode>
                <c:ptCount val="147"/>
                <c:pt idx="119">
                  <c:v>1.2431308120007445E-2</c:v>
                </c:pt>
                <c:pt idx="120">
                  <c:v>1.3602663695272781E-2</c:v>
                </c:pt>
                <c:pt idx="121">
                  <c:v>1.4467126178417116E-2</c:v>
                </c:pt>
                <c:pt idx="122">
                  <c:v>1.533379455145081E-2</c:v>
                </c:pt>
                <c:pt idx="123">
                  <c:v>1.6032520162704979E-2</c:v>
                </c:pt>
                <c:pt idx="124">
                  <c:v>1.6605593974856177E-2</c:v>
                </c:pt>
                <c:pt idx="125">
                  <c:v>1.6961064745978756E-2</c:v>
                </c:pt>
                <c:pt idx="126">
                  <c:v>1.7266761845894853E-2</c:v>
                </c:pt>
                <c:pt idx="127">
                  <c:v>1.7463383650904524E-2</c:v>
                </c:pt>
                <c:pt idx="128">
                  <c:v>1.7553431064347175E-2</c:v>
                </c:pt>
                <c:pt idx="129">
                  <c:v>1.761380664102594E-2</c:v>
                </c:pt>
                <c:pt idx="130">
                  <c:v>1.7653230668128406E-2</c:v>
                </c:pt>
                <c:pt idx="131">
                  <c:v>1.7801533824089971E-2</c:v>
                </c:pt>
                <c:pt idx="132">
                  <c:v>1.7941005664262343E-2</c:v>
                </c:pt>
                <c:pt idx="133">
                  <c:v>1.8200822856280795E-2</c:v>
                </c:pt>
                <c:pt idx="134">
                  <c:v>1.8291901943606255E-2</c:v>
                </c:pt>
                <c:pt idx="135">
                  <c:v>1.8365426346813166E-2</c:v>
                </c:pt>
                <c:pt idx="136">
                  <c:v>1.8435611446595595E-2</c:v>
                </c:pt>
                <c:pt idx="137">
                  <c:v>1.8371725320078046E-2</c:v>
                </c:pt>
                <c:pt idx="138">
                  <c:v>1.8377546176968539E-2</c:v>
                </c:pt>
                <c:pt idx="139">
                  <c:v>1.8442891065585176E-2</c:v>
                </c:pt>
                <c:pt idx="140">
                  <c:v>1.864410357434924E-2</c:v>
                </c:pt>
                <c:pt idx="141">
                  <c:v>1.8842487957267076E-2</c:v>
                </c:pt>
                <c:pt idx="142">
                  <c:v>1.904259132917788E-2</c:v>
                </c:pt>
                <c:pt idx="143">
                  <c:v>1.9250897441617048E-2</c:v>
                </c:pt>
                <c:pt idx="144">
                  <c:v>1.93603633207826E-2</c:v>
                </c:pt>
                <c:pt idx="145">
                  <c:v>1.9343971211471835E-2</c:v>
                </c:pt>
                <c:pt idx="146">
                  <c:v>1.932747801869035E-2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Appendix_3!$E$4</c:f>
              <c:strCache>
                <c:ptCount val="1"/>
                <c:pt idx="0">
                  <c:v>prob_Adverse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Appendix_3!$E$5:$E$151</c:f>
              <c:numCache>
                <c:formatCode>#,##0.0000</c:formatCode>
                <c:ptCount val="147"/>
                <c:pt idx="119">
                  <c:v>1.2431308120007445E-2</c:v>
                </c:pt>
                <c:pt idx="120">
                  <c:v>1.3602663695272852E-2</c:v>
                </c:pt>
                <c:pt idx="121">
                  <c:v>1.4467126178417231E-2</c:v>
                </c:pt>
                <c:pt idx="122">
                  <c:v>1.5333794551450928E-2</c:v>
                </c:pt>
                <c:pt idx="123">
                  <c:v>1.6032520162705108E-2</c:v>
                </c:pt>
                <c:pt idx="124">
                  <c:v>1.6605593974856295E-2</c:v>
                </c:pt>
                <c:pt idx="125">
                  <c:v>1.696106474597886E-2</c:v>
                </c:pt>
                <c:pt idx="126">
                  <c:v>1.8178341439702969E-2</c:v>
                </c:pt>
                <c:pt idx="127">
                  <c:v>1.9374581953906636E-2</c:v>
                </c:pt>
                <c:pt idx="128">
                  <c:v>2.0536375492132296E-2</c:v>
                </c:pt>
                <c:pt idx="129">
                  <c:v>2.1957041182881023E-2</c:v>
                </c:pt>
                <c:pt idx="130">
                  <c:v>2.347015151389922E-2</c:v>
                </c:pt>
                <c:pt idx="131">
                  <c:v>2.5357381923003193E-2</c:v>
                </c:pt>
                <c:pt idx="132">
                  <c:v>2.7654165137935373E-2</c:v>
                </c:pt>
                <c:pt idx="133">
                  <c:v>3.0424268509545178E-2</c:v>
                </c:pt>
                <c:pt idx="134">
                  <c:v>3.2999304416010483E-2</c:v>
                </c:pt>
                <c:pt idx="135">
                  <c:v>3.5339523500197326E-2</c:v>
                </c:pt>
                <c:pt idx="136">
                  <c:v>3.7851099347580817E-2</c:v>
                </c:pt>
                <c:pt idx="137">
                  <c:v>4.0218332725727522E-2</c:v>
                </c:pt>
                <c:pt idx="138">
                  <c:v>3.8277617948698807E-2</c:v>
                </c:pt>
                <c:pt idx="139">
                  <c:v>3.6906194872872861E-2</c:v>
                </c:pt>
                <c:pt idx="140">
                  <c:v>3.6015602668766265E-2</c:v>
                </c:pt>
                <c:pt idx="141">
                  <c:v>3.434979977486799E-2</c:v>
                </c:pt>
                <c:pt idx="142">
                  <c:v>3.3019257952557224E-2</c:v>
                </c:pt>
                <c:pt idx="143">
                  <c:v>3.1956856478005238E-2</c:v>
                </c:pt>
                <c:pt idx="144">
                  <c:v>3.0786658304583405E-2</c:v>
                </c:pt>
                <c:pt idx="145">
                  <c:v>2.9628638374832556E-2</c:v>
                </c:pt>
                <c:pt idx="146">
                  <c:v>2.8625773369031042E-2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42816"/>
        <c:axId val="148244352"/>
      </c:lineChart>
      <c:dateAx>
        <c:axId val="148242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48244352"/>
        <c:crosses val="autoZero"/>
        <c:auto val="1"/>
        <c:lblOffset val="100"/>
        <c:baseTimeUnit val="months"/>
      </c:dateAx>
      <c:valAx>
        <c:axId val="148244352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824281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16764</xdr:colOff>
      <xdr:row>27</xdr:row>
      <xdr:rowOff>12954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16764</xdr:colOff>
      <xdr:row>22</xdr:row>
      <xdr:rowOff>12954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16764</xdr:colOff>
      <xdr:row>25</xdr:row>
      <xdr:rowOff>48673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16764</xdr:colOff>
      <xdr:row>47</xdr:row>
      <xdr:rowOff>48673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16764</xdr:colOff>
      <xdr:row>24</xdr:row>
      <xdr:rowOff>48673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L124"/>
  <sheetViews>
    <sheetView showGridLines="0" topLeftCell="J1" zoomScale="80" zoomScaleNormal="80" workbookViewId="0">
      <pane ySplit="1" topLeftCell="A2" activePane="bottomLeft" state="frozen"/>
      <selection activeCell="B35" sqref="B35:B124"/>
      <selection pane="bottomLeft" activeCell="Q39" sqref="Q39"/>
    </sheetView>
  </sheetViews>
  <sheetFormatPr defaultColWidth="14.28515625" defaultRowHeight="12.75" x14ac:dyDescent="0.25"/>
  <cols>
    <col min="1" max="1" width="3.5703125" style="3" customWidth="1"/>
    <col min="2" max="2" width="14.28515625" style="10"/>
    <col min="3" max="9" width="14.28515625" style="3"/>
    <col min="10" max="10" width="3.5703125" style="3" customWidth="1"/>
    <col min="11" max="16384" width="14.28515625" style="3"/>
  </cols>
  <sheetData>
    <row r="1" spans="2:12" s="5" customFormat="1" ht="19.5" x14ac:dyDescent="0.25">
      <c r="B1" s="4" t="s">
        <v>13</v>
      </c>
      <c r="J1" s="16"/>
    </row>
    <row r="2" spans="2:12" s="7" customFormat="1" x14ac:dyDescent="0.25">
      <c r="B2" s="6"/>
    </row>
    <row r="3" spans="2:12" s="11" customFormat="1" ht="15.75" customHeight="1" x14ac:dyDescent="0.25">
      <c r="B3" s="20" t="s">
        <v>6</v>
      </c>
      <c r="C3" s="20"/>
      <c r="D3" s="20"/>
      <c r="E3" s="20"/>
      <c r="F3" s="20"/>
      <c r="G3" s="20"/>
      <c r="H3" s="20"/>
      <c r="I3" s="20"/>
      <c r="K3" s="21" t="s">
        <v>1</v>
      </c>
      <c r="L3" s="21"/>
    </row>
    <row r="4" spans="2:12" x14ac:dyDescent="0.25">
      <c r="B4" s="1" t="s">
        <v>0</v>
      </c>
      <c r="C4" s="2" t="s">
        <v>8</v>
      </c>
      <c r="D4" s="2" t="s">
        <v>3</v>
      </c>
      <c r="E4" s="2" t="s">
        <v>11</v>
      </c>
      <c r="F4" s="2" t="s">
        <v>9</v>
      </c>
      <c r="G4" s="2" t="s">
        <v>10</v>
      </c>
      <c r="H4" s="2" t="s">
        <v>4</v>
      </c>
      <c r="I4" s="2" t="s">
        <v>5</v>
      </c>
      <c r="K4" s="2" t="s">
        <v>2</v>
      </c>
      <c r="L4" s="2" t="s">
        <v>7</v>
      </c>
    </row>
    <row r="5" spans="2:12" x14ac:dyDescent="0.25">
      <c r="B5" s="8">
        <v>38748</v>
      </c>
      <c r="C5" s="9">
        <v>-4.1628941849146628</v>
      </c>
      <c r="D5" s="9">
        <v>-4.1326420024960999</v>
      </c>
      <c r="E5" s="9">
        <f>EXP(C5)/(EXP(C5)+1)</f>
        <v>1.5323973462663551E-2</v>
      </c>
      <c r="F5" s="9">
        <f>EXP(D5)/(EXP(D5)+1)</f>
        <v>1.5787210040901879E-2</v>
      </c>
      <c r="G5" s="9">
        <f>E5-F5</f>
        <v>-4.6323657823832756E-4</v>
      </c>
      <c r="H5" s="9">
        <f>G5/E5</f>
        <v>-3.0229534093555502E-2</v>
      </c>
      <c r="I5" s="9">
        <f t="shared" ref="I5:I70" si="0">ABS(H5)</f>
        <v>3.0229534093555502E-2</v>
      </c>
      <c r="K5" s="12">
        <f>AVERAGE(I5:I124)</f>
        <v>5.7498949855487466E-2</v>
      </c>
      <c r="L5" s="12">
        <f>AVERAGE(H5:H124)</f>
        <v>-2.1563295321625525E-3</v>
      </c>
    </row>
    <row r="6" spans="2:12" x14ac:dyDescent="0.25">
      <c r="B6" s="8">
        <v>38776</v>
      </c>
      <c r="C6" s="9">
        <v>-3.9730491895087749</v>
      </c>
      <c r="D6" s="9">
        <v>-4.1560604172789741</v>
      </c>
      <c r="E6" s="9">
        <f t="shared" ref="E6:F10" si="1">EXP(C6)/(EXP(C6)+1)</f>
        <v>1.8468469895665342E-2</v>
      </c>
      <c r="F6" s="9">
        <f t="shared" si="1"/>
        <v>1.542743146999229E-2</v>
      </c>
      <c r="G6" s="9">
        <f t="shared" ref="G6:G69" si="2">E6-F6</f>
        <v>3.0410384256730517E-3</v>
      </c>
      <c r="H6" s="9">
        <f t="shared" ref="H6:H69" si="3">G6/E6</f>
        <v>0.16466109227526213</v>
      </c>
      <c r="I6" s="9">
        <f t="shared" si="0"/>
        <v>0.16466109227526213</v>
      </c>
    </row>
    <row r="7" spans="2:12" x14ac:dyDescent="0.25">
      <c r="B7" s="8">
        <v>38807</v>
      </c>
      <c r="C7" s="9">
        <v>-4.1222440102735645</v>
      </c>
      <c r="D7" s="9">
        <v>-4.0253684992872305</v>
      </c>
      <c r="E7" s="9">
        <f t="shared" si="1"/>
        <v>1.5949589867689119E-2</v>
      </c>
      <c r="F7" s="9">
        <f t="shared" si="1"/>
        <v>1.7543569938047586E-2</v>
      </c>
      <c r="G7" s="9">
        <f t="shared" si="2"/>
        <v>-1.5939800703584674E-3</v>
      </c>
      <c r="H7" s="9">
        <f t="shared" si="3"/>
        <v>-9.9938624352189295E-2</v>
      </c>
      <c r="I7" s="9">
        <f t="shared" si="0"/>
        <v>9.9938624352189295E-2</v>
      </c>
    </row>
    <row r="8" spans="2:12" x14ac:dyDescent="0.25">
      <c r="B8" s="8">
        <v>38837</v>
      </c>
      <c r="C8" s="9">
        <v>-3.9795863335649719</v>
      </c>
      <c r="D8" s="9">
        <v>-4.1320523038097994</v>
      </c>
      <c r="E8" s="9">
        <f t="shared" si="1"/>
        <v>1.8350340837359196E-2</v>
      </c>
      <c r="F8" s="9">
        <f t="shared" si="1"/>
        <v>1.5796375380583302E-2</v>
      </c>
      <c r="G8" s="9">
        <f t="shared" si="2"/>
        <v>2.5539654567758932E-3</v>
      </c>
      <c r="H8" s="9">
        <f t="shared" si="3"/>
        <v>0.13917809371563888</v>
      </c>
      <c r="I8" s="9">
        <f t="shared" si="0"/>
        <v>0.13917809371563888</v>
      </c>
    </row>
    <row r="9" spans="2:12" x14ac:dyDescent="0.25">
      <c r="B9" s="8">
        <v>38868</v>
      </c>
      <c r="C9" s="9">
        <v>-3.9725387375770302</v>
      </c>
      <c r="D9" s="9">
        <v>-4.0325556311874804</v>
      </c>
      <c r="E9" s="9">
        <f t="shared" si="1"/>
        <v>1.847772532939175E-2</v>
      </c>
      <c r="F9" s="9">
        <f t="shared" si="1"/>
        <v>1.7420122602000127E-2</v>
      </c>
      <c r="G9" s="9">
        <f t="shared" si="2"/>
        <v>1.0576027273916239E-3</v>
      </c>
      <c r="H9" s="9">
        <f t="shared" si="3"/>
        <v>5.7236629971403413E-2</v>
      </c>
      <c r="I9" s="9">
        <f t="shared" si="0"/>
        <v>5.7236629971403413E-2</v>
      </c>
    </row>
    <row r="10" spans="2:12" x14ac:dyDescent="0.25">
      <c r="B10" s="8">
        <v>38898</v>
      </c>
      <c r="C10" s="9">
        <v>-4.0484256432754044</v>
      </c>
      <c r="D10" s="9">
        <v>-4.0253014147751802</v>
      </c>
      <c r="E10" s="9">
        <f t="shared" si="1"/>
        <v>1.7150551154033473E-2</v>
      </c>
      <c r="F10" s="9">
        <f t="shared" si="1"/>
        <v>1.754472623024033E-2</v>
      </c>
      <c r="G10" s="9">
        <f t="shared" si="2"/>
        <v>-3.9417507620685688E-4</v>
      </c>
      <c r="H10" s="9">
        <f t="shared" si="3"/>
        <v>-2.2983230840027822E-2</v>
      </c>
      <c r="I10" s="9">
        <f t="shared" si="0"/>
        <v>2.2983230840027822E-2</v>
      </c>
    </row>
    <row r="11" spans="2:12" x14ac:dyDescent="0.25">
      <c r="B11" s="8">
        <v>38929</v>
      </c>
      <c r="C11" s="9">
        <v>-3.9629794154429141</v>
      </c>
      <c r="D11" s="9">
        <v>-4.079396560648048</v>
      </c>
      <c r="E11" s="9">
        <f t="shared" ref="E11:E42" si="4">EXP(C11)/(EXP(C11)+1)</f>
        <v>1.8651896441747681E-2</v>
      </c>
      <c r="F11" s="9">
        <f t="shared" ref="F11:F42" si="5">EXP(D11)/(EXP(D11)+1)</f>
        <v>1.6636225171621451E-2</v>
      </c>
      <c r="G11" s="9">
        <f t="shared" si="2"/>
        <v>2.0156712701262305E-3</v>
      </c>
      <c r="H11" s="9">
        <f t="shared" si="3"/>
        <v>0.10806789949866151</v>
      </c>
      <c r="I11" s="9">
        <f t="shared" si="0"/>
        <v>0.10806789949866151</v>
      </c>
    </row>
    <row r="12" spans="2:12" x14ac:dyDescent="0.25">
      <c r="B12" s="8">
        <v>38960</v>
      </c>
      <c r="C12" s="9">
        <v>-4.1169287319012273</v>
      </c>
      <c r="D12" s="9">
        <v>-4.0195931034434533</v>
      </c>
      <c r="E12" s="9">
        <f t="shared" si="4"/>
        <v>1.6033229222853485E-2</v>
      </c>
      <c r="F12" s="9">
        <f t="shared" si="5"/>
        <v>1.7643391328383513E-2</v>
      </c>
      <c r="G12" s="9">
        <f t="shared" si="2"/>
        <v>-1.6101621055300275E-3</v>
      </c>
      <c r="H12" s="9">
        <f t="shared" si="3"/>
        <v>-0.10042656305536569</v>
      </c>
      <c r="I12" s="9">
        <f t="shared" si="0"/>
        <v>0.10042656305536569</v>
      </c>
    </row>
    <row r="13" spans="2:12" x14ac:dyDescent="0.25">
      <c r="B13" s="8">
        <v>38990</v>
      </c>
      <c r="C13" s="9">
        <v>-4.0083824161694741</v>
      </c>
      <c r="D13" s="9">
        <v>-4.121553460013657</v>
      </c>
      <c r="E13" s="9">
        <f t="shared" si="4"/>
        <v>1.7838750472614434E-2</v>
      </c>
      <c r="F13" s="9">
        <f t="shared" si="5"/>
        <v>1.5960431816050825E-2</v>
      </c>
      <c r="G13" s="9">
        <f t="shared" si="2"/>
        <v>1.8783186565636094E-3</v>
      </c>
      <c r="H13" s="9">
        <f t="shared" si="3"/>
        <v>0.10529429510475823</v>
      </c>
      <c r="I13" s="9">
        <f t="shared" si="0"/>
        <v>0.10529429510475823</v>
      </c>
    </row>
    <row r="14" spans="2:12" x14ac:dyDescent="0.25">
      <c r="B14" s="8">
        <v>39021</v>
      </c>
      <c r="C14" s="9">
        <v>-4.0727267755346812</v>
      </c>
      <c r="D14" s="9">
        <v>-4.0431134621092308</v>
      </c>
      <c r="E14" s="9">
        <f t="shared" si="4"/>
        <v>1.6745691769399305E-2</v>
      </c>
      <c r="F14" s="9">
        <f t="shared" si="5"/>
        <v>1.724032551509553E-2</v>
      </c>
      <c r="G14" s="9">
        <f t="shared" si="2"/>
        <v>-4.9463374569622479E-4</v>
      </c>
      <c r="H14" s="9">
        <f t="shared" si="3"/>
        <v>-2.9537970273650158E-2</v>
      </c>
      <c r="I14" s="9">
        <f t="shared" si="0"/>
        <v>2.9537970273650158E-2</v>
      </c>
    </row>
    <row r="15" spans="2:12" x14ac:dyDescent="0.25">
      <c r="B15" s="8">
        <v>39051</v>
      </c>
      <c r="C15" s="9">
        <v>-4.0587248465593113</v>
      </c>
      <c r="D15" s="9">
        <v>-4.086769621198524</v>
      </c>
      <c r="E15" s="9">
        <f t="shared" si="4"/>
        <v>1.6977804155094183E-2</v>
      </c>
      <c r="F15" s="9">
        <f t="shared" si="5"/>
        <v>1.6516034761266864E-2</v>
      </c>
      <c r="G15" s="9">
        <f t="shared" si="2"/>
        <v>4.6176939382731874E-4</v>
      </c>
      <c r="H15" s="9">
        <f t="shared" si="3"/>
        <v>2.7198416804022622E-2</v>
      </c>
      <c r="I15" s="9">
        <f t="shared" si="0"/>
        <v>2.7198416804022622E-2</v>
      </c>
    </row>
    <row r="16" spans="2:12" x14ac:dyDescent="0.25">
      <c r="B16" s="8">
        <v>39082</v>
      </c>
      <c r="C16" s="9">
        <v>-4.1596024191702154</v>
      </c>
      <c r="D16" s="9">
        <v>-4.0667520248945328</v>
      </c>
      <c r="E16" s="9">
        <f t="shared" si="4"/>
        <v>1.5373722734494971E-2</v>
      </c>
      <c r="F16" s="9">
        <f t="shared" si="5"/>
        <v>1.6844352244502099E-2</v>
      </c>
      <c r="G16" s="9">
        <f t="shared" si="2"/>
        <v>-1.4706295100071279E-3</v>
      </c>
      <c r="H16" s="9">
        <f t="shared" si="3"/>
        <v>-9.5658646601410713E-2</v>
      </c>
      <c r="I16" s="9">
        <f t="shared" si="0"/>
        <v>9.5658646601410713E-2</v>
      </c>
    </row>
    <row r="17" spans="2:9" x14ac:dyDescent="0.25">
      <c r="B17" s="8">
        <v>39113</v>
      </c>
      <c r="C17" s="9">
        <v>-4.1590981771396818</v>
      </c>
      <c r="D17" s="9">
        <v>-4.1339052430226886</v>
      </c>
      <c r="E17" s="9">
        <f t="shared" si="4"/>
        <v>1.5381357498915978E-2</v>
      </c>
      <c r="F17" s="9">
        <f t="shared" si="5"/>
        <v>1.5767593843782939E-2</v>
      </c>
      <c r="G17" s="9">
        <f t="shared" si="2"/>
        <v>-3.8623634486696125E-4</v>
      </c>
      <c r="H17" s="9">
        <f t="shared" si="3"/>
        <v>-2.5110679918478051E-2</v>
      </c>
      <c r="I17" s="9">
        <f t="shared" si="0"/>
        <v>2.5110679918478051E-2</v>
      </c>
    </row>
    <row r="18" spans="2:9" x14ac:dyDescent="0.25">
      <c r="B18" s="8">
        <v>39141</v>
      </c>
      <c r="C18" s="9">
        <v>-4.0082869484512944</v>
      </c>
      <c r="D18" s="9">
        <v>-4.1294666212869231</v>
      </c>
      <c r="E18" s="9">
        <f t="shared" si="4"/>
        <v>1.784042319457824E-2</v>
      </c>
      <c r="F18" s="9">
        <f t="shared" si="5"/>
        <v>1.5836624968602026E-2</v>
      </c>
      <c r="G18" s="9">
        <f t="shared" si="2"/>
        <v>2.0037982259762145E-3</v>
      </c>
      <c r="H18" s="9">
        <f t="shared" si="3"/>
        <v>0.11231786399468231</v>
      </c>
      <c r="I18" s="9">
        <f t="shared" si="0"/>
        <v>0.11231786399468231</v>
      </c>
    </row>
    <row r="19" spans="2:9" x14ac:dyDescent="0.25">
      <c r="B19" s="8">
        <v>39172</v>
      </c>
      <c r="C19" s="9">
        <v>-4.0195579278259723</v>
      </c>
      <c r="D19" s="9">
        <v>-4.025804217413846</v>
      </c>
      <c r="E19" s="9">
        <f t="shared" si="4"/>
        <v>1.7644001006120555E-2</v>
      </c>
      <c r="F19" s="9">
        <f t="shared" si="5"/>
        <v>1.7536061569061526E-2</v>
      </c>
      <c r="G19" s="9">
        <f t="shared" si="2"/>
        <v>1.079394370590292E-4</v>
      </c>
      <c r="H19" s="9">
        <f t="shared" si="3"/>
        <v>6.1176281401018918E-3</v>
      </c>
      <c r="I19" s="9">
        <f t="shared" si="0"/>
        <v>6.1176281401018918E-3</v>
      </c>
    </row>
    <row r="20" spans="2:9" x14ac:dyDescent="0.25">
      <c r="B20" s="8">
        <v>39202</v>
      </c>
      <c r="C20" s="9">
        <v>-3.9404629159058113</v>
      </c>
      <c r="D20" s="9">
        <v>-4.0322440534503867</v>
      </c>
      <c r="E20" s="9">
        <f t="shared" si="4"/>
        <v>1.9068536578813043E-2</v>
      </c>
      <c r="F20" s="9">
        <f t="shared" si="5"/>
        <v>1.7425456574770151E-2</v>
      </c>
      <c r="G20" s="9">
        <f t="shared" si="2"/>
        <v>1.6430800040428926E-3</v>
      </c>
      <c r="H20" s="9">
        <f t="shared" si="3"/>
        <v>8.616707408310037E-2</v>
      </c>
      <c r="I20" s="9">
        <f t="shared" si="0"/>
        <v>8.616707408310037E-2</v>
      </c>
    </row>
    <row r="21" spans="2:9" x14ac:dyDescent="0.25">
      <c r="B21" s="8">
        <v>39233</v>
      </c>
      <c r="C21" s="9">
        <v>-3.9641933529164572</v>
      </c>
      <c r="D21" s="9">
        <v>-3.97499430053713</v>
      </c>
      <c r="E21" s="9">
        <f t="shared" si="4"/>
        <v>1.8629689505174917E-2</v>
      </c>
      <c r="F21" s="9">
        <f t="shared" si="5"/>
        <v>1.8433243123822683E-2</v>
      </c>
      <c r="G21" s="9">
        <f t="shared" si="2"/>
        <v>1.9644638135223394E-4</v>
      </c>
      <c r="H21" s="9">
        <f t="shared" si="3"/>
        <v>1.0544801688598485E-2</v>
      </c>
      <c r="I21" s="9">
        <f t="shared" si="0"/>
        <v>1.0544801688598485E-2</v>
      </c>
    </row>
    <row r="22" spans="2:9" x14ac:dyDescent="0.25">
      <c r="B22" s="8">
        <v>39263</v>
      </c>
      <c r="C22" s="9">
        <v>-3.9796170338761923</v>
      </c>
      <c r="D22" s="9">
        <v>-3.9601517219647677</v>
      </c>
      <c r="E22" s="9">
        <f t="shared" si="4"/>
        <v>1.8349787822231428E-2</v>
      </c>
      <c r="F22" s="9">
        <f t="shared" si="5"/>
        <v>1.8703725061876737E-2</v>
      </c>
      <c r="G22" s="9">
        <f t="shared" si="2"/>
        <v>-3.5393723964530915E-4</v>
      </c>
      <c r="H22" s="9">
        <f t="shared" si="3"/>
        <v>-1.9288355978508996E-2</v>
      </c>
      <c r="I22" s="9">
        <f t="shared" si="0"/>
        <v>1.9288355978508996E-2</v>
      </c>
    </row>
    <row r="23" spans="2:9" x14ac:dyDescent="0.25">
      <c r="B23" s="8">
        <v>39294</v>
      </c>
      <c r="C23" s="9">
        <v>-3.9736983891435664</v>
      </c>
      <c r="D23" s="9">
        <v>-3.960438498174331</v>
      </c>
      <c r="E23" s="9">
        <f t="shared" si="4"/>
        <v>1.8456705281759276E-2</v>
      </c>
      <c r="F23" s="9">
        <f t="shared" si="5"/>
        <v>1.8698462327649761E-2</v>
      </c>
      <c r="G23" s="9">
        <f t="shared" si="2"/>
        <v>-2.4175704589048455E-4</v>
      </c>
      <c r="H23" s="9">
        <f t="shared" si="3"/>
        <v>-1.3098602497023808E-2</v>
      </c>
      <c r="I23" s="9">
        <f t="shared" si="0"/>
        <v>1.3098602497023808E-2</v>
      </c>
    </row>
    <row r="24" spans="2:9" ht="13.5" customHeight="1" x14ac:dyDescent="0.25">
      <c r="B24" s="8">
        <v>39325</v>
      </c>
      <c r="C24" s="9">
        <v>-4.1517299501967333</v>
      </c>
      <c r="D24" s="9">
        <v>-3.9455909734867989</v>
      </c>
      <c r="E24" s="9">
        <f t="shared" si="4"/>
        <v>1.5493346994351348E-2</v>
      </c>
      <c r="F24" s="9">
        <f t="shared" si="5"/>
        <v>1.8972852822782705E-2</v>
      </c>
      <c r="G24" s="9">
        <f t="shared" si="2"/>
        <v>-3.4795058284313573E-3</v>
      </c>
      <c r="H24" s="9">
        <f t="shared" si="3"/>
        <v>-0.2245806428849709</v>
      </c>
      <c r="I24" s="9">
        <f t="shared" si="0"/>
        <v>0.2245806428849709</v>
      </c>
    </row>
    <row r="25" spans="2:9" x14ac:dyDescent="0.25">
      <c r="B25" s="8">
        <v>39355</v>
      </c>
      <c r="C25" s="9">
        <v>-4.012369454185202</v>
      </c>
      <c r="D25" s="9">
        <v>-4.0799589867403032</v>
      </c>
      <c r="E25" s="9">
        <f t="shared" si="4"/>
        <v>1.7769029579097796E-2</v>
      </c>
      <c r="F25" s="9">
        <f t="shared" si="5"/>
        <v>1.6627026684706527E-2</v>
      </c>
      <c r="G25" s="9">
        <f t="shared" si="2"/>
        <v>1.142002894391269E-3</v>
      </c>
      <c r="H25" s="9">
        <f t="shared" si="3"/>
        <v>6.4269288838071315E-2</v>
      </c>
      <c r="I25" s="9">
        <f t="shared" si="0"/>
        <v>6.4269288838071315E-2</v>
      </c>
    </row>
    <row r="26" spans="2:9" x14ac:dyDescent="0.25">
      <c r="B26" s="8">
        <v>39386</v>
      </c>
      <c r="C26" s="9">
        <v>-4.0408717442050035</v>
      </c>
      <c r="D26" s="9">
        <v>-3.976712680430095</v>
      </c>
      <c r="E26" s="9">
        <f t="shared" si="4"/>
        <v>1.7278348291044927E-2</v>
      </c>
      <c r="F26" s="9">
        <f t="shared" si="5"/>
        <v>1.8402177403229605E-2</v>
      </c>
      <c r="G26" s="9">
        <f t="shared" si="2"/>
        <v>-1.123829112184678E-3</v>
      </c>
      <c r="H26" s="9">
        <f t="shared" si="3"/>
        <v>-6.5042624054935827E-2</v>
      </c>
      <c r="I26" s="9">
        <f t="shared" si="0"/>
        <v>6.5042624054935827E-2</v>
      </c>
    </row>
    <row r="27" spans="2:9" x14ac:dyDescent="0.25">
      <c r="B27" s="8">
        <v>39416</v>
      </c>
      <c r="C27" s="9">
        <v>-3.9432497118398144</v>
      </c>
      <c r="D27" s="9">
        <v>-3.9920680311640737</v>
      </c>
      <c r="E27" s="9">
        <f t="shared" si="4"/>
        <v>1.9016479566443624E-2</v>
      </c>
      <c r="F27" s="9">
        <f t="shared" si="5"/>
        <v>1.8126846959989285E-2</v>
      </c>
      <c r="G27" s="9">
        <f t="shared" si="2"/>
        <v>8.8963260645433945E-4</v>
      </c>
      <c r="H27" s="9">
        <f t="shared" si="3"/>
        <v>4.6782192431883148E-2</v>
      </c>
      <c r="I27" s="9">
        <f t="shared" si="0"/>
        <v>4.6782192431883148E-2</v>
      </c>
    </row>
    <row r="28" spans="2:9" x14ac:dyDescent="0.25">
      <c r="B28" s="8">
        <v>39447</v>
      </c>
      <c r="C28" s="9">
        <v>-4.0102663220746919</v>
      </c>
      <c r="D28" s="9">
        <v>-3.913573861527754</v>
      </c>
      <c r="E28" s="9">
        <f t="shared" si="4"/>
        <v>1.7805773408065086E-2</v>
      </c>
      <c r="F28" s="9">
        <f t="shared" si="5"/>
        <v>1.9578052648366501E-2</v>
      </c>
      <c r="G28" s="9">
        <f t="shared" si="2"/>
        <v>-1.7722792403014158E-3</v>
      </c>
      <c r="H28" s="9">
        <f t="shared" si="3"/>
        <v>-9.9533965736004815E-2</v>
      </c>
      <c r="I28" s="9">
        <f t="shared" si="0"/>
        <v>9.9533965736004815E-2</v>
      </c>
    </row>
    <row r="29" spans="2:9" x14ac:dyDescent="0.25">
      <c r="B29" s="8">
        <v>39478</v>
      </c>
      <c r="C29" s="9">
        <v>-3.8528501174088645</v>
      </c>
      <c r="D29" s="9">
        <v>-3.9548685612398931</v>
      </c>
      <c r="E29" s="9">
        <f t="shared" si="4"/>
        <v>2.0778275221136715E-2</v>
      </c>
      <c r="F29" s="9">
        <f t="shared" si="5"/>
        <v>1.8800938608091573E-2</v>
      </c>
      <c r="G29" s="9">
        <f t="shared" si="2"/>
        <v>1.9773366130451421E-3</v>
      </c>
      <c r="H29" s="9">
        <f t="shared" si="3"/>
        <v>9.516365492327751E-2</v>
      </c>
      <c r="I29" s="9">
        <f t="shared" si="0"/>
        <v>9.516365492327751E-2</v>
      </c>
    </row>
    <row r="30" spans="2:9" x14ac:dyDescent="0.25">
      <c r="B30" s="8">
        <v>39507</v>
      </c>
      <c r="C30" s="9">
        <v>-3.7463510678336394</v>
      </c>
      <c r="D30" s="9">
        <v>-3.8376892134037766</v>
      </c>
      <c r="E30" s="9">
        <f t="shared" si="4"/>
        <v>2.3059429028642279E-2</v>
      </c>
      <c r="F30" s="9">
        <f t="shared" si="5"/>
        <v>2.1088998727771362E-2</v>
      </c>
      <c r="G30" s="9">
        <f t="shared" si="2"/>
        <v>1.9704303008709172E-3</v>
      </c>
      <c r="H30" s="9">
        <f t="shared" si="3"/>
        <v>8.5450090651569555E-2</v>
      </c>
      <c r="I30" s="9">
        <f t="shared" si="0"/>
        <v>8.5450090651569555E-2</v>
      </c>
    </row>
    <row r="31" spans="2:9" x14ac:dyDescent="0.25">
      <c r="B31" s="8">
        <v>39538</v>
      </c>
      <c r="C31" s="9">
        <v>-3.7780185882327513</v>
      </c>
      <c r="D31" s="9">
        <v>-3.7446860275166727</v>
      </c>
      <c r="E31" s="9">
        <f t="shared" si="4"/>
        <v>2.2356705222171327E-2</v>
      </c>
      <c r="F31" s="9">
        <f t="shared" si="5"/>
        <v>2.309696834592152E-2</v>
      </c>
      <c r="G31" s="9">
        <f t="shared" si="2"/>
        <v>-7.4026312375019207E-4</v>
      </c>
      <c r="H31" s="9">
        <f t="shared" si="3"/>
        <v>-3.3111458794745259E-2</v>
      </c>
      <c r="I31" s="9">
        <f t="shared" si="0"/>
        <v>3.3111458794745259E-2</v>
      </c>
    </row>
    <row r="32" spans="2:9" x14ac:dyDescent="0.25">
      <c r="B32" s="8">
        <v>39568</v>
      </c>
      <c r="C32" s="9">
        <v>-3.8546218148709994</v>
      </c>
      <c r="D32" s="9">
        <v>-3.7570322288138258</v>
      </c>
      <c r="E32" s="9">
        <f t="shared" si="4"/>
        <v>2.0742257899933562E-2</v>
      </c>
      <c r="F32" s="9">
        <f t="shared" si="5"/>
        <v>2.2820028973140651E-2</v>
      </c>
      <c r="G32" s="9">
        <f t="shared" si="2"/>
        <v>-2.0777710732070888E-3</v>
      </c>
      <c r="H32" s="9">
        <f t="shared" si="3"/>
        <v>-0.100170920795163</v>
      </c>
      <c r="I32" s="9">
        <f t="shared" si="0"/>
        <v>0.100170920795163</v>
      </c>
    </row>
    <row r="33" spans="2:9" ht="13.5" customHeight="1" x14ac:dyDescent="0.25">
      <c r="B33" s="8">
        <v>39599</v>
      </c>
      <c r="C33" s="9">
        <v>-3.8294107004724074</v>
      </c>
      <c r="D33" s="9">
        <v>-3.8009518208969948</v>
      </c>
      <c r="E33" s="9">
        <f t="shared" si="4"/>
        <v>2.1260581732247784E-2</v>
      </c>
      <c r="F33" s="9">
        <f t="shared" si="5"/>
        <v>2.1860908875517854E-2</v>
      </c>
      <c r="G33" s="9">
        <f t="shared" si="2"/>
        <v>-6.0032714327007061E-4</v>
      </c>
      <c r="H33" s="9">
        <f t="shared" si="3"/>
        <v>-2.8236628274357231E-2</v>
      </c>
      <c r="I33" s="9">
        <f t="shared" si="0"/>
        <v>2.8236628274357231E-2</v>
      </c>
    </row>
    <row r="34" spans="2:9" x14ac:dyDescent="0.25">
      <c r="B34" s="8">
        <v>39629</v>
      </c>
      <c r="C34" s="9">
        <v>-3.8864359097082852</v>
      </c>
      <c r="D34" s="9">
        <v>-3.7942719566978065</v>
      </c>
      <c r="E34" s="9">
        <f t="shared" si="4"/>
        <v>2.0105807216490659E-2</v>
      </c>
      <c r="F34" s="9">
        <f t="shared" si="5"/>
        <v>2.2004201605842065E-2</v>
      </c>
      <c r="G34" s="9">
        <f t="shared" si="2"/>
        <v>-1.8983943893514064E-3</v>
      </c>
      <c r="H34" s="9">
        <f t="shared" si="3"/>
        <v>-9.4420202527076613E-2</v>
      </c>
      <c r="I34" s="9">
        <f t="shared" si="0"/>
        <v>9.4420202527076613E-2</v>
      </c>
    </row>
    <row r="35" spans="2:9" x14ac:dyDescent="0.25">
      <c r="B35" s="8">
        <v>39660</v>
      </c>
      <c r="C35" s="9">
        <v>-3.8979046208295758</v>
      </c>
      <c r="D35" s="9">
        <v>-3.8308974793035446</v>
      </c>
      <c r="E35" s="9">
        <f t="shared" si="4"/>
        <v>1.9881094900878596E-2</v>
      </c>
      <c r="F35" s="9">
        <f t="shared" si="5"/>
        <v>2.1229666002644212E-2</v>
      </c>
      <c r="G35" s="9">
        <f t="shared" si="2"/>
        <v>-1.3485711017656166E-3</v>
      </c>
      <c r="H35" s="9">
        <f t="shared" si="3"/>
        <v>-6.7831832627388136E-2</v>
      </c>
      <c r="I35" s="9">
        <f t="shared" si="0"/>
        <v>6.7831832627388136E-2</v>
      </c>
    </row>
    <row r="36" spans="2:9" x14ac:dyDescent="0.25">
      <c r="B36" s="8">
        <v>39691</v>
      </c>
      <c r="C36" s="9">
        <v>-3.8494743826312785</v>
      </c>
      <c r="D36" s="9">
        <v>-3.8353496343239892</v>
      </c>
      <c r="E36" s="9">
        <f t="shared" si="4"/>
        <v>2.0847070966050808E-2</v>
      </c>
      <c r="F36" s="9">
        <f t="shared" si="5"/>
        <v>2.1137351744971764E-2</v>
      </c>
      <c r="G36" s="9">
        <f t="shared" si="2"/>
        <v>-2.9028077892095591E-4</v>
      </c>
      <c r="H36" s="9">
        <f t="shared" si="3"/>
        <v>-1.3924295618970862E-2</v>
      </c>
      <c r="I36" s="9">
        <f t="shared" si="0"/>
        <v>1.3924295618970862E-2</v>
      </c>
    </row>
    <row r="37" spans="2:9" x14ac:dyDescent="0.25">
      <c r="B37" s="8">
        <v>39721</v>
      </c>
      <c r="C37" s="9">
        <v>-3.7222134378640943</v>
      </c>
      <c r="D37" s="9">
        <v>-3.7780566011783483</v>
      </c>
      <c r="E37" s="9">
        <f t="shared" si="4"/>
        <v>2.360949994426853E-2</v>
      </c>
      <c r="F37" s="9">
        <f t="shared" si="5"/>
        <v>2.2355874392753848E-2</v>
      </c>
      <c r="G37" s="9">
        <f t="shared" si="2"/>
        <v>1.2536255515146824E-3</v>
      </c>
      <c r="H37" s="9">
        <f t="shared" si="3"/>
        <v>5.3098352547658004E-2</v>
      </c>
      <c r="I37" s="9">
        <f t="shared" si="0"/>
        <v>5.3098352547658004E-2</v>
      </c>
    </row>
    <row r="38" spans="2:9" x14ac:dyDescent="0.25">
      <c r="B38" s="8">
        <v>39752</v>
      </c>
      <c r="C38" s="9">
        <v>-3.7584905165230067</v>
      </c>
      <c r="D38" s="9">
        <v>-3.6788201983087543</v>
      </c>
      <c r="E38" s="9">
        <f t="shared" si="4"/>
        <v>2.2787532832826623E-2</v>
      </c>
      <c r="F38" s="9">
        <f t="shared" si="5"/>
        <v>2.4630756164663266E-2</v>
      </c>
      <c r="G38" s="9">
        <f t="shared" si="2"/>
        <v>-1.843223331836643E-3</v>
      </c>
      <c r="H38" s="9">
        <f t="shared" si="3"/>
        <v>-8.0887358247988317E-2</v>
      </c>
      <c r="I38" s="9">
        <f t="shared" si="0"/>
        <v>8.0887358247988317E-2</v>
      </c>
    </row>
    <row r="39" spans="2:9" x14ac:dyDescent="0.25">
      <c r="B39" s="8">
        <v>39782</v>
      </c>
      <c r="C39" s="9">
        <v>-3.6554943974620584</v>
      </c>
      <c r="D39" s="9">
        <v>-3.6951043257713043</v>
      </c>
      <c r="E39" s="9">
        <f t="shared" si="4"/>
        <v>2.5197394520302525E-2</v>
      </c>
      <c r="F39" s="9">
        <f t="shared" si="5"/>
        <v>2.4242558556545193E-2</v>
      </c>
      <c r="G39" s="9">
        <f t="shared" si="2"/>
        <v>9.5483596375733198E-4</v>
      </c>
      <c r="H39" s="9">
        <f t="shared" si="3"/>
        <v>3.7894233984707558E-2</v>
      </c>
      <c r="I39" s="9">
        <f t="shared" si="0"/>
        <v>3.7894233984707558E-2</v>
      </c>
    </row>
    <row r="40" spans="2:9" x14ac:dyDescent="0.25">
      <c r="B40" s="8">
        <v>39813</v>
      </c>
      <c r="C40" s="9">
        <v>-3.5598795182933642</v>
      </c>
      <c r="D40" s="9">
        <v>-3.6062106199684392</v>
      </c>
      <c r="E40" s="9">
        <f t="shared" si="4"/>
        <v>2.7655661991105019E-2</v>
      </c>
      <c r="F40" s="9">
        <f t="shared" si="5"/>
        <v>2.643667502253132E-2</v>
      </c>
      <c r="G40" s="9">
        <f t="shared" si="2"/>
        <v>1.2189869685736987E-3</v>
      </c>
      <c r="H40" s="9">
        <f t="shared" si="3"/>
        <v>4.4077302107820286E-2</v>
      </c>
      <c r="I40" s="9">
        <f t="shared" si="0"/>
        <v>4.4077302107820286E-2</v>
      </c>
    </row>
    <row r="41" spans="2:9" x14ac:dyDescent="0.25">
      <c r="B41" s="8">
        <v>39844</v>
      </c>
      <c r="C41" s="9">
        <v>-3.416786745162347</v>
      </c>
      <c r="D41" s="9">
        <v>-3.5279768772794147</v>
      </c>
      <c r="E41" s="9">
        <f t="shared" si="4"/>
        <v>3.177493650178656E-2</v>
      </c>
      <c r="F41" s="9">
        <f t="shared" si="5"/>
        <v>2.8526600706686826E-2</v>
      </c>
      <c r="G41" s="9">
        <f t="shared" si="2"/>
        <v>3.2483357950997341E-3</v>
      </c>
      <c r="H41" s="9">
        <f t="shared" si="3"/>
        <v>0.10222949760787389</v>
      </c>
      <c r="I41" s="9">
        <f t="shared" si="0"/>
        <v>0.10222949760787389</v>
      </c>
    </row>
    <row r="42" spans="2:9" x14ac:dyDescent="0.25">
      <c r="B42" s="8">
        <v>39872</v>
      </c>
      <c r="C42" s="9">
        <v>-3.3545304626516677</v>
      </c>
      <c r="D42" s="9">
        <v>-3.4163751011509635</v>
      </c>
      <c r="E42" s="9">
        <f t="shared" si="4"/>
        <v>3.3747121222695235E-2</v>
      </c>
      <c r="F42" s="9">
        <f t="shared" si="5"/>
        <v>3.1787603290381203E-2</v>
      </c>
      <c r="G42" s="9">
        <f t="shared" si="2"/>
        <v>1.9595179323140324E-3</v>
      </c>
      <c r="H42" s="9">
        <f t="shared" si="3"/>
        <v>5.8064743341610998E-2</v>
      </c>
      <c r="I42" s="9">
        <f t="shared" si="0"/>
        <v>5.8064743341610998E-2</v>
      </c>
    </row>
    <row r="43" spans="2:9" x14ac:dyDescent="0.25">
      <c r="B43" s="8">
        <v>39903</v>
      </c>
      <c r="C43" s="9">
        <v>-3.3655127605029369</v>
      </c>
      <c r="D43" s="9">
        <v>-3.3490617335507769</v>
      </c>
      <c r="E43" s="9">
        <f t="shared" ref="E43:E74" si="6">EXP(C43)/(EXP(C43)+1)</f>
        <v>3.339083562684083E-2</v>
      </c>
      <c r="F43" s="9">
        <f t="shared" ref="F43:F74" si="7">EXP(D43)/(EXP(D43)+1)</f>
        <v>3.3925902337409733E-2</v>
      </c>
      <c r="G43" s="9">
        <f t="shared" si="2"/>
        <v>-5.3506671056890304E-4</v>
      </c>
      <c r="H43" s="9">
        <f t="shared" si="3"/>
        <v>-1.6024358196618356E-2</v>
      </c>
      <c r="I43" s="9">
        <f t="shared" si="0"/>
        <v>1.6024358196618356E-2</v>
      </c>
    </row>
    <row r="44" spans="2:9" ht="13.5" customHeight="1" x14ac:dyDescent="0.25">
      <c r="B44" s="8">
        <v>39933</v>
      </c>
      <c r="C44" s="9">
        <v>-3.3821788505519255</v>
      </c>
      <c r="D44" s="9">
        <v>-3.3428168194688386</v>
      </c>
      <c r="E44" s="9">
        <f t="shared" si="6"/>
        <v>3.2857085861966555E-2</v>
      </c>
      <c r="F44" s="9">
        <f t="shared" si="7"/>
        <v>3.413117579387602E-2</v>
      </c>
      <c r="G44" s="9">
        <f t="shared" si="2"/>
        <v>-1.2740899319094653E-3</v>
      </c>
      <c r="H44" s="9">
        <f t="shared" si="3"/>
        <v>-3.8776717365074591E-2</v>
      </c>
      <c r="I44" s="9">
        <f t="shared" si="0"/>
        <v>3.8776717365074591E-2</v>
      </c>
    </row>
    <row r="45" spans="2:9" x14ac:dyDescent="0.25">
      <c r="B45" s="8">
        <v>39964</v>
      </c>
      <c r="C45" s="9">
        <v>-3.3687566483510651</v>
      </c>
      <c r="D45" s="9">
        <v>-3.3407404056490186</v>
      </c>
      <c r="E45" s="9">
        <f t="shared" si="6"/>
        <v>3.3286294594752998E-2</v>
      </c>
      <c r="F45" s="9">
        <f t="shared" si="7"/>
        <v>3.4199693602517595E-2</v>
      </c>
      <c r="G45" s="9">
        <f t="shared" si="2"/>
        <v>-9.1339900776459676E-4</v>
      </c>
      <c r="H45" s="9">
        <f t="shared" si="3"/>
        <v>-2.7440693501179857E-2</v>
      </c>
      <c r="I45" s="9">
        <f t="shared" si="0"/>
        <v>2.7440693501179857E-2</v>
      </c>
    </row>
    <row r="46" spans="2:9" x14ac:dyDescent="0.25">
      <c r="B46" s="8">
        <v>39994</v>
      </c>
      <c r="C46" s="9">
        <v>-3.3707831392171359</v>
      </c>
      <c r="D46" s="9">
        <v>-3.3006523001054107</v>
      </c>
      <c r="E46" s="9">
        <f t="shared" si="6"/>
        <v>3.3221147167037883E-2</v>
      </c>
      <c r="F46" s="9">
        <f t="shared" si="7"/>
        <v>3.5548818321653235E-2</v>
      </c>
      <c r="G46" s="9">
        <f t="shared" si="2"/>
        <v>-2.3276711546153517E-3</v>
      </c>
      <c r="H46" s="9">
        <f t="shared" si="3"/>
        <v>-7.0065947539730764E-2</v>
      </c>
      <c r="I46" s="9">
        <f t="shared" si="0"/>
        <v>7.0065947539730764E-2</v>
      </c>
    </row>
    <row r="47" spans="2:9" x14ac:dyDescent="0.25">
      <c r="B47" s="8">
        <v>40025</v>
      </c>
      <c r="C47" s="9">
        <v>-3.3230838580120619</v>
      </c>
      <c r="D47" s="9">
        <v>-3.2845970733906067</v>
      </c>
      <c r="E47" s="9">
        <f t="shared" si="6"/>
        <v>3.4787711520564077E-2</v>
      </c>
      <c r="F47" s="9">
        <f t="shared" si="7"/>
        <v>3.6103396879379065E-2</v>
      </c>
      <c r="G47" s="9">
        <f t="shared" si="2"/>
        <v>-1.3156853588149886E-3</v>
      </c>
      <c r="H47" s="9">
        <f t="shared" si="3"/>
        <v>-3.782040557733287E-2</v>
      </c>
      <c r="I47" s="9">
        <f t="shared" si="0"/>
        <v>3.782040557733287E-2</v>
      </c>
    </row>
    <row r="48" spans="2:9" x14ac:dyDescent="0.25">
      <c r="B48" s="8">
        <v>40056</v>
      </c>
      <c r="C48" s="9">
        <v>-3.2312388567633796</v>
      </c>
      <c r="D48" s="9">
        <v>-3.233811934962127</v>
      </c>
      <c r="E48" s="9">
        <f t="shared" si="6"/>
        <v>3.8006925561830392E-2</v>
      </c>
      <c r="F48" s="9">
        <f t="shared" si="7"/>
        <v>3.7912959403209066E-2</v>
      </c>
      <c r="G48" s="9">
        <f t="shared" si="2"/>
        <v>9.3966158621325291E-5</v>
      </c>
      <c r="H48" s="9">
        <f t="shared" si="3"/>
        <v>2.4723430593842524E-3</v>
      </c>
      <c r="I48" s="9">
        <f t="shared" si="0"/>
        <v>2.4723430593842524E-3</v>
      </c>
    </row>
    <row r="49" spans="2:9" x14ac:dyDescent="0.25">
      <c r="B49" s="8">
        <v>40086</v>
      </c>
      <c r="C49" s="9">
        <v>-3.1169116981711946</v>
      </c>
      <c r="D49" s="9">
        <v>-3.1829356244248217</v>
      </c>
      <c r="E49" s="9">
        <f t="shared" si="6"/>
        <v>4.2415029183792211E-2</v>
      </c>
      <c r="F49" s="9">
        <f t="shared" si="7"/>
        <v>3.981295950177921E-2</v>
      </c>
      <c r="G49" s="9">
        <f t="shared" si="2"/>
        <v>2.6020696820130002E-3</v>
      </c>
      <c r="H49" s="9">
        <f t="shared" si="3"/>
        <v>6.1347822507388787E-2</v>
      </c>
      <c r="I49" s="9">
        <f t="shared" si="0"/>
        <v>6.1347822507388787E-2</v>
      </c>
    </row>
    <row r="50" spans="2:9" x14ac:dyDescent="0.25">
      <c r="B50" s="8">
        <v>40117</v>
      </c>
      <c r="C50" s="9">
        <v>-3.0890484545329047</v>
      </c>
      <c r="D50" s="9">
        <v>-3.0944513742268116</v>
      </c>
      <c r="E50" s="9">
        <f t="shared" si="6"/>
        <v>4.3561262626022786E-2</v>
      </c>
      <c r="F50" s="9">
        <f t="shared" si="7"/>
        <v>4.333671142647743E-2</v>
      </c>
      <c r="G50" s="9">
        <f t="shared" si="2"/>
        <v>2.2455119954535585E-4</v>
      </c>
      <c r="H50" s="9">
        <f t="shared" si="3"/>
        <v>5.1548367978482938E-3</v>
      </c>
      <c r="I50" s="9">
        <f t="shared" si="0"/>
        <v>5.1548367978482938E-3</v>
      </c>
    </row>
    <row r="51" spans="2:9" x14ac:dyDescent="0.25">
      <c r="B51" s="8">
        <v>40147</v>
      </c>
      <c r="C51" s="9">
        <v>-3.0263549837394574</v>
      </c>
      <c r="D51" s="9">
        <v>-3.0672602006471728</v>
      </c>
      <c r="E51" s="9">
        <f t="shared" si="6"/>
        <v>4.6249344290959948E-2</v>
      </c>
      <c r="F51" s="9">
        <f t="shared" si="7"/>
        <v>4.4478123353860276E-2</v>
      </c>
      <c r="G51" s="9">
        <f t="shared" si="2"/>
        <v>1.7712209370996726E-3</v>
      </c>
      <c r="H51" s="9">
        <f t="shared" si="3"/>
        <v>3.8297211868707104E-2</v>
      </c>
      <c r="I51" s="9">
        <f t="shared" si="0"/>
        <v>3.8297211868707104E-2</v>
      </c>
    </row>
    <row r="52" spans="2:9" x14ac:dyDescent="0.25">
      <c r="B52" s="8">
        <v>40178</v>
      </c>
      <c r="C52" s="9">
        <v>-3.0707559633187826</v>
      </c>
      <c r="D52" s="9">
        <v>-3.0733603246400834</v>
      </c>
      <c r="E52" s="9">
        <f t="shared" si="6"/>
        <v>4.4329790425788294E-2</v>
      </c>
      <c r="F52" s="9">
        <f t="shared" si="7"/>
        <v>4.4219588385957853E-2</v>
      </c>
      <c r="G52" s="9">
        <f t="shared" si="2"/>
        <v>1.1020203983044125E-4</v>
      </c>
      <c r="H52" s="9">
        <f t="shared" si="3"/>
        <v>2.4859589628543023E-3</v>
      </c>
      <c r="I52" s="9">
        <f t="shared" si="0"/>
        <v>2.4859589628543023E-3</v>
      </c>
    </row>
    <row r="53" spans="2:9" x14ac:dyDescent="0.25">
      <c r="B53" s="8">
        <v>40209</v>
      </c>
      <c r="C53" s="9">
        <v>-3.0895125322861805</v>
      </c>
      <c r="D53" s="9">
        <v>-3.1105216693887132</v>
      </c>
      <c r="E53" s="9">
        <f t="shared" si="6"/>
        <v>4.3541931534585861E-2</v>
      </c>
      <c r="F53" s="9">
        <f t="shared" si="7"/>
        <v>4.2675326777105081E-2</v>
      </c>
      <c r="G53" s="9">
        <f t="shared" si="2"/>
        <v>8.6660475748077948E-4</v>
      </c>
      <c r="H53" s="9">
        <f t="shared" si="3"/>
        <v>1.9902763312013967E-2</v>
      </c>
      <c r="I53" s="9">
        <f t="shared" si="0"/>
        <v>1.9902763312013967E-2</v>
      </c>
    </row>
    <row r="54" spans="2:9" x14ac:dyDescent="0.25">
      <c r="B54" s="8">
        <v>40237</v>
      </c>
      <c r="C54" s="9">
        <v>-3.191767361134608</v>
      </c>
      <c r="D54" s="9">
        <v>-3.1289530526238623</v>
      </c>
      <c r="E54" s="9">
        <f t="shared" si="6"/>
        <v>3.9476709651459115E-2</v>
      </c>
      <c r="F54" s="9">
        <f t="shared" si="7"/>
        <v>4.1928643432367449E-2</v>
      </c>
      <c r="G54" s="9">
        <f t="shared" si="2"/>
        <v>-2.4519337809083344E-3</v>
      </c>
      <c r="H54" s="9">
        <f t="shared" si="3"/>
        <v>-6.2110895324268937E-2</v>
      </c>
      <c r="I54" s="9">
        <f t="shared" si="0"/>
        <v>6.2110895324268937E-2</v>
      </c>
    </row>
    <row r="55" spans="2:9" x14ac:dyDescent="0.25">
      <c r="B55" s="8">
        <v>40268</v>
      </c>
      <c r="C55" s="9">
        <v>-3.2990823987136051</v>
      </c>
      <c r="D55" s="9">
        <v>-3.2362654989665867</v>
      </c>
      <c r="E55" s="9">
        <f t="shared" si="6"/>
        <v>3.5602681810705951E-2</v>
      </c>
      <c r="F55" s="9">
        <f t="shared" si="7"/>
        <v>3.7823565661096632E-2</v>
      </c>
      <c r="G55" s="9">
        <f t="shared" si="2"/>
        <v>-2.2208838503906814E-3</v>
      </c>
      <c r="H55" s="9">
        <f t="shared" si="3"/>
        <v>-6.2379678648894578E-2</v>
      </c>
      <c r="I55" s="9">
        <f t="shared" si="0"/>
        <v>6.2379678648894578E-2</v>
      </c>
    </row>
    <row r="56" spans="2:9" x14ac:dyDescent="0.25">
      <c r="B56" s="8">
        <v>40298</v>
      </c>
      <c r="C56" s="9">
        <v>-3.3467301187055551</v>
      </c>
      <c r="D56" s="9">
        <v>-3.3236200183626199</v>
      </c>
      <c r="E56" s="9">
        <f t="shared" si="6"/>
        <v>3.4002403963608291E-2</v>
      </c>
      <c r="F56" s="9">
        <f t="shared" si="7"/>
        <v>3.4769713071860893E-2</v>
      </c>
      <c r="G56" s="9">
        <f t="shared" si="2"/>
        <v>-7.6730910825260207E-4</v>
      </c>
      <c r="H56" s="9">
        <f t="shared" si="3"/>
        <v>-2.2566319401234953E-2</v>
      </c>
      <c r="I56" s="9">
        <f t="shared" si="0"/>
        <v>2.2566319401234953E-2</v>
      </c>
    </row>
    <row r="57" spans="2:9" x14ac:dyDescent="0.25">
      <c r="B57" s="8">
        <v>40329</v>
      </c>
      <c r="C57" s="9">
        <v>-3.3338521583977689</v>
      </c>
      <c r="D57" s="9">
        <v>-3.3682173276488605</v>
      </c>
      <c r="E57" s="9">
        <f t="shared" si="6"/>
        <v>3.4427944373794962E-2</v>
      </c>
      <c r="F57" s="9">
        <f t="shared" si="7"/>
        <v>3.3303653396308773E-2</v>
      </c>
      <c r="G57" s="9">
        <f t="shared" si="2"/>
        <v>1.1242909774861892E-3</v>
      </c>
      <c r="H57" s="9">
        <f t="shared" si="3"/>
        <v>3.2656349309718009E-2</v>
      </c>
      <c r="I57" s="9">
        <f t="shared" si="0"/>
        <v>3.2656349309718009E-2</v>
      </c>
    </row>
    <row r="58" spans="2:9" x14ac:dyDescent="0.25">
      <c r="B58" s="8">
        <v>40359</v>
      </c>
      <c r="C58" s="9">
        <v>-3.3948496479574168</v>
      </c>
      <c r="D58" s="9">
        <v>-3.4229416306087961</v>
      </c>
      <c r="E58" s="9">
        <f t="shared" si="6"/>
        <v>3.2456814218088208E-2</v>
      </c>
      <c r="F58" s="9">
        <f t="shared" si="7"/>
        <v>3.1586124394962341E-2</v>
      </c>
      <c r="G58" s="9">
        <f t="shared" si="2"/>
        <v>8.7068982312586696E-4</v>
      </c>
      <c r="H58" s="9">
        <f t="shared" si="3"/>
        <v>2.6826102441090193E-2</v>
      </c>
      <c r="I58" s="9">
        <f t="shared" si="0"/>
        <v>2.6826102441090193E-2</v>
      </c>
    </row>
    <row r="59" spans="2:9" x14ac:dyDescent="0.25">
      <c r="B59" s="8">
        <v>40390</v>
      </c>
      <c r="C59" s="9">
        <v>-3.3852908274872306</v>
      </c>
      <c r="D59" s="9">
        <v>-3.4854188842499889</v>
      </c>
      <c r="E59" s="9">
        <f t="shared" si="6"/>
        <v>3.2758338654100862E-2</v>
      </c>
      <c r="F59" s="9">
        <f t="shared" si="7"/>
        <v>2.972996717371857E-2</v>
      </c>
      <c r="G59" s="9">
        <f t="shared" si="2"/>
        <v>3.0283714803822914E-3</v>
      </c>
      <c r="H59" s="9">
        <f t="shared" si="3"/>
        <v>9.244582005086463E-2</v>
      </c>
      <c r="I59" s="9">
        <f t="shared" si="0"/>
        <v>9.244582005086463E-2</v>
      </c>
    </row>
    <row r="60" spans="2:9" x14ac:dyDescent="0.25">
      <c r="B60" s="8">
        <v>40421</v>
      </c>
      <c r="C60" s="9">
        <v>-3.4585892004291776</v>
      </c>
      <c r="D60" s="9">
        <v>-3.4970736853133322</v>
      </c>
      <c r="E60" s="9">
        <f t="shared" si="6"/>
        <v>3.0513740826056689E-2</v>
      </c>
      <c r="F60" s="9">
        <f t="shared" si="7"/>
        <v>2.9395608035765217E-2</v>
      </c>
      <c r="G60" s="9">
        <f t="shared" si="2"/>
        <v>1.118132790291472E-3</v>
      </c>
      <c r="H60" s="9">
        <f t="shared" si="3"/>
        <v>3.6643582858797229E-2</v>
      </c>
      <c r="I60" s="9">
        <f t="shared" si="0"/>
        <v>3.6643582858797229E-2</v>
      </c>
    </row>
    <row r="61" spans="2:9" x14ac:dyDescent="0.25">
      <c r="B61" s="8">
        <v>40451</v>
      </c>
      <c r="C61" s="9">
        <v>-3.4746272316881743</v>
      </c>
      <c r="D61" s="9">
        <v>-3.5538291768068317</v>
      </c>
      <c r="E61" s="9">
        <f t="shared" si="6"/>
        <v>3.0042849058129189E-2</v>
      </c>
      <c r="F61" s="9">
        <f t="shared" si="7"/>
        <v>2.781882647437E-2</v>
      </c>
      <c r="G61" s="9">
        <f t="shared" si="2"/>
        <v>2.2240225837591894E-3</v>
      </c>
      <c r="H61" s="9">
        <f t="shared" si="3"/>
        <v>7.4028351287721797E-2</v>
      </c>
      <c r="I61" s="9">
        <f t="shared" si="0"/>
        <v>7.4028351287721797E-2</v>
      </c>
    </row>
    <row r="62" spans="2:9" x14ac:dyDescent="0.25">
      <c r="B62" s="8">
        <v>40482</v>
      </c>
      <c r="C62" s="9">
        <v>-3.5072442847144099</v>
      </c>
      <c r="D62" s="9">
        <v>-3.5802652348547981</v>
      </c>
      <c r="E62" s="9">
        <f t="shared" si="6"/>
        <v>2.9106810285676941E-2</v>
      </c>
      <c r="F62" s="9">
        <f t="shared" si="7"/>
        <v>2.711272005984372E-2</v>
      </c>
      <c r="G62" s="9">
        <f t="shared" si="2"/>
        <v>1.9940902258332206E-3</v>
      </c>
      <c r="H62" s="9">
        <f t="shared" si="3"/>
        <v>6.8509404028186657E-2</v>
      </c>
      <c r="I62" s="9">
        <f t="shared" si="0"/>
        <v>6.8509404028186657E-2</v>
      </c>
    </row>
    <row r="63" spans="2:9" x14ac:dyDescent="0.25">
      <c r="B63" s="8">
        <v>40512</v>
      </c>
      <c r="C63" s="9">
        <v>-3.543030799108974</v>
      </c>
      <c r="D63" s="9">
        <v>-3.6179484313962864</v>
      </c>
      <c r="E63" s="9">
        <f t="shared" si="6"/>
        <v>2.8112361767187989E-2</v>
      </c>
      <c r="F63" s="9">
        <f t="shared" si="7"/>
        <v>2.6136243275126581E-2</v>
      </c>
      <c r="G63" s="9">
        <f t="shared" si="2"/>
        <v>1.9761184920614079E-3</v>
      </c>
      <c r="H63" s="9">
        <f t="shared" si="3"/>
        <v>7.0293577908060415E-2</v>
      </c>
      <c r="I63" s="9">
        <f t="shared" si="0"/>
        <v>7.0293577908060415E-2</v>
      </c>
    </row>
    <row r="64" spans="2:9" x14ac:dyDescent="0.25">
      <c r="B64" s="8">
        <v>40543</v>
      </c>
      <c r="C64" s="9">
        <v>-3.6499248570832825</v>
      </c>
      <c r="D64" s="9">
        <v>-3.6418915718872462</v>
      </c>
      <c r="E64" s="9">
        <f t="shared" si="6"/>
        <v>2.5334558643603282E-2</v>
      </c>
      <c r="F64" s="9">
        <f t="shared" si="7"/>
        <v>2.5533680501113973E-2</v>
      </c>
      <c r="G64" s="9">
        <f t="shared" si="2"/>
        <v>-1.9912185751069095E-4</v>
      </c>
      <c r="H64" s="9">
        <f t="shared" si="3"/>
        <v>-7.8596931689973292E-3</v>
      </c>
      <c r="I64" s="9">
        <f t="shared" si="0"/>
        <v>7.8596931689973292E-3</v>
      </c>
    </row>
    <row r="65" spans="2:9" x14ac:dyDescent="0.25">
      <c r="B65" s="8">
        <v>40574</v>
      </c>
      <c r="C65" s="9">
        <v>-3.7236893386664289</v>
      </c>
      <c r="D65" s="9">
        <v>-3.7291582154418457</v>
      </c>
      <c r="E65" s="9">
        <f t="shared" si="6"/>
        <v>2.3575501254816399E-2</v>
      </c>
      <c r="F65" s="9">
        <f t="shared" si="7"/>
        <v>2.344993684044085E-2</v>
      </c>
      <c r="G65" s="9">
        <f t="shared" si="2"/>
        <v>1.2556441437554938E-4</v>
      </c>
      <c r="H65" s="9">
        <f t="shared" si="3"/>
        <v>5.326054916855563E-3</v>
      </c>
      <c r="I65" s="9">
        <f t="shared" si="0"/>
        <v>5.326054916855563E-3</v>
      </c>
    </row>
    <row r="66" spans="2:9" x14ac:dyDescent="0.25">
      <c r="B66" s="8">
        <v>40602</v>
      </c>
      <c r="C66" s="9">
        <v>-3.794029940412539</v>
      </c>
      <c r="D66" s="9">
        <v>-3.7932466954279769</v>
      </c>
      <c r="E66" s="9">
        <f t="shared" si="6"/>
        <v>2.2009410402889572E-2</v>
      </c>
      <c r="F66" s="9">
        <f t="shared" si="7"/>
        <v>2.2026276061616314E-2</v>
      </c>
      <c r="G66" s="9">
        <f t="shared" si="2"/>
        <v>-1.6865658726741145E-5</v>
      </c>
      <c r="H66" s="9">
        <f t="shared" si="3"/>
        <v>-7.6629307273614591E-4</v>
      </c>
      <c r="I66" s="9">
        <f t="shared" si="0"/>
        <v>7.6629307273614591E-4</v>
      </c>
    </row>
    <row r="67" spans="2:9" x14ac:dyDescent="0.25">
      <c r="B67" s="8">
        <v>40633</v>
      </c>
      <c r="C67" s="9">
        <v>-3.8793907779260262</v>
      </c>
      <c r="D67" s="9">
        <v>-3.8350115458516978</v>
      </c>
      <c r="E67" s="9">
        <f t="shared" si="6"/>
        <v>2.0245077615033705E-2</v>
      </c>
      <c r="F67" s="9">
        <f t="shared" si="7"/>
        <v>2.1144348118813151E-2</v>
      </c>
      <c r="G67" s="9">
        <f t="shared" si="2"/>
        <v>-8.9927050377944587E-4</v>
      </c>
      <c r="H67" s="9">
        <f t="shared" si="3"/>
        <v>-4.4419217395919516E-2</v>
      </c>
      <c r="I67" s="9">
        <f t="shared" si="0"/>
        <v>4.4419217395919516E-2</v>
      </c>
    </row>
    <row r="68" spans="2:9" x14ac:dyDescent="0.25">
      <c r="B68" s="8">
        <v>40663</v>
      </c>
      <c r="C68" s="9">
        <v>-3.9559894383060903</v>
      </c>
      <c r="D68" s="9">
        <v>-3.9012419209380633</v>
      </c>
      <c r="E68" s="9">
        <f t="shared" si="6"/>
        <v>1.8780272418314644E-2</v>
      </c>
      <c r="F68" s="9">
        <f t="shared" si="7"/>
        <v>1.9816168906294278E-2</v>
      </c>
      <c r="G68" s="9">
        <f t="shared" si="2"/>
        <v>-1.0358964879796338E-3</v>
      </c>
      <c r="H68" s="9">
        <f t="shared" si="3"/>
        <v>-5.5158757280294873E-2</v>
      </c>
      <c r="I68" s="9">
        <f t="shared" si="0"/>
        <v>5.5158757280294873E-2</v>
      </c>
    </row>
    <row r="69" spans="2:9" x14ac:dyDescent="0.25">
      <c r="B69" s="8">
        <v>40694</v>
      </c>
      <c r="C69" s="9">
        <v>-3.9355363694808516</v>
      </c>
      <c r="D69" s="9">
        <v>-3.9613240969890033</v>
      </c>
      <c r="E69" s="9">
        <f t="shared" si="6"/>
        <v>1.9160905939258063E-2</v>
      </c>
      <c r="F69" s="9">
        <f t="shared" si="7"/>
        <v>1.8682219550082192E-2</v>
      </c>
      <c r="G69" s="9">
        <f t="shared" si="2"/>
        <v>4.7868638917587109E-4</v>
      </c>
      <c r="H69" s="9">
        <f t="shared" si="3"/>
        <v>2.4982450761636927E-2</v>
      </c>
      <c r="I69" s="9">
        <f t="shared" si="0"/>
        <v>2.4982450761636927E-2</v>
      </c>
    </row>
    <row r="70" spans="2:9" x14ac:dyDescent="0.25">
      <c r="B70" s="8">
        <v>40724</v>
      </c>
      <c r="C70" s="9">
        <v>-3.9476071675415683</v>
      </c>
      <c r="D70" s="9">
        <v>-3.9333487230963331</v>
      </c>
      <c r="E70" s="9">
        <f t="shared" si="6"/>
        <v>1.8935362010310357E-2</v>
      </c>
      <c r="F70" s="9">
        <f t="shared" si="7"/>
        <v>1.9202063329962469E-2</v>
      </c>
      <c r="G70" s="9">
        <f t="shared" ref="G70:G123" si="8">E70-F70</f>
        <v>-2.6670131965211147E-4</v>
      </c>
      <c r="H70" s="9">
        <f t="shared" ref="H70:H123" si="9">G70/E70</f>
        <v>-1.4084828138320876E-2</v>
      </c>
      <c r="I70" s="9">
        <f t="shared" si="0"/>
        <v>1.4084828138320876E-2</v>
      </c>
    </row>
    <row r="71" spans="2:9" x14ac:dyDescent="0.25">
      <c r="B71" s="8">
        <v>40755</v>
      </c>
      <c r="C71" s="9">
        <v>-3.8973261365046841</v>
      </c>
      <c r="D71" s="9">
        <v>-3.9422160581425576</v>
      </c>
      <c r="E71" s="9">
        <f t="shared" si="6"/>
        <v>1.9892370283445596E-2</v>
      </c>
      <c r="F71" s="9">
        <f t="shared" si="7"/>
        <v>1.9035771814109259E-2</v>
      </c>
      <c r="G71" s="9">
        <f t="shared" si="8"/>
        <v>8.5659846933633724E-4</v>
      </c>
      <c r="H71" s="9">
        <f t="shared" si="9"/>
        <v>4.3061659175387325E-2</v>
      </c>
      <c r="I71" s="9">
        <f t="shared" ref="I71:I124" si="10">ABS(H71)</f>
        <v>4.3061659175387325E-2</v>
      </c>
    </row>
    <row r="72" spans="2:9" x14ac:dyDescent="0.25">
      <c r="B72" s="8">
        <v>40786</v>
      </c>
      <c r="C72" s="9">
        <v>-3.9103050155738317</v>
      </c>
      <c r="D72" s="9">
        <v>-3.9070844712110788</v>
      </c>
      <c r="E72" s="9">
        <f t="shared" si="6"/>
        <v>1.9640895972211584E-2</v>
      </c>
      <c r="F72" s="9">
        <f t="shared" si="7"/>
        <v>1.9703004004930611E-2</v>
      </c>
      <c r="G72" s="9">
        <f t="shared" si="8"/>
        <v>-6.2108032719027095E-5</v>
      </c>
      <c r="H72" s="9">
        <f t="shared" si="9"/>
        <v>-3.1621792003225842E-3</v>
      </c>
      <c r="I72" s="9">
        <f t="shared" si="10"/>
        <v>3.1621792003225842E-3</v>
      </c>
    </row>
    <row r="73" spans="2:9" x14ac:dyDescent="0.25">
      <c r="B73" s="8">
        <v>40816</v>
      </c>
      <c r="C73" s="9">
        <v>-3.860878608812282</v>
      </c>
      <c r="D73" s="9">
        <v>-3.9001061564056752</v>
      </c>
      <c r="E73" s="9">
        <f t="shared" si="6"/>
        <v>2.0615550158639168E-2</v>
      </c>
      <c r="F73" s="9">
        <f t="shared" si="7"/>
        <v>1.9838241450922642E-2</v>
      </c>
      <c r="G73" s="9">
        <f t="shared" si="8"/>
        <v>7.7730870771652513E-4</v>
      </c>
      <c r="H73" s="9">
        <f t="shared" si="9"/>
        <v>3.77049703614524E-2</v>
      </c>
      <c r="I73" s="9">
        <f t="shared" si="10"/>
        <v>3.77049703614524E-2</v>
      </c>
    </row>
    <row r="74" spans="2:9" x14ac:dyDescent="0.25">
      <c r="B74" s="8">
        <v>40847</v>
      </c>
      <c r="C74" s="9">
        <v>-3.8174141888065551</v>
      </c>
      <c r="D74" s="9">
        <v>-3.8606016709368087</v>
      </c>
      <c r="E74" s="9">
        <f t="shared" si="6"/>
        <v>2.1511650907940022E-2</v>
      </c>
      <c r="F74" s="9">
        <f t="shared" si="7"/>
        <v>2.0621142428845617E-2</v>
      </c>
      <c r="G74" s="9">
        <f t="shared" si="8"/>
        <v>8.905084790944047E-4</v>
      </c>
      <c r="H74" s="9">
        <f t="shared" si="9"/>
        <v>4.1396566116909006E-2</v>
      </c>
      <c r="I74" s="9">
        <f t="shared" si="10"/>
        <v>4.1396566116909006E-2</v>
      </c>
    </row>
    <row r="75" spans="2:9" x14ac:dyDescent="0.25">
      <c r="B75" s="8">
        <v>40877</v>
      </c>
      <c r="C75" s="9">
        <v>-3.8045587198251938</v>
      </c>
      <c r="D75" s="9">
        <v>-3.8252921863060751</v>
      </c>
      <c r="E75" s="9">
        <f t="shared" ref="E75:E106" si="11">EXP(C75)/(EXP(C75)+1)</f>
        <v>2.1783915387724125E-2</v>
      </c>
      <c r="F75" s="9">
        <f t="shared" ref="F75:F106" si="12">EXP(D75)/(EXP(D75)+1)</f>
        <v>2.134645130732964E-2</v>
      </c>
      <c r="G75" s="9">
        <f t="shared" si="8"/>
        <v>4.3746408039448473E-4</v>
      </c>
      <c r="H75" s="9">
        <f t="shared" si="9"/>
        <v>2.0081976660679124E-2</v>
      </c>
      <c r="I75" s="9">
        <f t="shared" si="10"/>
        <v>2.0081976660679124E-2</v>
      </c>
    </row>
    <row r="76" spans="2:9" x14ac:dyDescent="0.25">
      <c r="B76" s="8">
        <v>40908</v>
      </c>
      <c r="C76" s="9">
        <v>-3.8354569387880724</v>
      </c>
      <c r="D76" s="9">
        <v>-3.8196447703166623</v>
      </c>
      <c r="E76" s="9">
        <f t="shared" si="11"/>
        <v>2.1135131669157502E-2</v>
      </c>
      <c r="F76" s="9">
        <f t="shared" si="12"/>
        <v>2.146474969872331E-2</v>
      </c>
      <c r="G76" s="9">
        <f t="shared" si="8"/>
        <v>-3.2961802956580841E-4</v>
      </c>
      <c r="H76" s="9">
        <f t="shared" si="9"/>
        <v>-1.5595740529349056E-2</v>
      </c>
      <c r="I76" s="9">
        <f t="shared" si="10"/>
        <v>1.5595740529349056E-2</v>
      </c>
    </row>
    <row r="77" spans="2:9" x14ac:dyDescent="0.25">
      <c r="B77" s="8">
        <v>40939</v>
      </c>
      <c r="C77" s="9">
        <v>-3.8706074487946411</v>
      </c>
      <c r="D77" s="9">
        <v>-3.8392336461887426</v>
      </c>
      <c r="E77" s="9">
        <f t="shared" si="11"/>
        <v>2.0420032941843476E-2</v>
      </c>
      <c r="F77" s="9">
        <f t="shared" si="12"/>
        <v>2.1057138638348467E-2</v>
      </c>
      <c r="G77" s="9">
        <f t="shared" si="8"/>
        <v>-6.3710569650499149E-4</v>
      </c>
      <c r="H77" s="9">
        <f t="shared" si="9"/>
        <v>-3.1200032748207457E-2</v>
      </c>
      <c r="I77" s="9">
        <f t="shared" si="10"/>
        <v>3.1200032748207457E-2</v>
      </c>
    </row>
    <row r="78" spans="2:9" x14ac:dyDescent="0.25">
      <c r="B78" s="8">
        <v>40968</v>
      </c>
      <c r="C78" s="9">
        <v>-3.8501576071129762</v>
      </c>
      <c r="D78" s="9">
        <v>-3.861821376804405</v>
      </c>
      <c r="E78" s="9">
        <f t="shared" si="11"/>
        <v>2.0833129231040536E-2</v>
      </c>
      <c r="F78" s="9">
        <f t="shared" si="12"/>
        <v>2.0596523755422726E-2</v>
      </c>
      <c r="G78" s="9">
        <f t="shared" si="8"/>
        <v>2.3660547561780987E-4</v>
      </c>
      <c r="H78" s="9">
        <f t="shared" si="9"/>
        <v>1.1357174094867951E-2</v>
      </c>
      <c r="I78" s="9">
        <f t="shared" si="10"/>
        <v>1.1357174094867951E-2</v>
      </c>
    </row>
    <row r="79" spans="2:9" x14ac:dyDescent="0.25">
      <c r="B79" s="8">
        <v>40999</v>
      </c>
      <c r="C79" s="9">
        <v>-3.8999336003146561</v>
      </c>
      <c r="D79" s="9">
        <v>-3.8569381272407774</v>
      </c>
      <c r="E79" s="9">
        <f t="shared" si="11"/>
        <v>1.9841597027882994E-2</v>
      </c>
      <c r="F79" s="9">
        <f t="shared" si="12"/>
        <v>2.0695261117182874E-2</v>
      </c>
      <c r="G79" s="9">
        <f t="shared" si="8"/>
        <v>-8.536640892998805E-4</v>
      </c>
      <c r="H79" s="9">
        <f t="shared" si="9"/>
        <v>-4.3023960626770295E-2</v>
      </c>
      <c r="I79" s="9">
        <f t="shared" si="10"/>
        <v>4.3023960626770295E-2</v>
      </c>
    </row>
    <row r="80" spans="2:9" x14ac:dyDescent="0.25">
      <c r="B80" s="8">
        <v>41029</v>
      </c>
      <c r="C80" s="9">
        <v>-3.8995821243660838</v>
      </c>
      <c r="D80" s="9">
        <v>-3.8933099339306052</v>
      </c>
      <c r="E80" s="9">
        <f t="shared" si="11"/>
        <v>1.9848433653521267E-2</v>
      </c>
      <c r="F80" s="9">
        <f t="shared" si="12"/>
        <v>1.9970824004895131E-2</v>
      </c>
      <c r="G80" s="9">
        <f t="shared" si="8"/>
        <v>-1.2239035137386403E-4</v>
      </c>
      <c r="H80" s="9">
        <f t="shared" si="9"/>
        <v>-6.1662473477926572E-3</v>
      </c>
      <c r="I80" s="9">
        <f t="shared" si="10"/>
        <v>6.1662473477926572E-3</v>
      </c>
    </row>
    <row r="81" spans="2:9" x14ac:dyDescent="0.25">
      <c r="B81" s="8">
        <v>41060</v>
      </c>
      <c r="C81" s="9">
        <v>-3.9046074818614662</v>
      </c>
      <c r="D81" s="9">
        <v>-3.8942687380001191</v>
      </c>
      <c r="E81" s="9">
        <f t="shared" si="11"/>
        <v>1.9750903509112815E-2</v>
      </c>
      <c r="F81" s="9">
        <f t="shared" si="12"/>
        <v>1.9952066935500966E-2</v>
      </c>
      <c r="G81" s="9">
        <f t="shared" si="8"/>
        <v>-2.0116342638815121E-4</v>
      </c>
      <c r="H81" s="9">
        <f t="shared" si="9"/>
        <v>-1.0185024006387201E-2</v>
      </c>
      <c r="I81" s="9">
        <f t="shared" si="10"/>
        <v>1.0185024006387201E-2</v>
      </c>
    </row>
    <row r="82" spans="2:9" x14ac:dyDescent="0.25">
      <c r="B82" s="8">
        <v>41090</v>
      </c>
      <c r="C82" s="9">
        <v>-3.8928002099969752</v>
      </c>
      <c r="D82" s="9">
        <v>-3.8979586358488252</v>
      </c>
      <c r="E82" s="9">
        <f t="shared" si="11"/>
        <v>1.9980802758134342E-2</v>
      </c>
      <c r="F82" s="9">
        <f t="shared" si="12"/>
        <v>1.9880042400315181E-2</v>
      </c>
      <c r="G82" s="9">
        <f t="shared" si="8"/>
        <v>1.0076035781916154E-4</v>
      </c>
      <c r="H82" s="9">
        <f t="shared" si="9"/>
        <v>5.042858339519978E-3</v>
      </c>
      <c r="I82" s="9">
        <f t="shared" si="10"/>
        <v>5.042858339519978E-3</v>
      </c>
    </row>
    <row r="83" spans="2:9" x14ac:dyDescent="0.25">
      <c r="B83" s="8">
        <v>41121</v>
      </c>
      <c r="C83" s="9">
        <v>-3.8070604055030635</v>
      </c>
      <c r="D83" s="9">
        <v>-3.8904933691411983</v>
      </c>
      <c r="E83" s="9">
        <f t="shared" si="11"/>
        <v>2.17306697539227E-2</v>
      </c>
      <c r="F83" s="9">
        <f t="shared" si="12"/>
        <v>2.0026024379583805E-2</v>
      </c>
      <c r="G83" s="9">
        <f t="shared" si="8"/>
        <v>1.7046453743388944E-3</v>
      </c>
      <c r="H83" s="9">
        <f t="shared" si="9"/>
        <v>7.8444217027925769E-2</v>
      </c>
      <c r="I83" s="9">
        <f t="shared" si="10"/>
        <v>7.8444217027925769E-2</v>
      </c>
    </row>
    <row r="84" spans="2:9" x14ac:dyDescent="0.25">
      <c r="B84" s="8">
        <v>41152</v>
      </c>
      <c r="C84" s="9">
        <v>-3.8483683007759244</v>
      </c>
      <c r="D84" s="9">
        <v>-3.8307950884231561</v>
      </c>
      <c r="E84" s="9">
        <f t="shared" si="11"/>
        <v>2.0869660799312507E-2</v>
      </c>
      <c r="F84" s="9">
        <f t="shared" si="12"/>
        <v>2.1231793683698711E-2</v>
      </c>
      <c r="G84" s="9">
        <f t="shared" si="8"/>
        <v>-3.6213288438620428E-4</v>
      </c>
      <c r="H84" s="9">
        <f t="shared" si="9"/>
        <v>-1.735212123802864E-2</v>
      </c>
      <c r="I84" s="9">
        <f t="shared" si="10"/>
        <v>1.735212123802864E-2</v>
      </c>
    </row>
    <row r="85" spans="2:9" x14ac:dyDescent="0.25">
      <c r="B85" s="8">
        <v>41182</v>
      </c>
      <c r="C85" s="9">
        <v>-3.8017069101812733</v>
      </c>
      <c r="D85" s="9">
        <v>-3.8662538651902363</v>
      </c>
      <c r="E85" s="9">
        <f t="shared" si="11"/>
        <v>2.1844768622156487E-2</v>
      </c>
      <c r="F85" s="9">
        <f t="shared" si="12"/>
        <v>2.0507299981257172E-2</v>
      </c>
      <c r="G85" s="9">
        <f t="shared" si="8"/>
        <v>1.3374686408993142E-3</v>
      </c>
      <c r="H85" s="9">
        <f t="shared" si="9"/>
        <v>6.1226038326758027E-2</v>
      </c>
      <c r="I85" s="9">
        <f t="shared" si="10"/>
        <v>6.1226038326758027E-2</v>
      </c>
    </row>
    <row r="86" spans="2:9" x14ac:dyDescent="0.25">
      <c r="B86" s="8">
        <v>41213</v>
      </c>
      <c r="C86" s="9">
        <v>-3.8343934107255202</v>
      </c>
      <c r="D86" s="9">
        <v>-3.8358228887150445</v>
      </c>
      <c r="E86" s="9">
        <f t="shared" si="11"/>
        <v>2.1157145612734893E-2</v>
      </c>
      <c r="F86" s="9">
        <f t="shared" si="12"/>
        <v>2.1127562063413159E-2</v>
      </c>
      <c r="G86" s="9">
        <f t="shared" si="8"/>
        <v>2.9583549321733627E-5</v>
      </c>
      <c r="H86" s="9">
        <f t="shared" si="9"/>
        <v>1.3982769634069503E-3</v>
      </c>
      <c r="I86" s="9">
        <f t="shared" si="10"/>
        <v>1.3982769634069503E-3</v>
      </c>
    </row>
    <row r="87" spans="2:9" x14ac:dyDescent="0.25">
      <c r="B87" s="8">
        <v>41243</v>
      </c>
      <c r="C87" s="9">
        <v>-3.7794993582592991</v>
      </c>
      <c r="D87" s="9">
        <v>-3.8614571141627012</v>
      </c>
      <c r="E87" s="9">
        <f t="shared" si="11"/>
        <v>2.2324363085871362E-2</v>
      </c>
      <c r="F87" s="9">
        <f t="shared" si="12"/>
        <v>2.0603873056565119E-2</v>
      </c>
      <c r="G87" s="9">
        <f t="shared" si="8"/>
        <v>1.7204900293062431E-3</v>
      </c>
      <c r="H87" s="9">
        <f t="shared" si="9"/>
        <v>7.7067821495660341E-2</v>
      </c>
      <c r="I87" s="9">
        <f t="shared" si="10"/>
        <v>7.7067821495660341E-2</v>
      </c>
    </row>
    <row r="88" spans="2:9" x14ac:dyDescent="0.25">
      <c r="B88" s="8">
        <v>41274</v>
      </c>
      <c r="C88" s="9">
        <v>-3.8197894385480833</v>
      </c>
      <c r="D88" s="9">
        <v>-3.8236502493810876</v>
      </c>
      <c r="E88" s="9">
        <f t="shared" si="11"/>
        <v>2.1461711295483948E-2</v>
      </c>
      <c r="F88" s="9">
        <f t="shared" si="12"/>
        <v>2.1380779622495898E-2</v>
      </c>
      <c r="G88" s="9">
        <f t="shared" si="8"/>
        <v>8.0931672988050068E-5</v>
      </c>
      <c r="H88" s="9">
        <f t="shared" si="9"/>
        <v>3.7709794840581987E-3</v>
      </c>
      <c r="I88" s="9">
        <f t="shared" si="10"/>
        <v>3.7709794840581987E-3</v>
      </c>
    </row>
    <row r="89" spans="2:9" x14ac:dyDescent="0.25">
      <c r="B89" s="8">
        <v>41305</v>
      </c>
      <c r="C89" s="9">
        <v>-3.8347547570894953</v>
      </c>
      <c r="D89" s="9">
        <v>-3.8541973135170289</v>
      </c>
      <c r="E89" s="9">
        <f t="shared" si="11"/>
        <v>2.1149663597373823E-2</v>
      </c>
      <c r="F89" s="9">
        <f t="shared" si="12"/>
        <v>2.0750882132930311E-2</v>
      </c>
      <c r="G89" s="9">
        <f t="shared" si="8"/>
        <v>3.9878146444351226E-4</v>
      </c>
      <c r="H89" s="9">
        <f t="shared" si="9"/>
        <v>1.8855215479315207E-2</v>
      </c>
      <c r="I89" s="9">
        <f t="shared" si="10"/>
        <v>1.8855215479315207E-2</v>
      </c>
    </row>
    <row r="90" spans="2:9" x14ac:dyDescent="0.25">
      <c r="B90" s="8">
        <v>41333</v>
      </c>
      <c r="C90" s="9">
        <v>-3.8636026324562565</v>
      </c>
      <c r="D90" s="9">
        <v>-3.8668669524039463</v>
      </c>
      <c r="E90" s="9">
        <f t="shared" si="11"/>
        <v>2.0560622386743867E-2</v>
      </c>
      <c r="F90" s="9">
        <f t="shared" si="12"/>
        <v>2.0494988670833648E-2</v>
      </c>
      <c r="G90" s="9">
        <f t="shared" si="8"/>
        <v>6.5633715910218965E-5</v>
      </c>
      <c r="H90" s="9">
        <f t="shared" si="9"/>
        <v>3.1922047239452858E-3</v>
      </c>
      <c r="I90" s="9">
        <f t="shared" si="10"/>
        <v>3.1922047239452858E-3</v>
      </c>
    </row>
    <row r="91" spans="2:9" x14ac:dyDescent="0.25">
      <c r="B91" s="8">
        <v>41364</v>
      </c>
      <c r="C91" s="9">
        <v>-3.8794965803594521</v>
      </c>
      <c r="D91" s="9">
        <v>-3.8938992472109901</v>
      </c>
      <c r="E91" s="9">
        <f t="shared" si="11"/>
        <v>2.0242979107598241E-2</v>
      </c>
      <c r="F91" s="9">
        <f t="shared" si="12"/>
        <v>1.9959293233396184E-2</v>
      </c>
      <c r="G91" s="9">
        <f t="shared" si="8"/>
        <v>2.8368587420205676E-4</v>
      </c>
      <c r="H91" s="9">
        <f t="shared" si="9"/>
        <v>1.4014037790296129E-2</v>
      </c>
      <c r="I91" s="9">
        <f t="shared" si="10"/>
        <v>1.4014037790296129E-2</v>
      </c>
    </row>
    <row r="92" spans="2:9" x14ac:dyDescent="0.25">
      <c r="B92" s="8">
        <v>41394</v>
      </c>
      <c r="C92" s="9">
        <v>-3.7990758269625413</v>
      </c>
      <c r="D92" s="9">
        <v>-3.9086180683728124</v>
      </c>
      <c r="E92" s="9">
        <f t="shared" si="11"/>
        <v>2.1901059274284429E-2</v>
      </c>
      <c r="F92" s="9">
        <f t="shared" si="12"/>
        <v>1.9673404697282282E-2</v>
      </c>
      <c r="G92" s="9">
        <f t="shared" si="8"/>
        <v>2.2276545770021465E-3</v>
      </c>
      <c r="H92" s="9">
        <f t="shared" si="9"/>
        <v>0.1017144672823105</v>
      </c>
      <c r="I92" s="9">
        <f t="shared" si="10"/>
        <v>0.1017144672823105</v>
      </c>
    </row>
    <row r="93" spans="2:9" x14ac:dyDescent="0.25">
      <c r="B93" s="8">
        <v>41425</v>
      </c>
      <c r="C93" s="9">
        <v>-3.8916556551796107</v>
      </c>
      <c r="D93" s="9">
        <v>-3.8553258713831577</v>
      </c>
      <c r="E93" s="9">
        <f t="shared" si="11"/>
        <v>2.0003227256486206E-2</v>
      </c>
      <c r="F93" s="9">
        <f t="shared" si="12"/>
        <v>2.0727961916751123E-2</v>
      </c>
      <c r="G93" s="9">
        <f t="shared" si="8"/>
        <v>-7.2473466026491684E-4</v>
      </c>
      <c r="H93" s="9">
        <f t="shared" si="9"/>
        <v>-3.6230886695041466E-2</v>
      </c>
      <c r="I93" s="9">
        <f t="shared" si="10"/>
        <v>3.6230886695041466E-2</v>
      </c>
    </row>
    <row r="94" spans="2:9" x14ac:dyDescent="0.25">
      <c r="B94" s="8">
        <v>41455</v>
      </c>
      <c r="C94" s="9">
        <v>-3.8194897471864975</v>
      </c>
      <c r="D94" s="9">
        <v>-3.9130294932250607</v>
      </c>
      <c r="E94" s="9">
        <f t="shared" si="11"/>
        <v>2.14680060483162E-2</v>
      </c>
      <c r="F94" s="9">
        <f t="shared" si="12"/>
        <v>1.9588504396357863E-2</v>
      </c>
      <c r="G94" s="9">
        <f t="shared" si="8"/>
        <v>1.8795016519583367E-3</v>
      </c>
      <c r="H94" s="9">
        <f t="shared" si="9"/>
        <v>8.7548962289665078E-2</v>
      </c>
      <c r="I94" s="9">
        <f t="shared" si="10"/>
        <v>8.7548962289665078E-2</v>
      </c>
    </row>
    <row r="95" spans="2:9" x14ac:dyDescent="0.25">
      <c r="B95" s="8">
        <v>41486</v>
      </c>
      <c r="C95" s="9">
        <v>-3.8491421370144336</v>
      </c>
      <c r="D95" s="9">
        <v>-3.8619826168426243</v>
      </c>
      <c r="E95" s="9">
        <f t="shared" si="11"/>
        <v>2.0853853999708582E-2</v>
      </c>
      <c r="F95" s="9">
        <f t="shared" si="12"/>
        <v>2.0593271423285962E-2</v>
      </c>
      <c r="G95" s="9">
        <f t="shared" si="8"/>
        <v>2.6058257642262023E-4</v>
      </c>
      <c r="H95" s="9">
        <f t="shared" si="9"/>
        <v>1.249565554771131E-2</v>
      </c>
      <c r="I95" s="9">
        <f t="shared" si="10"/>
        <v>1.249565554771131E-2</v>
      </c>
    </row>
    <row r="96" spans="2:9" x14ac:dyDescent="0.25">
      <c r="B96" s="8">
        <v>41517</v>
      </c>
      <c r="C96" s="9">
        <v>-3.9762266490719367</v>
      </c>
      <c r="D96" s="9">
        <v>-3.8827676762201269</v>
      </c>
      <c r="E96" s="9">
        <f t="shared" si="11"/>
        <v>1.8410958904109584E-2</v>
      </c>
      <c r="F96" s="9">
        <f t="shared" si="12"/>
        <v>2.0178204516760178E-2</v>
      </c>
      <c r="G96" s="9">
        <f t="shared" si="8"/>
        <v>-1.7672456126505941E-3</v>
      </c>
      <c r="H96" s="9">
        <f t="shared" si="9"/>
        <v>-9.5988786996646883E-2</v>
      </c>
      <c r="I96" s="9">
        <f t="shared" si="10"/>
        <v>9.5988786996646883E-2</v>
      </c>
    </row>
    <row r="97" spans="2:9" x14ac:dyDescent="0.25">
      <c r="B97" s="8">
        <v>41547</v>
      </c>
      <c r="C97" s="9">
        <v>-4.0398114736208335</v>
      </c>
      <c r="D97" s="9">
        <v>-3.9870924271007655</v>
      </c>
      <c r="E97" s="9">
        <f t="shared" si="11"/>
        <v>1.7296360698244556E-2</v>
      </c>
      <c r="F97" s="9">
        <f t="shared" si="12"/>
        <v>1.8215616728704791E-2</v>
      </c>
      <c r="G97" s="9">
        <f t="shared" si="8"/>
        <v>-9.1925603046023527E-4</v>
      </c>
      <c r="H97" s="9">
        <f t="shared" si="9"/>
        <v>-5.3147367038519987E-2</v>
      </c>
      <c r="I97" s="9">
        <f t="shared" si="10"/>
        <v>5.3147367038519987E-2</v>
      </c>
    </row>
    <row r="98" spans="2:9" x14ac:dyDescent="0.25">
      <c r="B98" s="8">
        <v>41578</v>
      </c>
      <c r="C98" s="9">
        <v>-4.1412468577199117</v>
      </c>
      <c r="D98" s="9">
        <v>-4.0363531525072451</v>
      </c>
      <c r="E98" s="9">
        <f t="shared" si="11"/>
        <v>1.5654063610747893E-2</v>
      </c>
      <c r="F98" s="9">
        <f t="shared" si="12"/>
        <v>1.7355240694430635E-2</v>
      </c>
      <c r="G98" s="9">
        <f t="shared" si="8"/>
        <v>-1.7011770836827429E-3</v>
      </c>
      <c r="H98" s="9">
        <f t="shared" si="9"/>
        <v>-0.10867319349045797</v>
      </c>
      <c r="I98" s="9">
        <f t="shared" si="10"/>
        <v>0.10867319349045797</v>
      </c>
    </row>
    <row r="99" spans="2:9" x14ac:dyDescent="0.25">
      <c r="B99" s="8">
        <v>41608</v>
      </c>
      <c r="C99" s="9">
        <v>-4.073817803272882</v>
      </c>
      <c r="D99" s="9">
        <v>-4.112364537551656</v>
      </c>
      <c r="E99" s="9">
        <f t="shared" si="11"/>
        <v>1.6727737167444773E-2</v>
      </c>
      <c r="F99" s="9">
        <f t="shared" si="12"/>
        <v>1.6105393985811997E-2</v>
      </c>
      <c r="G99" s="9">
        <f t="shared" si="8"/>
        <v>6.2234318163277569E-4</v>
      </c>
      <c r="H99" s="9">
        <f t="shared" si="9"/>
        <v>3.7204265908958027E-2</v>
      </c>
      <c r="I99" s="9">
        <f t="shared" si="10"/>
        <v>3.7204265908958027E-2</v>
      </c>
    </row>
    <row r="100" spans="2:9" x14ac:dyDescent="0.25">
      <c r="B100" s="8">
        <v>41639</v>
      </c>
      <c r="C100" s="9">
        <v>-4.189445602634259</v>
      </c>
      <c r="D100" s="9">
        <v>-4.0700903894144211</v>
      </c>
      <c r="E100" s="9">
        <f t="shared" si="11"/>
        <v>1.4928448340451034E-2</v>
      </c>
      <c r="F100" s="9">
        <f t="shared" si="12"/>
        <v>1.6789155938252791E-2</v>
      </c>
      <c r="G100" s="9">
        <f t="shared" si="8"/>
        <v>-1.8607075978017574E-3</v>
      </c>
      <c r="H100" s="9">
        <f t="shared" si="9"/>
        <v>-0.12464172801937295</v>
      </c>
      <c r="I100" s="9">
        <f t="shared" si="10"/>
        <v>0.12464172801937295</v>
      </c>
    </row>
    <row r="101" spans="2:9" x14ac:dyDescent="0.25">
      <c r="B101" s="8">
        <v>41670</v>
      </c>
      <c r="C101" s="9">
        <v>-4.1201624413053484</v>
      </c>
      <c r="D101" s="9">
        <v>-4.1564302938625701</v>
      </c>
      <c r="E101" s="9">
        <f t="shared" si="11"/>
        <v>1.5982293449705001E-2</v>
      </c>
      <c r="F101" s="9">
        <f t="shared" si="12"/>
        <v>1.5421814263907537E-2</v>
      </c>
      <c r="G101" s="9">
        <f t="shared" si="8"/>
        <v>5.6047918579746336E-4</v>
      </c>
      <c r="H101" s="9">
        <f t="shared" si="9"/>
        <v>3.5068758283111651E-2</v>
      </c>
      <c r="I101" s="9">
        <f t="shared" si="10"/>
        <v>3.5068758283111651E-2</v>
      </c>
    </row>
    <row r="102" spans="2:9" x14ac:dyDescent="0.25">
      <c r="B102" s="8">
        <v>41698</v>
      </c>
      <c r="C102" s="9">
        <v>-4.1866185579961313</v>
      </c>
      <c r="D102" s="9">
        <v>-4.1121713952267021</v>
      </c>
      <c r="E102" s="9">
        <f t="shared" si="11"/>
        <v>1.4970078760018407E-2</v>
      </c>
      <c r="F102" s="9">
        <f t="shared" si="12"/>
        <v>1.6108454807133323E-2</v>
      </c>
      <c r="G102" s="9">
        <f t="shared" si="8"/>
        <v>-1.1383760471149161E-3</v>
      </c>
      <c r="H102" s="9">
        <f t="shared" si="9"/>
        <v>-7.6043424043649874E-2</v>
      </c>
      <c r="I102" s="9">
        <f t="shared" si="10"/>
        <v>7.6043424043649874E-2</v>
      </c>
    </row>
    <row r="103" spans="2:9" x14ac:dyDescent="0.25">
      <c r="B103" s="8">
        <v>41729</v>
      </c>
      <c r="C103" s="9">
        <v>-4.0457279048503931</v>
      </c>
      <c r="D103" s="9">
        <v>-4.1586815853016477</v>
      </c>
      <c r="E103" s="9">
        <f t="shared" si="11"/>
        <v>1.71960846226713E-2</v>
      </c>
      <c r="F103" s="9">
        <f t="shared" si="12"/>
        <v>1.538766796096166E-2</v>
      </c>
      <c r="G103" s="9">
        <f t="shared" si="8"/>
        <v>1.8084166617096404E-3</v>
      </c>
      <c r="H103" s="9">
        <f t="shared" si="9"/>
        <v>0.10516444303405123</v>
      </c>
      <c r="I103" s="9">
        <f t="shared" si="10"/>
        <v>0.10516444303405123</v>
      </c>
    </row>
    <row r="104" spans="2:9" x14ac:dyDescent="0.25">
      <c r="B104" s="8">
        <v>41759</v>
      </c>
      <c r="C104" s="9">
        <v>-4.1617487391976109</v>
      </c>
      <c r="D104" s="9">
        <v>-4.0623215615356045</v>
      </c>
      <c r="E104" s="9">
        <f t="shared" si="11"/>
        <v>1.5341266862990775E-2</v>
      </c>
      <c r="F104" s="9">
        <f t="shared" si="12"/>
        <v>1.6917880739871678E-2</v>
      </c>
      <c r="G104" s="9">
        <f t="shared" si="8"/>
        <v>-1.5766138768809022E-3</v>
      </c>
      <c r="H104" s="9">
        <f t="shared" si="9"/>
        <v>-0.10276947079802912</v>
      </c>
      <c r="I104" s="9">
        <f t="shared" si="10"/>
        <v>0.10276947079802912</v>
      </c>
    </row>
    <row r="105" spans="2:9" x14ac:dyDescent="0.25">
      <c r="B105" s="8">
        <v>41790</v>
      </c>
      <c r="C105" s="9">
        <v>-4.0538741233391455</v>
      </c>
      <c r="D105" s="9">
        <v>-4.147433319548183</v>
      </c>
      <c r="E105" s="9">
        <f t="shared" si="11"/>
        <v>1.7058950550637008E-2</v>
      </c>
      <c r="F105" s="9">
        <f t="shared" si="12"/>
        <v>1.5559021420791757E-2</v>
      </c>
      <c r="G105" s="9">
        <f t="shared" si="8"/>
        <v>1.4999291298452514E-3</v>
      </c>
      <c r="H105" s="9">
        <f t="shared" si="9"/>
        <v>8.7926225320422283E-2</v>
      </c>
      <c r="I105" s="9">
        <f t="shared" si="10"/>
        <v>8.7926225320422283E-2</v>
      </c>
    </row>
    <row r="106" spans="2:9" x14ac:dyDescent="0.25">
      <c r="B106" s="8">
        <v>41820</v>
      </c>
      <c r="C106" s="9">
        <v>-4.1595241775156184</v>
      </c>
      <c r="D106" s="9">
        <v>-4.0719001058248265</v>
      </c>
      <c r="E106" s="9">
        <f t="shared" si="11"/>
        <v>1.5374907152388397E-2</v>
      </c>
      <c r="F106" s="9">
        <f t="shared" si="12"/>
        <v>1.6759308551345418E-2</v>
      </c>
      <c r="G106" s="9">
        <f t="shared" si="8"/>
        <v>-1.3844013989570206E-3</v>
      </c>
      <c r="H106" s="9">
        <f t="shared" si="9"/>
        <v>-9.0042911169187931E-2</v>
      </c>
      <c r="I106" s="9">
        <f t="shared" si="10"/>
        <v>9.0042911169187931E-2</v>
      </c>
    </row>
    <row r="107" spans="2:9" x14ac:dyDescent="0.25">
      <c r="B107" s="8">
        <v>41851</v>
      </c>
      <c r="C107" s="9">
        <v>-4.1642735714563877</v>
      </c>
      <c r="D107" s="9">
        <v>-4.1489744215710367</v>
      </c>
      <c r="E107" s="9">
        <f t="shared" ref="E107:E124" si="13">EXP(C107)/(EXP(C107)+1)</f>
        <v>1.5303173602353925E-2</v>
      </c>
      <c r="F107" s="9">
        <f t="shared" ref="F107:F124" si="14">EXP(D107)/(EXP(D107)+1)</f>
        <v>1.5535434070581444E-2</v>
      </c>
      <c r="G107" s="9">
        <f t="shared" si="8"/>
        <v>-2.3226046822751902E-4</v>
      </c>
      <c r="H107" s="9">
        <f t="shared" si="9"/>
        <v>-1.5177274613926673E-2</v>
      </c>
      <c r="I107" s="9">
        <f t="shared" si="10"/>
        <v>1.5177274613926673E-2</v>
      </c>
    </row>
    <row r="108" spans="2:9" x14ac:dyDescent="0.25">
      <c r="B108" s="8">
        <v>41882</v>
      </c>
      <c r="C108" s="9">
        <v>-4.085443046752613</v>
      </c>
      <c r="D108" s="9">
        <v>-4.1547853820788525</v>
      </c>
      <c r="E108" s="9">
        <f t="shared" si="13"/>
        <v>1.6537596474777216E-2</v>
      </c>
      <c r="F108" s="9">
        <f t="shared" si="14"/>
        <v>1.5446810493240488E-2</v>
      </c>
      <c r="G108" s="9">
        <f t="shared" si="8"/>
        <v>1.0907859815367273E-3</v>
      </c>
      <c r="H108" s="9">
        <f t="shared" si="9"/>
        <v>6.595795121741968E-2</v>
      </c>
      <c r="I108" s="9">
        <f t="shared" si="10"/>
        <v>6.595795121741968E-2</v>
      </c>
    </row>
    <row r="109" spans="2:9" x14ac:dyDescent="0.25">
      <c r="B109" s="8">
        <v>41912</v>
      </c>
      <c r="C109" s="9">
        <v>-4.1254439483028413</v>
      </c>
      <c r="D109" s="9">
        <v>-4.1052935525262058</v>
      </c>
      <c r="E109" s="9">
        <f t="shared" si="13"/>
        <v>1.5899443914316743E-2</v>
      </c>
      <c r="F109" s="9">
        <f t="shared" si="14"/>
        <v>1.6217825114339057E-2</v>
      </c>
      <c r="G109" s="9">
        <f t="shared" si="8"/>
        <v>-3.1838120002231421E-4</v>
      </c>
      <c r="H109" s="9">
        <f t="shared" si="9"/>
        <v>-2.0024675186006102E-2</v>
      </c>
      <c r="I109" s="9">
        <f t="shared" si="10"/>
        <v>2.0024675186006102E-2</v>
      </c>
    </row>
    <row r="110" spans="2:9" x14ac:dyDescent="0.25">
      <c r="B110" s="8">
        <v>41943</v>
      </c>
      <c r="C110" s="9">
        <v>-4.1782126260860473</v>
      </c>
      <c r="D110" s="9">
        <v>-4.1372449917456304</v>
      </c>
      <c r="E110" s="9">
        <f t="shared" si="13"/>
        <v>1.5094539134112737E-2</v>
      </c>
      <c r="F110" s="9">
        <f t="shared" si="14"/>
        <v>1.5715848092818934E-2</v>
      </c>
      <c r="G110" s="9">
        <f t="shared" si="8"/>
        <v>-6.21308958706197E-4</v>
      </c>
      <c r="H110" s="9">
        <f t="shared" si="9"/>
        <v>-4.1161174460906641E-2</v>
      </c>
      <c r="I110" s="9">
        <f t="shared" si="10"/>
        <v>4.1161174460906641E-2</v>
      </c>
    </row>
    <row r="111" spans="2:9" x14ac:dyDescent="0.25">
      <c r="B111" s="8">
        <v>41973</v>
      </c>
      <c r="C111" s="9">
        <v>-4.0173760304212136</v>
      </c>
      <c r="D111" s="9">
        <v>-4.1782658918696427</v>
      </c>
      <c r="E111" s="9">
        <f t="shared" si="13"/>
        <v>1.7681858986622705E-2</v>
      </c>
      <c r="F111" s="9">
        <f t="shared" si="14"/>
        <v>1.5093747268459343E-2</v>
      </c>
      <c r="G111" s="9">
        <f t="shared" si="8"/>
        <v>2.5881117181633627E-3</v>
      </c>
      <c r="H111" s="9">
        <f t="shared" si="9"/>
        <v>0.14637101902698188</v>
      </c>
      <c r="I111" s="9">
        <f t="shared" si="10"/>
        <v>0.14637101902698188</v>
      </c>
    </row>
    <row r="112" spans="2:9" x14ac:dyDescent="0.25">
      <c r="B112" s="8">
        <v>42004</v>
      </c>
      <c r="C112" s="9">
        <v>-4.1761300886909716</v>
      </c>
      <c r="D112" s="9">
        <v>-4.0487750133263249</v>
      </c>
      <c r="E112" s="9">
        <f t="shared" si="13"/>
        <v>1.5125530865651436E-2</v>
      </c>
      <c r="F112" s="9">
        <f t="shared" si="14"/>
        <v>1.7144663022648322E-2</v>
      </c>
      <c r="G112" s="9">
        <f t="shared" si="8"/>
        <v>-2.0191321569968858E-3</v>
      </c>
      <c r="H112" s="9">
        <f t="shared" si="9"/>
        <v>-0.13349165559419357</v>
      </c>
      <c r="I112" s="9">
        <f t="shared" si="10"/>
        <v>0.13349165559419357</v>
      </c>
    </row>
    <row r="113" spans="2:9" x14ac:dyDescent="0.25">
      <c r="B113" s="8">
        <v>42035</v>
      </c>
      <c r="C113" s="9">
        <v>-4.1127261678957057</v>
      </c>
      <c r="D113" s="9">
        <v>-4.1587624192442991</v>
      </c>
      <c r="E113" s="9">
        <f t="shared" si="13"/>
        <v>1.6099664590321035E-2</v>
      </c>
      <c r="F113" s="9">
        <f t="shared" si="14"/>
        <v>1.5386443302953747E-2</v>
      </c>
      <c r="G113" s="9">
        <f t="shared" si="8"/>
        <v>7.1322128736728795E-4</v>
      </c>
      <c r="H113" s="9">
        <f t="shared" si="9"/>
        <v>4.430038174808125E-2</v>
      </c>
      <c r="I113" s="9">
        <f t="shared" si="10"/>
        <v>4.430038174808125E-2</v>
      </c>
    </row>
    <row r="114" spans="2:9" x14ac:dyDescent="0.25">
      <c r="B114" s="8">
        <v>42063</v>
      </c>
      <c r="C114" s="9">
        <v>-4.0290207246886274</v>
      </c>
      <c r="D114" s="9">
        <v>-4.1118095404018158</v>
      </c>
      <c r="E114" s="9">
        <f t="shared" si="13"/>
        <v>1.748073172996565E-2</v>
      </c>
      <c r="F114" s="9">
        <f t="shared" si="14"/>
        <v>1.6114190838606494E-2</v>
      </c>
      <c r="G114" s="9">
        <f t="shared" si="8"/>
        <v>1.366540891359156E-3</v>
      </c>
      <c r="H114" s="9">
        <f t="shared" si="9"/>
        <v>7.8174124085241672E-2</v>
      </c>
      <c r="I114" s="9">
        <f t="shared" si="10"/>
        <v>7.8174124085241672E-2</v>
      </c>
    </row>
    <row r="115" spans="2:9" x14ac:dyDescent="0.25">
      <c r="B115" s="8">
        <v>42094</v>
      </c>
      <c r="C115" s="9">
        <v>-4.0031327825267349</v>
      </c>
      <c r="D115" s="9">
        <v>-4.0540316994183581</v>
      </c>
      <c r="E115" s="9">
        <f t="shared" si="13"/>
        <v>1.7930960019743338E-2</v>
      </c>
      <c r="F115" s="9">
        <f t="shared" si="14"/>
        <v>1.705630852502444E-2</v>
      </c>
      <c r="G115" s="9">
        <f t="shared" si="8"/>
        <v>8.7465149471889839E-4</v>
      </c>
      <c r="H115" s="9">
        <f t="shared" si="9"/>
        <v>4.8778843617733859E-2</v>
      </c>
      <c r="I115" s="9">
        <f t="shared" si="10"/>
        <v>4.8778843617733859E-2</v>
      </c>
    </row>
    <row r="116" spans="2:9" x14ac:dyDescent="0.25">
      <c r="B116" s="8">
        <v>42124</v>
      </c>
      <c r="C116" s="9">
        <v>-4.1795154862625568</v>
      </c>
      <c r="D116" s="9">
        <v>-4.0349571224710896</v>
      </c>
      <c r="E116" s="9">
        <f t="shared" si="13"/>
        <v>1.5075182142303519E-2</v>
      </c>
      <c r="F116" s="9">
        <f t="shared" si="14"/>
        <v>1.7379064689783036E-2</v>
      </c>
      <c r="G116" s="9">
        <f t="shared" si="8"/>
        <v>-2.3038825474795167E-3</v>
      </c>
      <c r="H116" s="9">
        <f t="shared" si="9"/>
        <v>-0.15282618317522223</v>
      </c>
      <c r="I116" s="9">
        <f t="shared" si="10"/>
        <v>0.15282618317522223</v>
      </c>
    </row>
    <row r="117" spans="2:9" x14ac:dyDescent="0.25">
      <c r="B117" s="8">
        <v>42155</v>
      </c>
      <c r="C117" s="9">
        <v>-4.0982852098940503</v>
      </c>
      <c r="D117" s="9">
        <v>-4.1588503241568358</v>
      </c>
      <c r="E117" s="9">
        <f t="shared" si="13"/>
        <v>1.633002181521415E-2</v>
      </c>
      <c r="F117" s="9">
        <f t="shared" si="14"/>
        <v>1.538511162657195E-2</v>
      </c>
      <c r="G117" s="9">
        <f t="shared" si="8"/>
        <v>9.4491018864219928E-4</v>
      </c>
      <c r="H117" s="9">
        <f t="shared" si="9"/>
        <v>5.7863375770989919E-2</v>
      </c>
      <c r="I117" s="9">
        <f t="shared" si="10"/>
        <v>5.7863375770989919E-2</v>
      </c>
    </row>
    <row r="118" spans="2:9" x14ac:dyDescent="0.25">
      <c r="B118" s="8">
        <v>42185</v>
      </c>
      <c r="C118" s="9">
        <v>-4.1476084715772625</v>
      </c>
      <c r="D118" s="9">
        <v>-4.0914379044737945</v>
      </c>
      <c r="E118" s="9">
        <f t="shared" si="13"/>
        <v>1.5556338855598633E-2</v>
      </c>
      <c r="F118" s="9">
        <f t="shared" si="14"/>
        <v>1.6440377542723397E-2</v>
      </c>
      <c r="G118" s="9">
        <f t="shared" si="8"/>
        <v>-8.8403868712476352E-4</v>
      </c>
      <c r="H118" s="9">
        <f t="shared" si="9"/>
        <v>-5.682819687400955E-2</v>
      </c>
      <c r="I118" s="9">
        <f t="shared" si="10"/>
        <v>5.682819687400955E-2</v>
      </c>
    </row>
    <row r="119" spans="2:9" x14ac:dyDescent="0.25">
      <c r="B119" s="8">
        <v>42216</v>
      </c>
      <c r="C119" s="9">
        <v>-4.2798618374047415</v>
      </c>
      <c r="D119" s="9">
        <v>-4.1228017004794628</v>
      </c>
      <c r="E119" s="9">
        <f t="shared" si="13"/>
        <v>1.3655519890755842E-2</v>
      </c>
      <c r="F119" s="9">
        <f t="shared" si="14"/>
        <v>1.5940839170597125E-2</v>
      </c>
      <c r="G119" s="9">
        <f t="shared" si="8"/>
        <v>-2.285319279841283E-3</v>
      </c>
      <c r="H119" s="9">
        <f t="shared" si="9"/>
        <v>-0.16735498158428511</v>
      </c>
      <c r="I119" s="9">
        <f t="shared" si="10"/>
        <v>0.16735498158428511</v>
      </c>
    </row>
    <row r="120" spans="2:9" x14ac:dyDescent="0.25">
      <c r="B120" s="8">
        <v>42247</v>
      </c>
      <c r="C120" s="9">
        <v>-4.2674979188772726</v>
      </c>
      <c r="D120" s="9">
        <v>-4.2127718705543469</v>
      </c>
      <c r="E120" s="9">
        <f t="shared" si="13"/>
        <v>1.3823055363678947E-2</v>
      </c>
      <c r="F120" s="9">
        <f t="shared" si="14"/>
        <v>1.4589274909009298E-2</v>
      </c>
      <c r="G120" s="9">
        <f t="shared" si="8"/>
        <v>-7.662195453303506E-4</v>
      </c>
      <c r="H120" s="9">
        <f t="shared" si="9"/>
        <v>-5.5430548831023746E-2</v>
      </c>
      <c r="I120" s="9">
        <f t="shared" si="10"/>
        <v>5.5430548831023746E-2</v>
      </c>
    </row>
    <row r="121" spans="2:9" x14ac:dyDescent="0.25">
      <c r="B121" s="8">
        <v>42277</v>
      </c>
      <c r="C121" s="9">
        <v>-4.1675718257386762</v>
      </c>
      <c r="D121" s="9">
        <v>-4.1986933776137851</v>
      </c>
      <c r="E121" s="9">
        <f t="shared" si="13"/>
        <v>1.5253551626490254E-2</v>
      </c>
      <c r="F121" s="9">
        <f t="shared" si="14"/>
        <v>1.4793062637766955E-2</v>
      </c>
      <c r="G121" s="9">
        <f t="shared" si="8"/>
        <v>4.6048898872329963E-4</v>
      </c>
      <c r="H121" s="9">
        <f t="shared" si="9"/>
        <v>3.0188968444803777E-2</v>
      </c>
      <c r="I121" s="9">
        <f t="shared" si="10"/>
        <v>3.0188968444803777E-2</v>
      </c>
    </row>
    <row r="122" spans="2:9" x14ac:dyDescent="0.25">
      <c r="B122" s="8">
        <v>42308</v>
      </c>
      <c r="C122" s="9">
        <v>-4.3028658544562282</v>
      </c>
      <c r="D122" s="9">
        <v>-4.1235936650861289</v>
      </c>
      <c r="E122" s="9">
        <f t="shared" si="13"/>
        <v>1.3349119196510165E-2</v>
      </c>
      <c r="F122" s="9">
        <f t="shared" si="14"/>
        <v>1.592842059798439E-2</v>
      </c>
      <c r="G122" s="9">
        <f t="shared" si="8"/>
        <v>-2.5793014014742245E-3</v>
      </c>
      <c r="H122" s="9">
        <f t="shared" si="9"/>
        <v>-0.19321884564103123</v>
      </c>
      <c r="I122" s="9">
        <f t="shared" si="10"/>
        <v>0.19321884564103123</v>
      </c>
    </row>
    <row r="123" spans="2:9" x14ac:dyDescent="0.25">
      <c r="B123" s="8">
        <v>42338</v>
      </c>
      <c r="C123" s="9">
        <v>-4.2156315248706315</v>
      </c>
      <c r="D123" s="9">
        <v>-4.214467311444082</v>
      </c>
      <c r="E123" s="9">
        <f t="shared" si="13"/>
        <v>1.4548220310869093E-2</v>
      </c>
      <c r="F123" s="9">
        <f t="shared" si="14"/>
        <v>1.4564920574277078E-2</v>
      </c>
      <c r="G123" s="9">
        <f t="shared" si="8"/>
        <v>-1.6700263407984361E-5</v>
      </c>
      <c r="H123" s="9">
        <f t="shared" si="9"/>
        <v>-1.1479248355558281E-3</v>
      </c>
      <c r="I123" s="9">
        <f t="shared" si="10"/>
        <v>1.1479248355558281E-3</v>
      </c>
    </row>
    <row r="124" spans="2:9" x14ac:dyDescent="0.25">
      <c r="B124" s="8">
        <v>42369</v>
      </c>
      <c r="C124" s="9">
        <v>-4.3750279168294126</v>
      </c>
      <c r="D124" s="9">
        <v>-4.1692953280572755</v>
      </c>
      <c r="E124" s="9">
        <f t="shared" si="13"/>
        <v>1.2431308120007445E-2</v>
      </c>
      <c r="F124" s="9">
        <f t="shared" si="14"/>
        <v>1.5227684720832701E-2</v>
      </c>
      <c r="G124" s="9">
        <f>E124-F124</f>
        <v>-2.7963766008252556E-3</v>
      </c>
      <c r="H124" s="9">
        <f>G124/E124</f>
        <v>-0.22494628673266132</v>
      </c>
      <c r="I124" s="9">
        <f t="shared" si="10"/>
        <v>0.22494628673266132</v>
      </c>
    </row>
  </sheetData>
  <mergeCells count="2">
    <mergeCell ref="B3:I3"/>
    <mergeCell ref="K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M124"/>
  <sheetViews>
    <sheetView showGridLines="0" topLeftCell="E1" zoomScale="80" zoomScaleNormal="80" workbookViewId="0">
      <pane ySplit="1" topLeftCell="A2" activePane="bottomLeft" state="frozen"/>
      <selection activeCell="B2" sqref="B2"/>
      <selection pane="bottomLeft" activeCell="L35" sqref="L35"/>
    </sheetView>
  </sheetViews>
  <sheetFormatPr defaultColWidth="14.28515625" defaultRowHeight="12.75" x14ac:dyDescent="0.25"/>
  <cols>
    <col min="1" max="1" width="3.5703125" style="3" customWidth="1"/>
    <col min="2" max="2" width="14.28515625" style="10"/>
    <col min="3" max="3" width="14.28515625" style="3"/>
    <col min="4" max="4" width="14.28515625" style="14"/>
    <col min="5" max="5" width="3.5703125" style="3" customWidth="1"/>
    <col min="6" max="16384" width="14.28515625" style="3"/>
  </cols>
  <sheetData>
    <row r="1" spans="2:13" s="16" customFormat="1" ht="19.5" x14ac:dyDescent="0.25">
      <c r="B1" s="15" t="s">
        <v>14</v>
      </c>
      <c r="D1" s="17"/>
    </row>
    <row r="2" spans="2:13" s="7" customFormat="1" x14ac:dyDescent="0.25">
      <c r="B2" s="6"/>
      <c r="D2" s="13"/>
    </row>
    <row r="3" spans="2:13" s="11" customFormat="1" ht="15.75" customHeight="1" x14ac:dyDescent="0.25">
      <c r="B3" s="20" t="s">
        <v>6</v>
      </c>
      <c r="C3" s="20"/>
      <c r="D3" s="20"/>
      <c r="F3" s="3"/>
      <c r="G3" s="3"/>
      <c r="H3" s="3"/>
      <c r="I3" s="3"/>
      <c r="J3" s="3"/>
      <c r="K3" s="3"/>
      <c r="L3" s="3"/>
      <c r="M3" s="3"/>
    </row>
    <row r="4" spans="2:13" x14ac:dyDescent="0.25">
      <c r="B4" s="1" t="s">
        <v>0</v>
      </c>
      <c r="C4" s="2" t="s">
        <v>12</v>
      </c>
      <c r="D4" s="2" t="s">
        <v>8</v>
      </c>
    </row>
    <row r="5" spans="2:13" x14ac:dyDescent="0.25">
      <c r="B5" s="8">
        <v>38748</v>
      </c>
      <c r="C5" s="9">
        <v>-4.1628941849146628</v>
      </c>
      <c r="D5" s="12">
        <f t="shared" ref="D5:D36" si="0">EXP(C5)/(EXP(C5)+1)</f>
        <v>1.5323973462663551E-2</v>
      </c>
    </row>
    <row r="6" spans="2:13" x14ac:dyDescent="0.25">
      <c r="B6" s="8">
        <v>38776</v>
      </c>
      <c r="C6" s="9">
        <v>-3.9730491895087749</v>
      </c>
      <c r="D6" s="12">
        <f t="shared" si="0"/>
        <v>1.8468469895665342E-2</v>
      </c>
    </row>
    <row r="7" spans="2:13" x14ac:dyDescent="0.25">
      <c r="B7" s="8">
        <v>38807</v>
      </c>
      <c r="C7" s="9">
        <v>-4.1222440102735645</v>
      </c>
      <c r="D7" s="12">
        <f t="shared" si="0"/>
        <v>1.5949589867689119E-2</v>
      </c>
    </row>
    <row r="8" spans="2:13" x14ac:dyDescent="0.25">
      <c r="B8" s="8">
        <v>38837</v>
      </c>
      <c r="C8" s="9">
        <v>-3.9795863335649719</v>
      </c>
      <c r="D8" s="12">
        <f t="shared" si="0"/>
        <v>1.8350340837359196E-2</v>
      </c>
    </row>
    <row r="9" spans="2:13" x14ac:dyDescent="0.25">
      <c r="B9" s="8">
        <v>38868</v>
      </c>
      <c r="C9" s="9">
        <v>-3.9725387375770302</v>
      </c>
      <c r="D9" s="12">
        <f t="shared" si="0"/>
        <v>1.847772532939175E-2</v>
      </c>
    </row>
    <row r="10" spans="2:13" x14ac:dyDescent="0.25">
      <c r="B10" s="8">
        <v>38898</v>
      </c>
      <c r="C10" s="9">
        <v>-4.0484256432754044</v>
      </c>
      <c r="D10" s="12">
        <f t="shared" si="0"/>
        <v>1.7150551154033473E-2</v>
      </c>
    </row>
    <row r="11" spans="2:13" x14ac:dyDescent="0.25">
      <c r="B11" s="8">
        <v>38929</v>
      </c>
      <c r="C11" s="9">
        <v>-3.9629794154429141</v>
      </c>
      <c r="D11" s="12">
        <f t="shared" si="0"/>
        <v>1.8651896441747681E-2</v>
      </c>
    </row>
    <row r="12" spans="2:13" x14ac:dyDescent="0.25">
      <c r="B12" s="8">
        <v>38960</v>
      </c>
      <c r="C12" s="9">
        <v>-4.1169287319012273</v>
      </c>
      <c r="D12" s="12">
        <f t="shared" si="0"/>
        <v>1.6033229222853485E-2</v>
      </c>
    </row>
    <row r="13" spans="2:13" x14ac:dyDescent="0.25">
      <c r="B13" s="8">
        <v>38990</v>
      </c>
      <c r="C13" s="9">
        <v>-4.0083824161694741</v>
      </c>
      <c r="D13" s="12">
        <f t="shared" si="0"/>
        <v>1.7838750472614434E-2</v>
      </c>
    </row>
    <row r="14" spans="2:13" x14ac:dyDescent="0.25">
      <c r="B14" s="8">
        <v>39021</v>
      </c>
      <c r="C14" s="9">
        <v>-4.0727267755346812</v>
      </c>
      <c r="D14" s="12">
        <f t="shared" si="0"/>
        <v>1.6745691769399305E-2</v>
      </c>
    </row>
    <row r="15" spans="2:13" x14ac:dyDescent="0.25">
      <c r="B15" s="8">
        <v>39051</v>
      </c>
      <c r="C15" s="9">
        <v>-4.0587248465593113</v>
      </c>
      <c r="D15" s="12">
        <f t="shared" si="0"/>
        <v>1.6977804155094183E-2</v>
      </c>
    </row>
    <row r="16" spans="2:13" x14ac:dyDescent="0.25">
      <c r="B16" s="8">
        <v>39082</v>
      </c>
      <c r="C16" s="9">
        <v>-4.1596024191702154</v>
      </c>
      <c r="D16" s="12">
        <f t="shared" si="0"/>
        <v>1.5373722734494971E-2</v>
      </c>
    </row>
    <row r="17" spans="2:4" x14ac:dyDescent="0.25">
      <c r="B17" s="8">
        <v>39113</v>
      </c>
      <c r="C17" s="9">
        <v>-4.1590981771396818</v>
      </c>
      <c r="D17" s="12">
        <f t="shared" si="0"/>
        <v>1.5381357498915978E-2</v>
      </c>
    </row>
    <row r="18" spans="2:4" x14ac:dyDescent="0.25">
      <c r="B18" s="8">
        <v>39141</v>
      </c>
      <c r="C18" s="9">
        <v>-4.0082869484512944</v>
      </c>
      <c r="D18" s="12">
        <f t="shared" si="0"/>
        <v>1.784042319457824E-2</v>
      </c>
    </row>
    <row r="19" spans="2:4" x14ac:dyDescent="0.25">
      <c r="B19" s="8">
        <v>39172</v>
      </c>
      <c r="C19" s="9">
        <v>-4.0195579278259723</v>
      </c>
      <c r="D19" s="12">
        <f t="shared" si="0"/>
        <v>1.7644001006120555E-2</v>
      </c>
    </row>
    <row r="20" spans="2:4" x14ac:dyDescent="0.25">
      <c r="B20" s="8">
        <v>39202</v>
      </c>
      <c r="C20" s="9">
        <v>-3.9404629159058113</v>
      </c>
      <c r="D20" s="12">
        <f t="shared" si="0"/>
        <v>1.9068536578813043E-2</v>
      </c>
    </row>
    <row r="21" spans="2:4" x14ac:dyDescent="0.25">
      <c r="B21" s="8">
        <v>39233</v>
      </c>
      <c r="C21" s="9">
        <v>-3.9641933529164572</v>
      </c>
      <c r="D21" s="12">
        <f t="shared" si="0"/>
        <v>1.8629689505174917E-2</v>
      </c>
    </row>
    <row r="22" spans="2:4" x14ac:dyDescent="0.25">
      <c r="B22" s="8">
        <v>39263</v>
      </c>
      <c r="C22" s="9">
        <v>-3.9796170338761923</v>
      </c>
      <c r="D22" s="12">
        <f t="shared" si="0"/>
        <v>1.8349787822231428E-2</v>
      </c>
    </row>
    <row r="23" spans="2:4" x14ac:dyDescent="0.25">
      <c r="B23" s="8">
        <v>39294</v>
      </c>
      <c r="C23" s="9">
        <v>-3.9736983891435664</v>
      </c>
      <c r="D23" s="12">
        <f t="shared" si="0"/>
        <v>1.8456705281759276E-2</v>
      </c>
    </row>
    <row r="24" spans="2:4" x14ac:dyDescent="0.25">
      <c r="B24" s="8">
        <v>39325</v>
      </c>
      <c r="C24" s="9">
        <v>-4.1517299501967333</v>
      </c>
      <c r="D24" s="12">
        <f t="shared" si="0"/>
        <v>1.5493346994351348E-2</v>
      </c>
    </row>
    <row r="25" spans="2:4" x14ac:dyDescent="0.25">
      <c r="B25" s="8">
        <v>39355</v>
      </c>
      <c r="C25" s="9">
        <v>-4.012369454185202</v>
      </c>
      <c r="D25" s="12">
        <f t="shared" si="0"/>
        <v>1.7769029579097796E-2</v>
      </c>
    </row>
    <row r="26" spans="2:4" x14ac:dyDescent="0.25">
      <c r="B26" s="8">
        <v>39386</v>
      </c>
      <c r="C26" s="9">
        <v>-4.0408717442050035</v>
      </c>
      <c r="D26" s="12">
        <f t="shared" si="0"/>
        <v>1.7278348291044927E-2</v>
      </c>
    </row>
    <row r="27" spans="2:4" x14ac:dyDescent="0.25">
      <c r="B27" s="8">
        <v>39416</v>
      </c>
      <c r="C27" s="9">
        <v>-3.9432497118398144</v>
      </c>
      <c r="D27" s="12">
        <f t="shared" si="0"/>
        <v>1.9016479566443624E-2</v>
      </c>
    </row>
    <row r="28" spans="2:4" x14ac:dyDescent="0.25">
      <c r="B28" s="8">
        <v>39447</v>
      </c>
      <c r="C28" s="9">
        <v>-4.0102663220746919</v>
      </c>
      <c r="D28" s="12">
        <f t="shared" si="0"/>
        <v>1.7805773408065086E-2</v>
      </c>
    </row>
    <row r="29" spans="2:4" x14ac:dyDescent="0.25">
      <c r="B29" s="8">
        <v>39478</v>
      </c>
      <c r="C29" s="9">
        <v>-3.8528501174088645</v>
      </c>
      <c r="D29" s="12">
        <f t="shared" si="0"/>
        <v>2.0778275221136715E-2</v>
      </c>
    </row>
    <row r="30" spans="2:4" x14ac:dyDescent="0.25">
      <c r="B30" s="8">
        <v>39507</v>
      </c>
      <c r="C30" s="9">
        <v>-3.7463510678336394</v>
      </c>
      <c r="D30" s="12">
        <f t="shared" si="0"/>
        <v>2.3059429028642279E-2</v>
      </c>
    </row>
    <row r="31" spans="2:4" x14ac:dyDescent="0.25">
      <c r="B31" s="8">
        <v>39538</v>
      </c>
      <c r="C31" s="9">
        <v>-3.7780185882327513</v>
      </c>
      <c r="D31" s="12">
        <f t="shared" si="0"/>
        <v>2.2356705222171327E-2</v>
      </c>
    </row>
    <row r="32" spans="2:4" x14ac:dyDescent="0.25">
      <c r="B32" s="8">
        <v>39568</v>
      </c>
      <c r="C32" s="9">
        <v>-3.8546218148709994</v>
      </c>
      <c r="D32" s="12">
        <f t="shared" si="0"/>
        <v>2.0742257899933562E-2</v>
      </c>
    </row>
    <row r="33" spans="2:4" x14ac:dyDescent="0.25">
      <c r="B33" s="8">
        <v>39599</v>
      </c>
      <c r="C33" s="9">
        <v>-3.8294107004724074</v>
      </c>
      <c r="D33" s="12">
        <f t="shared" si="0"/>
        <v>2.1260581732247784E-2</v>
      </c>
    </row>
    <row r="34" spans="2:4" x14ac:dyDescent="0.25">
      <c r="B34" s="8">
        <v>39629</v>
      </c>
      <c r="C34" s="9">
        <v>-3.8864359097082852</v>
      </c>
      <c r="D34" s="12">
        <f t="shared" si="0"/>
        <v>2.0105807216490659E-2</v>
      </c>
    </row>
    <row r="35" spans="2:4" x14ac:dyDescent="0.25">
      <c r="B35" s="8">
        <v>39660</v>
      </c>
      <c r="C35" s="9">
        <v>-3.8979046208295758</v>
      </c>
      <c r="D35" s="12">
        <f t="shared" si="0"/>
        <v>1.9881094900878596E-2</v>
      </c>
    </row>
    <row r="36" spans="2:4" x14ac:dyDescent="0.25">
      <c r="B36" s="8">
        <v>39691</v>
      </c>
      <c r="C36" s="9">
        <v>-3.8494743826312785</v>
      </c>
      <c r="D36" s="12">
        <f t="shared" si="0"/>
        <v>2.0847070966050808E-2</v>
      </c>
    </row>
    <row r="37" spans="2:4" x14ac:dyDescent="0.25">
      <c r="B37" s="8">
        <v>39721</v>
      </c>
      <c r="C37" s="9">
        <v>-3.7222134378640943</v>
      </c>
      <c r="D37" s="12">
        <f t="shared" ref="D37:D68" si="1">EXP(C37)/(EXP(C37)+1)</f>
        <v>2.360949994426853E-2</v>
      </c>
    </row>
    <row r="38" spans="2:4" x14ac:dyDescent="0.25">
      <c r="B38" s="8">
        <v>39752</v>
      </c>
      <c r="C38" s="9">
        <v>-3.7584905165230067</v>
      </c>
      <c r="D38" s="12">
        <f t="shared" si="1"/>
        <v>2.2787532832826623E-2</v>
      </c>
    </row>
    <row r="39" spans="2:4" x14ac:dyDescent="0.25">
      <c r="B39" s="8">
        <v>39782</v>
      </c>
      <c r="C39" s="9">
        <v>-3.6554943974620584</v>
      </c>
      <c r="D39" s="12">
        <f t="shared" si="1"/>
        <v>2.5197394520302525E-2</v>
      </c>
    </row>
    <row r="40" spans="2:4" x14ac:dyDescent="0.25">
      <c r="B40" s="8">
        <v>39813</v>
      </c>
      <c r="C40" s="9">
        <v>-3.5598795182933642</v>
      </c>
      <c r="D40" s="12">
        <f t="shared" si="1"/>
        <v>2.7655661991105019E-2</v>
      </c>
    </row>
    <row r="41" spans="2:4" x14ac:dyDescent="0.25">
      <c r="B41" s="8">
        <v>39844</v>
      </c>
      <c r="C41" s="9">
        <v>-3.416786745162347</v>
      </c>
      <c r="D41" s="12">
        <f t="shared" si="1"/>
        <v>3.177493650178656E-2</v>
      </c>
    </row>
    <row r="42" spans="2:4" x14ac:dyDescent="0.25">
      <c r="B42" s="8">
        <v>39872</v>
      </c>
      <c r="C42" s="9">
        <v>-3.3545304626516677</v>
      </c>
      <c r="D42" s="12">
        <f t="shared" si="1"/>
        <v>3.3747121222695235E-2</v>
      </c>
    </row>
    <row r="43" spans="2:4" x14ac:dyDescent="0.25">
      <c r="B43" s="8">
        <v>39903</v>
      </c>
      <c r="C43" s="9">
        <v>-3.3655127605029369</v>
      </c>
      <c r="D43" s="12">
        <f t="shared" si="1"/>
        <v>3.339083562684083E-2</v>
      </c>
    </row>
    <row r="44" spans="2:4" x14ac:dyDescent="0.25">
      <c r="B44" s="8">
        <v>39933</v>
      </c>
      <c r="C44" s="9">
        <v>-3.3821788505519255</v>
      </c>
      <c r="D44" s="12">
        <f t="shared" si="1"/>
        <v>3.2857085861966555E-2</v>
      </c>
    </row>
    <row r="45" spans="2:4" x14ac:dyDescent="0.25">
      <c r="B45" s="8">
        <v>39964</v>
      </c>
      <c r="C45" s="9">
        <v>-3.3687566483510651</v>
      </c>
      <c r="D45" s="12">
        <f t="shared" si="1"/>
        <v>3.3286294594752998E-2</v>
      </c>
    </row>
    <row r="46" spans="2:4" x14ac:dyDescent="0.25">
      <c r="B46" s="8">
        <v>39994</v>
      </c>
      <c r="C46" s="9">
        <v>-3.3707831392171359</v>
      </c>
      <c r="D46" s="12">
        <f t="shared" si="1"/>
        <v>3.3221147167037883E-2</v>
      </c>
    </row>
    <row r="47" spans="2:4" x14ac:dyDescent="0.25">
      <c r="B47" s="8">
        <v>40025</v>
      </c>
      <c r="C47" s="9">
        <v>-3.3230838580120619</v>
      </c>
      <c r="D47" s="12">
        <f t="shared" si="1"/>
        <v>3.4787711520564077E-2</v>
      </c>
    </row>
    <row r="48" spans="2:4" x14ac:dyDescent="0.25">
      <c r="B48" s="8">
        <v>40056</v>
      </c>
      <c r="C48" s="9">
        <v>-3.2312388567633796</v>
      </c>
      <c r="D48" s="12">
        <f t="shared" si="1"/>
        <v>3.8006925561830392E-2</v>
      </c>
    </row>
    <row r="49" spans="2:4" x14ac:dyDescent="0.25">
      <c r="B49" s="8">
        <v>40086</v>
      </c>
      <c r="C49" s="9">
        <v>-3.1169116981711946</v>
      </c>
      <c r="D49" s="12">
        <f t="shared" si="1"/>
        <v>4.2415029183792211E-2</v>
      </c>
    </row>
    <row r="50" spans="2:4" x14ac:dyDescent="0.25">
      <c r="B50" s="8">
        <v>40117</v>
      </c>
      <c r="C50" s="9">
        <v>-3.0890484545329047</v>
      </c>
      <c r="D50" s="12">
        <f t="shared" si="1"/>
        <v>4.3561262626022786E-2</v>
      </c>
    </row>
    <row r="51" spans="2:4" x14ac:dyDescent="0.25">
      <c r="B51" s="8">
        <v>40147</v>
      </c>
      <c r="C51" s="9">
        <v>-3.0263549837394574</v>
      </c>
      <c r="D51" s="12">
        <f t="shared" si="1"/>
        <v>4.6249344290959948E-2</v>
      </c>
    </row>
    <row r="52" spans="2:4" x14ac:dyDescent="0.25">
      <c r="B52" s="8">
        <v>40178</v>
      </c>
      <c r="C52" s="9">
        <v>-3.0707559633187826</v>
      </c>
      <c r="D52" s="12">
        <f t="shared" si="1"/>
        <v>4.4329790425788294E-2</v>
      </c>
    </row>
    <row r="53" spans="2:4" x14ac:dyDescent="0.25">
      <c r="B53" s="8">
        <v>40209</v>
      </c>
      <c r="C53" s="9">
        <v>-3.0895125322861805</v>
      </c>
      <c r="D53" s="12">
        <f t="shared" si="1"/>
        <v>4.3541931534585861E-2</v>
      </c>
    </row>
    <row r="54" spans="2:4" x14ac:dyDescent="0.25">
      <c r="B54" s="8">
        <v>40237</v>
      </c>
      <c r="C54" s="9">
        <v>-3.191767361134608</v>
      </c>
      <c r="D54" s="12">
        <f t="shared" si="1"/>
        <v>3.9476709651459115E-2</v>
      </c>
    </row>
    <row r="55" spans="2:4" x14ac:dyDescent="0.25">
      <c r="B55" s="8">
        <v>40268</v>
      </c>
      <c r="C55" s="9">
        <v>-3.2990823987136051</v>
      </c>
      <c r="D55" s="12">
        <f t="shared" si="1"/>
        <v>3.5602681810705951E-2</v>
      </c>
    </row>
    <row r="56" spans="2:4" x14ac:dyDescent="0.25">
      <c r="B56" s="8">
        <v>40298</v>
      </c>
      <c r="C56" s="9">
        <v>-3.3467301187055551</v>
      </c>
      <c r="D56" s="12">
        <f t="shared" si="1"/>
        <v>3.4002403963608291E-2</v>
      </c>
    </row>
    <row r="57" spans="2:4" x14ac:dyDescent="0.25">
      <c r="B57" s="8">
        <v>40329</v>
      </c>
      <c r="C57" s="9">
        <v>-3.3338521583977689</v>
      </c>
      <c r="D57" s="12">
        <f t="shared" si="1"/>
        <v>3.4427944373794962E-2</v>
      </c>
    </row>
    <row r="58" spans="2:4" x14ac:dyDescent="0.25">
      <c r="B58" s="8">
        <v>40359</v>
      </c>
      <c r="C58" s="9">
        <v>-3.3948496479574168</v>
      </c>
      <c r="D58" s="12">
        <f t="shared" si="1"/>
        <v>3.2456814218088208E-2</v>
      </c>
    </row>
    <row r="59" spans="2:4" x14ac:dyDescent="0.25">
      <c r="B59" s="8">
        <v>40390</v>
      </c>
      <c r="C59" s="9">
        <v>-3.3852908274872306</v>
      </c>
      <c r="D59" s="12">
        <f t="shared" si="1"/>
        <v>3.2758338654100862E-2</v>
      </c>
    </row>
    <row r="60" spans="2:4" x14ac:dyDescent="0.25">
      <c r="B60" s="8">
        <v>40421</v>
      </c>
      <c r="C60" s="9">
        <v>-3.4585892004291776</v>
      </c>
      <c r="D60" s="12">
        <f t="shared" si="1"/>
        <v>3.0513740826056689E-2</v>
      </c>
    </row>
    <row r="61" spans="2:4" x14ac:dyDescent="0.25">
      <c r="B61" s="8">
        <v>40451</v>
      </c>
      <c r="C61" s="9">
        <v>-3.4746272316881743</v>
      </c>
      <c r="D61" s="12">
        <f t="shared" si="1"/>
        <v>3.0042849058129189E-2</v>
      </c>
    </row>
    <row r="62" spans="2:4" x14ac:dyDescent="0.25">
      <c r="B62" s="8">
        <v>40482</v>
      </c>
      <c r="C62" s="9">
        <v>-3.5072442847144099</v>
      </c>
      <c r="D62" s="12">
        <f t="shared" si="1"/>
        <v>2.9106810285676941E-2</v>
      </c>
    </row>
    <row r="63" spans="2:4" x14ac:dyDescent="0.25">
      <c r="B63" s="8">
        <v>40512</v>
      </c>
      <c r="C63" s="9">
        <v>-3.543030799108974</v>
      </c>
      <c r="D63" s="12">
        <f t="shared" si="1"/>
        <v>2.8112361767187989E-2</v>
      </c>
    </row>
    <row r="64" spans="2:4" x14ac:dyDescent="0.25">
      <c r="B64" s="8">
        <v>40543</v>
      </c>
      <c r="C64" s="9">
        <v>-3.6499248570832825</v>
      </c>
      <c r="D64" s="12">
        <f t="shared" si="1"/>
        <v>2.5334558643603282E-2</v>
      </c>
    </row>
    <row r="65" spans="2:4" x14ac:dyDescent="0.25">
      <c r="B65" s="8">
        <v>40574</v>
      </c>
      <c r="C65" s="9">
        <v>-3.7236893386664289</v>
      </c>
      <c r="D65" s="12">
        <f t="shared" si="1"/>
        <v>2.3575501254816399E-2</v>
      </c>
    </row>
    <row r="66" spans="2:4" x14ac:dyDescent="0.25">
      <c r="B66" s="8">
        <v>40602</v>
      </c>
      <c r="C66" s="9">
        <v>-3.794029940412539</v>
      </c>
      <c r="D66" s="12">
        <f t="shared" si="1"/>
        <v>2.2009410402889572E-2</v>
      </c>
    </row>
    <row r="67" spans="2:4" x14ac:dyDescent="0.25">
      <c r="B67" s="8">
        <v>40633</v>
      </c>
      <c r="C67" s="9">
        <v>-3.8793907779260262</v>
      </c>
      <c r="D67" s="12">
        <f t="shared" si="1"/>
        <v>2.0245077615033705E-2</v>
      </c>
    </row>
    <row r="68" spans="2:4" x14ac:dyDescent="0.25">
      <c r="B68" s="8">
        <v>40663</v>
      </c>
      <c r="C68" s="9">
        <v>-3.9559894383060903</v>
      </c>
      <c r="D68" s="12">
        <f t="shared" si="1"/>
        <v>1.8780272418314644E-2</v>
      </c>
    </row>
    <row r="69" spans="2:4" x14ac:dyDescent="0.25">
      <c r="B69" s="8">
        <v>40694</v>
      </c>
      <c r="C69" s="9">
        <v>-3.9355363694808516</v>
      </c>
      <c r="D69" s="12">
        <f t="shared" ref="D69:D100" si="2">EXP(C69)/(EXP(C69)+1)</f>
        <v>1.9160905939258063E-2</v>
      </c>
    </row>
    <row r="70" spans="2:4" x14ac:dyDescent="0.25">
      <c r="B70" s="8">
        <v>40724</v>
      </c>
      <c r="C70" s="9">
        <v>-3.9476071675415683</v>
      </c>
      <c r="D70" s="12">
        <f t="shared" si="2"/>
        <v>1.8935362010310357E-2</v>
      </c>
    </row>
    <row r="71" spans="2:4" x14ac:dyDescent="0.25">
      <c r="B71" s="8">
        <v>40755</v>
      </c>
      <c r="C71" s="9">
        <v>-3.8973261365046841</v>
      </c>
      <c r="D71" s="12">
        <f t="shared" si="2"/>
        <v>1.9892370283445596E-2</v>
      </c>
    </row>
    <row r="72" spans="2:4" x14ac:dyDescent="0.25">
      <c r="B72" s="8">
        <v>40786</v>
      </c>
      <c r="C72" s="9">
        <v>-3.9103050155738317</v>
      </c>
      <c r="D72" s="12">
        <f t="shared" si="2"/>
        <v>1.9640895972211584E-2</v>
      </c>
    </row>
    <row r="73" spans="2:4" x14ac:dyDescent="0.25">
      <c r="B73" s="8">
        <v>40816</v>
      </c>
      <c r="C73" s="9">
        <v>-3.860878608812282</v>
      </c>
      <c r="D73" s="12">
        <f t="shared" si="2"/>
        <v>2.0615550158639168E-2</v>
      </c>
    </row>
    <row r="74" spans="2:4" x14ac:dyDescent="0.25">
      <c r="B74" s="8">
        <v>40847</v>
      </c>
      <c r="C74" s="9">
        <v>-3.8174141888065551</v>
      </c>
      <c r="D74" s="12">
        <f t="shared" si="2"/>
        <v>2.1511650907940022E-2</v>
      </c>
    </row>
    <row r="75" spans="2:4" x14ac:dyDescent="0.25">
      <c r="B75" s="8">
        <v>40877</v>
      </c>
      <c r="C75" s="9">
        <v>-3.8045587198251938</v>
      </c>
      <c r="D75" s="12">
        <f t="shared" si="2"/>
        <v>2.1783915387724125E-2</v>
      </c>
    </row>
    <row r="76" spans="2:4" x14ac:dyDescent="0.25">
      <c r="B76" s="8">
        <v>40908</v>
      </c>
      <c r="C76" s="9">
        <v>-3.8354569387880724</v>
      </c>
      <c r="D76" s="12">
        <f t="shared" si="2"/>
        <v>2.1135131669157502E-2</v>
      </c>
    </row>
    <row r="77" spans="2:4" x14ac:dyDescent="0.25">
      <c r="B77" s="8">
        <v>40939</v>
      </c>
      <c r="C77" s="9">
        <v>-3.8706074487946411</v>
      </c>
      <c r="D77" s="12">
        <f t="shared" si="2"/>
        <v>2.0420032941843476E-2</v>
      </c>
    </row>
    <row r="78" spans="2:4" x14ac:dyDescent="0.25">
      <c r="B78" s="8">
        <v>40968</v>
      </c>
      <c r="C78" s="9">
        <v>-3.8501576071129762</v>
      </c>
      <c r="D78" s="12">
        <f t="shared" si="2"/>
        <v>2.0833129231040536E-2</v>
      </c>
    </row>
    <row r="79" spans="2:4" x14ac:dyDescent="0.25">
      <c r="B79" s="8">
        <v>40999</v>
      </c>
      <c r="C79" s="9">
        <v>-3.8999336003146561</v>
      </c>
      <c r="D79" s="12">
        <f t="shared" si="2"/>
        <v>1.9841597027882994E-2</v>
      </c>
    </row>
    <row r="80" spans="2:4" x14ac:dyDescent="0.25">
      <c r="B80" s="8">
        <v>41029</v>
      </c>
      <c r="C80" s="9">
        <v>-3.8995821243660838</v>
      </c>
      <c r="D80" s="12">
        <f t="shared" si="2"/>
        <v>1.9848433653521267E-2</v>
      </c>
    </row>
    <row r="81" spans="2:4" x14ac:dyDescent="0.25">
      <c r="B81" s="8">
        <v>41060</v>
      </c>
      <c r="C81" s="9">
        <v>-3.9046074818614662</v>
      </c>
      <c r="D81" s="12">
        <f t="shared" si="2"/>
        <v>1.9750903509112815E-2</v>
      </c>
    </row>
    <row r="82" spans="2:4" x14ac:dyDescent="0.25">
      <c r="B82" s="8">
        <v>41090</v>
      </c>
      <c r="C82" s="9">
        <v>-3.8928002099969752</v>
      </c>
      <c r="D82" s="12">
        <f t="shared" si="2"/>
        <v>1.9980802758134342E-2</v>
      </c>
    </row>
    <row r="83" spans="2:4" x14ac:dyDescent="0.25">
      <c r="B83" s="8">
        <v>41121</v>
      </c>
      <c r="C83" s="9">
        <v>-3.8070604055030635</v>
      </c>
      <c r="D83" s="12">
        <f t="shared" si="2"/>
        <v>2.17306697539227E-2</v>
      </c>
    </row>
    <row r="84" spans="2:4" x14ac:dyDescent="0.25">
      <c r="B84" s="8">
        <v>41152</v>
      </c>
      <c r="C84" s="9">
        <v>-3.8483683007759244</v>
      </c>
      <c r="D84" s="12">
        <f t="shared" si="2"/>
        <v>2.0869660799312507E-2</v>
      </c>
    </row>
    <row r="85" spans="2:4" x14ac:dyDescent="0.25">
      <c r="B85" s="8">
        <v>41182</v>
      </c>
      <c r="C85" s="9">
        <v>-3.8017069101812733</v>
      </c>
      <c r="D85" s="12">
        <f t="shared" si="2"/>
        <v>2.1844768622156487E-2</v>
      </c>
    </row>
    <row r="86" spans="2:4" x14ac:dyDescent="0.25">
      <c r="B86" s="8">
        <v>41213</v>
      </c>
      <c r="C86" s="9">
        <v>-3.8343934107255202</v>
      </c>
      <c r="D86" s="12">
        <f t="shared" si="2"/>
        <v>2.1157145612734893E-2</v>
      </c>
    </row>
    <row r="87" spans="2:4" x14ac:dyDescent="0.25">
      <c r="B87" s="8">
        <v>41243</v>
      </c>
      <c r="C87" s="9">
        <v>-3.7794993582592991</v>
      </c>
      <c r="D87" s="12">
        <f t="shared" si="2"/>
        <v>2.2324363085871362E-2</v>
      </c>
    </row>
    <row r="88" spans="2:4" x14ac:dyDescent="0.25">
      <c r="B88" s="8">
        <v>41274</v>
      </c>
      <c r="C88" s="9">
        <v>-3.8197894385480833</v>
      </c>
      <c r="D88" s="12">
        <f t="shared" si="2"/>
        <v>2.1461711295483948E-2</v>
      </c>
    </row>
    <row r="89" spans="2:4" x14ac:dyDescent="0.25">
      <c r="B89" s="8">
        <v>41305</v>
      </c>
      <c r="C89" s="9">
        <v>-3.8347547570894953</v>
      </c>
      <c r="D89" s="12">
        <f t="shared" si="2"/>
        <v>2.1149663597373823E-2</v>
      </c>
    </row>
    <row r="90" spans="2:4" x14ac:dyDescent="0.25">
      <c r="B90" s="8">
        <v>41333</v>
      </c>
      <c r="C90" s="9">
        <v>-3.8636026324562565</v>
      </c>
      <c r="D90" s="12">
        <f t="shared" si="2"/>
        <v>2.0560622386743867E-2</v>
      </c>
    </row>
    <row r="91" spans="2:4" x14ac:dyDescent="0.25">
      <c r="B91" s="8">
        <v>41364</v>
      </c>
      <c r="C91" s="9">
        <v>-3.8794965803594521</v>
      </c>
      <c r="D91" s="12">
        <f t="shared" si="2"/>
        <v>2.0242979107598241E-2</v>
      </c>
    </row>
    <row r="92" spans="2:4" x14ac:dyDescent="0.25">
      <c r="B92" s="8">
        <v>41394</v>
      </c>
      <c r="C92" s="9">
        <v>-3.7990758269625413</v>
      </c>
      <c r="D92" s="12">
        <f t="shared" si="2"/>
        <v>2.1901059274284429E-2</v>
      </c>
    </row>
    <row r="93" spans="2:4" x14ac:dyDescent="0.25">
      <c r="B93" s="8">
        <v>41425</v>
      </c>
      <c r="C93" s="9">
        <v>-3.8916556551796107</v>
      </c>
      <c r="D93" s="12">
        <f t="shared" si="2"/>
        <v>2.0003227256486206E-2</v>
      </c>
    </row>
    <row r="94" spans="2:4" x14ac:dyDescent="0.25">
      <c r="B94" s="8">
        <v>41455</v>
      </c>
      <c r="C94" s="9">
        <v>-3.8194897471864975</v>
      </c>
      <c r="D94" s="12">
        <f t="shared" si="2"/>
        <v>2.14680060483162E-2</v>
      </c>
    </row>
    <row r="95" spans="2:4" x14ac:dyDescent="0.25">
      <c r="B95" s="8">
        <v>41486</v>
      </c>
      <c r="C95" s="9">
        <v>-3.8491421370144336</v>
      </c>
      <c r="D95" s="12">
        <f t="shared" si="2"/>
        <v>2.0853853999708582E-2</v>
      </c>
    </row>
    <row r="96" spans="2:4" x14ac:dyDescent="0.25">
      <c r="B96" s="8">
        <v>41517</v>
      </c>
      <c r="C96" s="9">
        <v>-3.9762266490719367</v>
      </c>
      <c r="D96" s="12">
        <f t="shared" si="2"/>
        <v>1.8410958904109584E-2</v>
      </c>
    </row>
    <row r="97" spans="2:4" x14ac:dyDescent="0.25">
      <c r="B97" s="8">
        <v>41547</v>
      </c>
      <c r="C97" s="9">
        <v>-4.0398114736208335</v>
      </c>
      <c r="D97" s="12">
        <f t="shared" si="2"/>
        <v>1.7296360698244556E-2</v>
      </c>
    </row>
    <row r="98" spans="2:4" x14ac:dyDescent="0.25">
      <c r="B98" s="8">
        <v>41578</v>
      </c>
      <c r="C98" s="9">
        <v>-4.1412468577199117</v>
      </c>
      <c r="D98" s="12">
        <f t="shared" si="2"/>
        <v>1.5654063610747893E-2</v>
      </c>
    </row>
    <row r="99" spans="2:4" x14ac:dyDescent="0.25">
      <c r="B99" s="8">
        <v>41608</v>
      </c>
      <c r="C99" s="9">
        <v>-4.073817803272882</v>
      </c>
      <c r="D99" s="12">
        <f t="shared" si="2"/>
        <v>1.6727737167444773E-2</v>
      </c>
    </row>
    <row r="100" spans="2:4" x14ac:dyDescent="0.25">
      <c r="B100" s="8">
        <v>41639</v>
      </c>
      <c r="C100" s="9">
        <v>-4.189445602634259</v>
      </c>
      <c r="D100" s="12">
        <f t="shared" si="2"/>
        <v>1.4928448340451034E-2</v>
      </c>
    </row>
    <row r="101" spans="2:4" x14ac:dyDescent="0.25">
      <c r="B101" s="8">
        <v>41670</v>
      </c>
      <c r="C101" s="9">
        <v>-4.1201624413053484</v>
      </c>
      <c r="D101" s="12">
        <f t="shared" ref="D101:D124" si="3">EXP(C101)/(EXP(C101)+1)</f>
        <v>1.5982293449705001E-2</v>
      </c>
    </row>
    <row r="102" spans="2:4" x14ac:dyDescent="0.25">
      <c r="B102" s="8">
        <v>41698</v>
      </c>
      <c r="C102" s="9">
        <v>-4.1866185579961313</v>
      </c>
      <c r="D102" s="12">
        <f t="shared" si="3"/>
        <v>1.4970078760018407E-2</v>
      </c>
    </row>
    <row r="103" spans="2:4" x14ac:dyDescent="0.25">
      <c r="B103" s="8">
        <v>41729</v>
      </c>
      <c r="C103" s="9">
        <v>-4.0457279048503931</v>
      </c>
      <c r="D103" s="12">
        <f t="shared" si="3"/>
        <v>1.71960846226713E-2</v>
      </c>
    </row>
    <row r="104" spans="2:4" x14ac:dyDescent="0.25">
      <c r="B104" s="8">
        <v>41759</v>
      </c>
      <c r="C104" s="9">
        <v>-4.1617487391976109</v>
      </c>
      <c r="D104" s="12">
        <f t="shared" si="3"/>
        <v>1.5341266862990775E-2</v>
      </c>
    </row>
    <row r="105" spans="2:4" x14ac:dyDescent="0.25">
      <c r="B105" s="8">
        <v>41790</v>
      </c>
      <c r="C105" s="9">
        <v>-4.0538741233391455</v>
      </c>
      <c r="D105" s="12">
        <f t="shared" si="3"/>
        <v>1.7058950550637008E-2</v>
      </c>
    </row>
    <row r="106" spans="2:4" x14ac:dyDescent="0.25">
      <c r="B106" s="8">
        <v>41820</v>
      </c>
      <c r="C106" s="9">
        <v>-4.1595241775156184</v>
      </c>
      <c r="D106" s="12">
        <f t="shared" si="3"/>
        <v>1.5374907152388397E-2</v>
      </c>
    </row>
    <row r="107" spans="2:4" x14ac:dyDescent="0.25">
      <c r="B107" s="8">
        <v>41851</v>
      </c>
      <c r="C107" s="9">
        <v>-4.1642735714563877</v>
      </c>
      <c r="D107" s="12">
        <f t="shared" si="3"/>
        <v>1.5303173602353925E-2</v>
      </c>
    </row>
    <row r="108" spans="2:4" x14ac:dyDescent="0.25">
      <c r="B108" s="8">
        <v>41882</v>
      </c>
      <c r="C108" s="9">
        <v>-4.085443046752613</v>
      </c>
      <c r="D108" s="12">
        <f t="shared" si="3"/>
        <v>1.6537596474777216E-2</v>
      </c>
    </row>
    <row r="109" spans="2:4" x14ac:dyDescent="0.25">
      <c r="B109" s="8">
        <v>41912</v>
      </c>
      <c r="C109" s="9">
        <v>-4.1254439483028413</v>
      </c>
      <c r="D109" s="12">
        <f t="shared" si="3"/>
        <v>1.5899443914316743E-2</v>
      </c>
    </row>
    <row r="110" spans="2:4" x14ac:dyDescent="0.25">
      <c r="B110" s="8">
        <v>41943</v>
      </c>
      <c r="C110" s="9">
        <v>-4.1782126260860473</v>
      </c>
      <c r="D110" s="12">
        <f t="shared" si="3"/>
        <v>1.5094539134112737E-2</v>
      </c>
    </row>
    <row r="111" spans="2:4" x14ac:dyDescent="0.25">
      <c r="B111" s="8">
        <v>41973</v>
      </c>
      <c r="C111" s="9">
        <v>-4.0173760304212136</v>
      </c>
      <c r="D111" s="12">
        <f t="shared" si="3"/>
        <v>1.7681858986622705E-2</v>
      </c>
    </row>
    <row r="112" spans="2:4" x14ac:dyDescent="0.25">
      <c r="B112" s="8">
        <v>42004</v>
      </c>
      <c r="C112" s="9">
        <v>-4.1761300886909716</v>
      </c>
      <c r="D112" s="12">
        <f t="shared" si="3"/>
        <v>1.5125530865651436E-2</v>
      </c>
    </row>
    <row r="113" spans="2:4" x14ac:dyDescent="0.25">
      <c r="B113" s="8">
        <v>42035</v>
      </c>
      <c r="C113" s="9">
        <v>-4.1127261678957057</v>
      </c>
      <c r="D113" s="12">
        <f t="shared" si="3"/>
        <v>1.6099664590321035E-2</v>
      </c>
    </row>
    <row r="114" spans="2:4" x14ac:dyDescent="0.25">
      <c r="B114" s="8">
        <v>42063</v>
      </c>
      <c r="C114" s="9">
        <v>-4.0290207246886274</v>
      </c>
      <c r="D114" s="12">
        <f t="shared" si="3"/>
        <v>1.748073172996565E-2</v>
      </c>
    </row>
    <row r="115" spans="2:4" x14ac:dyDescent="0.25">
      <c r="B115" s="8">
        <v>42094</v>
      </c>
      <c r="C115" s="9">
        <v>-4.0031327825267349</v>
      </c>
      <c r="D115" s="12">
        <f t="shared" si="3"/>
        <v>1.7930960019743338E-2</v>
      </c>
    </row>
    <row r="116" spans="2:4" x14ac:dyDescent="0.25">
      <c r="B116" s="8">
        <v>42124</v>
      </c>
      <c r="C116" s="9">
        <v>-4.1795154862625568</v>
      </c>
      <c r="D116" s="12">
        <f t="shared" si="3"/>
        <v>1.5075182142303519E-2</v>
      </c>
    </row>
    <row r="117" spans="2:4" x14ac:dyDescent="0.25">
      <c r="B117" s="8">
        <v>42155</v>
      </c>
      <c r="C117" s="9">
        <v>-4.0982852098940503</v>
      </c>
      <c r="D117" s="12">
        <f t="shared" si="3"/>
        <v>1.633002181521415E-2</v>
      </c>
    </row>
    <row r="118" spans="2:4" x14ac:dyDescent="0.25">
      <c r="B118" s="8">
        <v>42185</v>
      </c>
      <c r="C118" s="9">
        <v>-4.1476084715772625</v>
      </c>
      <c r="D118" s="12">
        <f t="shared" si="3"/>
        <v>1.5556338855598633E-2</v>
      </c>
    </row>
    <row r="119" spans="2:4" x14ac:dyDescent="0.25">
      <c r="B119" s="8">
        <v>42216</v>
      </c>
      <c r="C119" s="9">
        <v>-4.2798618374047415</v>
      </c>
      <c r="D119" s="12">
        <f t="shared" si="3"/>
        <v>1.3655519890755842E-2</v>
      </c>
    </row>
    <row r="120" spans="2:4" x14ac:dyDescent="0.25">
      <c r="B120" s="8">
        <v>42247</v>
      </c>
      <c r="C120" s="9">
        <v>-4.2674979188772726</v>
      </c>
      <c r="D120" s="12">
        <f t="shared" si="3"/>
        <v>1.3823055363678947E-2</v>
      </c>
    </row>
    <row r="121" spans="2:4" x14ac:dyDescent="0.25">
      <c r="B121" s="8">
        <v>42277</v>
      </c>
      <c r="C121" s="9">
        <v>-4.1675718257386762</v>
      </c>
      <c r="D121" s="12">
        <f t="shared" si="3"/>
        <v>1.5253551626490254E-2</v>
      </c>
    </row>
    <row r="122" spans="2:4" x14ac:dyDescent="0.25">
      <c r="B122" s="8">
        <v>42308</v>
      </c>
      <c r="C122" s="9">
        <v>-4.3028658544562282</v>
      </c>
      <c r="D122" s="12">
        <f t="shared" si="3"/>
        <v>1.3349119196510165E-2</v>
      </c>
    </row>
    <row r="123" spans="2:4" x14ac:dyDescent="0.25">
      <c r="B123" s="8">
        <v>42338</v>
      </c>
      <c r="C123" s="9">
        <v>-4.2156315248706315</v>
      </c>
      <c r="D123" s="12">
        <f t="shared" si="3"/>
        <v>1.4548220310869093E-2</v>
      </c>
    </row>
    <row r="124" spans="2:4" x14ac:dyDescent="0.25">
      <c r="B124" s="8">
        <v>42369</v>
      </c>
      <c r="C124" s="9">
        <v>-4.3750279168294126</v>
      </c>
      <c r="D124" s="12">
        <f t="shared" si="3"/>
        <v>1.2431308120007445E-2</v>
      </c>
    </row>
  </sheetData>
  <mergeCells count="1">
    <mergeCell ref="B3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R152"/>
  <sheetViews>
    <sheetView showGridLines="0" topLeftCell="M1" zoomScale="80" zoomScaleNormal="80" workbookViewId="0">
      <pane ySplit="1" topLeftCell="A2" activePane="bottomLeft" state="frozen"/>
      <selection activeCell="B35" sqref="B35:B124"/>
      <selection pane="bottomLeft" activeCell="S2" sqref="S2"/>
    </sheetView>
  </sheetViews>
  <sheetFormatPr defaultColWidth="14.28515625" defaultRowHeight="12.75" x14ac:dyDescent="0.25"/>
  <cols>
    <col min="1" max="1" width="3.5703125" style="3" customWidth="1"/>
    <col min="2" max="2" width="14.28515625" style="10"/>
    <col min="3" max="8" width="14.28515625" style="3"/>
    <col min="9" max="9" width="3.5703125" style="3" customWidth="1"/>
    <col min="10" max="16384" width="14.28515625" style="3"/>
  </cols>
  <sheetData>
    <row r="1" spans="2:18" s="16" customFormat="1" ht="19.5" x14ac:dyDescent="0.25">
      <c r="B1" s="15" t="s">
        <v>15</v>
      </c>
    </row>
    <row r="2" spans="2:18" s="7" customFormat="1" x14ac:dyDescent="0.25">
      <c r="B2" s="6"/>
    </row>
    <row r="3" spans="2:18" s="11" customFormat="1" ht="15.75" customHeight="1" x14ac:dyDescent="0.25">
      <c r="B3" s="20" t="s">
        <v>6</v>
      </c>
      <c r="C3" s="20"/>
      <c r="D3" s="20"/>
      <c r="E3" s="20"/>
      <c r="F3" s="20"/>
      <c r="G3" s="20"/>
      <c r="H3" s="20"/>
      <c r="J3" s="3"/>
      <c r="K3" s="3"/>
      <c r="L3" s="3"/>
      <c r="M3" s="3"/>
      <c r="N3" s="3"/>
      <c r="O3" s="3"/>
      <c r="P3" s="3"/>
      <c r="Q3" s="3"/>
      <c r="R3" s="3"/>
    </row>
    <row r="4" spans="2:18" s="11" customFormat="1" ht="15.75" customHeight="1" x14ac:dyDescent="0.25">
      <c r="B4" s="25" t="s">
        <v>0</v>
      </c>
      <c r="C4" s="22" t="s">
        <v>16</v>
      </c>
      <c r="D4" s="23"/>
      <c r="E4" s="24"/>
      <c r="F4" s="22" t="s">
        <v>17</v>
      </c>
      <c r="G4" s="23"/>
      <c r="H4" s="24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5">
      <c r="B5" s="26"/>
      <c r="C5" s="2" t="s">
        <v>18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</row>
    <row r="6" spans="2:18" x14ac:dyDescent="0.25">
      <c r="B6" s="8">
        <v>38748</v>
      </c>
      <c r="C6" s="9">
        <v>4.8111111109999998</v>
      </c>
      <c r="D6" s="9"/>
      <c r="E6" s="9"/>
      <c r="F6" s="9">
        <v>191.16966669999999</v>
      </c>
      <c r="G6" s="9"/>
      <c r="H6" s="9"/>
    </row>
    <row r="7" spans="2:18" x14ac:dyDescent="0.25">
      <c r="B7" s="8">
        <v>38776</v>
      </c>
      <c r="C7" s="9">
        <v>4.733333333</v>
      </c>
      <c r="D7" s="9"/>
      <c r="E7" s="9"/>
      <c r="F7" s="9">
        <v>192.78800000000001</v>
      </c>
      <c r="G7" s="9"/>
      <c r="H7" s="9"/>
    </row>
    <row r="8" spans="2:18" x14ac:dyDescent="0.25">
      <c r="B8" s="8">
        <v>38807</v>
      </c>
      <c r="C8" s="9">
        <v>4.7</v>
      </c>
      <c r="D8" s="9"/>
      <c r="E8" s="9"/>
      <c r="F8" s="9">
        <v>193.5586667</v>
      </c>
      <c r="G8" s="9"/>
      <c r="H8" s="9"/>
    </row>
    <row r="9" spans="2:18" x14ac:dyDescent="0.25">
      <c r="B9" s="8">
        <v>38837</v>
      </c>
      <c r="C9" s="9">
        <v>4.6666666670000003</v>
      </c>
      <c r="D9" s="9"/>
      <c r="E9" s="9"/>
      <c r="F9" s="9">
        <v>194.3293333</v>
      </c>
      <c r="G9" s="9"/>
      <c r="H9" s="9"/>
    </row>
    <row r="10" spans="2:18" x14ac:dyDescent="0.25">
      <c r="B10" s="8">
        <v>38868</v>
      </c>
      <c r="C10" s="9">
        <v>4.6333333330000004</v>
      </c>
      <c r="D10" s="9"/>
      <c r="E10" s="9"/>
      <c r="F10" s="9">
        <v>195.1</v>
      </c>
      <c r="G10" s="9"/>
      <c r="H10" s="9"/>
    </row>
    <row r="11" spans="2:18" x14ac:dyDescent="0.25">
      <c r="B11" s="8">
        <v>38898</v>
      </c>
      <c r="C11" s="9">
        <v>4.6333333330000004</v>
      </c>
      <c r="D11" s="9"/>
      <c r="E11" s="9"/>
      <c r="F11" s="9">
        <v>194.08833329999999</v>
      </c>
      <c r="G11" s="9"/>
      <c r="H11" s="9"/>
    </row>
    <row r="12" spans="2:18" x14ac:dyDescent="0.25">
      <c r="B12" s="8">
        <v>38929</v>
      </c>
      <c r="C12" s="9">
        <v>4.6333333330000004</v>
      </c>
      <c r="D12" s="9"/>
      <c r="E12" s="9"/>
      <c r="F12" s="9">
        <v>193.0766667</v>
      </c>
      <c r="G12" s="9"/>
      <c r="H12" s="9"/>
    </row>
    <row r="13" spans="2:18" x14ac:dyDescent="0.25">
      <c r="B13" s="8">
        <v>38960</v>
      </c>
      <c r="C13" s="9">
        <v>4.6333333330000004</v>
      </c>
      <c r="D13" s="9"/>
      <c r="E13" s="9"/>
      <c r="F13" s="9">
        <v>192.065</v>
      </c>
      <c r="G13" s="9"/>
      <c r="H13" s="9"/>
    </row>
    <row r="14" spans="2:18" x14ac:dyDescent="0.25">
      <c r="B14" s="8">
        <v>38990</v>
      </c>
      <c r="C14" s="9">
        <v>4.5666666669999998</v>
      </c>
      <c r="D14" s="9"/>
      <c r="E14" s="9"/>
      <c r="F14" s="9">
        <v>192.23233329999999</v>
      </c>
      <c r="G14" s="9"/>
      <c r="H14" s="9"/>
    </row>
    <row r="15" spans="2:18" x14ac:dyDescent="0.25">
      <c r="B15" s="8">
        <v>39021</v>
      </c>
      <c r="C15" s="9">
        <v>4.5</v>
      </c>
      <c r="D15" s="9"/>
      <c r="E15" s="9"/>
      <c r="F15" s="9">
        <v>192.39966670000001</v>
      </c>
      <c r="G15" s="9"/>
      <c r="H15" s="9"/>
    </row>
    <row r="16" spans="2:18" x14ac:dyDescent="0.25">
      <c r="B16" s="8">
        <v>39051</v>
      </c>
      <c r="C16" s="9">
        <v>4.4333333330000002</v>
      </c>
      <c r="D16" s="9"/>
      <c r="E16" s="9"/>
      <c r="F16" s="9">
        <v>192.56700000000001</v>
      </c>
      <c r="G16" s="9"/>
      <c r="H16" s="9"/>
    </row>
    <row r="17" spans="2:8" x14ac:dyDescent="0.25">
      <c r="B17" s="8">
        <v>39082</v>
      </c>
      <c r="C17" s="9">
        <v>4.4555555560000002</v>
      </c>
      <c r="D17" s="9"/>
      <c r="E17" s="9"/>
      <c r="F17" s="9">
        <v>192.4926667</v>
      </c>
      <c r="G17" s="9"/>
      <c r="H17" s="9"/>
    </row>
    <row r="18" spans="2:8" x14ac:dyDescent="0.25">
      <c r="B18" s="8">
        <v>39113</v>
      </c>
      <c r="C18" s="9">
        <v>4.4777777780000001</v>
      </c>
      <c r="D18" s="9"/>
      <c r="E18" s="9"/>
      <c r="F18" s="9">
        <v>192.4183333</v>
      </c>
      <c r="G18" s="9"/>
      <c r="H18" s="9"/>
    </row>
    <row r="19" spans="2:8" x14ac:dyDescent="0.25">
      <c r="B19" s="8">
        <v>39141</v>
      </c>
      <c r="C19" s="9">
        <v>4.5</v>
      </c>
      <c r="D19" s="9"/>
      <c r="E19" s="9"/>
      <c r="F19" s="9">
        <v>192.34399999999999</v>
      </c>
      <c r="G19" s="9"/>
      <c r="H19" s="9"/>
    </row>
    <row r="20" spans="2:8" x14ac:dyDescent="0.25">
      <c r="B20" s="8">
        <v>39172</v>
      </c>
      <c r="C20" s="9">
        <v>4.5</v>
      </c>
      <c r="D20" s="9"/>
      <c r="E20" s="9"/>
      <c r="F20" s="9">
        <v>191.14266670000001</v>
      </c>
      <c r="G20" s="9"/>
      <c r="H20" s="9"/>
    </row>
    <row r="21" spans="2:8" x14ac:dyDescent="0.25">
      <c r="B21" s="8">
        <v>39202</v>
      </c>
      <c r="C21" s="9">
        <v>4.5</v>
      </c>
      <c r="D21" s="9"/>
      <c r="E21" s="9"/>
      <c r="F21" s="9">
        <v>189.9413333</v>
      </c>
      <c r="G21" s="9"/>
      <c r="H21" s="9"/>
    </row>
    <row r="22" spans="2:8" x14ac:dyDescent="0.25">
      <c r="B22" s="8">
        <v>39233</v>
      </c>
      <c r="C22" s="9">
        <v>4.5</v>
      </c>
      <c r="D22" s="9"/>
      <c r="E22" s="9"/>
      <c r="F22" s="9">
        <v>188.74</v>
      </c>
      <c r="G22" s="9"/>
      <c r="H22" s="9"/>
    </row>
    <row r="23" spans="2:8" x14ac:dyDescent="0.25">
      <c r="B23" s="8">
        <v>39263</v>
      </c>
      <c r="C23" s="9">
        <v>4.5555555559999998</v>
      </c>
      <c r="D23" s="9"/>
      <c r="E23" s="9"/>
      <c r="F23" s="9">
        <v>187.018</v>
      </c>
      <c r="G23" s="9"/>
      <c r="H23" s="9"/>
    </row>
    <row r="24" spans="2:8" x14ac:dyDescent="0.25">
      <c r="B24" s="8">
        <v>39294</v>
      </c>
      <c r="C24" s="9">
        <v>4.6111111109999996</v>
      </c>
      <c r="D24" s="9"/>
      <c r="E24" s="9"/>
      <c r="F24" s="9">
        <v>185.29599999999999</v>
      </c>
      <c r="G24" s="9"/>
      <c r="H24" s="9"/>
    </row>
    <row r="25" spans="2:8" ht="13.5" customHeight="1" x14ac:dyDescent="0.25">
      <c r="B25" s="8">
        <v>39325</v>
      </c>
      <c r="C25" s="9">
        <v>4.6666666670000003</v>
      </c>
      <c r="D25" s="9"/>
      <c r="E25" s="9"/>
      <c r="F25" s="9">
        <v>183.57400000000001</v>
      </c>
      <c r="G25" s="9"/>
      <c r="H25" s="9"/>
    </row>
    <row r="26" spans="2:8" x14ac:dyDescent="0.25">
      <c r="B26" s="8">
        <v>39355</v>
      </c>
      <c r="C26" s="9">
        <v>4.7111111110000001</v>
      </c>
      <c r="D26" s="9"/>
      <c r="E26" s="9"/>
      <c r="F26" s="9">
        <v>181.9</v>
      </c>
      <c r="G26" s="9"/>
      <c r="H26" s="9"/>
    </row>
    <row r="27" spans="2:8" x14ac:dyDescent="0.25">
      <c r="B27" s="8">
        <v>39386</v>
      </c>
      <c r="C27" s="9">
        <v>4.755555556</v>
      </c>
      <c r="D27" s="9"/>
      <c r="E27" s="9"/>
      <c r="F27" s="9">
        <v>180.226</v>
      </c>
      <c r="G27" s="9"/>
      <c r="H27" s="9"/>
    </row>
    <row r="28" spans="2:8" x14ac:dyDescent="0.25">
      <c r="B28" s="8">
        <v>39416</v>
      </c>
      <c r="C28" s="9">
        <v>4.8</v>
      </c>
      <c r="D28" s="9"/>
      <c r="E28" s="9"/>
      <c r="F28" s="9">
        <v>178.55199999999999</v>
      </c>
      <c r="G28" s="9"/>
      <c r="H28" s="9"/>
    </row>
    <row r="29" spans="2:8" x14ac:dyDescent="0.25">
      <c r="B29" s="8">
        <v>39447</v>
      </c>
      <c r="C29" s="9">
        <v>4.8666666669999996</v>
      </c>
      <c r="D29" s="9"/>
      <c r="E29" s="9"/>
      <c r="F29" s="9">
        <v>176.78933330000001</v>
      </c>
      <c r="G29" s="9"/>
      <c r="H29" s="9"/>
    </row>
    <row r="30" spans="2:8" x14ac:dyDescent="0.25">
      <c r="B30" s="8">
        <v>39478</v>
      </c>
      <c r="C30" s="9">
        <v>4.9333333330000002</v>
      </c>
      <c r="D30" s="9"/>
      <c r="E30" s="9"/>
      <c r="F30" s="9">
        <v>175.02666669999999</v>
      </c>
      <c r="G30" s="9"/>
      <c r="H30" s="9"/>
    </row>
    <row r="31" spans="2:8" x14ac:dyDescent="0.25">
      <c r="B31" s="8">
        <v>39507</v>
      </c>
      <c r="C31" s="9">
        <v>5</v>
      </c>
      <c r="D31" s="9"/>
      <c r="E31" s="9"/>
      <c r="F31" s="9">
        <v>173.26400000000001</v>
      </c>
      <c r="G31" s="9"/>
      <c r="H31" s="9"/>
    </row>
    <row r="32" spans="2:8" x14ac:dyDescent="0.25">
      <c r="B32" s="8">
        <v>39538</v>
      </c>
      <c r="C32" s="9">
        <v>5.1111111109999996</v>
      </c>
      <c r="D32" s="9"/>
      <c r="E32" s="9"/>
      <c r="F32" s="9">
        <v>170.6166667</v>
      </c>
      <c r="G32" s="9"/>
      <c r="H32" s="9"/>
    </row>
    <row r="33" spans="2:8" x14ac:dyDescent="0.25">
      <c r="B33" s="8">
        <v>39568</v>
      </c>
      <c r="C33" s="9">
        <v>5.2222222220000001</v>
      </c>
      <c r="D33" s="9"/>
      <c r="E33" s="9"/>
      <c r="F33" s="9">
        <v>167.96933329999999</v>
      </c>
      <c r="G33" s="9"/>
      <c r="H33" s="9"/>
    </row>
    <row r="34" spans="2:8" ht="13.5" customHeight="1" x14ac:dyDescent="0.25">
      <c r="B34" s="8">
        <v>39599</v>
      </c>
      <c r="C34" s="9">
        <v>5.3333333329999997</v>
      </c>
      <c r="D34" s="9"/>
      <c r="E34" s="9"/>
      <c r="F34" s="9">
        <v>165.322</v>
      </c>
      <c r="G34" s="9"/>
      <c r="H34" s="9"/>
    </row>
    <row r="35" spans="2:8" x14ac:dyDescent="0.25">
      <c r="B35" s="8">
        <v>39629</v>
      </c>
      <c r="C35" s="9">
        <v>5.5555555559999998</v>
      </c>
      <c r="D35" s="9"/>
      <c r="E35" s="9"/>
      <c r="F35" s="9">
        <v>163.22900000000001</v>
      </c>
      <c r="G35" s="9"/>
      <c r="H35" s="9"/>
    </row>
    <row r="36" spans="2:8" x14ac:dyDescent="0.25">
      <c r="B36" s="8">
        <v>39660</v>
      </c>
      <c r="C36" s="9">
        <v>5.7777777779999999</v>
      </c>
      <c r="D36" s="9"/>
      <c r="E36" s="9"/>
      <c r="F36" s="9">
        <v>161.136</v>
      </c>
      <c r="G36" s="9"/>
      <c r="H36" s="9"/>
    </row>
    <row r="37" spans="2:8" x14ac:dyDescent="0.25">
      <c r="B37" s="8">
        <v>39691</v>
      </c>
      <c r="C37" s="9">
        <v>6</v>
      </c>
      <c r="D37" s="9"/>
      <c r="E37" s="9"/>
      <c r="F37" s="9">
        <v>159.04300000000001</v>
      </c>
      <c r="G37" s="9"/>
      <c r="H37" s="9"/>
    </row>
    <row r="38" spans="2:8" x14ac:dyDescent="0.25">
      <c r="B38" s="8">
        <v>39721</v>
      </c>
      <c r="C38" s="9">
        <v>6.2888888889999999</v>
      </c>
      <c r="D38" s="9"/>
      <c r="E38" s="9"/>
      <c r="F38" s="9">
        <v>156.94266669999999</v>
      </c>
      <c r="G38" s="9"/>
      <c r="H38" s="9"/>
    </row>
    <row r="39" spans="2:8" x14ac:dyDescent="0.25">
      <c r="B39" s="8">
        <v>39752</v>
      </c>
      <c r="C39" s="9">
        <v>6.5777777779999997</v>
      </c>
      <c r="D39" s="9"/>
      <c r="E39" s="9"/>
      <c r="F39" s="9">
        <v>154.84233330000001</v>
      </c>
      <c r="G39" s="9"/>
      <c r="H39" s="9"/>
    </row>
    <row r="40" spans="2:8" x14ac:dyDescent="0.25">
      <c r="B40" s="8">
        <v>39782</v>
      </c>
      <c r="C40" s="9">
        <v>6.8666666669999996</v>
      </c>
      <c r="D40" s="9"/>
      <c r="E40" s="9"/>
      <c r="F40" s="9">
        <v>152.74199999999999</v>
      </c>
      <c r="G40" s="9"/>
      <c r="H40" s="9"/>
    </row>
    <row r="41" spans="2:8" x14ac:dyDescent="0.25">
      <c r="B41" s="8">
        <v>39813</v>
      </c>
      <c r="C41" s="9">
        <v>7.3333333329999997</v>
      </c>
      <c r="D41" s="9"/>
      <c r="E41" s="9"/>
      <c r="F41" s="9">
        <v>149.9953333</v>
      </c>
      <c r="G41" s="9"/>
      <c r="H41" s="9"/>
    </row>
    <row r="42" spans="2:8" x14ac:dyDescent="0.25">
      <c r="B42" s="8">
        <v>39844</v>
      </c>
      <c r="C42" s="9">
        <v>7.8</v>
      </c>
      <c r="D42" s="9"/>
      <c r="E42" s="9"/>
      <c r="F42" s="9">
        <v>147.2486667</v>
      </c>
      <c r="G42" s="9"/>
      <c r="H42" s="9"/>
    </row>
    <row r="43" spans="2:8" x14ac:dyDescent="0.25">
      <c r="B43" s="8">
        <v>39872</v>
      </c>
      <c r="C43" s="9">
        <v>8.2666666670000009</v>
      </c>
      <c r="D43" s="9"/>
      <c r="E43" s="9"/>
      <c r="F43" s="9">
        <v>144.50200000000001</v>
      </c>
      <c r="G43" s="9"/>
      <c r="H43" s="9"/>
    </row>
    <row r="44" spans="2:8" x14ac:dyDescent="0.25">
      <c r="B44" s="8">
        <v>39903</v>
      </c>
      <c r="C44" s="9">
        <v>8.6111111109999996</v>
      </c>
      <c r="D44" s="9"/>
      <c r="E44" s="9"/>
      <c r="F44" s="9">
        <v>143.13499999999999</v>
      </c>
      <c r="G44" s="9"/>
      <c r="H44" s="9"/>
    </row>
    <row r="45" spans="2:8" ht="13.5" customHeight="1" x14ac:dyDescent="0.25">
      <c r="B45" s="8">
        <v>39933</v>
      </c>
      <c r="C45" s="9">
        <v>8.9555555560000002</v>
      </c>
      <c r="D45" s="9"/>
      <c r="E45" s="9"/>
      <c r="F45" s="9">
        <v>141.768</v>
      </c>
      <c r="G45" s="9"/>
      <c r="H45" s="9"/>
    </row>
    <row r="46" spans="2:8" x14ac:dyDescent="0.25">
      <c r="B46" s="8">
        <v>39964</v>
      </c>
      <c r="C46" s="9">
        <v>9.3000000000000007</v>
      </c>
      <c r="D46" s="9"/>
      <c r="E46" s="9"/>
      <c r="F46" s="9">
        <v>140.40100000000001</v>
      </c>
      <c r="G46" s="9"/>
      <c r="H46" s="9"/>
    </row>
    <row r="47" spans="2:8" x14ac:dyDescent="0.25">
      <c r="B47" s="8">
        <v>39994</v>
      </c>
      <c r="C47" s="9">
        <v>9.4111111110000003</v>
      </c>
      <c r="D47" s="9"/>
      <c r="E47" s="9"/>
      <c r="F47" s="9">
        <v>141.01133329999999</v>
      </c>
      <c r="G47" s="9"/>
      <c r="H47" s="9"/>
    </row>
    <row r="48" spans="2:8" x14ac:dyDescent="0.25">
      <c r="B48" s="8">
        <v>40025</v>
      </c>
      <c r="C48" s="9">
        <v>9.5222222219999999</v>
      </c>
      <c r="D48" s="9"/>
      <c r="E48" s="9"/>
      <c r="F48" s="9">
        <v>141.62166669999999</v>
      </c>
      <c r="G48" s="9"/>
      <c r="H48" s="9"/>
    </row>
    <row r="49" spans="2:8" x14ac:dyDescent="0.25">
      <c r="B49" s="8">
        <v>40056</v>
      </c>
      <c r="C49" s="9">
        <v>9.6333333329999995</v>
      </c>
      <c r="D49" s="9"/>
      <c r="E49" s="9"/>
      <c r="F49" s="9">
        <v>142.232</v>
      </c>
      <c r="G49" s="9"/>
      <c r="H49" s="9"/>
    </row>
    <row r="50" spans="2:8" x14ac:dyDescent="0.25">
      <c r="B50" s="8">
        <v>40086</v>
      </c>
      <c r="C50" s="9">
        <v>9.7333333329999991</v>
      </c>
      <c r="D50" s="9"/>
      <c r="E50" s="9"/>
      <c r="F50" s="9">
        <v>142.4736667</v>
      </c>
      <c r="G50" s="9"/>
      <c r="H50" s="9"/>
    </row>
    <row r="51" spans="2:8" x14ac:dyDescent="0.25">
      <c r="B51" s="8">
        <v>40117</v>
      </c>
      <c r="C51" s="9">
        <v>9.8333333330000006</v>
      </c>
      <c r="D51" s="9"/>
      <c r="E51" s="9"/>
      <c r="F51" s="9">
        <v>142.7153333</v>
      </c>
      <c r="G51" s="9"/>
      <c r="H51" s="9"/>
    </row>
    <row r="52" spans="2:8" x14ac:dyDescent="0.25">
      <c r="B52" s="8">
        <v>40147</v>
      </c>
      <c r="C52" s="9">
        <v>9.9333333330000002</v>
      </c>
      <c r="D52" s="9"/>
      <c r="E52" s="9"/>
      <c r="F52" s="9">
        <v>142.95699999999999</v>
      </c>
      <c r="G52" s="9"/>
      <c r="H52" s="9"/>
    </row>
    <row r="53" spans="2:8" x14ac:dyDescent="0.25">
      <c r="B53" s="8">
        <v>40178</v>
      </c>
      <c r="C53" s="9">
        <v>9.9</v>
      </c>
      <c r="D53" s="9"/>
      <c r="E53" s="9"/>
      <c r="F53" s="9">
        <v>143.17099999999999</v>
      </c>
      <c r="G53" s="9"/>
      <c r="H53" s="9"/>
    </row>
    <row r="54" spans="2:8" x14ac:dyDescent="0.25">
      <c r="B54" s="8">
        <v>40209</v>
      </c>
      <c r="C54" s="9">
        <v>9.8666666670000005</v>
      </c>
      <c r="D54" s="9"/>
      <c r="E54" s="9"/>
      <c r="F54" s="9">
        <v>143.38499999999999</v>
      </c>
      <c r="G54" s="9"/>
      <c r="H54" s="9"/>
    </row>
    <row r="55" spans="2:8" x14ac:dyDescent="0.25">
      <c r="B55" s="8">
        <v>40237</v>
      </c>
      <c r="C55" s="9">
        <v>9.8333333330000006</v>
      </c>
      <c r="D55" s="9"/>
      <c r="E55" s="9"/>
      <c r="F55" s="9">
        <v>143.59899999999999</v>
      </c>
      <c r="G55" s="9"/>
      <c r="H55" s="9"/>
    </row>
    <row r="56" spans="2:8" x14ac:dyDescent="0.25">
      <c r="B56" s="8">
        <v>40268</v>
      </c>
      <c r="C56" s="9">
        <v>9.7666666670000009</v>
      </c>
      <c r="D56" s="9"/>
      <c r="E56" s="9"/>
      <c r="F56" s="9">
        <v>143.66633329999999</v>
      </c>
      <c r="G56" s="9"/>
      <c r="H56" s="9"/>
    </row>
    <row r="57" spans="2:8" x14ac:dyDescent="0.25">
      <c r="B57" s="8">
        <v>40298</v>
      </c>
      <c r="C57" s="9">
        <v>9.6999999999999993</v>
      </c>
      <c r="D57" s="9"/>
      <c r="E57" s="9"/>
      <c r="F57" s="9">
        <v>143.73366669999999</v>
      </c>
      <c r="G57" s="9"/>
      <c r="H57" s="9"/>
    </row>
    <row r="58" spans="2:8" x14ac:dyDescent="0.25">
      <c r="B58" s="8">
        <v>40329</v>
      </c>
      <c r="C58" s="9">
        <v>9.6333333329999995</v>
      </c>
      <c r="D58" s="9"/>
      <c r="E58" s="9"/>
      <c r="F58" s="9">
        <v>143.80099999999999</v>
      </c>
      <c r="G58" s="9"/>
      <c r="H58" s="9"/>
    </row>
    <row r="59" spans="2:8" x14ac:dyDescent="0.25">
      <c r="B59" s="8">
        <v>40359</v>
      </c>
      <c r="C59" s="9">
        <v>9.5777777779999997</v>
      </c>
      <c r="D59" s="9"/>
      <c r="E59" s="9"/>
      <c r="F59" s="9">
        <v>143.398</v>
      </c>
      <c r="G59" s="9"/>
      <c r="H59" s="9"/>
    </row>
    <row r="60" spans="2:8" x14ac:dyDescent="0.25">
      <c r="B60" s="8">
        <v>40390</v>
      </c>
      <c r="C60" s="9">
        <v>9.5222222219999999</v>
      </c>
      <c r="D60" s="9"/>
      <c r="E60" s="9"/>
      <c r="F60" s="9">
        <v>142.995</v>
      </c>
      <c r="G60" s="9"/>
      <c r="H60" s="9"/>
    </row>
    <row r="61" spans="2:8" x14ac:dyDescent="0.25">
      <c r="B61" s="8">
        <v>40421</v>
      </c>
      <c r="C61" s="9">
        <v>9.4666666670000001</v>
      </c>
      <c r="D61" s="9"/>
      <c r="E61" s="9"/>
      <c r="F61" s="9">
        <v>142.59200000000001</v>
      </c>
      <c r="G61" s="9"/>
      <c r="H61" s="9"/>
    </row>
    <row r="62" spans="2:8" x14ac:dyDescent="0.25">
      <c r="B62" s="8">
        <v>40451</v>
      </c>
      <c r="C62" s="9">
        <v>9.4777777780000001</v>
      </c>
      <c r="D62" s="9"/>
      <c r="E62" s="9"/>
      <c r="F62" s="9">
        <v>141.76833329999999</v>
      </c>
      <c r="G62" s="9"/>
      <c r="H62" s="9"/>
    </row>
    <row r="63" spans="2:8" x14ac:dyDescent="0.25">
      <c r="B63" s="8">
        <v>40482</v>
      </c>
      <c r="C63" s="9">
        <v>9.488888889</v>
      </c>
      <c r="D63" s="9"/>
      <c r="E63" s="9"/>
      <c r="F63" s="9">
        <v>140.9446667</v>
      </c>
      <c r="G63" s="9"/>
      <c r="H63" s="9"/>
    </row>
    <row r="64" spans="2:8" x14ac:dyDescent="0.25">
      <c r="B64" s="8">
        <v>40512</v>
      </c>
      <c r="C64" s="9">
        <v>9.5</v>
      </c>
      <c r="D64" s="9"/>
      <c r="E64" s="9"/>
      <c r="F64" s="9">
        <v>140.12100000000001</v>
      </c>
      <c r="G64" s="9"/>
      <c r="H64" s="9"/>
    </row>
    <row r="65" spans="2:8" x14ac:dyDescent="0.25">
      <c r="B65" s="8">
        <v>40543</v>
      </c>
      <c r="C65" s="9">
        <v>9.3444444440000005</v>
      </c>
      <c r="D65" s="9"/>
      <c r="E65" s="9"/>
      <c r="F65" s="9">
        <v>139.76366669999999</v>
      </c>
      <c r="G65" s="9"/>
      <c r="H65" s="9"/>
    </row>
    <row r="66" spans="2:8" x14ac:dyDescent="0.25">
      <c r="B66" s="8">
        <v>40574</v>
      </c>
      <c r="C66" s="9">
        <v>9.1888888889999993</v>
      </c>
      <c r="D66" s="9"/>
      <c r="E66" s="9"/>
      <c r="F66" s="9">
        <v>139.4063333</v>
      </c>
      <c r="G66" s="9"/>
      <c r="H66" s="9"/>
    </row>
    <row r="67" spans="2:8" x14ac:dyDescent="0.25">
      <c r="B67" s="8">
        <v>40602</v>
      </c>
      <c r="C67" s="9">
        <v>9.0333333329999999</v>
      </c>
      <c r="D67" s="9"/>
      <c r="E67" s="9"/>
      <c r="F67" s="9">
        <v>139.04900000000001</v>
      </c>
      <c r="G67" s="9"/>
      <c r="H67" s="9"/>
    </row>
    <row r="68" spans="2:8" x14ac:dyDescent="0.25">
      <c r="B68" s="8">
        <v>40633</v>
      </c>
      <c r="C68" s="9">
        <v>9.0444444439999998</v>
      </c>
      <c r="D68" s="9"/>
      <c r="E68" s="9"/>
      <c r="F68" s="9">
        <v>138.3283333</v>
      </c>
      <c r="G68" s="9"/>
      <c r="H68" s="9"/>
    </row>
    <row r="69" spans="2:8" x14ac:dyDescent="0.25">
      <c r="B69" s="8">
        <v>40663</v>
      </c>
      <c r="C69" s="9">
        <v>9.0555555559999998</v>
      </c>
      <c r="D69" s="9"/>
      <c r="E69" s="9"/>
      <c r="F69" s="9">
        <v>137.60766670000001</v>
      </c>
      <c r="G69" s="9"/>
      <c r="H69" s="9"/>
    </row>
    <row r="70" spans="2:8" x14ac:dyDescent="0.25">
      <c r="B70" s="8">
        <v>40694</v>
      </c>
      <c r="C70" s="9">
        <v>9.0666666669999998</v>
      </c>
      <c r="D70" s="9"/>
      <c r="E70" s="9"/>
      <c r="F70" s="9">
        <v>136.887</v>
      </c>
      <c r="G70" s="9"/>
      <c r="H70" s="9"/>
    </row>
    <row r="71" spans="2:8" x14ac:dyDescent="0.25">
      <c r="B71" s="8">
        <v>40724</v>
      </c>
      <c r="C71" s="9">
        <v>9.0444444439999998</v>
      </c>
      <c r="D71" s="9"/>
      <c r="E71" s="9"/>
      <c r="F71" s="9">
        <v>137.0323333</v>
      </c>
      <c r="G71" s="9"/>
      <c r="H71" s="9"/>
    </row>
    <row r="72" spans="2:8" x14ac:dyDescent="0.25">
      <c r="B72" s="8">
        <v>40755</v>
      </c>
      <c r="C72" s="9">
        <v>9.0222222219999999</v>
      </c>
      <c r="D72" s="9"/>
      <c r="E72" s="9"/>
      <c r="F72" s="9">
        <v>137.1776667</v>
      </c>
      <c r="G72" s="9"/>
      <c r="H72" s="9"/>
    </row>
    <row r="73" spans="2:8" x14ac:dyDescent="0.25">
      <c r="B73" s="8">
        <v>40786</v>
      </c>
      <c r="C73" s="9">
        <v>9</v>
      </c>
      <c r="D73" s="9"/>
      <c r="E73" s="9"/>
      <c r="F73" s="9">
        <v>137.32300000000001</v>
      </c>
      <c r="G73" s="9"/>
      <c r="H73" s="9"/>
    </row>
    <row r="74" spans="2:8" x14ac:dyDescent="0.25">
      <c r="B74" s="8">
        <v>40816</v>
      </c>
      <c r="C74" s="9">
        <v>8.8777777780000005</v>
      </c>
      <c r="D74" s="9"/>
      <c r="E74" s="9"/>
      <c r="F74" s="9">
        <v>137.14599999999999</v>
      </c>
      <c r="G74" s="9"/>
      <c r="H74" s="9"/>
    </row>
    <row r="75" spans="2:8" x14ac:dyDescent="0.25">
      <c r="B75" s="8">
        <v>40847</v>
      </c>
      <c r="C75" s="9">
        <v>8.7555555559999991</v>
      </c>
      <c r="D75" s="9"/>
      <c r="E75" s="9"/>
      <c r="F75" s="9">
        <v>136.96899999999999</v>
      </c>
      <c r="G75" s="9"/>
      <c r="H75" s="9"/>
    </row>
    <row r="76" spans="2:8" x14ac:dyDescent="0.25">
      <c r="B76" s="8">
        <v>40877</v>
      </c>
      <c r="C76" s="9">
        <v>8.6333333329999995</v>
      </c>
      <c r="D76" s="9"/>
      <c r="E76" s="9"/>
      <c r="F76" s="9">
        <v>136.792</v>
      </c>
      <c r="G76" s="9"/>
      <c r="H76" s="9"/>
    </row>
    <row r="77" spans="2:8" x14ac:dyDescent="0.25">
      <c r="B77" s="8">
        <v>40908</v>
      </c>
      <c r="C77" s="9">
        <v>8.511111111</v>
      </c>
      <c r="D77" s="9"/>
      <c r="E77" s="9"/>
      <c r="F77" s="9">
        <v>136.86566669999999</v>
      </c>
      <c r="G77" s="9"/>
      <c r="H77" s="9"/>
    </row>
    <row r="78" spans="2:8" x14ac:dyDescent="0.25">
      <c r="B78" s="8">
        <v>40939</v>
      </c>
      <c r="C78" s="9">
        <v>8.3888888890000004</v>
      </c>
      <c r="D78" s="9"/>
      <c r="E78" s="9"/>
      <c r="F78" s="9">
        <v>136.93933329999999</v>
      </c>
      <c r="G78" s="9"/>
      <c r="H78" s="9"/>
    </row>
    <row r="79" spans="2:8" x14ac:dyDescent="0.25">
      <c r="B79" s="8">
        <v>40968</v>
      </c>
      <c r="C79" s="9">
        <v>8.2666666670000009</v>
      </c>
      <c r="D79" s="9"/>
      <c r="E79" s="9"/>
      <c r="F79" s="9">
        <v>137.01300000000001</v>
      </c>
      <c r="G79" s="9"/>
      <c r="H79" s="9"/>
    </row>
    <row r="80" spans="2:8" x14ac:dyDescent="0.25">
      <c r="B80" s="8">
        <v>40999</v>
      </c>
      <c r="C80" s="9">
        <v>8.2444444440000009</v>
      </c>
      <c r="D80" s="9"/>
      <c r="E80" s="9"/>
      <c r="F80" s="9">
        <v>137.86866670000001</v>
      </c>
      <c r="G80" s="9"/>
      <c r="H80" s="9"/>
    </row>
    <row r="81" spans="2:8" x14ac:dyDescent="0.25">
      <c r="B81" s="8">
        <v>41029</v>
      </c>
      <c r="C81" s="9">
        <v>8.2222222219999992</v>
      </c>
      <c r="D81" s="9"/>
      <c r="E81" s="9"/>
      <c r="F81" s="9">
        <v>138.72433330000001</v>
      </c>
      <c r="G81" s="9"/>
      <c r="H81" s="9"/>
    </row>
    <row r="82" spans="2:8" x14ac:dyDescent="0.25">
      <c r="B82" s="8">
        <v>41060</v>
      </c>
      <c r="C82" s="9">
        <v>8.1999999999999993</v>
      </c>
      <c r="D82" s="9"/>
      <c r="E82" s="9"/>
      <c r="F82" s="9">
        <v>139.58000000000001</v>
      </c>
      <c r="G82" s="9"/>
      <c r="H82" s="9"/>
    </row>
    <row r="83" spans="2:8" x14ac:dyDescent="0.25">
      <c r="B83" s="8">
        <v>41090</v>
      </c>
      <c r="C83" s="9">
        <v>8.1444444439999995</v>
      </c>
      <c r="D83" s="9"/>
      <c r="E83" s="9"/>
      <c r="F83" s="9">
        <v>140.684</v>
      </c>
      <c r="G83" s="9"/>
      <c r="H83" s="9"/>
    </row>
    <row r="84" spans="2:8" x14ac:dyDescent="0.25">
      <c r="B84" s="8">
        <v>41121</v>
      </c>
      <c r="C84" s="9">
        <v>8.0888888889999997</v>
      </c>
      <c r="D84" s="9"/>
      <c r="E84" s="9"/>
      <c r="F84" s="9">
        <v>141.78800000000001</v>
      </c>
      <c r="G84" s="9"/>
      <c r="H84" s="9"/>
    </row>
    <row r="85" spans="2:8" x14ac:dyDescent="0.25">
      <c r="B85" s="8">
        <v>41152</v>
      </c>
      <c r="C85" s="9">
        <v>8.0333333329999999</v>
      </c>
      <c r="D85" s="9"/>
      <c r="E85" s="9"/>
      <c r="F85" s="9">
        <v>142.892</v>
      </c>
      <c r="G85" s="9"/>
      <c r="H85" s="9"/>
    </row>
    <row r="86" spans="2:8" x14ac:dyDescent="0.25">
      <c r="B86" s="8">
        <v>41182</v>
      </c>
      <c r="C86" s="9">
        <v>7.9555555560000002</v>
      </c>
      <c r="D86" s="9"/>
      <c r="E86" s="9"/>
      <c r="F86" s="9">
        <v>143.80199999999999</v>
      </c>
      <c r="G86" s="9"/>
      <c r="H86" s="9"/>
    </row>
    <row r="87" spans="2:8" x14ac:dyDescent="0.25">
      <c r="B87" s="8">
        <v>41213</v>
      </c>
      <c r="C87" s="9">
        <v>7.8777777779999996</v>
      </c>
      <c r="D87" s="9"/>
      <c r="E87" s="9"/>
      <c r="F87" s="9">
        <v>144.71199999999999</v>
      </c>
      <c r="G87" s="9"/>
      <c r="H87" s="9"/>
    </row>
    <row r="88" spans="2:8" x14ac:dyDescent="0.25">
      <c r="B88" s="8">
        <v>41243</v>
      </c>
      <c r="C88" s="9">
        <v>7.8</v>
      </c>
      <c r="D88" s="9"/>
      <c r="E88" s="9"/>
      <c r="F88" s="9">
        <v>145.62200000000001</v>
      </c>
      <c r="G88" s="9"/>
      <c r="H88" s="9"/>
    </row>
    <row r="89" spans="2:8" x14ac:dyDescent="0.25">
      <c r="B89" s="8">
        <v>41274</v>
      </c>
      <c r="C89" s="9">
        <v>7.7777777779999999</v>
      </c>
      <c r="D89" s="9"/>
      <c r="E89" s="9"/>
      <c r="F89" s="9">
        <v>146.9916667</v>
      </c>
      <c r="G89" s="9"/>
      <c r="H89" s="9"/>
    </row>
    <row r="90" spans="2:8" x14ac:dyDescent="0.25">
      <c r="B90" s="8">
        <v>41305</v>
      </c>
      <c r="C90" s="9">
        <v>7.755555556</v>
      </c>
      <c r="D90" s="9"/>
      <c r="E90" s="9"/>
      <c r="F90" s="9">
        <v>148.36133330000001</v>
      </c>
      <c r="G90" s="9"/>
      <c r="H90" s="9"/>
    </row>
    <row r="91" spans="2:8" x14ac:dyDescent="0.25">
      <c r="B91" s="8">
        <v>41333</v>
      </c>
      <c r="C91" s="9">
        <v>7.733333333</v>
      </c>
      <c r="D91" s="9"/>
      <c r="E91" s="9"/>
      <c r="F91" s="9">
        <v>149.73099999999999</v>
      </c>
      <c r="G91" s="9"/>
      <c r="H91" s="9"/>
    </row>
    <row r="92" spans="2:8" x14ac:dyDescent="0.25">
      <c r="B92" s="8">
        <v>41364</v>
      </c>
      <c r="C92" s="9">
        <v>7.6666666670000003</v>
      </c>
      <c r="D92" s="9"/>
      <c r="E92" s="9"/>
      <c r="F92" s="9">
        <v>151.3856667</v>
      </c>
      <c r="G92" s="9"/>
      <c r="H92" s="9"/>
    </row>
    <row r="93" spans="2:8" x14ac:dyDescent="0.25">
      <c r="B93" s="8">
        <v>41394</v>
      </c>
      <c r="C93" s="9">
        <v>7.6</v>
      </c>
      <c r="D93" s="9"/>
      <c r="E93" s="9"/>
      <c r="F93" s="9">
        <v>153.04033329999999</v>
      </c>
      <c r="G93" s="9"/>
      <c r="H93" s="9"/>
    </row>
    <row r="94" spans="2:8" x14ac:dyDescent="0.25">
      <c r="B94" s="8">
        <v>41425</v>
      </c>
      <c r="C94" s="9">
        <v>7.5333333329999999</v>
      </c>
      <c r="D94" s="9"/>
      <c r="E94" s="9"/>
      <c r="F94" s="9">
        <v>154.69499999999999</v>
      </c>
      <c r="G94" s="9"/>
      <c r="H94" s="9"/>
    </row>
    <row r="95" spans="2:8" x14ac:dyDescent="0.25">
      <c r="B95" s="8">
        <v>41455</v>
      </c>
      <c r="C95" s="9">
        <v>7.4444444440000002</v>
      </c>
      <c r="D95" s="9"/>
      <c r="E95" s="9"/>
      <c r="F95" s="9">
        <v>156.047</v>
      </c>
      <c r="G95" s="9"/>
      <c r="H95" s="9"/>
    </row>
    <row r="96" spans="2:8" x14ac:dyDescent="0.25">
      <c r="B96" s="8">
        <v>41486</v>
      </c>
      <c r="C96" s="9">
        <v>7.3555555559999997</v>
      </c>
      <c r="D96" s="9"/>
      <c r="E96" s="9"/>
      <c r="F96" s="9">
        <v>157.399</v>
      </c>
      <c r="G96" s="9"/>
      <c r="H96" s="9"/>
    </row>
    <row r="97" spans="2:8" x14ac:dyDescent="0.25">
      <c r="B97" s="8">
        <v>41517</v>
      </c>
      <c r="C97" s="9">
        <v>7.266666667</v>
      </c>
      <c r="D97" s="9"/>
      <c r="E97" s="9"/>
      <c r="F97" s="9">
        <v>158.751</v>
      </c>
      <c r="G97" s="9"/>
      <c r="H97" s="9"/>
    </row>
    <row r="98" spans="2:8" x14ac:dyDescent="0.25">
      <c r="B98" s="8">
        <v>41547</v>
      </c>
      <c r="C98" s="9">
        <v>7.1555555560000004</v>
      </c>
      <c r="D98" s="9"/>
      <c r="E98" s="9"/>
      <c r="F98" s="9">
        <v>159.9696667</v>
      </c>
      <c r="G98" s="9"/>
      <c r="H98" s="9"/>
    </row>
    <row r="99" spans="2:8" x14ac:dyDescent="0.25">
      <c r="B99" s="8">
        <v>41578</v>
      </c>
      <c r="C99" s="9">
        <v>7.0444444439999998</v>
      </c>
      <c r="D99" s="9"/>
      <c r="E99" s="9"/>
      <c r="F99" s="9">
        <v>161.18833330000001</v>
      </c>
      <c r="G99" s="9"/>
      <c r="H99" s="9"/>
    </row>
    <row r="100" spans="2:8" x14ac:dyDescent="0.25">
      <c r="B100" s="8">
        <v>41608</v>
      </c>
      <c r="C100" s="9">
        <v>6.9333333330000002</v>
      </c>
      <c r="D100" s="9"/>
      <c r="E100" s="9"/>
      <c r="F100" s="9">
        <v>162.40700000000001</v>
      </c>
      <c r="G100" s="9"/>
      <c r="H100" s="9"/>
    </row>
    <row r="101" spans="2:8" x14ac:dyDescent="0.25">
      <c r="B101" s="8">
        <v>41639</v>
      </c>
      <c r="C101" s="9">
        <v>6.8444444439999996</v>
      </c>
      <c r="D101" s="9"/>
      <c r="E101" s="9"/>
      <c r="F101" s="9">
        <v>163.60400000000001</v>
      </c>
      <c r="G101" s="9"/>
      <c r="H101" s="9"/>
    </row>
    <row r="102" spans="2:8" x14ac:dyDescent="0.25">
      <c r="B102" s="8">
        <v>41670</v>
      </c>
      <c r="C102" s="9">
        <v>6.755555556</v>
      </c>
      <c r="D102" s="9"/>
      <c r="E102" s="9"/>
      <c r="F102" s="9">
        <v>164.80099999999999</v>
      </c>
      <c r="G102" s="9"/>
      <c r="H102" s="9"/>
    </row>
    <row r="103" spans="2:8" x14ac:dyDescent="0.25">
      <c r="B103" s="8">
        <v>41698</v>
      </c>
      <c r="C103" s="9">
        <v>6.6666666670000003</v>
      </c>
      <c r="D103" s="9"/>
      <c r="E103" s="9"/>
      <c r="F103" s="9">
        <v>165.99799999999999</v>
      </c>
      <c r="G103" s="9"/>
      <c r="H103" s="9"/>
    </row>
    <row r="104" spans="2:8" x14ac:dyDescent="0.25">
      <c r="B104" s="8">
        <v>41729</v>
      </c>
      <c r="C104" s="9">
        <v>6.511111111</v>
      </c>
      <c r="D104" s="9"/>
      <c r="E104" s="9"/>
      <c r="F104" s="9">
        <v>166.8556667</v>
      </c>
      <c r="G104" s="9"/>
      <c r="H104" s="9"/>
    </row>
    <row r="105" spans="2:8" x14ac:dyDescent="0.25">
      <c r="B105" s="8">
        <v>41759</v>
      </c>
      <c r="C105" s="9">
        <v>6.3555555559999997</v>
      </c>
      <c r="D105" s="9"/>
      <c r="E105" s="9"/>
      <c r="F105" s="9">
        <v>167.71333329999999</v>
      </c>
      <c r="G105" s="9"/>
      <c r="H105" s="9"/>
    </row>
    <row r="106" spans="2:8" x14ac:dyDescent="0.25">
      <c r="B106" s="8">
        <v>41790</v>
      </c>
      <c r="C106" s="9">
        <v>6.2</v>
      </c>
      <c r="D106" s="9"/>
      <c r="E106" s="9"/>
      <c r="F106" s="9">
        <v>168.571</v>
      </c>
      <c r="G106" s="9"/>
      <c r="H106" s="9"/>
    </row>
    <row r="107" spans="2:8" x14ac:dyDescent="0.25">
      <c r="B107" s="8">
        <v>41820</v>
      </c>
      <c r="C107" s="9">
        <v>6.1666666670000003</v>
      </c>
      <c r="D107" s="9"/>
      <c r="E107" s="9"/>
      <c r="F107" s="9">
        <v>168.79766670000001</v>
      </c>
      <c r="G107" s="9"/>
      <c r="H107" s="9"/>
    </row>
    <row r="108" spans="2:8" x14ac:dyDescent="0.25">
      <c r="B108" s="8">
        <v>41851</v>
      </c>
      <c r="C108" s="9">
        <v>6.1333333330000004</v>
      </c>
      <c r="D108" s="9"/>
      <c r="E108" s="9"/>
      <c r="F108" s="9">
        <v>169.0243333</v>
      </c>
      <c r="G108" s="9"/>
      <c r="H108" s="9"/>
    </row>
    <row r="109" spans="2:8" x14ac:dyDescent="0.25">
      <c r="B109" s="8">
        <v>41882</v>
      </c>
      <c r="C109" s="9">
        <v>6.1</v>
      </c>
      <c r="D109" s="9"/>
      <c r="E109" s="9"/>
      <c r="F109" s="9">
        <v>169.251</v>
      </c>
      <c r="G109" s="9"/>
      <c r="H109" s="9"/>
    </row>
    <row r="110" spans="2:8" x14ac:dyDescent="0.25">
      <c r="B110" s="8">
        <v>41912</v>
      </c>
      <c r="C110" s="9">
        <v>5.9666666670000001</v>
      </c>
      <c r="D110" s="9"/>
      <c r="E110" s="9"/>
      <c r="F110" s="9">
        <v>170.11833329999999</v>
      </c>
      <c r="G110" s="9"/>
      <c r="H110" s="9"/>
    </row>
    <row r="111" spans="2:8" x14ac:dyDescent="0.25">
      <c r="B111" s="8">
        <v>41943</v>
      </c>
      <c r="C111" s="9">
        <v>5.8333333329999997</v>
      </c>
      <c r="D111" s="9"/>
      <c r="E111" s="9"/>
      <c r="F111" s="9">
        <v>170.9856667</v>
      </c>
      <c r="G111" s="9"/>
      <c r="H111" s="9"/>
    </row>
    <row r="112" spans="2:8" x14ac:dyDescent="0.25">
      <c r="B112" s="8">
        <v>41973</v>
      </c>
      <c r="C112" s="9">
        <v>5.7</v>
      </c>
      <c r="D112" s="9"/>
      <c r="E112" s="9"/>
      <c r="F112" s="9">
        <v>171.85300000000001</v>
      </c>
      <c r="G112" s="9"/>
      <c r="H112" s="9"/>
    </row>
    <row r="113" spans="2:8" x14ac:dyDescent="0.25">
      <c r="B113" s="8">
        <v>42004</v>
      </c>
      <c r="C113" s="9">
        <v>5.6444444440000003</v>
      </c>
      <c r="D113" s="9"/>
      <c r="E113" s="9"/>
      <c r="F113" s="9">
        <v>172.71199999999999</v>
      </c>
      <c r="G113" s="9"/>
      <c r="H113" s="9"/>
    </row>
    <row r="114" spans="2:8" x14ac:dyDescent="0.25">
      <c r="B114" s="8">
        <v>42035</v>
      </c>
      <c r="C114" s="9">
        <v>5.5888888889999997</v>
      </c>
      <c r="D114" s="9"/>
      <c r="E114" s="9"/>
      <c r="F114" s="9">
        <v>173.571</v>
      </c>
      <c r="G114" s="9"/>
      <c r="H114" s="9"/>
    </row>
    <row r="115" spans="2:8" x14ac:dyDescent="0.25">
      <c r="B115" s="8">
        <v>42063</v>
      </c>
      <c r="C115" s="9">
        <v>5.5333333329999999</v>
      </c>
      <c r="D115" s="9"/>
      <c r="E115" s="9"/>
      <c r="F115" s="9">
        <v>174.43</v>
      </c>
      <c r="G115" s="9"/>
      <c r="H115" s="9"/>
    </row>
    <row r="116" spans="2:8" x14ac:dyDescent="0.25">
      <c r="B116" s="8">
        <v>42094</v>
      </c>
      <c r="C116" s="9">
        <v>5.488888889</v>
      </c>
      <c r="D116" s="9"/>
      <c r="E116" s="9"/>
      <c r="F116" s="9">
        <v>175.32900000000001</v>
      </c>
      <c r="G116" s="9"/>
      <c r="H116" s="9"/>
    </row>
    <row r="117" spans="2:8" x14ac:dyDescent="0.25">
      <c r="B117" s="8">
        <v>42124</v>
      </c>
      <c r="C117" s="9">
        <v>5.4444444440000002</v>
      </c>
      <c r="D117" s="9"/>
      <c r="E117" s="9"/>
      <c r="F117" s="9">
        <v>176.22800000000001</v>
      </c>
      <c r="G117" s="9"/>
      <c r="H117" s="9"/>
    </row>
    <row r="118" spans="2:8" x14ac:dyDescent="0.25">
      <c r="B118" s="8">
        <v>42155</v>
      </c>
      <c r="C118" s="9">
        <v>5.4</v>
      </c>
      <c r="D118" s="9"/>
      <c r="E118" s="9"/>
      <c r="F118" s="9">
        <v>177.12700000000001</v>
      </c>
      <c r="G118" s="9"/>
      <c r="H118" s="9"/>
    </row>
    <row r="119" spans="2:8" x14ac:dyDescent="0.25">
      <c r="B119" s="8">
        <v>42185</v>
      </c>
      <c r="C119" s="9">
        <v>5.3</v>
      </c>
      <c r="D119" s="9"/>
      <c r="E119" s="9"/>
      <c r="F119" s="9">
        <v>177.27666669999999</v>
      </c>
      <c r="G119" s="9"/>
      <c r="H119" s="9"/>
    </row>
    <row r="120" spans="2:8" x14ac:dyDescent="0.25">
      <c r="B120" s="8">
        <v>42216</v>
      </c>
      <c r="C120" s="9">
        <v>5.2</v>
      </c>
      <c r="D120" s="9"/>
      <c r="E120" s="9"/>
      <c r="F120" s="9">
        <v>177.42633330000001</v>
      </c>
      <c r="G120" s="9"/>
      <c r="H120" s="9"/>
    </row>
    <row r="121" spans="2:8" x14ac:dyDescent="0.25">
      <c r="B121" s="8">
        <v>42247</v>
      </c>
      <c r="C121" s="9">
        <v>5.0999999999999996</v>
      </c>
      <c r="D121" s="9"/>
      <c r="E121" s="9"/>
      <c r="F121" s="9">
        <v>177.57599999999999</v>
      </c>
      <c r="G121" s="9"/>
      <c r="H121" s="9"/>
    </row>
    <row r="122" spans="2:8" x14ac:dyDescent="0.25">
      <c r="B122" s="8">
        <v>42277</v>
      </c>
      <c r="C122" s="9">
        <v>5.0666666669999998</v>
      </c>
      <c r="D122" s="9"/>
      <c r="E122" s="9"/>
      <c r="F122" s="9">
        <v>178.71433329999999</v>
      </c>
      <c r="G122" s="9"/>
      <c r="H122" s="9"/>
    </row>
    <row r="123" spans="2:8" x14ac:dyDescent="0.25">
      <c r="B123" s="8">
        <v>42308</v>
      </c>
      <c r="C123" s="9">
        <v>5.0333333329999999</v>
      </c>
      <c r="D123" s="9"/>
      <c r="E123" s="9"/>
      <c r="F123" s="9">
        <v>179.85266669999999</v>
      </c>
      <c r="G123" s="9"/>
      <c r="H123" s="9"/>
    </row>
    <row r="124" spans="2:8" x14ac:dyDescent="0.25">
      <c r="B124" s="8">
        <v>42338</v>
      </c>
      <c r="C124" s="9">
        <v>5</v>
      </c>
      <c r="D124" s="9"/>
      <c r="E124" s="9"/>
      <c r="F124" s="9">
        <v>180.99100000000001</v>
      </c>
      <c r="G124" s="9"/>
      <c r="H124" s="9"/>
    </row>
    <row r="125" spans="2:8" x14ac:dyDescent="0.25">
      <c r="B125" s="8">
        <v>42369</v>
      </c>
      <c r="C125" s="9">
        <v>4.9777777780000001</v>
      </c>
      <c r="D125" s="9">
        <v>4.9777777780000001</v>
      </c>
      <c r="E125" s="9">
        <v>4.9777777780000001</v>
      </c>
      <c r="F125" s="9">
        <v>182.17566669999999</v>
      </c>
      <c r="G125" s="9">
        <v>182.17566669999999</v>
      </c>
      <c r="H125" s="9">
        <v>182.17566669999999</v>
      </c>
    </row>
    <row r="126" spans="2:8" x14ac:dyDescent="0.25">
      <c r="B126" s="18">
        <v>42370</v>
      </c>
      <c r="C126" s="19"/>
      <c r="D126" s="19">
        <v>4.9666666670000001</v>
      </c>
      <c r="E126" s="19">
        <v>5.3333333329999997</v>
      </c>
      <c r="F126" s="19"/>
      <c r="G126" s="19">
        <v>183.4</v>
      </c>
      <c r="H126" s="19">
        <v>181.66666670000001</v>
      </c>
    </row>
    <row r="127" spans="2:8" x14ac:dyDescent="0.25">
      <c r="B127" s="18">
        <v>42401</v>
      </c>
      <c r="C127" s="19"/>
      <c r="D127" s="19">
        <v>4.9333333330000002</v>
      </c>
      <c r="E127" s="19">
        <v>5.6666666670000003</v>
      </c>
      <c r="F127" s="19"/>
      <c r="G127" s="19">
        <v>183.7</v>
      </c>
      <c r="H127" s="19">
        <v>180.2333333</v>
      </c>
    </row>
    <row r="128" spans="2:8" x14ac:dyDescent="0.25">
      <c r="B128" s="18">
        <v>42430</v>
      </c>
      <c r="C128" s="19"/>
      <c r="D128" s="19">
        <v>4.9000000000000004</v>
      </c>
      <c r="E128" s="19">
        <v>6</v>
      </c>
      <c r="F128" s="19"/>
      <c r="G128" s="19">
        <v>184</v>
      </c>
      <c r="H128" s="19">
        <v>178.8</v>
      </c>
    </row>
    <row r="129" spans="2:8" x14ac:dyDescent="0.25">
      <c r="B129" s="18">
        <v>42461</v>
      </c>
      <c r="C129" s="19"/>
      <c r="D129" s="19">
        <v>4.8666666669999996</v>
      </c>
      <c r="E129" s="19">
        <v>6.4</v>
      </c>
      <c r="F129" s="19"/>
      <c r="G129" s="19">
        <v>184.4</v>
      </c>
      <c r="H129" s="19">
        <v>177.03333330000001</v>
      </c>
    </row>
    <row r="130" spans="2:8" x14ac:dyDescent="0.25">
      <c r="B130" s="18">
        <v>42491</v>
      </c>
      <c r="C130" s="19"/>
      <c r="D130" s="19">
        <v>4.8333333329999997</v>
      </c>
      <c r="E130" s="19">
        <v>6.8</v>
      </c>
      <c r="F130" s="19"/>
      <c r="G130" s="19">
        <v>184.8</v>
      </c>
      <c r="H130" s="19">
        <v>175.2666667</v>
      </c>
    </row>
    <row r="131" spans="2:8" x14ac:dyDescent="0.25">
      <c r="B131" s="18">
        <v>42522</v>
      </c>
      <c r="C131" s="19"/>
      <c r="D131" s="19">
        <v>4.8</v>
      </c>
      <c r="E131" s="19">
        <v>7.2</v>
      </c>
      <c r="F131" s="19"/>
      <c r="G131" s="19">
        <v>185.2</v>
      </c>
      <c r="H131" s="19">
        <v>173.5</v>
      </c>
    </row>
    <row r="132" spans="2:8" x14ac:dyDescent="0.25">
      <c r="B132" s="18">
        <v>42552</v>
      </c>
      <c r="C132" s="19"/>
      <c r="D132" s="19">
        <v>4.766666667</v>
      </c>
      <c r="E132" s="19">
        <v>7.5666666669999998</v>
      </c>
      <c r="F132" s="19"/>
      <c r="G132" s="19">
        <v>185.56666670000001</v>
      </c>
      <c r="H132" s="19">
        <v>171.46666669999999</v>
      </c>
    </row>
    <row r="133" spans="2:8" x14ac:dyDescent="0.25">
      <c r="B133" s="18">
        <v>42583</v>
      </c>
      <c r="C133" s="19"/>
      <c r="D133" s="19">
        <v>4.733333333</v>
      </c>
      <c r="E133" s="19">
        <v>7.9333333330000002</v>
      </c>
      <c r="F133" s="19"/>
      <c r="G133" s="19">
        <v>185.93333329999999</v>
      </c>
      <c r="H133" s="19">
        <v>169.43333329999999</v>
      </c>
    </row>
    <row r="134" spans="2:8" x14ac:dyDescent="0.25">
      <c r="B134" s="18">
        <v>42614</v>
      </c>
      <c r="C134" s="19"/>
      <c r="D134" s="19">
        <v>4.7</v>
      </c>
      <c r="E134" s="19">
        <v>8.3000000000000007</v>
      </c>
      <c r="F134" s="19"/>
      <c r="G134" s="19">
        <v>186.3</v>
      </c>
      <c r="H134" s="19">
        <v>167.4</v>
      </c>
    </row>
    <row r="135" spans="2:8" x14ac:dyDescent="0.25">
      <c r="B135" s="18">
        <v>42644</v>
      </c>
      <c r="C135" s="19"/>
      <c r="D135" s="19">
        <v>4.6666666670000003</v>
      </c>
      <c r="E135" s="19">
        <v>8.5666666669999998</v>
      </c>
      <c r="F135" s="19"/>
      <c r="G135" s="19">
        <v>186.7</v>
      </c>
      <c r="H135" s="19">
        <v>165.2</v>
      </c>
    </row>
    <row r="136" spans="2:8" x14ac:dyDescent="0.25">
      <c r="B136" s="18">
        <v>42675</v>
      </c>
      <c r="C136" s="19"/>
      <c r="D136" s="19">
        <v>4.6333333330000004</v>
      </c>
      <c r="E136" s="19">
        <v>8.8333333330000006</v>
      </c>
      <c r="F136" s="19"/>
      <c r="G136" s="19">
        <v>187.1</v>
      </c>
      <c r="H136" s="19">
        <v>163</v>
      </c>
    </row>
    <row r="137" spans="2:8" x14ac:dyDescent="0.25">
      <c r="B137" s="18">
        <v>42705</v>
      </c>
      <c r="C137" s="19"/>
      <c r="D137" s="19">
        <v>4.5999999999999996</v>
      </c>
      <c r="E137" s="19">
        <v>9.1</v>
      </c>
      <c r="F137" s="19"/>
      <c r="G137" s="19">
        <v>187.5</v>
      </c>
      <c r="H137" s="19">
        <v>160.80000000000001</v>
      </c>
    </row>
    <row r="138" spans="2:8" x14ac:dyDescent="0.25">
      <c r="B138" s="18">
        <v>42736</v>
      </c>
      <c r="C138" s="19"/>
      <c r="D138" s="19">
        <v>4.5999999999999996</v>
      </c>
      <c r="E138" s="19">
        <v>9.3000000000000007</v>
      </c>
      <c r="F138" s="19"/>
      <c r="G138" s="19">
        <v>187.9</v>
      </c>
      <c r="H138" s="19">
        <v>158.7666667</v>
      </c>
    </row>
    <row r="139" spans="2:8" x14ac:dyDescent="0.25">
      <c r="B139" s="18">
        <v>42767</v>
      </c>
      <c r="C139" s="19"/>
      <c r="D139" s="19">
        <v>4.5999999999999996</v>
      </c>
      <c r="E139" s="19">
        <v>9.5</v>
      </c>
      <c r="F139" s="19"/>
      <c r="G139" s="19">
        <v>188.3</v>
      </c>
      <c r="H139" s="19">
        <v>156.7333333</v>
      </c>
    </row>
    <row r="140" spans="2:8" x14ac:dyDescent="0.25">
      <c r="B140" s="18">
        <v>42795</v>
      </c>
      <c r="C140" s="19"/>
      <c r="D140" s="19">
        <v>4.5999999999999996</v>
      </c>
      <c r="E140" s="19">
        <v>9.6999999999999993</v>
      </c>
      <c r="F140" s="19"/>
      <c r="G140" s="19">
        <v>188.7</v>
      </c>
      <c r="H140" s="19">
        <v>154.69999999999999</v>
      </c>
    </row>
    <row r="141" spans="2:8" x14ac:dyDescent="0.25">
      <c r="B141" s="18">
        <v>42826</v>
      </c>
      <c r="C141" s="19"/>
      <c r="D141" s="19">
        <v>4.5999999999999996</v>
      </c>
      <c r="E141" s="19">
        <v>9.7666666670000009</v>
      </c>
      <c r="F141" s="19"/>
      <c r="G141" s="19">
        <v>189.1</v>
      </c>
      <c r="H141" s="19">
        <v>152.7666667</v>
      </c>
    </row>
    <row r="142" spans="2:8" x14ac:dyDescent="0.25">
      <c r="B142" s="18">
        <v>42856</v>
      </c>
      <c r="C142" s="19"/>
      <c r="D142" s="19">
        <v>4.5999999999999996</v>
      </c>
      <c r="E142" s="19">
        <v>9.8333333330000006</v>
      </c>
      <c r="F142" s="19"/>
      <c r="G142" s="19">
        <v>189.5</v>
      </c>
      <c r="H142" s="19">
        <v>150.83333329999999</v>
      </c>
    </row>
    <row r="143" spans="2:8" x14ac:dyDescent="0.25">
      <c r="B143" s="18">
        <v>42887</v>
      </c>
      <c r="C143" s="19"/>
      <c r="D143" s="19">
        <v>4.5999999999999996</v>
      </c>
      <c r="E143" s="19">
        <v>9.9</v>
      </c>
      <c r="F143" s="19"/>
      <c r="G143" s="19">
        <v>189.9</v>
      </c>
      <c r="H143" s="19">
        <v>148.9</v>
      </c>
    </row>
    <row r="144" spans="2:8" x14ac:dyDescent="0.25">
      <c r="B144" s="18">
        <v>42917</v>
      </c>
      <c r="C144" s="19"/>
      <c r="D144" s="19">
        <v>4.5666666669999998</v>
      </c>
      <c r="E144" s="19">
        <v>9.9333333330000002</v>
      </c>
      <c r="F144" s="19"/>
      <c r="G144" s="19">
        <v>190.3</v>
      </c>
      <c r="H144" s="19">
        <v>147.2666667</v>
      </c>
    </row>
    <row r="145" spans="2:8" x14ac:dyDescent="0.25">
      <c r="B145" s="18">
        <v>42948</v>
      </c>
      <c r="C145" s="19"/>
      <c r="D145" s="19">
        <v>4.5333333329999999</v>
      </c>
      <c r="E145" s="19">
        <v>9.9666666670000001</v>
      </c>
      <c r="F145" s="19"/>
      <c r="G145" s="19">
        <v>190.7</v>
      </c>
      <c r="H145" s="19">
        <v>145.6333333</v>
      </c>
    </row>
    <row r="146" spans="2:8" x14ac:dyDescent="0.25">
      <c r="B146" s="18">
        <v>42979</v>
      </c>
      <c r="C146" s="19"/>
      <c r="D146" s="19">
        <v>4.5</v>
      </c>
      <c r="E146" s="19">
        <v>10</v>
      </c>
      <c r="F146" s="19"/>
      <c r="G146" s="19">
        <v>191.1</v>
      </c>
      <c r="H146" s="19">
        <v>144</v>
      </c>
    </row>
    <row r="147" spans="2:8" x14ac:dyDescent="0.25">
      <c r="B147" s="18">
        <v>43009</v>
      </c>
      <c r="C147" s="19"/>
      <c r="D147" s="19">
        <v>4.5</v>
      </c>
      <c r="E147" s="19">
        <v>9.9666666670000001</v>
      </c>
      <c r="F147" s="19"/>
      <c r="G147" s="19">
        <v>191.46666669999999</v>
      </c>
      <c r="H147" s="19">
        <v>142.93333329999999</v>
      </c>
    </row>
    <row r="148" spans="2:8" x14ac:dyDescent="0.25">
      <c r="B148" s="18">
        <v>43040</v>
      </c>
      <c r="C148" s="19"/>
      <c r="D148" s="19">
        <v>4.5</v>
      </c>
      <c r="E148" s="19">
        <v>9.9333333330000002</v>
      </c>
      <c r="F148" s="19"/>
      <c r="G148" s="19">
        <v>191.83333329999999</v>
      </c>
      <c r="H148" s="19">
        <v>141.8666667</v>
      </c>
    </row>
    <row r="149" spans="2:8" x14ac:dyDescent="0.25">
      <c r="B149" s="18">
        <v>43070</v>
      </c>
      <c r="C149" s="19"/>
      <c r="D149" s="19">
        <v>4.5</v>
      </c>
      <c r="E149" s="19">
        <v>9.9</v>
      </c>
      <c r="F149" s="19"/>
      <c r="G149" s="19">
        <v>192.2</v>
      </c>
      <c r="H149" s="19">
        <v>140.80000000000001</v>
      </c>
    </row>
    <row r="150" spans="2:8" x14ac:dyDescent="0.25">
      <c r="B150" s="18">
        <v>43101</v>
      </c>
      <c r="C150" s="19"/>
      <c r="D150" s="19">
        <v>4.5</v>
      </c>
      <c r="E150" s="19">
        <v>9.8666666670000005</v>
      </c>
      <c r="F150" s="19"/>
      <c r="G150" s="19">
        <v>192.7</v>
      </c>
      <c r="H150" s="19">
        <v>140.03333330000001</v>
      </c>
    </row>
    <row r="151" spans="2:8" x14ac:dyDescent="0.25">
      <c r="B151" s="18">
        <v>43132</v>
      </c>
      <c r="C151" s="19"/>
      <c r="D151" s="19">
        <v>4.5</v>
      </c>
      <c r="E151" s="19">
        <v>9.8333333330000006</v>
      </c>
      <c r="F151" s="19"/>
      <c r="G151" s="19">
        <v>193.2</v>
      </c>
      <c r="H151" s="19">
        <v>139.2666667</v>
      </c>
    </row>
    <row r="152" spans="2:8" x14ac:dyDescent="0.25">
      <c r="B152" s="18">
        <v>43160</v>
      </c>
      <c r="C152" s="19"/>
      <c r="D152" s="19">
        <v>4.5</v>
      </c>
      <c r="E152" s="19">
        <v>9.8000000000000007</v>
      </c>
      <c r="F152" s="19"/>
      <c r="G152" s="19">
        <v>193.7</v>
      </c>
      <c r="H152" s="19">
        <v>138.5</v>
      </c>
    </row>
  </sheetData>
  <mergeCells count="4">
    <mergeCell ref="B3:H3"/>
    <mergeCell ref="C4:E4"/>
    <mergeCell ref="F4:H4"/>
    <mergeCell ref="B4:B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O151"/>
  <sheetViews>
    <sheetView showGridLines="0" tabSelected="1" topLeftCell="F1" zoomScale="80" zoomScaleNormal="80" workbookViewId="0">
      <pane ySplit="1" topLeftCell="A2" activePane="bottomLeft" state="frozen"/>
      <selection activeCell="B35" sqref="B35:B124"/>
      <selection pane="bottomLeft" activeCell="M39" sqref="M39"/>
    </sheetView>
  </sheetViews>
  <sheetFormatPr defaultColWidth="14.28515625" defaultRowHeight="12.75" x14ac:dyDescent="0.25"/>
  <cols>
    <col min="1" max="1" width="3.5703125" style="3" customWidth="1"/>
    <col min="2" max="2" width="14.28515625" style="10"/>
    <col min="3" max="5" width="14.28515625" style="3"/>
    <col min="6" max="6" width="3.5703125" style="3" customWidth="1"/>
    <col min="7" max="16384" width="14.28515625" style="3"/>
  </cols>
  <sheetData>
    <row r="1" spans="2:15" s="16" customFormat="1" ht="19.5" x14ac:dyDescent="0.25">
      <c r="B1" s="15" t="s">
        <v>24</v>
      </c>
    </row>
    <row r="2" spans="2:15" s="7" customFormat="1" x14ac:dyDescent="0.25">
      <c r="B2" s="6"/>
    </row>
    <row r="3" spans="2:15" s="11" customFormat="1" ht="15.75" customHeight="1" x14ac:dyDescent="0.25">
      <c r="B3" s="20" t="s">
        <v>6</v>
      </c>
      <c r="C3" s="20"/>
      <c r="D3" s="20"/>
      <c r="E3" s="20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2" t="s">
        <v>0</v>
      </c>
      <c r="C4" s="2" t="s">
        <v>25</v>
      </c>
      <c r="D4" s="2" t="s">
        <v>26</v>
      </c>
      <c r="E4" s="2" t="s">
        <v>27</v>
      </c>
    </row>
    <row r="5" spans="2:15" x14ac:dyDescent="0.25">
      <c r="B5" s="8">
        <v>38748</v>
      </c>
      <c r="C5" s="9">
        <v>1.5323973462663551E-2</v>
      </c>
      <c r="D5" s="9"/>
      <c r="E5" s="9"/>
    </row>
    <row r="6" spans="2:15" x14ac:dyDescent="0.25">
      <c r="B6" s="8">
        <v>38776</v>
      </c>
      <c r="C6" s="9">
        <v>1.8468469895665342E-2</v>
      </c>
      <c r="D6" s="9"/>
      <c r="E6" s="9"/>
    </row>
    <row r="7" spans="2:15" x14ac:dyDescent="0.25">
      <c r="B7" s="8">
        <v>38807</v>
      </c>
      <c r="C7" s="9">
        <v>1.5949589867689119E-2</v>
      </c>
      <c r="D7" s="9"/>
      <c r="E7" s="9"/>
    </row>
    <row r="8" spans="2:15" x14ac:dyDescent="0.25">
      <c r="B8" s="8">
        <v>38837</v>
      </c>
      <c r="C8" s="9">
        <v>1.8350340837359196E-2</v>
      </c>
      <c r="D8" s="9"/>
      <c r="E8" s="9"/>
    </row>
    <row r="9" spans="2:15" x14ac:dyDescent="0.25">
      <c r="B9" s="8">
        <v>38868</v>
      </c>
      <c r="C9" s="9">
        <v>1.847772532939175E-2</v>
      </c>
      <c r="D9" s="9"/>
      <c r="E9" s="9"/>
    </row>
    <row r="10" spans="2:15" x14ac:dyDescent="0.25">
      <c r="B10" s="8">
        <v>38898</v>
      </c>
      <c r="C10" s="9">
        <v>1.7150551154033473E-2</v>
      </c>
      <c r="D10" s="9"/>
      <c r="E10" s="9"/>
    </row>
    <row r="11" spans="2:15" x14ac:dyDescent="0.25">
      <c r="B11" s="8">
        <v>38929</v>
      </c>
      <c r="C11" s="9">
        <v>1.8651896441747681E-2</v>
      </c>
      <c r="D11" s="9"/>
      <c r="E11" s="9"/>
    </row>
    <row r="12" spans="2:15" x14ac:dyDescent="0.25">
      <c r="B12" s="8">
        <v>38960</v>
      </c>
      <c r="C12" s="9">
        <v>1.6033229222853485E-2</v>
      </c>
      <c r="D12" s="9"/>
      <c r="E12" s="9"/>
    </row>
    <row r="13" spans="2:15" x14ac:dyDescent="0.25">
      <c r="B13" s="8">
        <v>38990</v>
      </c>
      <c r="C13" s="9">
        <v>1.7838750472614434E-2</v>
      </c>
      <c r="D13" s="9"/>
      <c r="E13" s="9"/>
    </row>
    <row r="14" spans="2:15" x14ac:dyDescent="0.25">
      <c r="B14" s="8">
        <v>39021</v>
      </c>
      <c r="C14" s="9">
        <v>1.6745691769399305E-2</v>
      </c>
      <c r="D14" s="9"/>
      <c r="E14" s="9"/>
    </row>
    <row r="15" spans="2:15" x14ac:dyDescent="0.25">
      <c r="B15" s="8">
        <v>39051</v>
      </c>
      <c r="C15" s="9">
        <v>1.6977804155094183E-2</v>
      </c>
      <c r="D15" s="9"/>
      <c r="E15" s="9"/>
    </row>
    <row r="16" spans="2:15" x14ac:dyDescent="0.25">
      <c r="B16" s="8">
        <v>39082</v>
      </c>
      <c r="C16" s="9">
        <v>1.5373722734494971E-2</v>
      </c>
      <c r="D16" s="9"/>
      <c r="E16" s="9"/>
    </row>
    <row r="17" spans="2:5" x14ac:dyDescent="0.25">
      <c r="B17" s="8">
        <v>39113</v>
      </c>
      <c r="C17" s="9">
        <v>1.5381357498915978E-2</v>
      </c>
      <c r="D17" s="9"/>
      <c r="E17" s="9"/>
    </row>
    <row r="18" spans="2:5" x14ac:dyDescent="0.25">
      <c r="B18" s="8">
        <v>39141</v>
      </c>
      <c r="C18" s="9">
        <v>1.784042319457824E-2</v>
      </c>
      <c r="D18" s="9"/>
      <c r="E18" s="9"/>
    </row>
    <row r="19" spans="2:5" x14ac:dyDescent="0.25">
      <c r="B19" s="8">
        <v>39172</v>
      </c>
      <c r="C19" s="9">
        <v>1.7644001006120555E-2</v>
      </c>
      <c r="D19" s="9"/>
      <c r="E19" s="9"/>
    </row>
    <row r="20" spans="2:5" x14ac:dyDescent="0.25">
      <c r="B20" s="8">
        <v>39202</v>
      </c>
      <c r="C20" s="9">
        <v>1.9068536578813043E-2</v>
      </c>
      <c r="D20" s="9"/>
      <c r="E20" s="9"/>
    </row>
    <row r="21" spans="2:5" x14ac:dyDescent="0.25">
      <c r="B21" s="8">
        <v>39233</v>
      </c>
      <c r="C21" s="9">
        <v>1.8629689505174917E-2</v>
      </c>
      <c r="D21" s="9"/>
      <c r="E21" s="9"/>
    </row>
    <row r="22" spans="2:5" x14ac:dyDescent="0.25">
      <c r="B22" s="8">
        <v>39263</v>
      </c>
      <c r="C22" s="9">
        <v>1.8349787822231428E-2</v>
      </c>
      <c r="D22" s="9"/>
      <c r="E22" s="9"/>
    </row>
    <row r="23" spans="2:5" x14ac:dyDescent="0.25">
      <c r="B23" s="8">
        <v>39294</v>
      </c>
      <c r="C23" s="9">
        <v>1.8456705281759276E-2</v>
      </c>
      <c r="D23" s="9"/>
      <c r="E23" s="9"/>
    </row>
    <row r="24" spans="2:5" ht="13.5" customHeight="1" x14ac:dyDescent="0.25">
      <c r="B24" s="8">
        <v>39325</v>
      </c>
      <c r="C24" s="9">
        <v>1.5493346994351348E-2</v>
      </c>
      <c r="D24" s="9"/>
      <c r="E24" s="9"/>
    </row>
    <row r="25" spans="2:5" x14ac:dyDescent="0.25">
      <c r="B25" s="8">
        <v>39355</v>
      </c>
      <c r="C25" s="9">
        <v>1.7769029579097796E-2</v>
      </c>
      <c r="D25" s="9"/>
      <c r="E25" s="9"/>
    </row>
    <row r="26" spans="2:5" x14ac:dyDescent="0.25">
      <c r="B26" s="8">
        <v>39386</v>
      </c>
      <c r="C26" s="9">
        <v>1.7278348291044927E-2</v>
      </c>
      <c r="D26" s="9"/>
      <c r="E26" s="9"/>
    </row>
    <row r="27" spans="2:5" x14ac:dyDescent="0.25">
      <c r="B27" s="8">
        <v>39416</v>
      </c>
      <c r="C27" s="9">
        <v>1.9016479566443624E-2</v>
      </c>
      <c r="D27" s="9"/>
      <c r="E27" s="9"/>
    </row>
    <row r="28" spans="2:5" x14ac:dyDescent="0.25">
      <c r="B28" s="8">
        <v>39447</v>
      </c>
      <c r="C28" s="9">
        <v>1.7805773408065086E-2</v>
      </c>
      <c r="D28" s="9"/>
      <c r="E28" s="9"/>
    </row>
    <row r="29" spans="2:5" x14ac:dyDescent="0.25">
      <c r="B29" s="8">
        <v>39478</v>
      </c>
      <c r="C29" s="9">
        <v>2.0778275221136715E-2</v>
      </c>
      <c r="D29" s="9"/>
      <c r="E29" s="9"/>
    </row>
    <row r="30" spans="2:5" x14ac:dyDescent="0.25">
      <c r="B30" s="8">
        <v>39507</v>
      </c>
      <c r="C30" s="9">
        <v>2.3059429028642279E-2</v>
      </c>
      <c r="D30" s="9"/>
      <c r="E30" s="9"/>
    </row>
    <row r="31" spans="2:5" x14ac:dyDescent="0.25">
      <c r="B31" s="8">
        <v>39538</v>
      </c>
      <c r="C31" s="9">
        <v>2.2356705222171327E-2</v>
      </c>
      <c r="D31" s="9"/>
      <c r="E31" s="9"/>
    </row>
    <row r="32" spans="2:5" x14ac:dyDescent="0.25">
      <c r="B32" s="8">
        <v>39568</v>
      </c>
      <c r="C32" s="9">
        <v>2.0742257899933562E-2</v>
      </c>
      <c r="D32" s="9"/>
      <c r="E32" s="9"/>
    </row>
    <row r="33" spans="2:5" ht="13.5" customHeight="1" x14ac:dyDescent="0.25">
      <c r="B33" s="8">
        <v>39599</v>
      </c>
      <c r="C33" s="9">
        <v>2.1260581732247784E-2</v>
      </c>
      <c r="D33" s="9"/>
      <c r="E33" s="9"/>
    </row>
    <row r="34" spans="2:5" x14ac:dyDescent="0.25">
      <c r="B34" s="8">
        <v>39629</v>
      </c>
      <c r="C34" s="9">
        <v>2.0105807216490659E-2</v>
      </c>
      <c r="D34" s="9"/>
      <c r="E34" s="9"/>
    </row>
    <row r="35" spans="2:5" x14ac:dyDescent="0.25">
      <c r="B35" s="8">
        <v>39660</v>
      </c>
      <c r="C35" s="9">
        <v>1.9881094900878596E-2</v>
      </c>
      <c r="D35" s="9"/>
      <c r="E35" s="9"/>
    </row>
    <row r="36" spans="2:5" x14ac:dyDescent="0.25">
      <c r="B36" s="8">
        <v>39691</v>
      </c>
      <c r="C36" s="9">
        <v>2.0847070966050808E-2</v>
      </c>
      <c r="D36" s="9"/>
      <c r="E36" s="9"/>
    </row>
    <row r="37" spans="2:5" x14ac:dyDescent="0.25">
      <c r="B37" s="8">
        <v>39721</v>
      </c>
      <c r="C37" s="9">
        <v>2.360949994426853E-2</v>
      </c>
      <c r="D37" s="9"/>
      <c r="E37" s="9"/>
    </row>
    <row r="38" spans="2:5" x14ac:dyDescent="0.25">
      <c r="B38" s="8">
        <v>39752</v>
      </c>
      <c r="C38" s="9">
        <v>2.2787532832826623E-2</v>
      </c>
      <c r="D38" s="9"/>
      <c r="E38" s="9"/>
    </row>
    <row r="39" spans="2:5" x14ac:dyDescent="0.25">
      <c r="B39" s="8">
        <v>39782</v>
      </c>
      <c r="C39" s="9">
        <v>2.5197394520302525E-2</v>
      </c>
      <c r="D39" s="9"/>
      <c r="E39" s="9"/>
    </row>
    <row r="40" spans="2:5" x14ac:dyDescent="0.25">
      <c r="B40" s="8">
        <v>39813</v>
      </c>
      <c r="C40" s="9">
        <v>2.7655661991105019E-2</v>
      </c>
      <c r="D40" s="9"/>
      <c r="E40" s="9"/>
    </row>
    <row r="41" spans="2:5" x14ac:dyDescent="0.25">
      <c r="B41" s="8">
        <v>39844</v>
      </c>
      <c r="C41" s="9">
        <v>3.177493650178656E-2</v>
      </c>
      <c r="D41" s="9"/>
      <c r="E41" s="9"/>
    </row>
    <row r="42" spans="2:5" x14ac:dyDescent="0.25">
      <c r="B42" s="8">
        <v>39872</v>
      </c>
      <c r="C42" s="9">
        <v>3.3747121222695235E-2</v>
      </c>
      <c r="D42" s="9"/>
      <c r="E42" s="9"/>
    </row>
    <row r="43" spans="2:5" x14ac:dyDescent="0.25">
      <c r="B43" s="8">
        <v>39903</v>
      </c>
      <c r="C43" s="9">
        <v>3.339083562684083E-2</v>
      </c>
      <c r="D43" s="9"/>
      <c r="E43" s="9"/>
    </row>
    <row r="44" spans="2:5" ht="13.5" customHeight="1" x14ac:dyDescent="0.25">
      <c r="B44" s="8">
        <v>39933</v>
      </c>
      <c r="C44" s="9">
        <v>3.2857085861966555E-2</v>
      </c>
      <c r="D44" s="9"/>
      <c r="E44" s="9"/>
    </row>
    <row r="45" spans="2:5" x14ac:dyDescent="0.25">
      <c r="B45" s="8">
        <v>39964</v>
      </c>
      <c r="C45" s="9">
        <v>3.3286294594752998E-2</v>
      </c>
      <c r="D45" s="9"/>
      <c r="E45" s="9"/>
    </row>
    <row r="46" spans="2:5" x14ac:dyDescent="0.25">
      <c r="B46" s="8">
        <v>39994</v>
      </c>
      <c r="C46" s="9">
        <v>3.3221147167037883E-2</v>
      </c>
      <c r="D46" s="9"/>
      <c r="E46" s="9"/>
    </row>
    <row r="47" spans="2:5" x14ac:dyDescent="0.25">
      <c r="B47" s="8">
        <v>40025</v>
      </c>
      <c r="C47" s="9">
        <v>3.4787711520564077E-2</v>
      </c>
      <c r="D47" s="9"/>
      <c r="E47" s="9"/>
    </row>
    <row r="48" spans="2:5" x14ac:dyDescent="0.25">
      <c r="B48" s="8">
        <v>40056</v>
      </c>
      <c r="C48" s="9">
        <v>3.8006925561830392E-2</v>
      </c>
      <c r="D48" s="9"/>
      <c r="E48" s="9"/>
    </row>
    <row r="49" spans="2:5" x14ac:dyDescent="0.25">
      <c r="B49" s="8">
        <v>40086</v>
      </c>
      <c r="C49" s="9">
        <v>4.2415029183792211E-2</v>
      </c>
      <c r="D49" s="9"/>
      <c r="E49" s="9"/>
    </row>
    <row r="50" spans="2:5" x14ac:dyDescent="0.25">
      <c r="B50" s="8">
        <v>40117</v>
      </c>
      <c r="C50" s="9">
        <v>4.3561262626022786E-2</v>
      </c>
      <c r="D50" s="9"/>
      <c r="E50" s="9"/>
    </row>
    <row r="51" spans="2:5" x14ac:dyDescent="0.25">
      <c r="B51" s="8">
        <v>40147</v>
      </c>
      <c r="C51" s="9">
        <v>4.6249344290959948E-2</v>
      </c>
      <c r="D51" s="9"/>
      <c r="E51" s="9"/>
    </row>
    <row r="52" spans="2:5" x14ac:dyDescent="0.25">
      <c r="B52" s="8">
        <v>40178</v>
      </c>
      <c r="C52" s="9">
        <v>4.4329790425788294E-2</v>
      </c>
      <c r="D52" s="9"/>
      <c r="E52" s="9"/>
    </row>
    <row r="53" spans="2:5" x14ac:dyDescent="0.25">
      <c r="B53" s="8">
        <v>40209</v>
      </c>
      <c r="C53" s="9">
        <v>4.3541931534585861E-2</v>
      </c>
      <c r="D53" s="9"/>
      <c r="E53" s="9"/>
    </row>
    <row r="54" spans="2:5" x14ac:dyDescent="0.25">
      <c r="B54" s="8">
        <v>40237</v>
      </c>
      <c r="C54" s="9">
        <v>3.9476709651459115E-2</v>
      </c>
      <c r="D54" s="9"/>
      <c r="E54" s="9"/>
    </row>
    <row r="55" spans="2:5" x14ac:dyDescent="0.25">
      <c r="B55" s="8">
        <v>40268</v>
      </c>
      <c r="C55" s="9">
        <v>3.5602681810705951E-2</v>
      </c>
      <c r="D55" s="9"/>
      <c r="E55" s="9"/>
    </row>
    <row r="56" spans="2:5" x14ac:dyDescent="0.25">
      <c r="B56" s="8">
        <v>40298</v>
      </c>
      <c r="C56" s="9">
        <v>3.4002403963608291E-2</v>
      </c>
      <c r="D56" s="9"/>
      <c r="E56" s="9"/>
    </row>
    <row r="57" spans="2:5" x14ac:dyDescent="0.25">
      <c r="B57" s="8">
        <v>40329</v>
      </c>
      <c r="C57" s="9">
        <v>3.4427944373794962E-2</v>
      </c>
      <c r="D57" s="9"/>
      <c r="E57" s="9"/>
    </row>
    <row r="58" spans="2:5" x14ac:dyDescent="0.25">
      <c r="B58" s="8">
        <v>40359</v>
      </c>
      <c r="C58" s="9">
        <v>3.2456814218088208E-2</v>
      </c>
      <c r="D58" s="9"/>
      <c r="E58" s="9"/>
    </row>
    <row r="59" spans="2:5" x14ac:dyDescent="0.25">
      <c r="B59" s="8">
        <v>40390</v>
      </c>
      <c r="C59" s="9">
        <v>3.2758338654100862E-2</v>
      </c>
      <c r="D59" s="9"/>
      <c r="E59" s="9"/>
    </row>
    <row r="60" spans="2:5" x14ac:dyDescent="0.25">
      <c r="B60" s="8">
        <v>40421</v>
      </c>
      <c r="C60" s="9">
        <v>3.0513740826056689E-2</v>
      </c>
      <c r="D60" s="9"/>
      <c r="E60" s="9"/>
    </row>
    <row r="61" spans="2:5" x14ac:dyDescent="0.25">
      <c r="B61" s="8">
        <v>40451</v>
      </c>
      <c r="C61" s="9">
        <v>3.0042849058129189E-2</v>
      </c>
      <c r="D61" s="9"/>
      <c r="E61" s="9"/>
    </row>
    <row r="62" spans="2:5" x14ac:dyDescent="0.25">
      <c r="B62" s="8">
        <v>40482</v>
      </c>
      <c r="C62" s="9">
        <v>2.9106810285676941E-2</v>
      </c>
      <c r="D62" s="9"/>
      <c r="E62" s="9"/>
    </row>
    <row r="63" spans="2:5" x14ac:dyDescent="0.25">
      <c r="B63" s="8">
        <v>40512</v>
      </c>
      <c r="C63" s="9">
        <v>2.8112361767187989E-2</v>
      </c>
      <c r="D63" s="9"/>
      <c r="E63" s="9"/>
    </row>
    <row r="64" spans="2:5" x14ac:dyDescent="0.25">
      <c r="B64" s="8">
        <v>40543</v>
      </c>
      <c r="C64" s="9">
        <v>2.5334558643603282E-2</v>
      </c>
      <c r="D64" s="9"/>
      <c r="E64" s="9"/>
    </row>
    <row r="65" spans="2:5" x14ac:dyDescent="0.25">
      <c r="B65" s="8">
        <v>40574</v>
      </c>
      <c r="C65" s="9">
        <v>2.3575501254816399E-2</v>
      </c>
      <c r="D65" s="9"/>
      <c r="E65" s="9"/>
    </row>
    <row r="66" spans="2:5" x14ac:dyDescent="0.25">
      <c r="B66" s="8">
        <v>40602</v>
      </c>
      <c r="C66" s="9">
        <v>2.2009410402889572E-2</v>
      </c>
      <c r="D66" s="9"/>
      <c r="E66" s="9"/>
    </row>
    <row r="67" spans="2:5" x14ac:dyDescent="0.25">
      <c r="B67" s="8">
        <v>40633</v>
      </c>
      <c r="C67" s="9">
        <v>2.0245077615033705E-2</v>
      </c>
      <c r="D67" s="9"/>
      <c r="E67" s="9"/>
    </row>
    <row r="68" spans="2:5" x14ac:dyDescent="0.25">
      <c r="B68" s="8">
        <v>40663</v>
      </c>
      <c r="C68" s="9">
        <v>1.8780272418314644E-2</v>
      </c>
      <c r="D68" s="9"/>
      <c r="E68" s="9"/>
    </row>
    <row r="69" spans="2:5" x14ac:dyDescent="0.25">
      <c r="B69" s="8">
        <v>40694</v>
      </c>
      <c r="C69" s="9">
        <v>1.9160905939258063E-2</v>
      </c>
      <c r="D69" s="9"/>
      <c r="E69" s="9"/>
    </row>
    <row r="70" spans="2:5" x14ac:dyDescent="0.25">
      <c r="B70" s="8">
        <v>40724</v>
      </c>
      <c r="C70" s="9">
        <v>1.8935362010310357E-2</v>
      </c>
      <c r="D70" s="9"/>
      <c r="E70" s="9"/>
    </row>
    <row r="71" spans="2:5" x14ac:dyDescent="0.25">
      <c r="B71" s="8">
        <v>40755</v>
      </c>
      <c r="C71" s="9">
        <v>1.9892370283445596E-2</v>
      </c>
      <c r="D71" s="9"/>
      <c r="E71" s="9"/>
    </row>
    <row r="72" spans="2:5" x14ac:dyDescent="0.25">
      <c r="B72" s="8">
        <v>40786</v>
      </c>
      <c r="C72" s="9">
        <v>1.9640895972211584E-2</v>
      </c>
      <c r="D72" s="9"/>
      <c r="E72" s="9"/>
    </row>
    <row r="73" spans="2:5" x14ac:dyDescent="0.25">
      <c r="B73" s="8">
        <v>40816</v>
      </c>
      <c r="C73" s="9">
        <v>2.0615550158639168E-2</v>
      </c>
      <c r="D73" s="9"/>
      <c r="E73" s="9"/>
    </row>
    <row r="74" spans="2:5" x14ac:dyDescent="0.25">
      <c r="B74" s="8">
        <v>40847</v>
      </c>
      <c r="C74" s="9">
        <v>2.1511650907940022E-2</v>
      </c>
      <c r="D74" s="9"/>
      <c r="E74" s="9"/>
    </row>
    <row r="75" spans="2:5" x14ac:dyDescent="0.25">
      <c r="B75" s="8">
        <v>40877</v>
      </c>
      <c r="C75" s="9">
        <v>2.1783915387724125E-2</v>
      </c>
      <c r="D75" s="9"/>
      <c r="E75" s="9"/>
    </row>
    <row r="76" spans="2:5" x14ac:dyDescent="0.25">
      <c r="B76" s="8">
        <v>40908</v>
      </c>
      <c r="C76" s="9">
        <v>2.1135131669157502E-2</v>
      </c>
      <c r="D76" s="9"/>
      <c r="E76" s="9"/>
    </row>
    <row r="77" spans="2:5" x14ac:dyDescent="0.25">
      <c r="B77" s="8">
        <v>40939</v>
      </c>
      <c r="C77" s="9">
        <v>2.0420032941843476E-2</v>
      </c>
      <c r="D77" s="9"/>
      <c r="E77" s="9"/>
    </row>
    <row r="78" spans="2:5" x14ac:dyDescent="0.25">
      <c r="B78" s="8">
        <v>40968</v>
      </c>
      <c r="C78" s="9">
        <v>2.0833129231040536E-2</v>
      </c>
      <c r="D78" s="9"/>
      <c r="E78" s="9"/>
    </row>
    <row r="79" spans="2:5" x14ac:dyDescent="0.25">
      <c r="B79" s="8">
        <v>40999</v>
      </c>
      <c r="C79" s="9">
        <v>1.9841597027882994E-2</v>
      </c>
      <c r="D79" s="9"/>
      <c r="E79" s="9"/>
    </row>
    <row r="80" spans="2:5" x14ac:dyDescent="0.25">
      <c r="B80" s="8">
        <v>41029</v>
      </c>
      <c r="C80" s="9">
        <v>1.9848433653521267E-2</v>
      </c>
      <c r="D80" s="9"/>
      <c r="E80" s="9"/>
    </row>
    <row r="81" spans="2:5" x14ac:dyDescent="0.25">
      <c r="B81" s="8">
        <v>41060</v>
      </c>
      <c r="C81" s="9">
        <v>1.9750903509112815E-2</v>
      </c>
      <c r="D81" s="9"/>
      <c r="E81" s="9"/>
    </row>
    <row r="82" spans="2:5" x14ac:dyDescent="0.25">
      <c r="B82" s="8">
        <v>41090</v>
      </c>
      <c r="C82" s="9">
        <v>1.9980802758134342E-2</v>
      </c>
      <c r="D82" s="9"/>
      <c r="E82" s="9"/>
    </row>
    <row r="83" spans="2:5" x14ac:dyDescent="0.25">
      <c r="B83" s="8">
        <v>41121</v>
      </c>
      <c r="C83" s="9">
        <v>2.17306697539227E-2</v>
      </c>
      <c r="D83" s="9"/>
      <c r="E83" s="9"/>
    </row>
    <row r="84" spans="2:5" x14ac:dyDescent="0.25">
      <c r="B84" s="8">
        <v>41152</v>
      </c>
      <c r="C84" s="9">
        <v>2.0869660799312507E-2</v>
      </c>
      <c r="D84" s="9"/>
      <c r="E84" s="9"/>
    </row>
    <row r="85" spans="2:5" x14ac:dyDescent="0.25">
      <c r="B85" s="8">
        <v>41182</v>
      </c>
      <c r="C85" s="9">
        <v>2.1844768622156487E-2</v>
      </c>
      <c r="D85" s="9"/>
      <c r="E85" s="9"/>
    </row>
    <row r="86" spans="2:5" x14ac:dyDescent="0.25">
      <c r="B86" s="8">
        <v>41213</v>
      </c>
      <c r="C86" s="9">
        <v>2.1157145612734893E-2</v>
      </c>
      <c r="D86" s="9"/>
      <c r="E86" s="9"/>
    </row>
    <row r="87" spans="2:5" x14ac:dyDescent="0.25">
      <c r="B87" s="8">
        <v>41243</v>
      </c>
      <c r="C87" s="9">
        <v>2.2324363085871362E-2</v>
      </c>
      <c r="D87" s="9"/>
      <c r="E87" s="9"/>
    </row>
    <row r="88" spans="2:5" x14ac:dyDescent="0.25">
      <c r="B88" s="8">
        <v>41274</v>
      </c>
      <c r="C88" s="9">
        <v>2.1461711295483948E-2</v>
      </c>
      <c r="D88" s="9"/>
      <c r="E88" s="9"/>
    </row>
    <row r="89" spans="2:5" x14ac:dyDescent="0.25">
      <c r="B89" s="8">
        <v>41305</v>
      </c>
      <c r="C89" s="9">
        <v>2.1149663597373823E-2</v>
      </c>
      <c r="D89" s="9"/>
      <c r="E89" s="9"/>
    </row>
    <row r="90" spans="2:5" x14ac:dyDescent="0.25">
      <c r="B90" s="8">
        <v>41333</v>
      </c>
      <c r="C90" s="9">
        <v>2.0560622386743867E-2</v>
      </c>
      <c r="D90" s="9"/>
      <c r="E90" s="9"/>
    </row>
    <row r="91" spans="2:5" x14ac:dyDescent="0.25">
      <c r="B91" s="8">
        <v>41364</v>
      </c>
      <c r="C91" s="9">
        <v>2.0242979107598241E-2</v>
      </c>
      <c r="D91" s="9"/>
      <c r="E91" s="9"/>
    </row>
    <row r="92" spans="2:5" x14ac:dyDescent="0.25">
      <c r="B92" s="8">
        <v>41394</v>
      </c>
      <c r="C92" s="9">
        <v>2.1901059274284429E-2</v>
      </c>
      <c r="D92" s="9"/>
      <c r="E92" s="9"/>
    </row>
    <row r="93" spans="2:5" x14ac:dyDescent="0.25">
      <c r="B93" s="8">
        <v>41425</v>
      </c>
      <c r="C93" s="9">
        <v>2.0003227256486206E-2</v>
      </c>
      <c r="D93" s="9"/>
      <c r="E93" s="9"/>
    </row>
    <row r="94" spans="2:5" x14ac:dyDescent="0.25">
      <c r="B94" s="8">
        <v>41455</v>
      </c>
      <c r="C94" s="9">
        <v>2.14680060483162E-2</v>
      </c>
      <c r="D94" s="9"/>
      <c r="E94" s="9"/>
    </row>
    <row r="95" spans="2:5" x14ac:dyDescent="0.25">
      <c r="B95" s="8">
        <v>41486</v>
      </c>
      <c r="C95" s="9">
        <v>2.0853853999708582E-2</v>
      </c>
      <c r="D95" s="9"/>
      <c r="E95" s="9"/>
    </row>
    <row r="96" spans="2:5" x14ac:dyDescent="0.25">
      <c r="B96" s="8">
        <v>41517</v>
      </c>
      <c r="C96" s="9">
        <v>1.8410958904109584E-2</v>
      </c>
      <c r="D96" s="9"/>
      <c r="E96" s="9"/>
    </row>
    <row r="97" spans="2:5" x14ac:dyDescent="0.25">
      <c r="B97" s="8">
        <v>41547</v>
      </c>
      <c r="C97" s="9">
        <v>1.7296360698244556E-2</v>
      </c>
      <c r="D97" s="9"/>
      <c r="E97" s="9"/>
    </row>
    <row r="98" spans="2:5" x14ac:dyDescent="0.25">
      <c r="B98" s="8">
        <v>41578</v>
      </c>
      <c r="C98" s="9">
        <v>1.5654063610747893E-2</v>
      </c>
      <c r="D98" s="9"/>
      <c r="E98" s="9"/>
    </row>
    <row r="99" spans="2:5" x14ac:dyDescent="0.25">
      <c r="B99" s="8">
        <v>41608</v>
      </c>
      <c r="C99" s="9">
        <v>1.6727737167444773E-2</v>
      </c>
      <c r="D99" s="9"/>
      <c r="E99" s="9"/>
    </row>
    <row r="100" spans="2:5" x14ac:dyDescent="0.25">
      <c r="B100" s="8">
        <v>41639</v>
      </c>
      <c r="C100" s="9">
        <v>1.4928448340451034E-2</v>
      </c>
      <c r="D100" s="9"/>
      <c r="E100" s="9"/>
    </row>
    <row r="101" spans="2:5" x14ac:dyDescent="0.25">
      <c r="B101" s="8">
        <v>41670</v>
      </c>
      <c r="C101" s="9">
        <v>1.5982293449705001E-2</v>
      </c>
      <c r="D101" s="9"/>
      <c r="E101" s="9"/>
    </row>
    <row r="102" spans="2:5" x14ac:dyDescent="0.25">
      <c r="B102" s="8">
        <v>41698</v>
      </c>
      <c r="C102" s="9">
        <v>1.4970078760018407E-2</v>
      </c>
      <c r="D102" s="9"/>
      <c r="E102" s="9"/>
    </row>
    <row r="103" spans="2:5" x14ac:dyDescent="0.25">
      <c r="B103" s="8">
        <v>41729</v>
      </c>
      <c r="C103" s="9">
        <v>1.71960846226713E-2</v>
      </c>
      <c r="D103" s="9"/>
      <c r="E103" s="9"/>
    </row>
    <row r="104" spans="2:5" x14ac:dyDescent="0.25">
      <c r="B104" s="8">
        <v>41759</v>
      </c>
      <c r="C104" s="9">
        <v>1.5341266862990775E-2</v>
      </c>
      <c r="D104" s="9"/>
      <c r="E104" s="9"/>
    </row>
    <row r="105" spans="2:5" x14ac:dyDescent="0.25">
      <c r="B105" s="8">
        <v>41790</v>
      </c>
      <c r="C105" s="9">
        <v>1.7058950550637008E-2</v>
      </c>
      <c r="D105" s="9"/>
      <c r="E105" s="9"/>
    </row>
    <row r="106" spans="2:5" x14ac:dyDescent="0.25">
      <c r="B106" s="8">
        <v>41820</v>
      </c>
      <c r="C106" s="9">
        <v>1.5374907152388397E-2</v>
      </c>
      <c r="D106" s="9"/>
      <c r="E106" s="9"/>
    </row>
    <row r="107" spans="2:5" x14ac:dyDescent="0.25">
      <c r="B107" s="8">
        <v>41851</v>
      </c>
      <c r="C107" s="9">
        <v>1.5303173602353925E-2</v>
      </c>
      <c r="D107" s="9"/>
      <c r="E107" s="9"/>
    </row>
    <row r="108" spans="2:5" x14ac:dyDescent="0.25">
      <c r="B108" s="8">
        <v>41882</v>
      </c>
      <c r="C108" s="9">
        <v>1.6537596474777216E-2</v>
      </c>
      <c r="D108" s="9"/>
      <c r="E108" s="9"/>
    </row>
    <row r="109" spans="2:5" x14ac:dyDescent="0.25">
      <c r="B109" s="8">
        <v>41912</v>
      </c>
      <c r="C109" s="9">
        <v>1.5899443914316743E-2</v>
      </c>
      <c r="D109" s="9"/>
      <c r="E109" s="9"/>
    </row>
    <row r="110" spans="2:5" x14ac:dyDescent="0.25">
      <c r="B110" s="8">
        <v>41943</v>
      </c>
      <c r="C110" s="9">
        <v>1.5094539134112737E-2</v>
      </c>
      <c r="D110" s="9"/>
      <c r="E110" s="9"/>
    </row>
    <row r="111" spans="2:5" x14ac:dyDescent="0.25">
      <c r="B111" s="8">
        <v>41973</v>
      </c>
      <c r="C111" s="9">
        <v>1.7681858986622705E-2</v>
      </c>
      <c r="D111" s="9"/>
      <c r="E111" s="9"/>
    </row>
    <row r="112" spans="2:5" x14ac:dyDescent="0.25">
      <c r="B112" s="8">
        <v>42004</v>
      </c>
      <c r="C112" s="9">
        <v>1.5125530865651436E-2</v>
      </c>
      <c r="D112" s="9"/>
      <c r="E112" s="9"/>
    </row>
    <row r="113" spans="2:5" x14ac:dyDescent="0.25">
      <c r="B113" s="8">
        <v>42035</v>
      </c>
      <c r="C113" s="9">
        <v>1.6099664590321035E-2</v>
      </c>
      <c r="D113" s="9"/>
      <c r="E113" s="9"/>
    </row>
    <row r="114" spans="2:5" x14ac:dyDescent="0.25">
      <c r="B114" s="8">
        <v>42063</v>
      </c>
      <c r="C114" s="9">
        <v>1.748073172996565E-2</v>
      </c>
      <c r="D114" s="9"/>
      <c r="E114" s="9"/>
    </row>
    <row r="115" spans="2:5" x14ac:dyDescent="0.25">
      <c r="B115" s="8">
        <v>42094</v>
      </c>
      <c r="C115" s="9">
        <v>1.7930960019743338E-2</v>
      </c>
      <c r="D115" s="9"/>
      <c r="E115" s="9"/>
    </row>
    <row r="116" spans="2:5" x14ac:dyDescent="0.25">
      <c r="B116" s="8">
        <v>42124</v>
      </c>
      <c r="C116" s="9">
        <v>1.5075182142303519E-2</v>
      </c>
      <c r="D116" s="9"/>
      <c r="E116" s="9"/>
    </row>
    <row r="117" spans="2:5" x14ac:dyDescent="0.25">
      <c r="B117" s="8">
        <v>42155</v>
      </c>
      <c r="C117" s="9">
        <v>1.633002181521415E-2</v>
      </c>
      <c r="D117" s="9"/>
      <c r="E117" s="9"/>
    </row>
    <row r="118" spans="2:5" x14ac:dyDescent="0.25">
      <c r="B118" s="8">
        <v>42185</v>
      </c>
      <c r="C118" s="9">
        <v>1.5556338855598633E-2</v>
      </c>
      <c r="D118" s="9"/>
      <c r="E118" s="9"/>
    </row>
    <row r="119" spans="2:5" x14ac:dyDescent="0.25">
      <c r="B119" s="8">
        <v>42216</v>
      </c>
      <c r="C119" s="9">
        <v>1.3655519890755842E-2</v>
      </c>
      <c r="D119" s="9"/>
      <c r="E119" s="9"/>
    </row>
    <row r="120" spans="2:5" x14ac:dyDescent="0.25">
      <c r="B120" s="8">
        <v>42247</v>
      </c>
      <c r="C120" s="9">
        <v>1.3823055363678947E-2</v>
      </c>
      <c r="D120" s="9"/>
      <c r="E120" s="9"/>
    </row>
    <row r="121" spans="2:5" x14ac:dyDescent="0.25">
      <c r="B121" s="8">
        <v>42277</v>
      </c>
      <c r="C121" s="9">
        <v>1.5253551626490254E-2</v>
      </c>
      <c r="D121" s="9"/>
      <c r="E121" s="9"/>
    </row>
    <row r="122" spans="2:5" x14ac:dyDescent="0.25">
      <c r="B122" s="8">
        <v>42308</v>
      </c>
      <c r="C122" s="9">
        <v>1.3349119196510165E-2</v>
      </c>
      <c r="D122" s="9"/>
      <c r="E122" s="9"/>
    </row>
    <row r="123" spans="2:5" x14ac:dyDescent="0.25">
      <c r="B123" s="8">
        <v>42338</v>
      </c>
      <c r="C123" s="9">
        <v>1.4548220310869093E-2</v>
      </c>
      <c r="D123" s="9"/>
      <c r="E123" s="9"/>
    </row>
    <row r="124" spans="2:5" x14ac:dyDescent="0.25">
      <c r="B124" s="8">
        <v>42369</v>
      </c>
      <c r="C124" s="9">
        <v>1.2431308120007445E-2</v>
      </c>
      <c r="D124" s="9">
        <v>1.2431308120007445E-2</v>
      </c>
      <c r="E124" s="9">
        <v>1.2431308120007445E-2</v>
      </c>
    </row>
    <row r="125" spans="2:5" x14ac:dyDescent="0.25">
      <c r="B125" s="18">
        <v>42370</v>
      </c>
      <c r="C125" s="19"/>
      <c r="D125" s="19">
        <v>1.3602663695272781E-2</v>
      </c>
      <c r="E125" s="19">
        <v>1.3602663695272852E-2</v>
      </c>
    </row>
    <row r="126" spans="2:5" x14ac:dyDescent="0.25">
      <c r="B126" s="18">
        <v>42401</v>
      </c>
      <c r="C126" s="19"/>
      <c r="D126" s="19">
        <v>1.4467126178417116E-2</v>
      </c>
      <c r="E126" s="19">
        <v>1.4467126178417231E-2</v>
      </c>
    </row>
    <row r="127" spans="2:5" x14ac:dyDescent="0.25">
      <c r="B127" s="18">
        <v>42430</v>
      </c>
      <c r="C127" s="19"/>
      <c r="D127" s="19">
        <v>1.533379455145081E-2</v>
      </c>
      <c r="E127" s="19">
        <v>1.5333794551450928E-2</v>
      </c>
    </row>
    <row r="128" spans="2:5" x14ac:dyDescent="0.25">
      <c r="B128" s="18">
        <v>42461</v>
      </c>
      <c r="C128" s="19"/>
      <c r="D128" s="19">
        <v>1.6032520162704979E-2</v>
      </c>
      <c r="E128" s="19">
        <v>1.6032520162705108E-2</v>
      </c>
    </row>
    <row r="129" spans="2:5" x14ac:dyDescent="0.25">
      <c r="B129" s="18">
        <v>42491</v>
      </c>
      <c r="C129" s="19"/>
      <c r="D129" s="19">
        <v>1.6605593974856177E-2</v>
      </c>
      <c r="E129" s="19">
        <v>1.6605593974856295E-2</v>
      </c>
    </row>
    <row r="130" spans="2:5" x14ac:dyDescent="0.25">
      <c r="B130" s="18">
        <v>42522</v>
      </c>
      <c r="C130" s="19"/>
      <c r="D130" s="19">
        <v>1.6961064745978756E-2</v>
      </c>
      <c r="E130" s="19">
        <v>1.696106474597886E-2</v>
      </c>
    </row>
    <row r="131" spans="2:5" x14ac:dyDescent="0.25">
      <c r="B131" s="18">
        <v>42552</v>
      </c>
      <c r="C131" s="19"/>
      <c r="D131" s="19">
        <v>1.7266761845894853E-2</v>
      </c>
      <c r="E131" s="19">
        <v>1.8178341439702969E-2</v>
      </c>
    </row>
    <row r="132" spans="2:5" x14ac:dyDescent="0.25">
      <c r="B132" s="18">
        <v>42583</v>
      </c>
      <c r="C132" s="19"/>
      <c r="D132" s="19">
        <v>1.7463383650904524E-2</v>
      </c>
      <c r="E132" s="19">
        <v>1.9374581953906636E-2</v>
      </c>
    </row>
    <row r="133" spans="2:5" x14ac:dyDescent="0.25">
      <c r="B133" s="18">
        <v>42614</v>
      </c>
      <c r="C133" s="19"/>
      <c r="D133" s="19">
        <v>1.7553431064347175E-2</v>
      </c>
      <c r="E133" s="19">
        <v>2.0536375492132296E-2</v>
      </c>
    </row>
    <row r="134" spans="2:5" x14ac:dyDescent="0.25">
      <c r="B134" s="18">
        <v>42644</v>
      </c>
      <c r="C134" s="19"/>
      <c r="D134" s="19">
        <v>1.761380664102594E-2</v>
      </c>
      <c r="E134" s="19">
        <v>2.1957041182881023E-2</v>
      </c>
    </row>
    <row r="135" spans="2:5" x14ac:dyDescent="0.25">
      <c r="B135" s="18">
        <v>42675</v>
      </c>
      <c r="C135" s="19"/>
      <c r="D135" s="19">
        <v>1.7653230668128406E-2</v>
      </c>
      <c r="E135" s="19">
        <v>2.347015151389922E-2</v>
      </c>
    </row>
    <row r="136" spans="2:5" x14ac:dyDescent="0.25">
      <c r="B136" s="18">
        <v>42705</v>
      </c>
      <c r="C136" s="19"/>
      <c r="D136" s="19">
        <v>1.7801533824089971E-2</v>
      </c>
      <c r="E136" s="19">
        <v>2.5357381923003193E-2</v>
      </c>
    </row>
    <row r="137" spans="2:5" x14ac:dyDescent="0.25">
      <c r="B137" s="18">
        <v>42736</v>
      </c>
      <c r="C137" s="19"/>
      <c r="D137" s="19">
        <v>1.7941005664262343E-2</v>
      </c>
      <c r="E137" s="19">
        <v>2.7654165137935373E-2</v>
      </c>
    </row>
    <row r="138" spans="2:5" x14ac:dyDescent="0.25">
      <c r="B138" s="18">
        <v>42767</v>
      </c>
      <c r="C138" s="19"/>
      <c r="D138" s="19">
        <v>1.8200822856280795E-2</v>
      </c>
      <c r="E138" s="19">
        <v>3.0424268509545178E-2</v>
      </c>
    </row>
    <row r="139" spans="2:5" x14ac:dyDescent="0.25">
      <c r="B139" s="18">
        <v>42795</v>
      </c>
      <c r="C139" s="19"/>
      <c r="D139" s="19">
        <v>1.8291901943606255E-2</v>
      </c>
      <c r="E139" s="19">
        <v>3.2999304416010483E-2</v>
      </c>
    </row>
    <row r="140" spans="2:5" x14ac:dyDescent="0.25">
      <c r="B140" s="18">
        <v>42826</v>
      </c>
      <c r="C140" s="19"/>
      <c r="D140" s="19">
        <v>1.8365426346813166E-2</v>
      </c>
      <c r="E140" s="19">
        <v>3.5339523500197326E-2</v>
      </c>
    </row>
    <row r="141" spans="2:5" x14ac:dyDescent="0.25">
      <c r="B141" s="18">
        <v>42856</v>
      </c>
      <c r="C141" s="19"/>
      <c r="D141" s="19">
        <v>1.8435611446595595E-2</v>
      </c>
      <c r="E141" s="19">
        <v>3.7851099347580817E-2</v>
      </c>
    </row>
    <row r="142" spans="2:5" x14ac:dyDescent="0.25">
      <c r="B142" s="18">
        <v>42887</v>
      </c>
      <c r="C142" s="19"/>
      <c r="D142" s="19">
        <v>1.8371725320078046E-2</v>
      </c>
      <c r="E142" s="19">
        <v>4.0218332725727522E-2</v>
      </c>
    </row>
    <row r="143" spans="2:5" x14ac:dyDescent="0.25">
      <c r="B143" s="18">
        <v>42917</v>
      </c>
      <c r="C143" s="19"/>
      <c r="D143" s="19">
        <v>1.8377546176968539E-2</v>
      </c>
      <c r="E143" s="19">
        <v>3.8277617948698807E-2</v>
      </c>
    </row>
    <row r="144" spans="2:5" x14ac:dyDescent="0.25">
      <c r="B144" s="18">
        <v>42948</v>
      </c>
      <c r="C144" s="19"/>
      <c r="D144" s="19">
        <v>1.8442891065585176E-2</v>
      </c>
      <c r="E144" s="19">
        <v>3.6906194872872861E-2</v>
      </c>
    </row>
    <row r="145" spans="2:5" x14ac:dyDescent="0.25">
      <c r="B145" s="18">
        <v>42979</v>
      </c>
      <c r="C145" s="19"/>
      <c r="D145" s="19">
        <v>1.864410357434924E-2</v>
      </c>
      <c r="E145" s="19">
        <v>3.6015602668766265E-2</v>
      </c>
    </row>
    <row r="146" spans="2:5" x14ac:dyDescent="0.25">
      <c r="B146" s="18">
        <v>43009</v>
      </c>
      <c r="C146" s="19"/>
      <c r="D146" s="19">
        <v>1.8842487957267076E-2</v>
      </c>
      <c r="E146" s="19">
        <v>3.434979977486799E-2</v>
      </c>
    </row>
    <row r="147" spans="2:5" x14ac:dyDescent="0.25">
      <c r="B147" s="18">
        <v>43040</v>
      </c>
      <c r="C147" s="19"/>
      <c r="D147" s="19">
        <v>1.904259132917788E-2</v>
      </c>
      <c r="E147" s="19">
        <v>3.3019257952557224E-2</v>
      </c>
    </row>
    <row r="148" spans="2:5" x14ac:dyDescent="0.25">
      <c r="B148" s="18">
        <v>43070</v>
      </c>
      <c r="C148" s="19"/>
      <c r="D148" s="19">
        <v>1.9250897441617048E-2</v>
      </c>
      <c r="E148" s="19">
        <v>3.1956856478005238E-2</v>
      </c>
    </row>
    <row r="149" spans="2:5" x14ac:dyDescent="0.25">
      <c r="B149" s="18">
        <v>43101</v>
      </c>
      <c r="C149" s="19"/>
      <c r="D149" s="19">
        <v>1.93603633207826E-2</v>
      </c>
      <c r="E149" s="19">
        <v>3.0786658304583405E-2</v>
      </c>
    </row>
    <row r="150" spans="2:5" x14ac:dyDescent="0.25">
      <c r="B150" s="18">
        <v>43132</v>
      </c>
      <c r="C150" s="19"/>
      <c r="D150" s="19">
        <v>1.9343971211471835E-2</v>
      </c>
      <c r="E150" s="19">
        <v>2.9628638374832556E-2</v>
      </c>
    </row>
    <row r="151" spans="2:5" x14ac:dyDescent="0.25">
      <c r="B151" s="18">
        <v>43160</v>
      </c>
      <c r="C151" s="19"/>
      <c r="D151" s="19">
        <v>1.932747801869035E-2</v>
      </c>
      <c r="E151" s="19">
        <v>2.8625773369031042E-2</v>
      </c>
    </row>
  </sheetData>
  <mergeCells count="1">
    <mergeCell ref="B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Appendix_1</vt:lpstr>
      <vt:lpstr>Appendix_2</vt:lpstr>
      <vt:lpstr>Appendix_3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2017-06-29T19:06:03Z</dcterms:modified>
</cp:coreProperties>
</file>