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a.ospina\Documents\GitHub\testing-performance-puntos-colombia\"/>
    </mc:Choice>
  </mc:AlternateContent>
  <xr:revisionPtr revIDLastSave="0" documentId="13_ncr:1_{E8097267-D1CE-45D2-B456-5C4482619277}" xr6:coauthVersionLast="47" xr6:coauthVersionMax="47" xr10:uidLastSave="{00000000-0000-0000-0000-000000000000}"/>
  <bookViews>
    <workbookView xWindow="-110" yWindow="-110" windowWidth="19420" windowHeight="10420" xr2:uid="{06B755A2-69F7-43B0-8376-5061E54A97FE}"/>
  </bookViews>
  <sheets>
    <sheet name="Ejecuciones" sheetId="1" r:id="rId1"/>
    <sheet name="Evidenc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4" i="1"/>
  <c r="G11" i="1"/>
  <c r="I9" i="1"/>
  <c r="J9" i="1" s="1"/>
  <c r="H9" i="1"/>
  <c r="G7" i="1"/>
  <c r="H7" i="1"/>
  <c r="H8" i="1"/>
  <c r="I8" i="1" l="1"/>
  <c r="J8" i="1" s="1"/>
  <c r="I4" i="1"/>
  <c r="J4" i="1" s="1"/>
  <c r="I7" i="1"/>
  <c r="J7" i="1" s="1"/>
  <c r="I3" i="1"/>
  <c r="G8" i="1" s="1"/>
  <c r="C3" i="1"/>
  <c r="J11" i="1"/>
  <c r="I5" i="1"/>
  <c r="J5" i="1" s="1"/>
  <c r="I2" i="1"/>
  <c r="J3" i="1" l="1"/>
  <c r="G4" i="1"/>
  <c r="H4" i="1" s="1"/>
  <c r="G5" i="1"/>
  <c r="H5" i="1" s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tc={A9AE1795-81AE-40CA-8344-5507ACF91599}</author>
  </authors>
  <commentList>
    <comment ref="N2" authorId="0" shapeId="0" xr:uid="{A9AE1795-81AE-40CA-8344-5507ACF915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había desactivado el envío a puntos Colombia y el microservicio no tenía las capacidades de producción</t>
      </text>
    </comment>
  </commentList>
</comments>
</file>

<file path=xl/sharedStrings.xml><?xml version="1.0" encoding="utf-8"?>
<sst xmlns="http://schemas.openxmlformats.org/spreadsheetml/2006/main" count="31" uniqueCount="26">
  <si>
    <t>Prueba</t>
  </si>
  <si>
    <t>Registros en Cola</t>
  </si>
  <si>
    <t>Hilos Concurrentes</t>
  </si>
  <si>
    <t>Fecha</t>
  </si>
  <si>
    <t>Hora inicio</t>
  </si>
  <si>
    <t>Hora Fin</t>
  </si>
  <si>
    <t>Max Utilización de la memoria del pod (%)</t>
  </si>
  <si>
    <t>Max 
Utilización de la CPU del pod por encima del límite del pod (%)</t>
  </si>
  <si>
    <t>Max Utilización de memoria del pod por encima del límite del pod (%)</t>
  </si>
  <si>
    <t>|</t>
  </si>
  <si>
    <t>Tiempo real  de Procesamiento (Min)</t>
  </si>
  <si>
    <t>Tiempo estimado de Procesamiento (Min)</t>
  </si>
  <si>
    <t>Tiempo estimado de Procesamiento (Horas)</t>
  </si>
  <si>
    <t xml:space="preserve">
Max Utilización de la CPU del pod (%)</t>
  </si>
  <si>
    <t>N/A</t>
  </si>
  <si>
    <t>8 hilos</t>
  </si>
  <si>
    <t>Baseline 02</t>
  </si>
  <si>
    <t>Baseline 03</t>
  </si>
  <si>
    <t>Escenario 1 Fase 2</t>
  </si>
  <si>
    <t>Baseline 01 Fase 1</t>
  </si>
  <si>
    <t>Baseline 02 Fase 1</t>
  </si>
  <si>
    <t>Baseline 03 Fase 1</t>
  </si>
  <si>
    <t>Escenario 1 Fase 1</t>
  </si>
  <si>
    <t>Escenario 2 Fase 1</t>
  </si>
  <si>
    <t>Escenario 2 Fase 2</t>
  </si>
  <si>
    <t>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</si>
</sst>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4" formatCode="#,##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16191F"/>
      <name val="Arial"/>
      <family val="2"/>
    </font>
    <font>
      <sz val="9"/>
      <color indexed="81"/>
      <name val="Tahoma"/>
      <charset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2" fillId="0" borderId="0" xfId="0" applyFont="1"/>
    <xf numFmtId="16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4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2</xdr:row>
      <xdr:rowOff>28669</xdr:rowOff>
    </xdr:from>
    <xdr:to>
      <xdr:col>22</xdr:col>
      <xdr:colOff>449518</xdr:colOff>
      <xdr:row>13</xdr:row>
      <xdr:rowOff>28181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BF7DE8-035A-B73C-6C0A-959B05A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1" y="209644"/>
          <a:ext cx="8828342" cy="1993412"/>
        </a:xfrm>
        <a:prstGeom prst="rect">
          <a:avLst/>
        </a:prstGeom>
      </xdr:spPr>
    </xdr:pic>
    <xdr:clientData/>
  </xdr:twoCellAnchor>
  <xdr:twoCellAnchor editAs="oneCell">
    <xdr:from>
      <xdr:col>0</xdr:col>
      <xdr:colOff>17406</xdr:colOff>
      <xdr:row>23</xdr:row>
      <xdr:rowOff>53975</xdr:rowOff>
    </xdr:from>
    <xdr:to>
      <xdr:col>9</xdr:col>
      <xdr:colOff>311423</xdr:colOff>
      <xdr:row>33</xdr:row>
      <xdr:rowOff>171114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091EC25-6974-992F-5146-F6F65211D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06" y="4216400"/>
          <a:ext cx="7866392" cy="19268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19050</xdr:rowOff>
    </xdr:from>
    <xdr:to>
      <xdr:col>8</xdr:col>
      <xdr:colOff>111125</xdr:colOff>
      <xdr:row>17</xdr:row>
      <xdr:rowOff>88052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56EDC51-30CA-A254-8F55-8FEA2F612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7350"/>
          <a:ext cx="6927850" cy="2831252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752475</xdr:colOff>
      <xdr:row>23</xdr:row>
      <xdr:rowOff>31163</xdr:rowOff>
    </xdr:from>
    <xdr:to>
      <xdr:col>21</xdr:col>
      <xdr:colOff>531744</xdr:colOff>
      <xdr:row>33</xdr:row>
      <xdr:rowOff>152008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A9729E3-ED5E-5093-C4F4-0FD80606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72475" y="4193588"/>
          <a:ext cx="8161269" cy="19305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4</xdr:col>
      <xdr:colOff>303801</xdr:colOff>
      <xdr:row>57</xdr:row>
      <xdr:rowOff>97559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FA0ADAF-21DC-C2A4-4446-E42EFCEBF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534150"/>
          <a:ext cx="4066176" cy="387898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28</xdr:col>
      <xdr:colOff>26381</xdr:colOff>
      <xdr:row>55</xdr:row>
      <xdr:rowOff>123380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E3490F1-3124-B774-26A0-21F60047C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24375" y="6515100"/>
          <a:ext cx="17552381" cy="356190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a Ospina Aguirre" id="{4E0D853E-4229-4B54-9F3B-11917A4E58D5}" userId="S::alejandra.ospina@flypass.onmicrosoft.com::74da6543-b225-454a-8a9d-7dcfc364db1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4-10-30T13:08:41.44" personId="{4E0D853E-4229-4B54-9F3B-11917A4E58D5}" id="{A9AE1795-81AE-40CA-8344-5507ACF91599}">
    <text>No se había desactivado el envío a puntos Colombia y el microservicio no tenía las capacidades de producción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3015-8103-4ED3-9731-9EC8E56CD7CA}">
  <dimension ref="A1:DOW16"/>
  <sheetViews>
    <sheetView tabSelected="1" topLeftCell="B1" zoomScale="112" zoomScaleNormal="112" workbookViewId="0">
      <selection activeCell="G9" sqref="G9"/>
    </sheetView>
  </sheetViews>
  <sheetFormatPr baseColWidth="10" defaultColWidth="13.1796875" defaultRowHeight="14.5" x14ac:dyDescent="0.35"/>
  <cols>
    <col min="1" max="1" width="13.90625" customWidth="1"/>
    <col min="2" max="2" width="17.90625" style="1" customWidth="1"/>
    <col min="3" max="5" width="9.90625" style="1" customWidth="1"/>
    <col min="6" max="6" width="13.6328125" style="1" customWidth="1"/>
    <col min="7" max="14" width="18.90625" style="1" customWidth="1"/>
  </cols>
  <sheetData>
    <row r="1" spans="1:14 3117:3117" ht="72.5" x14ac:dyDescent="0.35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2" t="s">
        <v>11</v>
      </c>
      <c r="H1" s="2" t="s">
        <v>12</v>
      </c>
      <c r="I1" s="2" t="s">
        <v>10</v>
      </c>
      <c r="J1" s="2" t="s">
        <v>12</v>
      </c>
      <c r="K1" s="2" t="s">
        <v>13</v>
      </c>
      <c r="L1" s="2" t="s">
        <v>7</v>
      </c>
      <c r="M1" s="2" t="s">
        <v>6</v>
      </c>
      <c r="N1" s="5" t="s">
        <v>8</v>
      </c>
    </row>
    <row r="2" spans="1:14 3117:3117" x14ac:dyDescent="0.35">
      <c r="A2" s="4">
        <v>45589</v>
      </c>
      <c r="B2" s="3" t="s">
        <v>19</v>
      </c>
      <c r="C2" s="3">
        <v>10500</v>
      </c>
      <c r="D2" s="9">
        <v>0.75</v>
      </c>
      <c r="E2" s="9">
        <v>0.85486111111111107</v>
      </c>
      <c r="F2" s="2">
        <v>4</v>
      </c>
      <c r="G2" s="9" t="s">
        <v>14</v>
      </c>
      <c r="H2" s="9" t="s">
        <v>14</v>
      </c>
      <c r="I2" s="23">
        <f>(E2-D2)*1440</f>
        <v>150.99999999999994</v>
      </c>
      <c r="J2" s="24">
        <f>I2/60</f>
        <v>2.5166666666666657</v>
      </c>
      <c r="K2" s="25">
        <v>0.38334000000000001</v>
      </c>
      <c r="L2" s="25">
        <v>3.0667</v>
      </c>
      <c r="M2" s="25">
        <v>4.8933</v>
      </c>
      <c r="N2" s="25">
        <v>54.77</v>
      </c>
    </row>
    <row r="3" spans="1:14 3117:3117" x14ac:dyDescent="0.35">
      <c r="A3" s="4">
        <v>45595</v>
      </c>
      <c r="B3" s="3" t="s">
        <v>20</v>
      </c>
      <c r="C3" s="3">
        <f>10962-7625</f>
        <v>3337</v>
      </c>
      <c r="D3" s="9">
        <v>0.46944444444444444</v>
      </c>
      <c r="E3" s="9">
        <v>0.4861111111111111</v>
      </c>
      <c r="F3" s="2">
        <v>8</v>
      </c>
      <c r="G3" s="9" t="s">
        <v>14</v>
      </c>
      <c r="H3" s="9" t="s">
        <v>14</v>
      </c>
      <c r="I3" s="3">
        <f>(E3-D3)*1440</f>
        <v>23.999999999999993</v>
      </c>
      <c r="J3" s="16">
        <f>I3/60</f>
        <v>0.39999999999999986</v>
      </c>
      <c r="K3" s="3">
        <v>4.7660999999999998</v>
      </c>
      <c r="L3" s="3">
        <v>18.617000000000001</v>
      </c>
      <c r="M3" s="3">
        <v>4.5163000000000002</v>
      </c>
      <c r="N3" s="3">
        <v>34.555</v>
      </c>
    </row>
    <row r="4" spans="1:14 3117:3117" x14ac:dyDescent="0.35">
      <c r="A4" s="4">
        <v>45595</v>
      </c>
      <c r="B4" s="3" t="s">
        <v>21</v>
      </c>
      <c r="C4" s="1">
        <v>29795</v>
      </c>
      <c r="D4" s="9">
        <v>0.51315972222222217</v>
      </c>
      <c r="E4" s="9">
        <v>0.64166666666666672</v>
      </c>
      <c r="F4" s="2">
        <v>8</v>
      </c>
      <c r="G4" s="6">
        <f>(C4*I3)/C3</f>
        <v>214.28828288882224</v>
      </c>
      <c r="H4" s="8">
        <f>G4/60</f>
        <v>3.5714713814803707</v>
      </c>
      <c r="I4" s="3">
        <f>(E4-D4)*1440</f>
        <v>185.05000000000015</v>
      </c>
      <c r="J4" s="16">
        <f>I4/60</f>
        <v>3.0841666666666692</v>
      </c>
      <c r="K4" s="32">
        <v>7.6890999999999998</v>
      </c>
      <c r="L4" s="32">
        <v>30.036000000000001</v>
      </c>
      <c r="M4" s="32">
        <v>4.8239999999999998</v>
      </c>
      <c r="N4" s="32">
        <v>36.909999999999997</v>
      </c>
    </row>
    <row r="5" spans="1:14 3117:3117" x14ac:dyDescent="0.35">
      <c r="A5" s="17">
        <v>45593</v>
      </c>
      <c r="B5" s="20" t="s">
        <v>22</v>
      </c>
      <c r="C5" s="20">
        <v>41757</v>
      </c>
      <c r="D5" s="9">
        <v>0.67361111111111116</v>
      </c>
      <c r="E5" s="9">
        <v>0.79166666666666663</v>
      </c>
      <c r="F5" s="26">
        <v>4</v>
      </c>
      <c r="G5" s="22">
        <f>(C5*I2)/C2</f>
        <v>600.5054285714283</v>
      </c>
      <c r="H5" s="18">
        <f>G5/60</f>
        <v>10.008423809523805</v>
      </c>
      <c r="I5" s="22">
        <f>((E5-D5)+(E6-D6))*1440</f>
        <v>388.99999999999983</v>
      </c>
      <c r="J5" s="19">
        <f>I5/60</f>
        <v>6.4833333333333307</v>
      </c>
      <c r="K5" s="28">
        <v>7.1299000000000001</v>
      </c>
      <c r="L5" s="3">
        <v>27.850999999999999</v>
      </c>
      <c r="M5" s="3">
        <v>4.6089000000000002</v>
      </c>
      <c r="N5" s="3">
        <v>35.076999999999998</v>
      </c>
    </row>
    <row r="6" spans="1:14 3117:3117" x14ac:dyDescent="0.35">
      <c r="A6" s="4">
        <v>45594</v>
      </c>
      <c r="B6" s="21"/>
      <c r="C6" s="21"/>
      <c r="D6" s="9">
        <v>0.29166666666666669</v>
      </c>
      <c r="E6" s="9">
        <v>0.44374999999999998</v>
      </c>
      <c r="F6" s="27"/>
      <c r="G6" s="22"/>
      <c r="H6" s="18"/>
      <c r="I6" s="22"/>
      <c r="J6" s="19"/>
      <c r="K6" s="3">
        <v>1.1598999999999999</v>
      </c>
      <c r="L6" s="3">
        <v>4.5307000000000004</v>
      </c>
      <c r="M6" s="3">
        <v>4.6851000000000003</v>
      </c>
      <c r="N6" s="3">
        <v>35.847000000000001</v>
      </c>
    </row>
    <row r="7" spans="1:14 3117:3117" ht="21.5" customHeight="1" x14ac:dyDescent="0.35">
      <c r="A7" s="4">
        <v>45594</v>
      </c>
      <c r="B7" s="3" t="s">
        <v>23</v>
      </c>
      <c r="C7" s="14">
        <v>62243</v>
      </c>
      <c r="D7" s="9">
        <v>0.4548611111111111</v>
      </c>
      <c r="E7" s="9">
        <v>0.72847222222222219</v>
      </c>
      <c r="F7" s="2">
        <v>8</v>
      </c>
      <c r="G7" s="6">
        <f>((C7*I3)/C3)</f>
        <v>447.65717710518413</v>
      </c>
      <c r="H7" s="8">
        <f>G7/60</f>
        <v>7.4609529517530691</v>
      </c>
      <c r="I7" s="6">
        <f>(E7-D7)*1440</f>
        <v>393.99999999999994</v>
      </c>
      <c r="J7" s="16">
        <f>I7/60</f>
        <v>6.5666666666666655</v>
      </c>
      <c r="K7" s="3">
        <v>7.9507000000000003</v>
      </c>
      <c r="L7" s="3">
        <v>31.056999999999999</v>
      </c>
      <c r="M7" s="3">
        <v>4.8444000000000003</v>
      </c>
      <c r="N7" s="3">
        <v>37.066000000000003</v>
      </c>
    </row>
    <row r="8" spans="1:14 3117:3117" ht="21.5" customHeight="1" x14ac:dyDescent="0.35">
      <c r="A8" s="4">
        <v>45595</v>
      </c>
      <c r="B8" s="3" t="s">
        <v>24</v>
      </c>
      <c r="C8" s="14">
        <v>21760</v>
      </c>
      <c r="D8" s="9">
        <v>0.67222222222222228</v>
      </c>
      <c r="E8" s="9">
        <v>0.76930555555555558</v>
      </c>
      <c r="F8" s="2">
        <v>8</v>
      </c>
      <c r="G8" s="6">
        <f>((C8*I3)/C3)</f>
        <v>156.49985016481864</v>
      </c>
      <c r="H8" s="8">
        <f>G8/60</f>
        <v>2.6083308360803108</v>
      </c>
      <c r="I8" s="6">
        <f>(E8-D8)*1440</f>
        <v>139.79999999999995</v>
      </c>
      <c r="J8" s="16">
        <f>I8/60</f>
        <v>2.3299999999999992</v>
      </c>
      <c r="K8" s="3">
        <v>8.0572999999999997</v>
      </c>
      <c r="L8" s="3">
        <v>31.474</v>
      </c>
      <c r="M8" s="3">
        <v>5.0495999999999999</v>
      </c>
      <c r="N8" s="3">
        <v>38.636000000000003</v>
      </c>
    </row>
    <row r="9" spans="1:14 3117:3117" ht="14" customHeight="1" x14ac:dyDescent="0.35">
      <c r="A9" s="4"/>
      <c r="B9" s="3" t="s">
        <v>18</v>
      </c>
      <c r="C9" s="14">
        <v>10933</v>
      </c>
      <c r="D9" s="9">
        <v>0.68927083333333339</v>
      </c>
      <c r="E9" s="9">
        <v>0.72767361111111106</v>
      </c>
      <c r="F9" s="2">
        <v>10</v>
      </c>
      <c r="G9" s="6">
        <v>80</v>
      </c>
      <c r="H9" s="8">
        <f>G9/60</f>
        <v>1.3333333333333333</v>
      </c>
      <c r="I9" s="6">
        <f>(E9-D9)*1440</f>
        <v>55.299999999999855</v>
      </c>
      <c r="J9" s="16">
        <f>I9/60</f>
        <v>0.9216666666666643</v>
      </c>
      <c r="K9" s="3">
        <v>13.624000000000001</v>
      </c>
      <c r="L9" s="3">
        <v>53.218000000000004</v>
      </c>
      <c r="M9" s="3">
        <v>4.9661999999999997</v>
      </c>
      <c r="N9" s="3">
        <v>37.997999999999998</v>
      </c>
    </row>
    <row r="10" spans="1:14 3117:3117" ht="15.5" customHeight="1" x14ac:dyDescent="0.35">
      <c r="A10" s="4"/>
      <c r="B10" s="10"/>
      <c r="C10" s="29"/>
      <c r="D10" s="30"/>
      <c r="E10" s="30"/>
      <c r="F10" s="34"/>
      <c r="G10" s="13"/>
      <c r="H10" s="35"/>
      <c r="I10" s="13"/>
      <c r="J10" s="36"/>
      <c r="K10" s="10"/>
      <c r="L10" s="10"/>
      <c r="M10" s="10"/>
      <c r="N10" s="31"/>
    </row>
    <row r="11" spans="1:14 3117:3117" x14ac:dyDescent="0.35">
      <c r="B11" s="10" t="s">
        <v>25</v>
      </c>
      <c r="C11" s="1">
        <v>1500000</v>
      </c>
      <c r="D11" s="12"/>
      <c r="E11" s="12"/>
      <c r="F11" s="2">
        <v>10</v>
      </c>
      <c r="G11" s="6">
        <f>((C11*I9)/C9)</f>
        <v>7587.1215585840828</v>
      </c>
      <c r="H11" s="6">
        <f>G11/60</f>
        <v>126.45202597640137</v>
      </c>
      <c r="I11" s="6"/>
      <c r="J11" s="14">
        <f>I11/60</f>
        <v>0</v>
      </c>
      <c r="K11" s="10"/>
      <c r="L11" s="3"/>
      <c r="M11" s="3"/>
      <c r="N11"/>
      <c r="DOW11" t="s">
        <v>9</v>
      </c>
    </row>
    <row r="12" spans="1:14 3117:3117" x14ac:dyDescent="0.35">
      <c r="B12" s="3"/>
      <c r="C12" s="3"/>
      <c r="D12" s="3"/>
      <c r="E12" s="3"/>
      <c r="F12" s="3"/>
      <c r="G12" s="6"/>
      <c r="H12" s="6"/>
      <c r="I12" s="3"/>
      <c r="J12" s="3"/>
      <c r="K12" s="3"/>
      <c r="L12" s="3"/>
      <c r="M12" s="3"/>
      <c r="N12"/>
    </row>
    <row r="14" spans="1:14 3117:3117" x14ac:dyDescent="0.35">
      <c r="G14" s="11"/>
      <c r="H14" s="33">
        <f>H11/24</f>
        <v>5.2688344156833908</v>
      </c>
    </row>
    <row r="16" spans="1:14 3117:3117" x14ac:dyDescent="0.35">
      <c r="C16" s="7"/>
      <c r="I16" s="3"/>
      <c r="J16" s="15"/>
    </row>
  </sheetData>
  <mergeCells count="7">
    <mergeCell ref="H5:H6"/>
    <mergeCell ref="J5:J6"/>
    <mergeCell ref="C5:C6"/>
    <mergeCell ref="B5:B6"/>
    <mergeCell ref="F5:F6"/>
    <mergeCell ref="I5:I6"/>
    <mergeCell ref="G5:G6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1588-B940-490C-BA03-A9DB924B9B82}">
  <dimension ref="A1:A36"/>
  <sheetViews>
    <sheetView topLeftCell="A16" zoomScale="232" zoomScaleNormal="232" workbookViewId="0">
      <selection activeCell="F37" sqref="F37"/>
    </sheetView>
  </sheetViews>
  <sheetFormatPr baseColWidth="10" defaultRowHeight="14.5" x14ac:dyDescent="0.35"/>
  <cols>
    <col min="1" max="1" width="21.1796875" customWidth="1"/>
  </cols>
  <sheetData>
    <row r="1" spans="1:1" x14ac:dyDescent="0.35">
      <c r="A1" t="s">
        <v>15</v>
      </c>
    </row>
    <row r="2" spans="1:1" x14ac:dyDescent="0.35">
      <c r="A2" t="s">
        <v>16</v>
      </c>
    </row>
    <row r="23" spans="1:1" x14ac:dyDescent="0.35">
      <c r="A23" t="s">
        <v>17</v>
      </c>
    </row>
    <row r="36" spans="1:1" x14ac:dyDescent="0.35">
      <c r="A36" t="s">
        <v>18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Ejecuciones</vt:lpstr>
      <vt:lpstr>Evidencias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Ospina Aguirre</dc:creator>
  <cp:lastModifiedBy>Alejandra Ospina Aguirre</cp:lastModifiedBy>
  <dcterms:created xsi:type="dcterms:W3CDTF">2024-10-28T15:32:19Z</dcterms:created>
  <dcterms:modified xsi:type="dcterms:W3CDTF">2024-11-01T16:04:47Z</dcterms:modified>
</cp:coreProperties>
</file>