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Studium\2.) HU Berlin\6.) SS_21\Master Thesis\Federated Learning for Credit Risk\Submission_Folder\results\FL Results\"/>
    </mc:Choice>
  </mc:AlternateContent>
  <xr:revisionPtr revIDLastSave="0" documentId="13_ncr:1_{512B73C4-4E70-4134-9642-D425751C8D3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etrics_Comparison" sheetId="3" r:id="rId1"/>
    <sheet name="Metrics_Comparison_OOS" sheetId="4" r:id="rId2"/>
    <sheet name="Train_Test_Gap" sheetId="2" r:id="rId3"/>
    <sheet name="raw_data" sheetId="1" r:id="rId4"/>
  </sheet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Y2" i="1"/>
  <c r="X2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2" i="1"/>
  <c r="T3" i="1"/>
  <c r="T4" i="1"/>
  <c r="T5" i="1"/>
  <c r="T6" i="1"/>
  <c r="T7" i="1"/>
  <c r="T8" i="1"/>
  <c r="T9" i="1"/>
  <c r="T10" i="1"/>
  <c r="T11" i="1"/>
  <c r="T12" i="1"/>
  <c r="T13" i="1"/>
  <c r="T2" i="1"/>
</calcChain>
</file>

<file path=xl/sharedStrings.xml><?xml version="1.0" encoding="utf-8"?>
<sst xmlns="http://schemas.openxmlformats.org/spreadsheetml/2006/main" count="213" uniqueCount="48">
  <si>
    <t>Data_Split</t>
  </si>
  <si>
    <t>FL</t>
  </si>
  <si>
    <t>Non-IID</t>
  </si>
  <si>
    <t>y_Dist</t>
  </si>
  <si>
    <t>Epochs</t>
  </si>
  <si>
    <t>Batches</t>
  </si>
  <si>
    <t>Participant</t>
  </si>
  <si>
    <t>ROC_AUC_Train</t>
  </si>
  <si>
    <t>ROC_AUC_Test</t>
  </si>
  <si>
    <t>ROC_AUC_OOS</t>
  </si>
  <si>
    <t>LOGLOSS_Train</t>
  </si>
  <si>
    <t>LOGLOSS_Test</t>
  </si>
  <si>
    <t>LOGLOSS_OOS</t>
  </si>
  <si>
    <t>PRAUC_Train</t>
  </si>
  <si>
    <t>PRAUC_Test</t>
  </si>
  <si>
    <t>PRAUC_OOS</t>
  </si>
  <si>
    <t>BRIER_Train</t>
  </si>
  <si>
    <t>BRIER_Test</t>
  </si>
  <si>
    <t>BRIER_OOS</t>
  </si>
  <si>
    <t>8-2-1</t>
  </si>
  <si>
    <t>7.83% - 7.85% - 7.90%</t>
  </si>
  <si>
    <t>-</t>
  </si>
  <si>
    <t>1.9% - 15% - 30%</t>
  </si>
  <si>
    <t>Model</t>
  </si>
  <si>
    <t>Model_Type</t>
  </si>
  <si>
    <t>TTG_ROCAUC</t>
  </si>
  <si>
    <t>TTG_LOGLOSS</t>
  </si>
  <si>
    <t>TTG_PRAUC</t>
  </si>
  <si>
    <t>TTG_BRIER</t>
  </si>
  <si>
    <t>Zeilenbeschriftungen</t>
  </si>
  <si>
    <t>Model 1</t>
  </si>
  <si>
    <t>Model 2</t>
  </si>
  <si>
    <t>Model 3</t>
  </si>
  <si>
    <t>Spaltenbeschriftungen</t>
  </si>
  <si>
    <t>Fed</t>
  </si>
  <si>
    <t>NonFed</t>
  </si>
  <si>
    <t>Mittelwert von ROC_AUC_Test</t>
  </si>
  <si>
    <t>Mittelwert von LOGLOSS_Test</t>
  </si>
  <si>
    <t>Mittelwert von PRAUC_Test</t>
  </si>
  <si>
    <t>Mittelwert von BRIER_Test</t>
  </si>
  <si>
    <t>Mittelwert von TTG_ROCAUC</t>
  </si>
  <si>
    <t>Mittelwert von TTG_LOGLOSS</t>
  </si>
  <si>
    <t>Mittelwert von TTG_PRAUC</t>
  </si>
  <si>
    <t>Mittelwert von TTG_BRIER</t>
  </si>
  <si>
    <t>Mittelwert von ROC_AUC_OOS</t>
  </si>
  <si>
    <t>Mittelwert von LOGLOSS_OOS</t>
  </si>
  <si>
    <t>Mittelwert von PRAUC_OOS</t>
  </si>
  <si>
    <t>Mittelwert von BRIER_OOS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</si>
</sst>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1" xfId="0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0" fontId="0" fillId="0" borderId="10" xfId="0" applyBorder="1"/>
    <xf numFmtId="165" fontId="0" fillId="0" borderId="10" xfId="0" applyNumberFormat="1" applyBorder="1"/>
    <xf numFmtId="165" fontId="0" fillId="0" borderId="11" xfId="0" applyNumberFormat="1" applyBorder="1"/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0" fontId="0" fillId="0" borderId="0" xfId="0" applyBorder="1"/>
    <xf numFmtId="0" fontId="0" fillId="0" borderId="0" xfId="0" pivotButton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8" xfId="0" pivotButton="1" applyBorder="1"/>
    <xf numFmtId="0" fontId="0" fillId="0" borderId="18" xfId="0" applyBorder="1"/>
    <xf numFmtId="0" fontId="0" fillId="0" borderId="16" xfId="0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15" xfId="0" applyNumberFormat="1" applyBorder="1"/>
    <xf numFmtId="10" fontId="0" fillId="0" borderId="0" xfId="0" applyNumberFormat="1" applyBorder="1"/>
    <xf numFmtId="10" fontId="0" fillId="0" borderId="17" xfId="0" applyNumberFormat="1" applyBorder="1"/>
    <xf numFmtId="10" fontId="0" fillId="33" borderId="0" xfId="0" applyNumberFormat="1" applyFill="1" applyBorder="1"/>
    <xf numFmtId="10" fontId="0" fillId="33" borderId="17" xfId="0" applyNumberFormat="1" applyFill="1" applyBorder="1"/>
    <xf numFmtId="10" fontId="0" fillId="33" borderId="0" xfId="0" applyNumberFormat="1" applyFill="1"/>
    <xf numFmtId="10" fontId="0" fillId="34" borderId="0" xfId="0" applyNumberFormat="1" applyFill="1" applyBorder="1"/>
    <xf numFmtId="10" fontId="0" fillId="34" borderId="0" xfId="0" applyNumberFormat="1" applyFill="1"/>
    <xf numFmtId="0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165" fontId="0" fillId="34" borderId="0" xfId="0" applyNumberFormat="1" applyFill="1"/>
    <xf numFmtId="165" fontId="0" fillId="33" borderId="17" xfId="0" applyNumberFormat="1" applyFill="1" applyBorder="1"/>
    <xf numFmtId="0" fontId="0" fillId="0" borderId="17" xfId="0" applyNumberFormat="1" applyBorder="1"/>
    <xf numFmtId="165" fontId="0" fillId="33" borderId="10" xfId="0" applyNumberFormat="1" applyFill="1" applyBorder="1"/>
    <xf numFmtId="165" fontId="0" fillId="33" borderId="16" xfId="0" applyNumberFormat="1" applyFill="1" applyBorder="1"/>
    <xf numFmtId="165" fontId="0" fillId="33" borderId="12" xfId="0" applyNumberFormat="1" applyFill="1" applyBorder="1"/>
    <xf numFmtId="165" fontId="0" fillId="34" borderId="0" xfId="0" applyNumberFormat="1" applyFill="1" applyBorder="1"/>
    <xf numFmtId="165" fontId="0" fillId="33" borderId="0" xfId="0" applyNumberFormat="1" applyFill="1" applyBorder="1"/>
    <xf numFmtId="165" fontId="0" fillId="33" borderId="14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29">
    <dxf>
      <numFmt numFmtId="164" formatCode="0.00000"/>
    </dxf>
    <dxf>
      <numFmt numFmtId="165" formatCode="0.0000"/>
    </dxf>
    <dxf>
      <numFmt numFmtId="164" formatCode="0.00000"/>
    </dxf>
    <dxf>
      <numFmt numFmtId="165" formatCode="0.0000"/>
    </dxf>
    <dxf>
      <numFmt numFmtId="177" formatCode="0.000000"/>
    </dxf>
    <dxf>
      <numFmt numFmtId="177" formatCode="0.000000"/>
    </dxf>
    <dxf>
      <numFmt numFmtId="164" formatCode="0.00000"/>
    </dxf>
    <dxf>
      <border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numFmt numFmtId="165" formatCode="0.000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5" formatCode="0.0000"/>
    </dxf>
    <dxf>
      <numFmt numFmtId="165" formatCode="0.0000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4" formatCode="0.00000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" refreshedDate="44478.016523379629" createdVersion="7" refreshedVersion="7" minRefreshableVersion="3" recordCount="12" xr:uid="{62946B3F-DABE-4DF1-9B11-28EB0323D70F}">
  <cacheSource type="worksheet">
    <worksheetSource ref="A1:Y13" sheet="raw_data"/>
  </cacheSource>
  <cacheFields count="25">
    <cacheField name="Data_Split" numFmtId="49">
      <sharedItems count="1">
        <s v="8-2-1"/>
      </sharedItems>
    </cacheField>
    <cacheField name="FL" numFmtId="0">
      <sharedItems containsSemiMixedTypes="0" containsString="0" containsNumber="1" containsInteger="1" minValue="0" maxValue="1"/>
    </cacheField>
    <cacheField name="Non-IID" numFmtId="0">
      <sharedItems containsSemiMixedTypes="0" containsString="0" containsNumber="1" containsInteger="1" minValue="0" maxValue="1" count="2">
        <n v="0"/>
        <n v="1"/>
      </sharedItems>
    </cacheField>
    <cacheField name="y_Dist" numFmtId="0">
      <sharedItems count="2">
        <s v="7.83% - 7.85% - 7.90%"/>
        <s v="1.9% - 15% - 30%"/>
      </sharedItems>
    </cacheField>
    <cacheField name="Epochs" numFmtId="0">
      <sharedItems/>
    </cacheField>
    <cacheField name="Batches" numFmtId="0">
      <sharedItems/>
    </cacheField>
    <cacheField name="Participant" numFmtId="0">
      <sharedItems containsSemiMixedTypes="0" containsString="0" containsNumber="1" containsInteger="1" minValue="1" maxValue="3"/>
    </cacheField>
    <cacheField name="ROC_AUC_Train" numFmtId="0">
      <sharedItems containsSemiMixedTypes="0" containsString="0" containsNumber="1" minValue="0.73880214412005696" maxValue="0.83795675436958295"/>
    </cacheField>
    <cacheField name="ROC_AUC_Test" numFmtId="0">
      <sharedItems containsSemiMixedTypes="0" containsString="0" containsNumber="1" minValue="0.723361142265184" maxValue="0.76314222565187095"/>
    </cacheField>
    <cacheField name="ROC_AUC_OOS" numFmtId="0">
      <sharedItems containsSemiMixedTypes="0" containsString="0" containsNumber="1" minValue="0.72241621439683801" maxValue="0.75507847702303799"/>
    </cacheField>
    <cacheField name="LOGLOSS_Train" numFmtId="0">
      <sharedItems containsSemiMixedTypes="0" containsString="0" containsNumber="1" minValue="9.0961168671941706E-2" maxValue="0.59375435175169999"/>
    </cacheField>
    <cacheField name="LOGLOSS_Test" numFmtId="0">
      <sharedItems containsSemiMixedTypes="0" containsString="0" containsNumber="1" minValue="9.5548974987277394E-2" maxValue="0.62510868066795"/>
    </cacheField>
    <cacheField name="LOGLOSS_OOS" numFmtId="0">
      <sharedItems containsSemiMixedTypes="0" containsString="0" containsNumber="1" minValue="0.248963741900779" maxValue="0.37532791678081701"/>
    </cacheField>
    <cacheField name="PRAUC_Train" numFmtId="0">
      <sharedItems containsSemiMixedTypes="0" containsString="0" containsNumber="1" minValue="7.1853996840331197E-2" maxValue="0.62854453393139897"/>
    </cacheField>
    <cacheField name="PRAUC_Test" numFmtId="0">
      <sharedItems containsSemiMixedTypes="0" containsString="0" containsNumber="1" minValue="5.8806410084021002E-2" maxValue="0.601220592375177"/>
    </cacheField>
    <cacheField name="PRAUC_OOS" numFmtId="0">
      <sharedItems containsSemiMixedTypes="0" containsString="0" containsNumber="1" minValue="0.201141233539886" maxValue="0.23064167775099201"/>
    </cacheField>
    <cacheField name="BRIER_Train" numFmtId="0">
      <sharedItems containsSemiMixedTypes="0" containsString="0" containsNumber="1" minValue="1.8241221580072201E-2" maxValue="0.20428095751994299"/>
    </cacheField>
    <cacheField name="BRIER_Test" numFmtId="0">
      <sharedItems containsSemiMixedTypes="0" containsString="0" containsNumber="1" minValue="1.9315915641314099E-2" maxValue="0.21621485391767001"/>
    </cacheField>
    <cacheField name="BRIER_OOS" numFmtId="0">
      <sharedItems containsSemiMixedTypes="0" containsString="0" containsNumber="1" minValue="6.7524125063470705E-2" maxValue="0.10566714597464701"/>
    </cacheField>
    <cacheField name="Model" numFmtId="0">
      <sharedItems count="3">
        <s v="Model 1"/>
        <s v="Model 2"/>
        <s v="Model 3"/>
      </sharedItems>
    </cacheField>
    <cacheField name="Model_Type" numFmtId="0">
      <sharedItems count="2">
        <s v="NonFed"/>
        <s v="Fed"/>
      </sharedItems>
    </cacheField>
    <cacheField name="TTG_ROCAUC" numFmtId="0">
      <sharedItems containsSemiMixedTypes="0" containsString="0" containsNumber="1" minValue="4.3639848815629767E-3" maxValue="9.1414366543486891E-2"/>
    </cacheField>
    <cacheField name="TTG_LOGLOSS" numFmtId="0">
      <sharedItems containsSemiMixedTypes="0" containsString="0" containsNumber="1" minValue="-3.1354328916250007E-2" maxValue="0"/>
    </cacheField>
    <cacheField name="TTG_PRAUC" numFmtId="0">
      <sharedItems containsSemiMixedTypes="0" containsString="0" containsNumber="1" minValue="1.2951126918430145E-3" maxValue="0.14933340639700701"/>
    </cacheField>
    <cacheField name="TTG_BRIER" numFmtId="0">
      <sharedItems containsSemiMixedTypes="0" containsString="0" containsNumber="1" minValue="-1.1933896397727017E-2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"/>
    <x v="0"/>
    <x v="0"/>
    <s v="-"/>
    <s v="-"/>
    <n v="1"/>
    <n v="0.77106745215290695"/>
    <n v="0.74625668660650402"/>
    <n v="0.74891143473587396"/>
    <n v="0.24634471324753501"/>
    <n v="0.25520654289675698"/>
    <n v="0.25042569342144599"/>
    <n v="0.27082754765205802"/>
    <n v="0.24270201755408399"/>
    <n v="0.23021915159970999"/>
    <n v="6.6844812782602597E-2"/>
    <n v="6.9434798809026602E-2"/>
    <n v="6.7724865392023006E-2"/>
    <x v="0"/>
    <x v="0"/>
    <n v="2.4810765546402935E-2"/>
    <n v="-8.8618296492219695E-3"/>
    <n v="2.8125530097974027E-2"/>
    <n v="-2.5899860264240043E-3"/>
  </r>
  <r>
    <x v="0"/>
    <n v="0"/>
    <x v="0"/>
    <x v="0"/>
    <s v="-"/>
    <s v="-"/>
    <n v="2"/>
    <n v="0.82090294499809202"/>
    <n v="0.75797118805498798"/>
    <n v="0.74551834853135701"/>
    <n v="0.23850812224774601"/>
    <n v="0.245199189692652"/>
    <n v="0.248963741900779"/>
    <n v="0.349392300108471"/>
    <n v="0.24544870176139399"/>
    <n v="0.21865040774404201"/>
    <n v="6.5844751044704997E-2"/>
    <n v="6.6518628253133205E-2"/>
    <n v="6.7524125063470705E-2"/>
    <x v="1"/>
    <x v="0"/>
    <n v="6.2931756943104045E-2"/>
    <n v="-6.6910674449059959E-3"/>
    <n v="0.103943598347077"/>
    <n v="-6.7387720842820853E-4"/>
  </r>
  <r>
    <x v="0"/>
    <n v="0"/>
    <x v="0"/>
    <x v="0"/>
    <s v="-"/>
    <s v="-"/>
    <n v="3"/>
    <n v="0.83795675436958295"/>
    <n v="0.74654238782609605"/>
    <n v="0.74183012233388201"/>
    <n v="0.23879081374483399"/>
    <n v="0.25343648291759102"/>
    <n v="0.25005764512155998"/>
    <n v="0.37618170989816202"/>
    <n v="0.22684830350115501"/>
    <n v="0.211752127960848"/>
    <n v="6.6248658829402701E-2"/>
    <n v="6.9029356005962203E-2"/>
    <n v="6.7729263345906399E-2"/>
    <x v="2"/>
    <x v="0"/>
    <n v="9.1414366543486891E-2"/>
    <n v="-1.4645669172757031E-2"/>
    <n v="0.14933340639700701"/>
    <n v="-2.7806971765595018E-3"/>
  </r>
  <r>
    <x v="0"/>
    <n v="1"/>
    <x v="0"/>
    <x v="0"/>
    <s v="-"/>
    <s v="-"/>
    <n v="1"/>
    <n v="0.75874291602810295"/>
    <n v="0.74868237895240997"/>
    <n v="0.74886626721119998"/>
    <n v="0.24732400141230401"/>
    <n v="0.253806371329935"/>
    <n v="0.249491972060392"/>
    <n v="0.244770408590363"/>
    <n v="0.24347529589851999"/>
    <n v="0.225757186032256"/>
    <n v="6.7082140747306299E-2"/>
    <n v="6.9177836595777295E-2"/>
    <n v="6.7594851909153597E-2"/>
    <x v="0"/>
    <x v="1"/>
    <n v="1.0060537075692988E-2"/>
    <n v="-6.4823699176309868E-3"/>
    <n v="1.2951126918430145E-3"/>
    <n v="-2.0956958484709964E-3"/>
  </r>
  <r>
    <x v="0"/>
    <n v="1"/>
    <x v="0"/>
    <x v="0"/>
    <s v="-"/>
    <s v="-"/>
    <n v="2"/>
    <n v="0.78287811638235905"/>
    <n v="0.75920871561120395"/>
    <n v="0.74886626721119998"/>
    <n v="0.246998643863068"/>
    <n v="0.246265407989637"/>
    <n v="0.249491972060392"/>
    <n v="0.27673098509220501"/>
    <n v="0.247934968547945"/>
    <n v="0.225757186032256"/>
    <n v="6.7580910783575199E-2"/>
    <n v="6.6713036296468603E-2"/>
    <n v="6.7594851909153597E-2"/>
    <x v="1"/>
    <x v="1"/>
    <n v="2.3669400771155091E-2"/>
    <n v="0"/>
    <n v="2.8796016544260006E-2"/>
    <n v="0"/>
  </r>
  <r>
    <x v="0"/>
    <n v="1"/>
    <x v="0"/>
    <x v="0"/>
    <s v="-"/>
    <s v="-"/>
    <n v="3"/>
    <n v="0.78962836912178902"/>
    <n v="0.75326799794171395"/>
    <n v="0.74886626721119998"/>
    <n v="0.24832839178461399"/>
    <n v="0.252701192839203"/>
    <n v="0.249491972060392"/>
    <n v="0.28211697999622298"/>
    <n v="0.24579652727388901"/>
    <n v="0.225757186032256"/>
    <n v="6.8224063160111495E-2"/>
    <n v="6.88494430099547E-2"/>
    <n v="6.7594851909153597E-2"/>
    <x v="2"/>
    <x v="1"/>
    <n v="3.6360371180075068E-2"/>
    <n v="-4.3728010545890095E-3"/>
    <n v="3.6320452722333973E-2"/>
    <n v="-6.2537984984320505E-4"/>
  </r>
  <r>
    <x v="0"/>
    <n v="0"/>
    <x v="1"/>
    <x v="1"/>
    <s v="-"/>
    <s v="-"/>
    <n v="1"/>
    <n v="0.73880214412005696"/>
    <n v="0.723361142265184"/>
    <n v="0.72241621439683801"/>
    <n v="9.0961168671941706E-2"/>
    <n v="9.5548974987277394E-2"/>
    <n v="0.320433831689028"/>
    <n v="7.9226559590129406E-2"/>
    <n v="5.8806410084021002E-2"/>
    <n v="0.201141233539886"/>
    <n v="1.8241221580072201E-2"/>
    <n v="1.9315915641314099E-2"/>
    <n v="7.4860545099873804E-2"/>
    <x v="0"/>
    <x v="0"/>
    <n v="1.544100185487296E-2"/>
    <n v="-4.5878063153356879E-3"/>
    <n v="2.0420149506108404E-2"/>
    <n v="-1.074694061241898E-3"/>
  </r>
  <r>
    <x v="0"/>
    <n v="0"/>
    <x v="1"/>
    <x v="1"/>
    <s v="-"/>
    <s v="-"/>
    <n v="2"/>
    <n v="0.80386145746083304"/>
    <n v="0.75331575626307701"/>
    <n v="0.752464964922267"/>
    <n v="0.36151320571255402"/>
    <n v="0.38019231946312398"/>
    <n v="0.26919940332896503"/>
    <n v="0.456792502361552"/>
    <n v="0.394617181311819"/>
    <n v="0.22903096900134401"/>
    <n v="0.10977523004383601"/>
    <n v="0.11569924758575501"/>
    <n v="7.0729892131075001E-2"/>
    <x v="1"/>
    <x v="0"/>
    <n v="5.0545701197756032E-2"/>
    <n v="-1.8679113750569964E-2"/>
    <n v="6.2175321049733001E-2"/>
    <n v="-5.9240175419189994E-3"/>
  </r>
  <r>
    <x v="0"/>
    <n v="0"/>
    <x v="1"/>
    <x v="1"/>
    <s v="-"/>
    <s v="-"/>
    <n v="3"/>
    <n v="0.79566693364461205"/>
    <n v="0.76257068359050395"/>
    <n v="0.75491449657288301"/>
    <n v="0.51790797246852704"/>
    <n v="0.54393781323516199"/>
    <n v="0.37532791678081701"/>
    <n v="0.62854453393139897"/>
    <n v="0.59924631877222001"/>
    <n v="0.228055934462599"/>
    <n v="0.17097089003508401"/>
    <n v="0.18222007613533101"/>
    <n v="0.10566714597464701"/>
    <x v="2"/>
    <x v="0"/>
    <n v="3.3096250054108101E-2"/>
    <n v="-2.6029840766634949E-2"/>
    <n v="2.9298215159178964E-2"/>
    <n v="-1.1249186100246999E-2"/>
  </r>
  <r>
    <x v="0"/>
    <n v="1"/>
    <x v="1"/>
    <x v="1"/>
    <s v="-"/>
    <s v="-"/>
    <n v="1"/>
    <n v="0.75851974481143503"/>
    <n v="0.75415575992987205"/>
    <n v="0.75507847702303799"/>
    <n v="0.18219399534066"/>
    <n v="0.18384816443051699"/>
    <n v="0.27237117719632398"/>
    <n v="7.1853996840331197E-2"/>
    <n v="7.0049876107544901E-2"/>
    <n v="0.23064167775099201"/>
    <n v="3.4266555893403397E-2"/>
    <n v="3.4968707051618399E-2"/>
    <n v="7.1242952195686701E-2"/>
    <x v="0"/>
    <x v="1"/>
    <n v="4.3639848815629767E-3"/>
    <n v="-1.6541690898569938E-3"/>
    <n v="1.8041207327862963E-3"/>
    <n v="-7.0215115821500168E-4"/>
  </r>
  <r>
    <x v="0"/>
    <n v="1"/>
    <x v="1"/>
    <x v="1"/>
    <s v="-"/>
    <s v="-"/>
    <n v="2"/>
    <n v="0.77824712959640097"/>
    <n v="0.75465887305086998"/>
    <n v="0.75507847702303799"/>
    <n v="0.37533333373898697"/>
    <n v="0.38547276835917099"/>
    <n v="0.27237117719632398"/>
    <n v="0.41082697698516202"/>
    <n v="0.39436870813136399"/>
    <n v="0.23064167775099201"/>
    <n v="0.11406782416582199"/>
    <n v="0.117513255069065"/>
    <n v="7.1242952195686701E-2"/>
    <x v="1"/>
    <x v="1"/>
    <n v="2.3588256545530983E-2"/>
    <n v="-1.0139434620184018E-2"/>
    <n v="1.645826885379803E-2"/>
    <n v="-3.4454309032430075E-3"/>
  </r>
  <r>
    <x v="0"/>
    <n v="1"/>
    <x v="1"/>
    <x v="1"/>
    <s v="-"/>
    <s v="-"/>
    <n v="3"/>
    <n v="0.78020181437219605"/>
    <n v="0.76314222565187095"/>
    <n v="0.75507847702303799"/>
    <n v="0.59375435175169999"/>
    <n v="0.62510868066795"/>
    <n v="0.27237117719632398"/>
    <n v="0.60263235908875201"/>
    <n v="0.601220592375177"/>
    <n v="0.23064167775099201"/>
    <n v="0.20428095751994299"/>
    <n v="0.21621485391767001"/>
    <n v="7.1242952195686701E-2"/>
    <x v="2"/>
    <x v="1"/>
    <n v="1.7059588720325092E-2"/>
    <n v="-3.1354328916250007E-2"/>
    <n v="1.4117667135750134E-3"/>
    <n v="-1.193389639772701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7B7E8-638C-42D9-979A-C9ABC3388BFF}" name="PivotTable3" cacheId="2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17:L25" firstHeaderRow="1" firstDataRow="3" firstDataCol="4"/>
  <pivotFields count="25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ROC_AUC_Test" fld="8" subtotal="average" showDataAs="percentDiff" baseField="20" baseItem="1" numFmtId="10"/>
    <dataField name="Mittelwert von LOGLOSS_Test" fld="11" subtotal="average" showDataAs="percentDiff" baseField="20" baseItem="1" numFmtId="10"/>
    <dataField name="Mittelwert von PRAUC_Test" fld="14" subtotal="average" showDataAs="percentDiff" baseField="20" baseItem="1" numFmtId="10"/>
    <dataField name="Mittelwert von BRIER_Test" fld="17" subtotal="average" showDataAs="percentDiff" baseField="20" baseItem="1" numFmtId="10"/>
  </dataFields>
  <formats count="18">
    <format dxfId="81">
      <pivotArea collapsedLevelsAreSubtotals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80">
      <pivotArea dataOnly="0" labelOnly="1" offset="IV1:IV3" fieldPosition="0">
        <references count="1">
          <reference field="0" count="0"/>
        </references>
      </pivotArea>
    </format>
    <format dxfId="79">
      <pivotArea dataOnly="0" labelOnly="1" fieldPosition="0">
        <references count="2">
          <reference field="0" count="0" selected="0"/>
          <reference field="2" count="1">
            <x v="0"/>
          </reference>
        </references>
      </pivotArea>
    </format>
    <format dxfId="78">
      <pivotArea dataOnly="0" labelOnly="1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77">
      <pivotArea dataOnly="0" labelOnly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76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75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  <reference field="20" count="1" selected="0">
            <x v="0"/>
          </reference>
        </references>
      </pivotArea>
    </format>
    <format dxfId="74">
      <pivotArea outline="0" collapsedLevelsAreSubtotals="1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format>
    <format dxfId="73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72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71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2"/>
          </reference>
          <reference field="20" count="1" selected="0">
            <x v="0"/>
          </reference>
        </references>
      </pivotArea>
    </format>
    <format dxfId="70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  <reference field="20" count="1" selected="0">
            <x v="0"/>
          </reference>
        </references>
      </pivotArea>
    </format>
    <format dxfId="69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68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1"/>
          </reference>
          <reference field="20" count="1" selected="0">
            <x v="0"/>
          </reference>
        </references>
      </pivotArea>
    </format>
    <format dxfId="67">
      <pivotArea collapsedLevelsAreSubtotals="1" fieldPosition="0">
        <references count="4">
          <reference field="4294967294" count="1" selected="0">
            <x v="3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  <format dxfId="66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1"/>
          </reference>
          <reference field="20" count="1" selected="0">
            <x v="0"/>
          </reference>
        </references>
      </pivotArea>
    </format>
    <format dxfId="65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1"/>
          </reference>
          <reference field="20" count="1" selected="0">
            <x v="0"/>
          </reference>
        </references>
      </pivotArea>
    </format>
    <format dxfId="64">
      <pivotArea collapsedLevelsAreSubtotals="1" fieldPosition="0">
        <references count="4">
          <reference field="4294967294" count="1" selected="0">
            <x v="1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C54A7-B1FF-403D-96C3-B7FECAE567D9}" name="PivotTable2" cacheId="2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3:L11" firstHeaderRow="1" firstDataRow="3" firstDataCol="4"/>
  <pivotFields count="25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ROC_AUC_Test" fld="8" subtotal="average" showDataAs="difference" baseField="20" baseItem="1"/>
    <dataField name="Mittelwert von LOGLOSS_Test" fld="11" subtotal="average" showDataAs="difference" baseField="20" baseItem="1"/>
    <dataField name="Mittelwert von PRAUC_Test" fld="14" subtotal="average" showDataAs="difference" baseField="20" baseItem="1"/>
    <dataField name="Mittelwert von BRIER_Test" fld="17" subtotal="average" showDataAs="difference" baseField="20" baseItem="1"/>
  </dataFields>
  <formats count="49">
    <format dxfId="128">
      <pivotArea collapsedLevelsAreSubtotals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127">
      <pivotArea dataOnly="0" labelOnly="1" offset="IV1:IV3" fieldPosition="0">
        <references count="1">
          <reference field="0" count="0"/>
        </references>
      </pivotArea>
    </format>
    <format dxfId="126">
      <pivotArea dataOnly="0" labelOnly="1" fieldPosition="0">
        <references count="2">
          <reference field="0" count="0" selected="0"/>
          <reference field="2" count="1">
            <x v="0"/>
          </reference>
        </references>
      </pivotArea>
    </format>
    <format dxfId="125">
      <pivotArea dataOnly="0" labelOnly="1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124">
      <pivotArea dataOnly="0" labelOnly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123">
      <pivotArea collapsedLevelsAreSubtotals="1" fieldPosition="0">
        <references count="2">
          <reference field="0" count="0" selected="0"/>
          <reference field="2" count="1">
            <x v="1"/>
          </reference>
        </references>
      </pivotArea>
    </format>
    <format dxfId="122">
      <pivotArea dataOnly="0" labelOnly="1" offset="IV4:IV256" fieldPosition="0">
        <references count="1">
          <reference field="0" count="0"/>
        </references>
      </pivotArea>
    </format>
    <format dxfId="121">
      <pivotArea dataOnly="0" labelOnly="1" fieldPosition="0">
        <references count="2">
          <reference field="0" count="0" selected="0"/>
          <reference field="2" count="1">
            <x v="1"/>
          </reference>
        </references>
      </pivotArea>
    </format>
    <format dxfId="120">
      <pivotArea dataOnly="0" labelOnly="1" fieldPosition="0">
        <references count="3">
          <reference field="0" count="0" selected="0"/>
          <reference field="2" count="1" selected="0">
            <x v="1"/>
          </reference>
          <reference field="3" count="1">
            <x v="0"/>
          </reference>
        </references>
      </pivotArea>
    </format>
    <format dxfId="119">
      <pivotArea dataOnly="0" labelOnly="1" fieldPosition="0">
        <references count="4"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0"/>
        </references>
      </pivotArea>
    </format>
    <format dxfId="118">
      <pivotArea dataOnly="0" labelOnly="1" fieldPosition="0">
        <references count="1">
          <reference field="0" count="0"/>
        </references>
      </pivotArea>
    </format>
    <format dxfId="117">
      <pivotArea dataOnly="0" labelOnly="1" fieldPosition="0">
        <references count="2">
          <reference field="0" count="0" selected="0"/>
          <reference field="2" count="0"/>
        </references>
      </pivotArea>
    </format>
    <format dxfId="116">
      <pivotArea dataOnly="0" labelOnly="1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115">
      <pivotArea dataOnly="0" labelOnly="1" fieldPosition="0">
        <references count="3">
          <reference field="0" count="0" selected="0"/>
          <reference field="2" count="1" selected="0">
            <x v="1"/>
          </reference>
          <reference field="3" count="1">
            <x v="0"/>
          </reference>
        </references>
      </pivotArea>
    </format>
    <format dxfId="114">
      <pivotArea dataOnly="0" labelOnly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113">
      <pivotArea dataOnly="0" labelOnly="1" fieldPosition="0">
        <references count="4"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0"/>
        </references>
      </pivotArea>
    </format>
    <format dxfId="112">
      <pivotArea outline="0" collapsedLevelsAreSubtotals="1" fieldPosition="0">
        <references count="2">
          <reference field="4294967294" count="1" selected="0">
            <x v="0"/>
          </reference>
          <reference field="20" count="0" selected="0"/>
        </references>
      </pivotArea>
    </format>
    <format dxfId="111">
      <pivotArea field="-2" type="button" dataOnly="0" labelOnly="1" outline="0" axis="axisCol" fieldPosition="0"/>
    </format>
    <format dxfId="110">
      <pivotArea field="20" type="button" dataOnly="0" labelOnly="1" outline="0" axis="axisCol" fieldPosition="1"/>
    </format>
    <format dxfId="1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8">
      <pivotArea dataOnly="0" labelOnly="1" fieldPosition="0">
        <references count="2">
          <reference field="4294967294" count="1" selected="0">
            <x v="0"/>
          </reference>
          <reference field="20" count="0"/>
        </references>
      </pivotArea>
    </format>
    <format dxfId="107">
      <pivotArea outline="0" collapsedLevelsAreSubtotals="1" fieldPosition="0">
        <references count="2">
          <reference field="4294967294" count="1" selected="0">
            <x v="1"/>
          </reference>
          <reference field="20" count="0" selected="0"/>
        </references>
      </pivotArea>
    </format>
    <format dxfId="106">
      <pivotArea type="topRight" dataOnly="0" labelOnly="1" outline="0" offset="A1:B1" fieldPosition="0"/>
    </format>
    <format dxfId="1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4">
      <pivotArea dataOnly="0" labelOnly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03">
      <pivotArea outline="0" collapsedLevelsAreSubtotals="1" fieldPosition="0">
        <references count="2">
          <reference field="4294967294" count="1" selected="0">
            <x v="2"/>
          </reference>
          <reference field="20" count="0" selected="0"/>
        </references>
      </pivotArea>
    </format>
    <format dxfId="102">
      <pivotArea type="topRight" dataOnly="0" labelOnly="1" outline="0" offset="C1:D1" fieldPosition="0"/>
    </format>
    <format dxfId="1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0">
      <pivotArea dataOnly="0" labelOnly="1" fieldPosition="0">
        <references count="2">
          <reference field="4294967294" count="1" selected="0">
            <x v="2"/>
          </reference>
          <reference field="20" count="0"/>
        </references>
      </pivotArea>
    </format>
    <format dxfId="99">
      <pivotArea outline="0" collapsedLevelsAreSubtotals="1" fieldPosition="0">
        <references count="2">
          <reference field="4294967294" count="1" selected="0">
            <x v="3"/>
          </reference>
          <reference field="2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8">
      <pivotArea type="topRight" dataOnly="0" labelOnly="1" outline="0" offset="E1:F1" fieldPosition="0"/>
    </format>
    <format dxfId="9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6">
      <pivotArea dataOnly="0" labelOnly="1" fieldPosition="0">
        <references count="2">
          <reference field="4294967294" count="1" selected="0">
            <x v="3"/>
          </reference>
          <reference field="20" count="0"/>
        </references>
      </pivotArea>
    </format>
    <format dxfId="95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0" count="0" selected="0"/>
        </references>
      </pivotArea>
    </format>
    <format dxfId="94">
      <pivotArea collapsedLevelsAreSubtotals="1" fieldPosition="0">
        <references count="4">
          <reference field="4294967294" count="1" selected="0">
            <x v="1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  <format dxfId="93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1"/>
          </reference>
          <reference field="20" count="1" selected="0">
            <x v="0"/>
          </reference>
        </references>
      </pivotArea>
    </format>
    <format dxfId="92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1"/>
          </reference>
          <reference field="20" count="1" selected="0">
            <x v="0"/>
          </reference>
        </references>
      </pivotArea>
    </format>
    <format dxfId="91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1"/>
          </reference>
          <reference field="20" count="1" selected="0">
            <x v="0"/>
          </reference>
        </references>
      </pivotArea>
    </format>
    <format dxfId="90">
      <pivotArea collapsedLevelsAreSubtotals="1" fieldPosition="0">
        <references count="4">
          <reference field="4294967294" count="1" selected="0">
            <x v="3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  <format dxfId="89">
      <pivotArea outline="0" collapsedLevelsAreSubtotals="1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format>
    <format dxfId="88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87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86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2"/>
          </reference>
          <reference field="20" count="1" selected="0">
            <x v="0"/>
          </reference>
        </references>
      </pivotArea>
    </format>
    <format dxfId="85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84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  <reference field="20" count="1" selected="0">
            <x v="0"/>
          </reference>
        </references>
      </pivotArea>
    </format>
    <format dxfId="83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82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  <reference field="20" count="1" selected="0">
            <x v="0"/>
          </reference>
        </references>
      </pivotArea>
    </format>
    <format dxfId="3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0" count="0" selected="0"/>
        </references>
      </pivotArea>
    </format>
    <format dxfId="1">
      <pivotArea outline="0" collapsedLevelsAreSubtotals="1" fieldPosition="0">
        <references count="2">
          <reference field="4294967294" count="1" selected="0">
            <x v="3"/>
          </reference>
          <reference field="20" count="1" selected="0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5581A-A30F-4284-B115-91BDE84D7E0E}" name="PivotTable1" cacheId="2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3:L11" firstHeaderRow="1" firstDataRow="3" firstDataCol="4"/>
  <pivotFields count="25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ROC_AUC_OOS" fld="9" subtotal="average" showDataAs="difference" baseField="20" baseItem="1"/>
    <dataField name="Mittelwert von LOGLOSS_OOS" fld="12" subtotal="average" showDataAs="difference" baseField="20" baseItem="1"/>
    <dataField name="Mittelwert von PRAUC_OOS" fld="15" subtotal="average" showDataAs="difference" baseField="20" baseItem="1"/>
    <dataField name="Mittelwert von BRIER_OOS" fld="18" subtotal="average" showDataAs="difference" baseField="20" baseItem="1"/>
  </dataFields>
  <formats count="23">
    <format dxfId="63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0" count="0" selected="0"/>
        </references>
      </pivotArea>
    </format>
    <format dxfId="62">
      <pivotArea outline="0" collapsedLevelsAreSubtotals="1" fieldPosition="0">
        <references count="2">
          <reference field="4294967294" count="1" selected="0">
            <x v="3"/>
          </reference>
          <reference field="20" count="1" selected="0">
            <x v="0"/>
          </reference>
        </references>
      </pivotArea>
    </format>
    <format dxfId="61">
      <pivotArea outline="0" collapsedLevelsAreSubtotals="1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format>
    <format dxfId="60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59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58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  <reference field="20" count="1" selected="0">
            <x v="0"/>
          </reference>
        </references>
      </pivotArea>
    </format>
    <format dxfId="57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2"/>
          </reference>
          <reference field="20" count="1" selected="0">
            <x v="0"/>
          </reference>
        </references>
      </pivotArea>
    </format>
    <format dxfId="56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55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  <reference field="20" count="1" selected="0">
            <x v="0"/>
          </reference>
        </references>
      </pivotArea>
    </format>
    <format dxfId="54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53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2"/>
          </reference>
          <reference field="20" count="1" selected="0">
            <x v="0"/>
          </reference>
        </references>
      </pivotArea>
    </format>
    <format dxfId="52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2">
            <x v="1"/>
            <x v="2"/>
          </reference>
          <reference field="20" count="1" selected="0">
            <x v="0"/>
          </reference>
        </references>
      </pivotArea>
    </format>
    <format dxfId="51">
      <pivotArea collapsedLevelsAreSubtotals="1" fieldPosition="0">
        <references count="4">
          <reference field="4294967294" count="1" selected="0">
            <x v="2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  <format dxfId="50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1"/>
          </reference>
          <reference field="20" count="1" selected="0">
            <x v="0"/>
          </reference>
        </references>
      </pivotArea>
    </format>
    <format dxfId="49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1"/>
          </reference>
          <reference field="20" count="1" selected="0">
            <x v="0"/>
          </reference>
        </references>
      </pivotArea>
    </format>
    <format dxfId="48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47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1"/>
          </reference>
          <reference field="20" count="1" selected="0">
            <x v="0"/>
          </reference>
        </references>
      </pivotArea>
    </format>
    <format dxfId="46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1"/>
          </reference>
          <reference field="20" count="1" selected="0">
            <x v="0"/>
          </reference>
        </references>
      </pivotArea>
    </format>
    <format dxfId="45">
      <pivotArea collapsedLevelsAreSubtotals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</references>
      </pivotArea>
    </format>
    <format dxfId="44">
      <pivotArea dataOnly="0" labelOnly="1" offset="IV3" fieldPosition="0">
        <references count="1">
          <reference field="0" count="0"/>
        </references>
      </pivotArea>
    </format>
    <format dxfId="43">
      <pivotArea dataOnly="0" labelOnly="1" offset="IV256" fieldPosition="0">
        <references count="2">
          <reference field="0" count="0" selected="0"/>
          <reference field="2" count="1">
            <x v="0"/>
          </reference>
        </references>
      </pivotArea>
    </format>
    <format dxfId="42">
      <pivotArea dataOnly="0" labelOnly="1" offset="IV256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41">
      <pivotArea dataOnly="0" labelOnly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36BBE-67B6-4657-AC88-6BBF1F82A0F5}" name="PivotTable1" cacheId="2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3:L11" firstHeaderRow="1" firstDataRow="3" firstDataCol="4"/>
  <pivotFields count="25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1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TTG_ROCAUC" fld="21" subtotal="average" baseField="20" baseItem="1"/>
    <dataField name="Mittelwert von TTG_LOGLOSS" fld="22" subtotal="average" baseField="20" baseItem="1"/>
    <dataField name="Mittelwert von TTG_PRAUC" fld="23" subtotal="average" baseField="20" baseItem="1"/>
    <dataField name="Mittelwert von TTG_BRIER" fld="24" subtotal="average" baseField="20" baseItem="1"/>
  </dataFields>
  <formats count="30">
    <format dxfId="36">
      <pivotArea outline="0" collapsedLevelsAreSubtotals="1" fieldPosition="0"/>
    </format>
    <format dxfId="35">
      <pivotArea type="all" dataOnly="0" outline="0" fieldPosition="0"/>
    </format>
    <format dxfId="34">
      <pivotArea collapsedLevelsAreSubtotals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33">
      <pivotArea dataOnly="0" labelOnly="1" offset="IV1:IV3" fieldPosition="0">
        <references count="1">
          <reference field="0" count="0"/>
        </references>
      </pivotArea>
    </format>
    <format dxfId="32">
      <pivotArea dataOnly="0" labelOnly="1" fieldPosition="0">
        <references count="2">
          <reference field="0" count="0" selected="0"/>
          <reference field="2" count="1">
            <x v="0"/>
          </reference>
        </references>
      </pivotArea>
    </format>
    <format dxfId="31">
      <pivotArea dataOnly="0" labelOnly="1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30">
      <pivotArea dataOnly="0" labelOnly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29">
      <pivotArea collapsedLevelsAreSubtotals="1" fieldPosition="0">
        <references count="2">
          <reference field="0" count="0" selected="0"/>
          <reference field="2" count="1">
            <x v="1"/>
          </reference>
        </references>
      </pivotArea>
    </format>
    <format dxfId="28">
      <pivotArea dataOnly="0" labelOnly="1" offset="IV4:IV256" fieldPosition="0">
        <references count="1">
          <reference field="0" count="0"/>
        </references>
      </pivotArea>
    </format>
    <format dxfId="27">
      <pivotArea dataOnly="0" labelOnly="1" fieldPosition="0">
        <references count="2">
          <reference field="0" count="0" selected="0"/>
          <reference field="2" count="1">
            <x v="1"/>
          </reference>
        </references>
      </pivotArea>
    </format>
    <format dxfId="26">
      <pivotArea dataOnly="0" labelOnly="1" fieldPosition="0">
        <references count="3">
          <reference field="0" count="0" selected="0"/>
          <reference field="2" count="1" selected="0">
            <x v="1"/>
          </reference>
          <reference field="3" count="1">
            <x v="0"/>
          </reference>
        </references>
      </pivotArea>
    </format>
    <format dxfId="25">
      <pivotArea dataOnly="0" labelOnly="1" fieldPosition="0">
        <references count="4"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0"/>
        </references>
      </pivotArea>
    </format>
    <format dxfId="24">
      <pivotArea outline="0" collapsedLevelsAreSubtotals="1" fieldPosition="0">
        <references count="2">
          <reference field="4294967294" count="1" selected="0">
            <x v="0"/>
          </reference>
          <reference field="20" count="0" selected="0"/>
        </references>
      </pivotArea>
    </format>
    <format dxfId="23">
      <pivotArea field="-2" type="button" dataOnly="0" labelOnly="1" outline="0" axis="axisCol" fieldPosition="0"/>
    </format>
    <format dxfId="22">
      <pivotArea field="20" type="button" dataOnly="0" labelOnly="1" outline="0" axis="axisCol" fieldPosition="1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fieldPosition="0">
        <references count="2">
          <reference field="4294967294" count="1" selected="0">
            <x v="0"/>
          </reference>
          <reference field="20" count="0"/>
        </references>
      </pivotArea>
    </format>
    <format dxfId="19">
      <pivotArea outline="0" collapsedLevelsAreSubtotals="1" fieldPosition="0">
        <references count="2">
          <reference field="4294967294" count="1" selected="0">
            <x v="1"/>
          </reference>
          <reference field="20" count="0" selected="0"/>
        </references>
      </pivotArea>
    </format>
    <format dxfId="18">
      <pivotArea type="topRight" dataOnly="0" labelOnly="1" outline="0" offset="A1:B1" fieldPosition="0"/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5">
      <pivotArea outline="0" collapsedLevelsAreSubtotals="1" fieldPosition="0">
        <references count="2">
          <reference field="4294967294" count="1" selected="0">
            <x v="2"/>
          </reference>
          <reference field="20" count="0" selected="0"/>
        </references>
      </pivotArea>
    </format>
    <format dxfId="14">
      <pivotArea type="topRight" dataOnly="0" labelOnly="1" outline="0" offset="C1:D1" fieldPosition="0"/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dataOnly="0" labelOnly="1" fieldPosition="0">
        <references count="2">
          <reference field="4294967294" count="1" selected="0">
            <x v="2"/>
          </reference>
          <reference field="20" count="0"/>
        </references>
      </pivotArea>
    </format>
    <format dxfId="11">
      <pivotArea outline="0" collapsedLevelsAreSubtotals="1" fieldPosition="0">
        <references count="2">
          <reference field="4294967294" count="1" selected="0">
            <x v="3"/>
          </reference>
          <reference field="2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type="topRight" dataOnly="0" labelOnly="1" outline="0" offset="E1:F1" fieldPosition="0"/>
    </format>
    <format dxfId="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">
      <pivotArea dataOnly="0" labelOnly="1" fieldPosition="0">
        <references count="2">
          <reference field="4294967294" count="1" selected="0">
            <x v="3"/>
          </reference>
          <reference field="20" count="0"/>
        </references>
      </pivotArea>
    </format>
    <format dxfId="7">
      <pivotArea outline="0" collapsedLevelsAreSubtotals="1" fieldPosition="0"/>
    </format>
  </formats>
  <conditionalFormats count="4"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0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0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0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0" count="1" selected="0">
              <x v="0"/>
            </reference>
          </references>
        </pivotArea>
      </pivotAreas>
    </conditionalFormat>
  </conditional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922B-0321-45EA-AF03-0C8AD39B1131}">
  <dimension ref="A3:L25"/>
  <sheetViews>
    <sheetView tabSelected="1" workbookViewId="0">
      <selection activeCell="E6" sqref="E6:E11"/>
    </sheetView>
  </sheetViews>
  <sheetFormatPr baseColWidth="10" defaultRowHeight="15" x14ac:dyDescent="0.25"/>
  <cols>
    <col min="1" max="1" width="22.42578125" bestFit="1" customWidth="1"/>
    <col min="2" max="2" width="10.140625" bestFit="1" customWidth="1"/>
    <col min="3" max="3" width="21.5703125" bestFit="1" customWidth="1"/>
    <col min="4" max="4" width="9.140625" bestFit="1" customWidth="1"/>
    <col min="5" max="5" width="28.5703125" bestFit="1" customWidth="1"/>
    <col min="6" max="6" width="8" bestFit="1" customWidth="1"/>
    <col min="7" max="7" width="28" bestFit="1" customWidth="1"/>
    <col min="8" max="8" width="8" bestFit="1" customWidth="1"/>
    <col min="9" max="9" width="26" bestFit="1" customWidth="1"/>
    <col min="10" max="10" width="8" bestFit="1" customWidth="1"/>
    <col min="11" max="11" width="24.85546875" bestFit="1" customWidth="1"/>
    <col min="12" max="12" width="8" bestFit="1" customWidth="1"/>
    <col min="13" max="13" width="36.7109375" bestFit="1" customWidth="1"/>
    <col min="14" max="14" width="36" bestFit="1" customWidth="1"/>
    <col min="15" max="15" width="34.140625" bestFit="1" customWidth="1"/>
    <col min="16" max="16" width="33" bestFit="1" customWidth="1"/>
  </cols>
  <sheetData>
    <row r="3" spans="1:12" x14ac:dyDescent="0.25">
      <c r="E3" s="23" t="s">
        <v>33</v>
      </c>
      <c r="F3" s="24"/>
      <c r="G3" s="25"/>
      <c r="H3" s="5"/>
      <c r="I3" s="25"/>
      <c r="J3" s="5"/>
      <c r="K3" s="25"/>
      <c r="L3" s="5"/>
    </row>
    <row r="4" spans="1:12" x14ac:dyDescent="0.25">
      <c r="E4" s="10" t="s">
        <v>36</v>
      </c>
      <c r="F4" s="5"/>
      <c r="G4" s="25" t="s">
        <v>37</v>
      </c>
      <c r="H4" s="5"/>
      <c r="I4" s="25" t="s">
        <v>38</v>
      </c>
      <c r="J4" s="5"/>
      <c r="K4" s="25" t="s">
        <v>39</v>
      </c>
      <c r="L4" s="5"/>
    </row>
    <row r="5" spans="1:12" x14ac:dyDescent="0.25">
      <c r="A5" s="2" t="s">
        <v>29</v>
      </c>
      <c r="B5" s="2" t="s">
        <v>2</v>
      </c>
      <c r="C5" s="2" t="s">
        <v>3</v>
      </c>
      <c r="D5" s="2" t="s">
        <v>23</v>
      </c>
      <c r="E5" s="10" t="s">
        <v>34</v>
      </c>
      <c r="F5" s="5" t="s">
        <v>35</v>
      </c>
      <c r="G5" s="25" t="s">
        <v>34</v>
      </c>
      <c r="H5" s="5" t="s">
        <v>35</v>
      </c>
      <c r="I5" s="25" t="s">
        <v>34</v>
      </c>
      <c r="J5" s="5" t="s">
        <v>35</v>
      </c>
      <c r="K5" s="25" t="s">
        <v>34</v>
      </c>
      <c r="L5" s="5" t="s">
        <v>35</v>
      </c>
    </row>
    <row r="6" spans="1:12" x14ac:dyDescent="0.25">
      <c r="A6" s="20" t="s">
        <v>19</v>
      </c>
      <c r="B6" s="20">
        <v>0</v>
      </c>
      <c r="C6" s="20" t="s">
        <v>20</v>
      </c>
      <c r="D6" s="20" t="s">
        <v>30</v>
      </c>
      <c r="E6" s="42">
        <v>2.4256923459059498E-3</v>
      </c>
      <c r="F6" s="12"/>
      <c r="G6" s="43">
        <v>-1.4001715668219838E-3</v>
      </c>
      <c r="H6" s="12"/>
      <c r="I6" s="43">
        <v>7.7327834443599586E-4</v>
      </c>
      <c r="J6" s="12"/>
      <c r="K6" s="43">
        <v>-2.5696221324930657E-4</v>
      </c>
      <c r="L6" s="26"/>
    </row>
    <row r="7" spans="1:12" x14ac:dyDescent="0.25">
      <c r="A7" s="21" t="s">
        <v>19</v>
      </c>
      <c r="B7" s="21">
        <v>0</v>
      </c>
      <c r="C7" s="21" t="s">
        <v>20</v>
      </c>
      <c r="D7" s="21" t="s">
        <v>31</v>
      </c>
      <c r="E7" s="44">
        <v>1.2375275562159782E-3</v>
      </c>
      <c r="F7" s="7"/>
      <c r="G7" s="45">
        <v>1.0662182969849998E-3</v>
      </c>
      <c r="H7" s="7"/>
      <c r="I7" s="46">
        <v>2.4862667865510057E-3</v>
      </c>
      <c r="J7" s="7"/>
      <c r="K7" s="45">
        <v>1.9440804333539785E-4</v>
      </c>
      <c r="L7" s="27"/>
    </row>
    <row r="8" spans="1:12" x14ac:dyDescent="0.25">
      <c r="A8" s="22" t="s">
        <v>19</v>
      </c>
      <c r="B8" s="22">
        <v>0</v>
      </c>
      <c r="C8" s="22" t="s">
        <v>20</v>
      </c>
      <c r="D8" s="22" t="s">
        <v>32</v>
      </c>
      <c r="E8" s="47">
        <v>6.7256101156178971E-3</v>
      </c>
      <c r="F8" s="9"/>
      <c r="G8" s="40">
        <v>-7.3529007838801785E-4</v>
      </c>
      <c r="H8" s="9"/>
      <c r="I8" s="40">
        <v>1.8948223772734002E-2</v>
      </c>
      <c r="J8" s="9"/>
      <c r="K8" s="40">
        <v>-1.7991299600750299E-4</v>
      </c>
      <c r="L8" s="28"/>
    </row>
    <row r="9" spans="1:12" x14ac:dyDescent="0.25">
      <c r="A9" s="21" t="s">
        <v>19</v>
      </c>
      <c r="B9" s="21">
        <v>1</v>
      </c>
      <c r="C9" s="21" t="s">
        <v>22</v>
      </c>
      <c r="D9" s="21" t="s">
        <v>30</v>
      </c>
      <c r="E9" s="44">
        <v>3.0794617664688051E-2</v>
      </c>
      <c r="F9" s="7"/>
      <c r="G9" s="45">
        <v>8.8299189443239598E-2</v>
      </c>
      <c r="H9" s="7"/>
      <c r="I9" s="46">
        <v>1.1243466023523899E-2</v>
      </c>
      <c r="J9" s="7"/>
      <c r="K9" s="45">
        <v>1.56527914103043E-2</v>
      </c>
      <c r="L9" s="27"/>
    </row>
    <row r="10" spans="1:12" x14ac:dyDescent="0.25">
      <c r="A10" s="21" t="s">
        <v>19</v>
      </c>
      <c r="B10" s="21">
        <v>1</v>
      </c>
      <c r="C10" s="21" t="s">
        <v>22</v>
      </c>
      <c r="D10" s="21" t="s">
        <v>31</v>
      </c>
      <c r="E10" s="44">
        <v>1.3431167877929751E-3</v>
      </c>
      <c r="F10" s="7"/>
      <c r="G10" s="45">
        <v>5.2804488960470075E-3</v>
      </c>
      <c r="H10" s="7"/>
      <c r="I10" s="45">
        <v>-2.484731804550111E-4</v>
      </c>
      <c r="J10" s="7"/>
      <c r="K10" s="45">
        <v>1.8140074833099956E-3</v>
      </c>
      <c r="L10" s="27"/>
    </row>
    <row r="11" spans="1:12" x14ac:dyDescent="0.25">
      <c r="A11" s="22" t="s">
        <v>19</v>
      </c>
      <c r="B11" s="22">
        <v>1</v>
      </c>
      <c r="C11" s="22" t="s">
        <v>22</v>
      </c>
      <c r="D11" s="22" t="s">
        <v>32</v>
      </c>
      <c r="E11" s="44">
        <v>5.7154206136700303E-4</v>
      </c>
      <c r="F11" s="7"/>
      <c r="G11" s="45">
        <v>8.1170867432788008E-2</v>
      </c>
      <c r="H11" s="7"/>
      <c r="I11" s="46">
        <v>1.9742736029569885E-3</v>
      </c>
      <c r="J11" s="7"/>
      <c r="K11" s="45">
        <v>3.3994777782339003E-2</v>
      </c>
      <c r="L11" s="27"/>
    </row>
    <row r="17" spans="1:12" x14ac:dyDescent="0.25">
      <c r="E17" s="2" t="s">
        <v>33</v>
      </c>
    </row>
    <row r="18" spans="1:12" x14ac:dyDescent="0.25">
      <c r="E18" t="s">
        <v>36</v>
      </c>
      <c r="G18" t="s">
        <v>37</v>
      </c>
      <c r="I18" t="s">
        <v>38</v>
      </c>
      <c r="K18" t="s">
        <v>39</v>
      </c>
    </row>
    <row r="19" spans="1:12" x14ac:dyDescent="0.25">
      <c r="A19" s="2" t="s">
        <v>29</v>
      </c>
      <c r="B19" s="2" t="s">
        <v>2</v>
      </c>
      <c r="C19" s="2" t="s">
        <v>3</v>
      </c>
      <c r="D19" s="2" t="s">
        <v>23</v>
      </c>
      <c r="E19" t="s">
        <v>34</v>
      </c>
      <c r="F19" t="s">
        <v>35</v>
      </c>
      <c r="G19" t="s">
        <v>34</v>
      </c>
      <c r="H19" t="s">
        <v>35</v>
      </c>
      <c r="I19" t="s">
        <v>34</v>
      </c>
      <c r="J19" t="s">
        <v>35</v>
      </c>
      <c r="K19" t="s">
        <v>34</v>
      </c>
      <c r="L19" t="s">
        <v>35</v>
      </c>
    </row>
    <row r="20" spans="1:12" x14ac:dyDescent="0.25">
      <c r="A20" s="13" t="s">
        <v>19</v>
      </c>
      <c r="B20" s="13">
        <v>0</v>
      </c>
      <c r="C20" s="13" t="s">
        <v>20</v>
      </c>
      <c r="D20" s="13" t="s">
        <v>30</v>
      </c>
      <c r="E20" s="31">
        <v>3.2504798810399143E-3</v>
      </c>
      <c r="F20" s="29"/>
      <c r="G20" s="31">
        <v>-5.4864250380462186E-3</v>
      </c>
      <c r="H20" s="29"/>
      <c r="I20" s="31">
        <v>3.186122440303479E-3</v>
      </c>
      <c r="J20" s="29"/>
      <c r="K20" s="31">
        <v>-3.7007698971816016E-3</v>
      </c>
      <c r="L20" s="29"/>
    </row>
    <row r="21" spans="1:12" x14ac:dyDescent="0.25">
      <c r="A21" s="13" t="s">
        <v>19</v>
      </c>
      <c r="B21" s="13">
        <v>0</v>
      </c>
      <c r="C21" s="13" t="s">
        <v>20</v>
      </c>
      <c r="D21" s="13" t="s">
        <v>31</v>
      </c>
      <c r="E21" s="31">
        <v>1.6326841649371509E-3</v>
      </c>
      <c r="F21" s="29"/>
      <c r="G21" s="34">
        <v>4.3483761032059873E-3</v>
      </c>
      <c r="H21" s="29"/>
      <c r="I21" s="31">
        <v>1.0129476215229525E-2</v>
      </c>
      <c r="J21" s="29"/>
      <c r="K21" s="34">
        <v>2.9226105294232478E-3</v>
      </c>
      <c r="L21" s="29"/>
    </row>
    <row r="22" spans="1:12" x14ac:dyDescent="0.25">
      <c r="A22" s="14" t="s">
        <v>19</v>
      </c>
      <c r="B22" s="14">
        <v>0</v>
      </c>
      <c r="C22" s="14" t="s">
        <v>20</v>
      </c>
      <c r="D22" s="14" t="s">
        <v>32</v>
      </c>
      <c r="E22" s="32">
        <v>9.0090130517606996E-3</v>
      </c>
      <c r="F22" s="30"/>
      <c r="G22" s="32">
        <v>-2.9012795234658827E-3</v>
      </c>
      <c r="H22" s="30"/>
      <c r="I22" s="32">
        <v>8.3528170501118715E-2</v>
      </c>
      <c r="J22" s="30"/>
      <c r="K22" s="32">
        <v>-2.6063258650705586E-3</v>
      </c>
      <c r="L22" s="30"/>
    </row>
    <row r="23" spans="1:12" x14ac:dyDescent="0.25">
      <c r="A23" s="3" t="s">
        <v>19</v>
      </c>
      <c r="B23" s="3">
        <v>1</v>
      </c>
      <c r="C23" s="3" t="s">
        <v>22</v>
      </c>
      <c r="D23" s="3" t="s">
        <v>30</v>
      </c>
      <c r="E23" s="33">
        <v>4.257156745834538E-2</v>
      </c>
      <c r="F23" s="4"/>
      <c r="G23" s="35">
        <v>0.92412492603920526</v>
      </c>
      <c r="H23" s="4"/>
      <c r="I23" s="33">
        <v>0.19119456548120417</v>
      </c>
      <c r="J23" s="4"/>
      <c r="K23" s="35">
        <v>0.8103572049582326</v>
      </c>
      <c r="L23" s="4"/>
    </row>
    <row r="24" spans="1:12" x14ac:dyDescent="0.25">
      <c r="A24" s="3" t="s">
        <v>19</v>
      </c>
      <c r="B24" s="3">
        <v>1</v>
      </c>
      <c r="C24" s="3" t="s">
        <v>22</v>
      </c>
      <c r="D24" s="3" t="s">
        <v>31</v>
      </c>
      <c r="E24" s="33">
        <v>1.7829399911342416E-3</v>
      </c>
      <c r="F24" s="4"/>
      <c r="G24" s="35">
        <v>1.388888892732925E-2</v>
      </c>
      <c r="H24" s="4"/>
      <c r="I24" s="35">
        <v>-6.2965626491227791E-4</v>
      </c>
      <c r="J24" s="4"/>
      <c r="K24" s="35">
        <v>1.5678645463666246E-2</v>
      </c>
      <c r="L24" s="4"/>
    </row>
    <row r="25" spans="1:12" x14ac:dyDescent="0.25">
      <c r="A25" s="3" t="s">
        <v>19</v>
      </c>
      <c r="B25" s="3">
        <v>1</v>
      </c>
      <c r="C25" s="3" t="s">
        <v>22</v>
      </c>
      <c r="D25" s="3" t="s">
        <v>32</v>
      </c>
      <c r="E25" s="33">
        <v>7.4949388124382428E-4</v>
      </c>
      <c r="F25" s="4"/>
      <c r="G25" s="35">
        <v>0.14922821222891375</v>
      </c>
      <c r="H25" s="4"/>
      <c r="I25" s="33">
        <v>3.2945944615930651E-3</v>
      </c>
      <c r="J25" s="4"/>
      <c r="K25" s="35">
        <v>0.18655890450343024</v>
      </c>
      <c r="L25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FD3E-E7B2-4038-957E-EF94CD86DF21}">
  <dimension ref="A3:L11"/>
  <sheetViews>
    <sheetView workbookViewId="0">
      <selection activeCell="G21" sqref="G21"/>
    </sheetView>
  </sheetViews>
  <sheetFormatPr baseColWidth="10" defaultRowHeight="15" x14ac:dyDescent="0.25"/>
  <cols>
    <col min="1" max="1" width="22.42578125" bestFit="1" customWidth="1"/>
    <col min="2" max="2" width="10.140625" bestFit="1" customWidth="1"/>
    <col min="3" max="3" width="21.5703125" bestFit="1" customWidth="1"/>
    <col min="4" max="4" width="9.140625" bestFit="1" customWidth="1"/>
    <col min="5" max="5" width="28.7109375" bestFit="1" customWidth="1"/>
    <col min="6" max="6" width="8" bestFit="1" customWidth="1"/>
    <col min="7" max="7" width="28.140625" bestFit="1" customWidth="1"/>
    <col min="8" max="8" width="8" bestFit="1" customWidth="1"/>
    <col min="9" max="9" width="26.140625" bestFit="1" customWidth="1"/>
    <col min="10" max="10" width="8" bestFit="1" customWidth="1"/>
    <col min="11" max="11" width="25" bestFit="1" customWidth="1"/>
    <col min="12" max="12" width="8" bestFit="1" customWidth="1"/>
    <col min="13" max="13" width="33.140625" bestFit="1" customWidth="1"/>
  </cols>
  <sheetData>
    <row r="3" spans="1:12" x14ac:dyDescent="0.25">
      <c r="E3" s="2" t="s">
        <v>33</v>
      </c>
    </row>
    <row r="4" spans="1:12" x14ac:dyDescent="0.25">
      <c r="E4" t="s">
        <v>44</v>
      </c>
      <c r="G4" t="s">
        <v>45</v>
      </c>
      <c r="I4" t="s">
        <v>46</v>
      </c>
      <c r="K4" t="s">
        <v>47</v>
      </c>
    </row>
    <row r="5" spans="1:12" x14ac:dyDescent="0.25">
      <c r="A5" s="2" t="s">
        <v>29</v>
      </c>
      <c r="B5" s="2" t="s">
        <v>2</v>
      </c>
      <c r="C5" s="2" t="s">
        <v>3</v>
      </c>
      <c r="D5" s="2" t="s">
        <v>23</v>
      </c>
      <c r="E5" t="s">
        <v>34</v>
      </c>
      <c r="F5" t="s">
        <v>35</v>
      </c>
      <c r="G5" t="s">
        <v>34</v>
      </c>
      <c r="H5" t="s">
        <v>35</v>
      </c>
      <c r="I5" t="s">
        <v>34</v>
      </c>
      <c r="J5" t="s">
        <v>35</v>
      </c>
      <c r="K5" t="s">
        <v>34</v>
      </c>
      <c r="L5" t="s">
        <v>35</v>
      </c>
    </row>
    <row r="6" spans="1:12" x14ac:dyDescent="0.25">
      <c r="A6" s="3" t="s">
        <v>19</v>
      </c>
      <c r="B6" s="3">
        <v>0</v>
      </c>
      <c r="C6" s="3" t="s">
        <v>20</v>
      </c>
      <c r="D6" s="3" t="s">
        <v>30</v>
      </c>
      <c r="E6" s="38">
        <v>-4.516752467398355E-5</v>
      </c>
      <c r="F6" s="37"/>
      <c r="G6" s="38">
        <v>-9.3372136105399073E-4</v>
      </c>
      <c r="H6" s="37"/>
      <c r="I6" s="39">
        <v>-4.4619655674539849E-3</v>
      </c>
      <c r="J6" s="37"/>
      <c r="K6" s="38">
        <v>-1.3001348286940939E-4</v>
      </c>
      <c r="L6" s="36"/>
    </row>
    <row r="7" spans="1:12" x14ac:dyDescent="0.25">
      <c r="A7" s="3" t="s">
        <v>19</v>
      </c>
      <c r="B7" s="3">
        <v>0</v>
      </c>
      <c r="C7" s="3" t="s">
        <v>20</v>
      </c>
      <c r="D7" s="3" t="s">
        <v>31</v>
      </c>
      <c r="E7" s="38">
        <v>3.347918679842965E-3</v>
      </c>
      <c r="F7" s="37"/>
      <c r="G7" s="39">
        <v>5.282301596130079E-4</v>
      </c>
      <c r="H7" s="37"/>
      <c r="I7" s="38">
        <v>7.1067782882139885E-3</v>
      </c>
      <c r="J7" s="37"/>
      <c r="K7" s="39">
        <v>7.0726845682891892E-5</v>
      </c>
      <c r="L7" s="36"/>
    </row>
    <row r="8" spans="1:12" x14ac:dyDescent="0.25">
      <c r="A8" s="14" t="s">
        <v>19</v>
      </c>
      <c r="B8" s="14">
        <v>0</v>
      </c>
      <c r="C8" s="14" t="s">
        <v>20</v>
      </c>
      <c r="D8" s="14" t="s">
        <v>32</v>
      </c>
      <c r="E8" s="40">
        <v>7.0361448773179625E-3</v>
      </c>
      <c r="F8" s="17"/>
      <c r="G8" s="40">
        <v>-5.6567306116797611E-4</v>
      </c>
      <c r="H8" s="17"/>
      <c r="I8" s="40">
        <v>1.4005058071408005E-2</v>
      </c>
      <c r="J8" s="17"/>
      <c r="K8" s="40">
        <v>-1.3441143675280154E-4</v>
      </c>
      <c r="L8" s="41"/>
    </row>
    <row r="9" spans="1:12" x14ac:dyDescent="0.25">
      <c r="A9" s="3" t="s">
        <v>19</v>
      </c>
      <c r="B9" s="3">
        <v>1</v>
      </c>
      <c r="C9" s="3" t="s">
        <v>22</v>
      </c>
      <c r="D9" s="3" t="s">
        <v>30</v>
      </c>
      <c r="E9" s="38">
        <v>3.2662262626199978E-2</v>
      </c>
      <c r="F9" s="37"/>
      <c r="G9" s="38">
        <v>-4.8062654492704027E-2</v>
      </c>
      <c r="H9" s="37"/>
      <c r="I9" s="38">
        <v>2.9500444211106008E-2</v>
      </c>
      <c r="J9" s="37"/>
      <c r="K9" s="38">
        <v>-3.617592904187103E-3</v>
      </c>
      <c r="L9" s="36"/>
    </row>
    <row r="10" spans="1:12" x14ac:dyDescent="0.25">
      <c r="A10" s="3" t="s">
        <v>19</v>
      </c>
      <c r="B10" s="3">
        <v>1</v>
      </c>
      <c r="C10" s="3" t="s">
        <v>22</v>
      </c>
      <c r="D10" s="3" t="s">
        <v>31</v>
      </c>
      <c r="E10" s="38">
        <v>2.6135121007709872E-3</v>
      </c>
      <c r="F10" s="37"/>
      <c r="G10" s="39">
        <v>3.1717738673589513E-3</v>
      </c>
      <c r="H10" s="37"/>
      <c r="I10" s="38">
        <v>1.6107087496479988E-3</v>
      </c>
      <c r="J10" s="37"/>
      <c r="K10" s="39">
        <v>5.1306006461170062E-4</v>
      </c>
      <c r="L10" s="36"/>
    </row>
    <row r="11" spans="1:12" x14ac:dyDescent="0.25">
      <c r="A11" s="3" t="s">
        <v>19</v>
      </c>
      <c r="B11" s="3">
        <v>1</v>
      </c>
      <c r="C11" s="3" t="s">
        <v>22</v>
      </c>
      <c r="D11" s="3" t="s">
        <v>32</v>
      </c>
      <c r="E11" s="38">
        <v>1.6398045015497686E-4</v>
      </c>
      <c r="F11" s="37"/>
      <c r="G11" s="38">
        <v>-0.10295673958449303</v>
      </c>
      <c r="H11" s="37"/>
      <c r="I11" s="38">
        <v>2.5857432883930054E-3</v>
      </c>
      <c r="J11" s="37"/>
      <c r="K11" s="38">
        <v>-3.4424193778960305E-2</v>
      </c>
      <c r="L11" s="36"/>
    </row>
  </sheetData>
  <pageMargins left="0.7" right="0.7" top="0.78740157499999996" bottom="0.78740157499999996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67DA-988E-49A4-ABB2-C0F6F11B8653}">
  <dimension ref="A3:L11"/>
  <sheetViews>
    <sheetView workbookViewId="0">
      <selection activeCell="A4" sqref="A4"/>
    </sheetView>
  </sheetViews>
  <sheetFormatPr baseColWidth="10" defaultRowHeight="15" x14ac:dyDescent="0.25"/>
  <cols>
    <col min="1" max="1" width="22.42578125" bestFit="1" customWidth="1"/>
    <col min="2" max="2" width="10.140625" bestFit="1" customWidth="1"/>
    <col min="3" max="3" width="21.5703125" bestFit="1" customWidth="1"/>
    <col min="4" max="4" width="9.140625" bestFit="1" customWidth="1"/>
    <col min="5" max="5" width="27.28515625" bestFit="1" customWidth="1"/>
    <col min="6" max="6" width="8" bestFit="1" customWidth="1"/>
    <col min="7" max="7" width="27.7109375" bestFit="1" customWidth="1"/>
    <col min="8" max="8" width="8" bestFit="1" customWidth="1"/>
    <col min="9" max="9" width="25.7109375" bestFit="1" customWidth="1"/>
    <col min="10" max="10" width="8" bestFit="1" customWidth="1"/>
    <col min="11" max="11" width="24.5703125" bestFit="1" customWidth="1"/>
    <col min="12" max="12" width="8" bestFit="1" customWidth="1"/>
    <col min="13" max="13" width="29.85546875" bestFit="1" customWidth="1"/>
  </cols>
  <sheetData>
    <row r="3" spans="1:12" x14ac:dyDescent="0.25">
      <c r="A3" s="18"/>
      <c r="B3" s="18"/>
      <c r="C3" s="18"/>
      <c r="D3" s="18"/>
      <c r="E3" s="23" t="s">
        <v>33</v>
      </c>
      <c r="F3" s="24"/>
      <c r="G3" s="25"/>
      <c r="H3" s="5"/>
      <c r="I3" s="25"/>
      <c r="J3" s="5"/>
      <c r="K3" s="25"/>
      <c r="L3" s="5"/>
    </row>
    <row r="4" spans="1:12" x14ac:dyDescent="0.25">
      <c r="A4" s="18"/>
      <c r="B4" s="18"/>
      <c r="C4" s="18"/>
      <c r="D4" s="18"/>
      <c r="E4" s="10" t="s">
        <v>40</v>
      </c>
      <c r="F4" s="5"/>
      <c r="G4" s="25" t="s">
        <v>41</v>
      </c>
      <c r="H4" s="5"/>
      <c r="I4" s="25" t="s">
        <v>42</v>
      </c>
      <c r="J4" s="5"/>
      <c r="K4" s="25" t="s">
        <v>43</v>
      </c>
      <c r="L4" s="5"/>
    </row>
    <row r="5" spans="1:12" x14ac:dyDescent="0.25">
      <c r="A5" s="19" t="s">
        <v>29</v>
      </c>
      <c r="B5" s="19" t="s">
        <v>2</v>
      </c>
      <c r="C5" s="19" t="s">
        <v>3</v>
      </c>
      <c r="D5" s="19" t="s">
        <v>23</v>
      </c>
      <c r="E5" s="10" t="s">
        <v>34</v>
      </c>
      <c r="F5" s="5" t="s">
        <v>35</v>
      </c>
      <c r="G5" s="25" t="s">
        <v>34</v>
      </c>
      <c r="H5" s="5" t="s">
        <v>35</v>
      </c>
      <c r="I5" s="25" t="s">
        <v>34</v>
      </c>
      <c r="J5" s="5" t="s">
        <v>35</v>
      </c>
      <c r="K5" s="25" t="s">
        <v>34</v>
      </c>
      <c r="L5" s="5" t="s">
        <v>35</v>
      </c>
    </row>
    <row r="6" spans="1:12" x14ac:dyDescent="0.25">
      <c r="A6" s="20" t="s">
        <v>19</v>
      </c>
      <c r="B6" s="20">
        <v>0</v>
      </c>
      <c r="C6" s="20" t="s">
        <v>20</v>
      </c>
      <c r="D6" s="20" t="s">
        <v>30</v>
      </c>
      <c r="E6" s="11">
        <v>1.0060537075692988E-2</v>
      </c>
      <c r="F6" s="12">
        <v>2.4810765546402935E-2</v>
      </c>
      <c r="G6" s="15">
        <v>-6.4823699176309868E-3</v>
      </c>
      <c r="H6" s="12">
        <v>-8.8618296492219695E-3</v>
      </c>
      <c r="I6" s="15">
        <v>1.2951126918430145E-3</v>
      </c>
      <c r="J6" s="12">
        <v>2.8125530097974027E-2</v>
      </c>
      <c r="K6" s="15">
        <v>-2.0956958484709964E-3</v>
      </c>
      <c r="L6" s="12">
        <v>-2.5899860264240043E-3</v>
      </c>
    </row>
    <row r="7" spans="1:12" x14ac:dyDescent="0.25">
      <c r="A7" s="21" t="s">
        <v>19</v>
      </c>
      <c r="B7" s="21">
        <v>0</v>
      </c>
      <c r="C7" s="21" t="s">
        <v>20</v>
      </c>
      <c r="D7" s="21" t="s">
        <v>31</v>
      </c>
      <c r="E7" s="6">
        <v>2.3669400771155091E-2</v>
      </c>
      <c r="F7" s="7">
        <v>6.2931756943104045E-2</v>
      </c>
      <c r="G7" s="16">
        <v>0</v>
      </c>
      <c r="H7" s="7">
        <v>-6.6910674449059959E-3</v>
      </c>
      <c r="I7" s="16">
        <v>2.8796016544260006E-2</v>
      </c>
      <c r="J7" s="7">
        <v>0.103943598347077</v>
      </c>
      <c r="K7" s="16">
        <v>0</v>
      </c>
      <c r="L7" s="7">
        <v>-6.7387720842820853E-4</v>
      </c>
    </row>
    <row r="8" spans="1:12" x14ac:dyDescent="0.25">
      <c r="A8" s="22" t="s">
        <v>19</v>
      </c>
      <c r="B8" s="22">
        <v>0</v>
      </c>
      <c r="C8" s="22" t="s">
        <v>20</v>
      </c>
      <c r="D8" s="22" t="s">
        <v>32</v>
      </c>
      <c r="E8" s="8">
        <v>3.6360371180075068E-2</v>
      </c>
      <c r="F8" s="9">
        <v>9.1414366543486891E-2</v>
      </c>
      <c r="G8" s="17">
        <v>-4.3728010545890095E-3</v>
      </c>
      <c r="H8" s="9">
        <v>-1.4645669172757031E-2</v>
      </c>
      <c r="I8" s="17">
        <v>3.6320452722333973E-2</v>
      </c>
      <c r="J8" s="9">
        <v>0.14933340639700701</v>
      </c>
      <c r="K8" s="17">
        <v>-6.2537984984320505E-4</v>
      </c>
      <c r="L8" s="9">
        <v>-2.7806971765595018E-3</v>
      </c>
    </row>
    <row r="9" spans="1:12" x14ac:dyDescent="0.25">
      <c r="A9" s="21" t="s">
        <v>19</v>
      </c>
      <c r="B9" s="21">
        <v>1</v>
      </c>
      <c r="C9" s="21" t="s">
        <v>22</v>
      </c>
      <c r="D9" s="21" t="s">
        <v>30</v>
      </c>
      <c r="E9" s="6">
        <v>4.3639848815629767E-3</v>
      </c>
      <c r="F9" s="7">
        <v>1.544100185487296E-2</v>
      </c>
      <c r="G9" s="16">
        <v>-1.6541690898569938E-3</v>
      </c>
      <c r="H9" s="7">
        <v>-4.5878063153356879E-3</v>
      </c>
      <c r="I9" s="16">
        <v>1.8041207327862963E-3</v>
      </c>
      <c r="J9" s="7">
        <v>2.0420149506108404E-2</v>
      </c>
      <c r="K9" s="16">
        <v>-7.0215115821500168E-4</v>
      </c>
      <c r="L9" s="7">
        <v>-1.074694061241898E-3</v>
      </c>
    </row>
    <row r="10" spans="1:12" x14ac:dyDescent="0.25">
      <c r="A10" s="21" t="s">
        <v>19</v>
      </c>
      <c r="B10" s="21">
        <v>1</v>
      </c>
      <c r="C10" s="21" t="s">
        <v>22</v>
      </c>
      <c r="D10" s="21" t="s">
        <v>31</v>
      </c>
      <c r="E10" s="6">
        <v>2.3588256545530983E-2</v>
      </c>
      <c r="F10" s="7">
        <v>5.0545701197756032E-2</v>
      </c>
      <c r="G10" s="16">
        <v>-1.0139434620184018E-2</v>
      </c>
      <c r="H10" s="7">
        <v>-1.8679113750569964E-2</v>
      </c>
      <c r="I10" s="16">
        <v>1.645826885379803E-2</v>
      </c>
      <c r="J10" s="7">
        <v>6.2175321049733001E-2</v>
      </c>
      <c r="K10" s="16">
        <v>-3.4454309032430075E-3</v>
      </c>
      <c r="L10" s="7">
        <v>-5.9240175419189994E-3</v>
      </c>
    </row>
    <row r="11" spans="1:12" x14ac:dyDescent="0.25">
      <c r="A11" s="22" t="s">
        <v>19</v>
      </c>
      <c r="B11" s="22">
        <v>1</v>
      </c>
      <c r="C11" s="22" t="s">
        <v>22</v>
      </c>
      <c r="D11" s="22" t="s">
        <v>32</v>
      </c>
      <c r="E11" s="8">
        <v>1.7059588720325092E-2</v>
      </c>
      <c r="F11" s="9">
        <v>3.3096250054108101E-2</v>
      </c>
      <c r="G11" s="17">
        <v>-3.1354328916250007E-2</v>
      </c>
      <c r="H11" s="9">
        <v>-2.6029840766634949E-2</v>
      </c>
      <c r="I11" s="17">
        <v>1.4117667135750134E-3</v>
      </c>
      <c r="J11" s="9">
        <v>2.9298215159178964E-2</v>
      </c>
      <c r="K11" s="17">
        <v>-1.1933896397727017E-2</v>
      </c>
      <c r="L11" s="9">
        <v>-1.1249186100246999E-2</v>
      </c>
    </row>
  </sheetData>
  <conditionalFormatting pivot="1" sqref="E6:E11">
    <cfRule type="expression" dxfId="40" priority="4">
      <formula>$E6&lt;$F6</formula>
    </cfRule>
  </conditionalFormatting>
  <conditionalFormatting pivot="1" sqref="I6:I11">
    <cfRule type="expression" dxfId="39" priority="3">
      <formula>$I6&lt;$J6</formula>
    </cfRule>
  </conditionalFormatting>
  <conditionalFormatting pivot="1" sqref="G6:G11">
    <cfRule type="expression" dxfId="38" priority="2">
      <formula>$G6&gt;$H6</formula>
    </cfRule>
  </conditionalFormatting>
  <conditionalFormatting pivot="1" sqref="K6:K11">
    <cfRule type="expression" dxfId="37" priority="1">
      <formula>$K6&gt;$L6</formula>
    </cfRule>
  </conditionalFormatting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selection sqref="A1:Y13"/>
    </sheetView>
  </sheetViews>
  <sheetFormatPr baseColWidth="10" defaultRowHeight="15" x14ac:dyDescent="0.25"/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 s="1" t="s">
        <v>19</v>
      </c>
      <c r="B2">
        <v>0</v>
      </c>
      <c r="C2">
        <v>0</v>
      </c>
      <c r="D2" t="s">
        <v>20</v>
      </c>
      <c r="E2" t="s">
        <v>21</v>
      </c>
      <c r="F2" t="s">
        <v>21</v>
      </c>
      <c r="G2">
        <v>1</v>
      </c>
      <c r="H2">
        <v>0.77106745215290695</v>
      </c>
      <c r="I2">
        <v>0.74625668660650402</v>
      </c>
      <c r="J2">
        <v>0.74891143473587396</v>
      </c>
      <c r="K2">
        <v>0.24634471324753501</v>
      </c>
      <c r="L2">
        <v>0.25520654289675698</v>
      </c>
      <c r="M2">
        <v>0.25042569342144599</v>
      </c>
      <c r="N2">
        <v>0.27082754765205802</v>
      </c>
      <c r="O2">
        <v>0.24270201755408399</v>
      </c>
      <c r="P2">
        <v>0.23021915159970999</v>
      </c>
      <c r="Q2">
        <v>6.6844812782602597E-2</v>
      </c>
      <c r="R2">
        <v>6.9434798809026602E-2</v>
      </c>
      <c r="S2">
        <v>6.7724865392023006E-2</v>
      </c>
      <c r="T2" t="str">
        <f>"Model "&amp;G2</f>
        <v>Model 1</v>
      </c>
      <c r="U2" t="str">
        <f>IF(B2=0,"NonFed","Fed")</f>
        <v>NonFed</v>
      </c>
      <c r="V2">
        <f>IF(H2-I2&lt;0,0,H2-I2)</f>
        <v>2.4810765546402935E-2</v>
      </c>
      <c r="W2">
        <f>IF(K2-L2&gt;0,0,K2-L2)</f>
        <v>-8.8618296492219695E-3</v>
      </c>
      <c r="X2">
        <f>IF(N2-O2&lt;0,0,N2-O2)</f>
        <v>2.8125530097974027E-2</v>
      </c>
      <c r="Y2">
        <f>IF(Q2-R2&gt;0,0,Q2-R2)</f>
        <v>-2.5899860264240043E-3</v>
      </c>
    </row>
    <row r="3" spans="1:25" x14ac:dyDescent="0.25">
      <c r="A3" s="1" t="s">
        <v>19</v>
      </c>
      <c r="B3">
        <v>0</v>
      </c>
      <c r="C3">
        <v>0</v>
      </c>
      <c r="D3" t="s">
        <v>20</v>
      </c>
      <c r="E3" t="s">
        <v>21</v>
      </c>
      <c r="F3" t="s">
        <v>21</v>
      </c>
      <c r="G3">
        <v>2</v>
      </c>
      <c r="H3">
        <v>0.82090294499809202</v>
      </c>
      <c r="I3">
        <v>0.75797118805498798</v>
      </c>
      <c r="J3">
        <v>0.74551834853135701</v>
      </c>
      <c r="K3">
        <v>0.23850812224774601</v>
      </c>
      <c r="L3">
        <v>0.245199189692652</v>
      </c>
      <c r="M3">
        <v>0.248963741900779</v>
      </c>
      <c r="N3">
        <v>0.349392300108471</v>
      </c>
      <c r="O3">
        <v>0.24544870176139399</v>
      </c>
      <c r="P3">
        <v>0.21865040774404201</v>
      </c>
      <c r="Q3">
        <v>6.5844751044704997E-2</v>
      </c>
      <c r="R3">
        <v>6.6518628253133205E-2</v>
      </c>
      <c r="S3">
        <v>6.7524125063470705E-2</v>
      </c>
      <c r="T3" t="str">
        <f t="shared" ref="T3:T13" si="0">"Model "&amp;G3</f>
        <v>Model 2</v>
      </c>
      <c r="U3" t="str">
        <f t="shared" ref="U3:U13" si="1">IF(B3=0,"NonFed","Fed")</f>
        <v>NonFed</v>
      </c>
      <c r="V3">
        <f t="shared" ref="V3:V13" si="2">IF(H3-I3&lt;0,0,H3-I3)</f>
        <v>6.2931756943104045E-2</v>
      </c>
      <c r="W3">
        <f t="shared" ref="W3:W13" si="3">IF(K3-L3&gt;0,0,K3-L3)</f>
        <v>-6.6910674449059959E-3</v>
      </c>
      <c r="X3">
        <f t="shared" ref="X3:X13" si="4">IF(N3-O3&lt;0,0,N3-O3)</f>
        <v>0.103943598347077</v>
      </c>
      <c r="Y3">
        <f t="shared" ref="Y3:Y13" si="5">IF(Q3-R3&gt;0,0,Q3-R3)</f>
        <v>-6.7387720842820853E-4</v>
      </c>
    </row>
    <row r="4" spans="1:25" x14ac:dyDescent="0.25">
      <c r="A4" s="1" t="s">
        <v>19</v>
      </c>
      <c r="B4">
        <v>0</v>
      </c>
      <c r="C4">
        <v>0</v>
      </c>
      <c r="D4" t="s">
        <v>20</v>
      </c>
      <c r="E4" t="s">
        <v>21</v>
      </c>
      <c r="F4" t="s">
        <v>21</v>
      </c>
      <c r="G4">
        <v>3</v>
      </c>
      <c r="H4">
        <v>0.83795675436958295</v>
      </c>
      <c r="I4">
        <v>0.74654238782609605</v>
      </c>
      <c r="J4">
        <v>0.74183012233388201</v>
      </c>
      <c r="K4">
        <v>0.23879081374483399</v>
      </c>
      <c r="L4">
        <v>0.25343648291759102</v>
      </c>
      <c r="M4">
        <v>0.25005764512155998</v>
      </c>
      <c r="N4">
        <v>0.37618170989816202</v>
      </c>
      <c r="O4">
        <v>0.22684830350115501</v>
      </c>
      <c r="P4">
        <v>0.211752127960848</v>
      </c>
      <c r="Q4">
        <v>6.6248658829402701E-2</v>
      </c>
      <c r="R4">
        <v>6.9029356005962203E-2</v>
      </c>
      <c r="S4">
        <v>6.7729263345906399E-2</v>
      </c>
      <c r="T4" t="str">
        <f t="shared" si="0"/>
        <v>Model 3</v>
      </c>
      <c r="U4" t="str">
        <f t="shared" si="1"/>
        <v>NonFed</v>
      </c>
      <c r="V4">
        <f t="shared" si="2"/>
        <v>9.1414366543486891E-2</v>
      </c>
      <c r="W4">
        <f t="shared" si="3"/>
        <v>-1.4645669172757031E-2</v>
      </c>
      <c r="X4">
        <f t="shared" si="4"/>
        <v>0.14933340639700701</v>
      </c>
      <c r="Y4">
        <f t="shared" si="5"/>
        <v>-2.7806971765595018E-3</v>
      </c>
    </row>
    <row r="5" spans="1:25" x14ac:dyDescent="0.25">
      <c r="A5" s="1" t="s">
        <v>19</v>
      </c>
      <c r="B5">
        <v>1</v>
      </c>
      <c r="C5">
        <v>0</v>
      </c>
      <c r="D5" t="s">
        <v>20</v>
      </c>
      <c r="E5" t="s">
        <v>21</v>
      </c>
      <c r="F5" t="s">
        <v>21</v>
      </c>
      <c r="G5">
        <v>1</v>
      </c>
      <c r="H5">
        <v>0.75874291602810295</v>
      </c>
      <c r="I5">
        <v>0.74868237895240997</v>
      </c>
      <c r="J5">
        <v>0.74886626721119998</v>
      </c>
      <c r="K5">
        <v>0.24732400141230401</v>
      </c>
      <c r="L5">
        <v>0.253806371329935</v>
      </c>
      <c r="M5">
        <v>0.249491972060392</v>
      </c>
      <c r="N5">
        <v>0.244770408590363</v>
      </c>
      <c r="O5">
        <v>0.24347529589851999</v>
      </c>
      <c r="P5">
        <v>0.225757186032256</v>
      </c>
      <c r="Q5">
        <v>6.7082140747306299E-2</v>
      </c>
      <c r="R5">
        <v>6.9177836595777295E-2</v>
      </c>
      <c r="S5">
        <v>6.7594851909153597E-2</v>
      </c>
      <c r="T5" t="str">
        <f t="shared" si="0"/>
        <v>Model 1</v>
      </c>
      <c r="U5" t="str">
        <f t="shared" si="1"/>
        <v>Fed</v>
      </c>
      <c r="V5">
        <f t="shared" si="2"/>
        <v>1.0060537075692988E-2</v>
      </c>
      <c r="W5">
        <f t="shared" si="3"/>
        <v>-6.4823699176309868E-3</v>
      </c>
      <c r="X5">
        <f t="shared" si="4"/>
        <v>1.2951126918430145E-3</v>
      </c>
      <c r="Y5">
        <f t="shared" si="5"/>
        <v>-2.0956958484709964E-3</v>
      </c>
    </row>
    <row r="6" spans="1:25" x14ac:dyDescent="0.25">
      <c r="A6" s="1" t="s">
        <v>19</v>
      </c>
      <c r="B6">
        <v>1</v>
      </c>
      <c r="C6">
        <v>0</v>
      </c>
      <c r="D6" t="s">
        <v>20</v>
      </c>
      <c r="E6" t="s">
        <v>21</v>
      </c>
      <c r="F6" t="s">
        <v>21</v>
      </c>
      <c r="G6">
        <v>2</v>
      </c>
      <c r="H6">
        <v>0.78287811638235905</v>
      </c>
      <c r="I6">
        <v>0.75920871561120395</v>
      </c>
      <c r="J6">
        <v>0.74886626721119998</v>
      </c>
      <c r="K6">
        <v>0.246998643863068</v>
      </c>
      <c r="L6">
        <v>0.246265407989637</v>
      </c>
      <c r="M6">
        <v>0.249491972060392</v>
      </c>
      <c r="N6">
        <v>0.27673098509220501</v>
      </c>
      <c r="O6">
        <v>0.247934968547945</v>
      </c>
      <c r="P6">
        <v>0.225757186032256</v>
      </c>
      <c r="Q6">
        <v>6.7580910783575199E-2</v>
      </c>
      <c r="R6">
        <v>6.6713036296468603E-2</v>
      </c>
      <c r="S6">
        <v>6.7594851909153597E-2</v>
      </c>
      <c r="T6" t="str">
        <f t="shared" si="0"/>
        <v>Model 2</v>
      </c>
      <c r="U6" t="str">
        <f t="shared" si="1"/>
        <v>Fed</v>
      </c>
      <c r="V6">
        <f t="shared" si="2"/>
        <v>2.3669400771155091E-2</v>
      </c>
      <c r="W6">
        <f t="shared" si="3"/>
        <v>0</v>
      </c>
      <c r="X6">
        <f t="shared" si="4"/>
        <v>2.8796016544260006E-2</v>
      </c>
      <c r="Y6">
        <f t="shared" si="5"/>
        <v>0</v>
      </c>
    </row>
    <row r="7" spans="1:25" x14ac:dyDescent="0.25">
      <c r="A7" s="1" t="s">
        <v>19</v>
      </c>
      <c r="B7">
        <v>1</v>
      </c>
      <c r="C7">
        <v>0</v>
      </c>
      <c r="D7" t="s">
        <v>20</v>
      </c>
      <c r="E7" t="s">
        <v>21</v>
      </c>
      <c r="F7" t="s">
        <v>21</v>
      </c>
      <c r="G7">
        <v>3</v>
      </c>
      <c r="H7">
        <v>0.78962836912178902</v>
      </c>
      <c r="I7">
        <v>0.75326799794171395</v>
      </c>
      <c r="J7">
        <v>0.74886626721119998</v>
      </c>
      <c r="K7">
        <v>0.24832839178461399</v>
      </c>
      <c r="L7">
        <v>0.252701192839203</v>
      </c>
      <c r="M7">
        <v>0.249491972060392</v>
      </c>
      <c r="N7">
        <v>0.28211697999622298</v>
      </c>
      <c r="O7">
        <v>0.24579652727388901</v>
      </c>
      <c r="P7">
        <v>0.225757186032256</v>
      </c>
      <c r="Q7">
        <v>6.8224063160111495E-2</v>
      </c>
      <c r="R7">
        <v>6.88494430099547E-2</v>
      </c>
      <c r="S7">
        <v>6.7594851909153597E-2</v>
      </c>
      <c r="T7" t="str">
        <f t="shared" si="0"/>
        <v>Model 3</v>
      </c>
      <c r="U7" t="str">
        <f t="shared" si="1"/>
        <v>Fed</v>
      </c>
      <c r="V7">
        <f t="shared" si="2"/>
        <v>3.6360371180075068E-2</v>
      </c>
      <c r="W7">
        <f t="shared" si="3"/>
        <v>-4.3728010545890095E-3</v>
      </c>
      <c r="X7">
        <f t="shared" si="4"/>
        <v>3.6320452722333973E-2</v>
      </c>
      <c r="Y7">
        <f t="shared" si="5"/>
        <v>-6.2537984984320505E-4</v>
      </c>
    </row>
    <row r="8" spans="1:25" x14ac:dyDescent="0.25">
      <c r="A8" s="1" t="s">
        <v>19</v>
      </c>
      <c r="B8">
        <v>0</v>
      </c>
      <c r="C8">
        <v>1</v>
      </c>
      <c r="D8" t="s">
        <v>22</v>
      </c>
      <c r="E8" t="s">
        <v>21</v>
      </c>
      <c r="F8" t="s">
        <v>21</v>
      </c>
      <c r="G8">
        <v>1</v>
      </c>
      <c r="H8">
        <v>0.73880214412005696</v>
      </c>
      <c r="I8">
        <v>0.723361142265184</v>
      </c>
      <c r="J8">
        <v>0.72241621439683801</v>
      </c>
      <c r="K8">
        <v>9.0961168671941706E-2</v>
      </c>
      <c r="L8">
        <v>9.5548974987277394E-2</v>
      </c>
      <c r="M8">
        <v>0.320433831689028</v>
      </c>
      <c r="N8">
        <v>7.9226559590129406E-2</v>
      </c>
      <c r="O8">
        <v>5.8806410084021002E-2</v>
      </c>
      <c r="P8">
        <v>0.201141233539886</v>
      </c>
      <c r="Q8">
        <v>1.8241221580072201E-2</v>
      </c>
      <c r="R8">
        <v>1.9315915641314099E-2</v>
      </c>
      <c r="S8">
        <v>7.4860545099873804E-2</v>
      </c>
      <c r="T8" t="str">
        <f t="shared" si="0"/>
        <v>Model 1</v>
      </c>
      <c r="U8" t="str">
        <f t="shared" si="1"/>
        <v>NonFed</v>
      </c>
      <c r="V8">
        <f t="shared" si="2"/>
        <v>1.544100185487296E-2</v>
      </c>
      <c r="W8">
        <f t="shared" si="3"/>
        <v>-4.5878063153356879E-3</v>
      </c>
      <c r="X8">
        <f t="shared" si="4"/>
        <v>2.0420149506108404E-2</v>
      </c>
      <c r="Y8">
        <f t="shared" si="5"/>
        <v>-1.074694061241898E-3</v>
      </c>
    </row>
    <row r="9" spans="1:25" x14ac:dyDescent="0.25">
      <c r="A9" s="1" t="s">
        <v>19</v>
      </c>
      <c r="B9">
        <v>0</v>
      </c>
      <c r="C9">
        <v>1</v>
      </c>
      <c r="D9" t="s">
        <v>22</v>
      </c>
      <c r="E9" t="s">
        <v>21</v>
      </c>
      <c r="F9" t="s">
        <v>21</v>
      </c>
      <c r="G9">
        <v>2</v>
      </c>
      <c r="H9">
        <v>0.80386145746083304</v>
      </c>
      <c r="I9">
        <v>0.75331575626307701</v>
      </c>
      <c r="J9">
        <v>0.752464964922267</v>
      </c>
      <c r="K9">
        <v>0.36151320571255402</v>
      </c>
      <c r="L9">
        <v>0.38019231946312398</v>
      </c>
      <c r="M9">
        <v>0.26919940332896503</v>
      </c>
      <c r="N9">
        <v>0.456792502361552</v>
      </c>
      <c r="O9">
        <v>0.394617181311819</v>
      </c>
      <c r="P9">
        <v>0.22903096900134401</v>
      </c>
      <c r="Q9">
        <v>0.10977523004383601</v>
      </c>
      <c r="R9">
        <v>0.11569924758575501</v>
      </c>
      <c r="S9">
        <v>7.0729892131075001E-2</v>
      </c>
      <c r="T9" t="str">
        <f t="shared" si="0"/>
        <v>Model 2</v>
      </c>
      <c r="U9" t="str">
        <f t="shared" si="1"/>
        <v>NonFed</v>
      </c>
      <c r="V9">
        <f t="shared" si="2"/>
        <v>5.0545701197756032E-2</v>
      </c>
      <c r="W9">
        <f t="shared" si="3"/>
        <v>-1.8679113750569964E-2</v>
      </c>
      <c r="X9">
        <f t="shared" si="4"/>
        <v>6.2175321049733001E-2</v>
      </c>
      <c r="Y9">
        <f t="shared" si="5"/>
        <v>-5.9240175419189994E-3</v>
      </c>
    </row>
    <row r="10" spans="1:25" x14ac:dyDescent="0.25">
      <c r="A10" s="1" t="s">
        <v>19</v>
      </c>
      <c r="B10">
        <v>0</v>
      </c>
      <c r="C10">
        <v>1</v>
      </c>
      <c r="D10" t="s">
        <v>22</v>
      </c>
      <c r="E10" t="s">
        <v>21</v>
      </c>
      <c r="F10" t="s">
        <v>21</v>
      </c>
      <c r="G10">
        <v>3</v>
      </c>
      <c r="H10">
        <v>0.79566693364461205</v>
      </c>
      <c r="I10">
        <v>0.76257068359050395</v>
      </c>
      <c r="J10">
        <v>0.75491449657288301</v>
      </c>
      <c r="K10">
        <v>0.51790797246852704</v>
      </c>
      <c r="L10">
        <v>0.54393781323516199</v>
      </c>
      <c r="M10">
        <v>0.37532791678081701</v>
      </c>
      <c r="N10">
        <v>0.62854453393139897</v>
      </c>
      <c r="O10">
        <v>0.59924631877222001</v>
      </c>
      <c r="P10">
        <v>0.228055934462599</v>
      </c>
      <c r="Q10">
        <v>0.17097089003508401</v>
      </c>
      <c r="R10">
        <v>0.18222007613533101</v>
      </c>
      <c r="S10">
        <v>0.10566714597464701</v>
      </c>
      <c r="T10" t="str">
        <f t="shared" si="0"/>
        <v>Model 3</v>
      </c>
      <c r="U10" t="str">
        <f t="shared" si="1"/>
        <v>NonFed</v>
      </c>
      <c r="V10">
        <f t="shared" si="2"/>
        <v>3.3096250054108101E-2</v>
      </c>
      <c r="W10">
        <f t="shared" si="3"/>
        <v>-2.6029840766634949E-2</v>
      </c>
      <c r="X10">
        <f t="shared" si="4"/>
        <v>2.9298215159178964E-2</v>
      </c>
      <c r="Y10">
        <f t="shared" si="5"/>
        <v>-1.1249186100246999E-2</v>
      </c>
    </row>
    <row r="11" spans="1:25" x14ac:dyDescent="0.25">
      <c r="A11" s="1" t="s">
        <v>19</v>
      </c>
      <c r="B11">
        <v>1</v>
      </c>
      <c r="C11">
        <v>1</v>
      </c>
      <c r="D11" t="s">
        <v>22</v>
      </c>
      <c r="E11" t="s">
        <v>21</v>
      </c>
      <c r="F11" t="s">
        <v>21</v>
      </c>
      <c r="G11">
        <v>1</v>
      </c>
      <c r="H11">
        <v>0.75851974481143503</v>
      </c>
      <c r="I11">
        <v>0.75415575992987205</v>
      </c>
      <c r="J11">
        <v>0.75507847702303799</v>
      </c>
      <c r="K11">
        <v>0.18219399534066</v>
      </c>
      <c r="L11">
        <v>0.18384816443051699</v>
      </c>
      <c r="M11">
        <v>0.27237117719632398</v>
      </c>
      <c r="N11">
        <v>7.1853996840331197E-2</v>
      </c>
      <c r="O11">
        <v>7.0049876107544901E-2</v>
      </c>
      <c r="P11">
        <v>0.23064167775099201</v>
      </c>
      <c r="Q11">
        <v>3.4266555893403397E-2</v>
      </c>
      <c r="R11">
        <v>3.4968707051618399E-2</v>
      </c>
      <c r="S11">
        <v>7.1242952195686701E-2</v>
      </c>
      <c r="T11" t="str">
        <f t="shared" si="0"/>
        <v>Model 1</v>
      </c>
      <c r="U11" t="str">
        <f t="shared" si="1"/>
        <v>Fed</v>
      </c>
      <c r="V11">
        <f t="shared" si="2"/>
        <v>4.3639848815629767E-3</v>
      </c>
      <c r="W11">
        <f t="shared" si="3"/>
        <v>-1.6541690898569938E-3</v>
      </c>
      <c r="X11">
        <f t="shared" si="4"/>
        <v>1.8041207327862963E-3</v>
      </c>
      <c r="Y11">
        <f t="shared" si="5"/>
        <v>-7.0215115821500168E-4</v>
      </c>
    </row>
    <row r="12" spans="1:25" x14ac:dyDescent="0.25">
      <c r="A12" s="1" t="s">
        <v>19</v>
      </c>
      <c r="B12">
        <v>1</v>
      </c>
      <c r="C12">
        <v>1</v>
      </c>
      <c r="D12" t="s">
        <v>22</v>
      </c>
      <c r="E12" t="s">
        <v>21</v>
      </c>
      <c r="F12" t="s">
        <v>21</v>
      </c>
      <c r="G12">
        <v>2</v>
      </c>
      <c r="H12">
        <v>0.77824712959640097</v>
      </c>
      <c r="I12">
        <v>0.75465887305086998</v>
      </c>
      <c r="J12">
        <v>0.75507847702303799</v>
      </c>
      <c r="K12">
        <v>0.37533333373898697</v>
      </c>
      <c r="L12">
        <v>0.38547276835917099</v>
      </c>
      <c r="M12">
        <v>0.27237117719632398</v>
      </c>
      <c r="N12">
        <v>0.41082697698516202</v>
      </c>
      <c r="O12">
        <v>0.39436870813136399</v>
      </c>
      <c r="P12">
        <v>0.23064167775099201</v>
      </c>
      <c r="Q12">
        <v>0.11406782416582199</v>
      </c>
      <c r="R12">
        <v>0.117513255069065</v>
      </c>
      <c r="S12">
        <v>7.1242952195686701E-2</v>
      </c>
      <c r="T12" t="str">
        <f t="shared" si="0"/>
        <v>Model 2</v>
      </c>
      <c r="U12" t="str">
        <f t="shared" si="1"/>
        <v>Fed</v>
      </c>
      <c r="V12">
        <f t="shared" si="2"/>
        <v>2.3588256545530983E-2</v>
      </c>
      <c r="W12">
        <f t="shared" si="3"/>
        <v>-1.0139434620184018E-2</v>
      </c>
      <c r="X12">
        <f t="shared" si="4"/>
        <v>1.645826885379803E-2</v>
      </c>
      <c r="Y12">
        <f t="shared" si="5"/>
        <v>-3.4454309032430075E-3</v>
      </c>
    </row>
    <row r="13" spans="1:25" x14ac:dyDescent="0.25">
      <c r="A13" s="1" t="s">
        <v>19</v>
      </c>
      <c r="B13">
        <v>1</v>
      </c>
      <c r="C13">
        <v>1</v>
      </c>
      <c r="D13" t="s">
        <v>22</v>
      </c>
      <c r="E13" t="s">
        <v>21</v>
      </c>
      <c r="F13" t="s">
        <v>21</v>
      </c>
      <c r="G13">
        <v>3</v>
      </c>
      <c r="H13">
        <v>0.78020181437219605</v>
      </c>
      <c r="I13">
        <v>0.76314222565187095</v>
      </c>
      <c r="J13">
        <v>0.75507847702303799</v>
      </c>
      <c r="K13">
        <v>0.59375435175169999</v>
      </c>
      <c r="L13">
        <v>0.62510868066795</v>
      </c>
      <c r="M13">
        <v>0.27237117719632398</v>
      </c>
      <c r="N13">
        <v>0.60263235908875201</v>
      </c>
      <c r="O13">
        <v>0.601220592375177</v>
      </c>
      <c r="P13">
        <v>0.23064167775099201</v>
      </c>
      <c r="Q13">
        <v>0.20428095751994299</v>
      </c>
      <c r="R13">
        <v>0.21621485391767001</v>
      </c>
      <c r="S13">
        <v>7.1242952195686701E-2</v>
      </c>
      <c r="T13" t="str">
        <f t="shared" si="0"/>
        <v>Model 3</v>
      </c>
      <c r="U13" t="str">
        <f t="shared" si="1"/>
        <v>Fed</v>
      </c>
      <c r="V13">
        <f t="shared" si="2"/>
        <v>1.7059588720325092E-2</v>
      </c>
      <c r="W13">
        <f t="shared" si="3"/>
        <v>-3.1354328916250007E-2</v>
      </c>
      <c r="X13">
        <f t="shared" si="4"/>
        <v>1.4117667135750134E-3</v>
      </c>
      <c r="Y13">
        <f t="shared" si="5"/>
        <v>-1.1933896397727017E-2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Metrics_Comparison</vt:lpstr>
      <vt:lpstr>Metrics_Comparison_OOS</vt:lpstr>
      <vt:lpstr>Train_Test_Gap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created xsi:type="dcterms:W3CDTF">2021-10-08T22:15:16Z</dcterms:created>
  <dcterms:modified xsi:type="dcterms:W3CDTF">2021-10-09T18:03:24Z</dcterms:modified>
</cp:coreProperties>
</file>