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2kanalysis/"/>
    </mc:Choice>
  </mc:AlternateContent>
  <bookViews>
    <workbookView xWindow="41200" yWindow="440" windowWidth="34260" windowHeight="184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8" i="1" l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J167" i="1"/>
  <c r="K167" i="1"/>
  <c r="I167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J142" i="1"/>
  <c r="K142" i="1"/>
  <c r="I142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J114" i="1"/>
  <c r="K114" i="1"/>
  <c r="I114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J89" i="1"/>
  <c r="K89" i="1"/>
  <c r="I89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J62" i="1"/>
  <c r="K62" i="1"/>
  <c r="I62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J37" i="1"/>
  <c r="K37" i="1"/>
  <c r="I37" i="1"/>
  <c r="L167" i="1"/>
  <c r="B176" i="1"/>
  <c r="L168" i="1"/>
  <c r="B177" i="1"/>
  <c r="L169" i="1"/>
  <c r="B178" i="1"/>
  <c r="L170" i="1"/>
  <c r="B179" i="1"/>
  <c r="L171" i="1"/>
  <c r="B180" i="1"/>
  <c r="L173" i="1"/>
  <c r="B182" i="1"/>
  <c r="L174" i="1"/>
  <c r="B183" i="1"/>
  <c r="L172" i="1"/>
  <c r="B181" i="1"/>
  <c r="B185" i="1"/>
  <c r="B186" i="1"/>
  <c r="C176" i="1"/>
  <c r="C177" i="1"/>
  <c r="C178" i="1"/>
  <c r="C179" i="1"/>
  <c r="C180" i="1"/>
  <c r="C182" i="1"/>
  <c r="C183" i="1"/>
  <c r="C181" i="1"/>
  <c r="C185" i="1"/>
  <c r="C186" i="1"/>
  <c r="D176" i="1"/>
  <c r="D177" i="1"/>
  <c r="D178" i="1"/>
  <c r="D179" i="1"/>
  <c r="D180" i="1"/>
  <c r="D182" i="1"/>
  <c r="D183" i="1"/>
  <c r="D181" i="1"/>
  <c r="D185" i="1"/>
  <c r="D186" i="1"/>
  <c r="E176" i="1"/>
  <c r="E177" i="1"/>
  <c r="E178" i="1"/>
  <c r="E179" i="1"/>
  <c r="E180" i="1"/>
  <c r="E182" i="1"/>
  <c r="E183" i="1"/>
  <c r="E181" i="1"/>
  <c r="E185" i="1"/>
  <c r="E186" i="1"/>
  <c r="F176" i="1"/>
  <c r="F177" i="1"/>
  <c r="F178" i="1"/>
  <c r="F179" i="1"/>
  <c r="F180" i="1"/>
  <c r="F182" i="1"/>
  <c r="F183" i="1"/>
  <c r="F181" i="1"/>
  <c r="F185" i="1"/>
  <c r="F186" i="1"/>
  <c r="G176" i="1"/>
  <c r="G177" i="1"/>
  <c r="G178" i="1"/>
  <c r="G179" i="1"/>
  <c r="G180" i="1"/>
  <c r="G182" i="1"/>
  <c r="G183" i="1"/>
  <c r="G181" i="1"/>
  <c r="G185" i="1"/>
  <c r="G186" i="1"/>
  <c r="H176" i="1"/>
  <c r="H177" i="1"/>
  <c r="H178" i="1"/>
  <c r="H179" i="1"/>
  <c r="H180" i="1"/>
  <c r="H182" i="1"/>
  <c r="H183" i="1"/>
  <c r="H181" i="1"/>
  <c r="H185" i="1"/>
  <c r="H186" i="1"/>
  <c r="M167" i="1"/>
  <c r="N167" i="1"/>
  <c r="O167" i="1"/>
  <c r="Q167" i="1"/>
  <c r="M168" i="1"/>
  <c r="N168" i="1"/>
  <c r="O168" i="1"/>
  <c r="Q168" i="1"/>
  <c r="M169" i="1"/>
  <c r="N169" i="1"/>
  <c r="O169" i="1"/>
  <c r="Q169" i="1"/>
  <c r="M170" i="1"/>
  <c r="N170" i="1"/>
  <c r="O170" i="1"/>
  <c r="Q170" i="1"/>
  <c r="M171" i="1"/>
  <c r="N171" i="1"/>
  <c r="O171" i="1"/>
  <c r="Q171" i="1"/>
  <c r="M172" i="1"/>
  <c r="N172" i="1"/>
  <c r="O172" i="1"/>
  <c r="Q172" i="1"/>
  <c r="M173" i="1"/>
  <c r="N173" i="1"/>
  <c r="O173" i="1"/>
  <c r="Q173" i="1"/>
  <c r="M174" i="1"/>
  <c r="N174" i="1"/>
  <c r="O174" i="1"/>
  <c r="Q174" i="1"/>
  <c r="Q176" i="1"/>
  <c r="M186" i="1"/>
  <c r="L142" i="1"/>
  <c r="B151" i="1"/>
  <c r="L143" i="1"/>
  <c r="B152" i="1"/>
  <c r="L144" i="1"/>
  <c r="B153" i="1"/>
  <c r="L145" i="1"/>
  <c r="B154" i="1"/>
  <c r="L146" i="1"/>
  <c r="B155" i="1"/>
  <c r="L148" i="1"/>
  <c r="B157" i="1"/>
  <c r="L149" i="1"/>
  <c r="B158" i="1"/>
  <c r="L147" i="1"/>
  <c r="B156" i="1"/>
  <c r="B160" i="1"/>
  <c r="B161" i="1"/>
  <c r="C151" i="1"/>
  <c r="C152" i="1"/>
  <c r="C153" i="1"/>
  <c r="C154" i="1"/>
  <c r="C155" i="1"/>
  <c r="C157" i="1"/>
  <c r="C158" i="1"/>
  <c r="C156" i="1"/>
  <c r="C160" i="1"/>
  <c r="C161" i="1"/>
  <c r="D151" i="1"/>
  <c r="D152" i="1"/>
  <c r="D153" i="1"/>
  <c r="D154" i="1"/>
  <c r="D155" i="1"/>
  <c r="D157" i="1"/>
  <c r="D158" i="1"/>
  <c r="D156" i="1"/>
  <c r="D160" i="1"/>
  <c r="D161" i="1"/>
  <c r="E151" i="1"/>
  <c r="E152" i="1"/>
  <c r="E153" i="1"/>
  <c r="E154" i="1"/>
  <c r="E155" i="1"/>
  <c r="E157" i="1"/>
  <c r="E158" i="1"/>
  <c r="E156" i="1"/>
  <c r="E160" i="1"/>
  <c r="E161" i="1"/>
  <c r="F151" i="1"/>
  <c r="F152" i="1"/>
  <c r="F153" i="1"/>
  <c r="F154" i="1"/>
  <c r="F155" i="1"/>
  <c r="F157" i="1"/>
  <c r="F158" i="1"/>
  <c r="F156" i="1"/>
  <c r="F160" i="1"/>
  <c r="F161" i="1"/>
  <c r="G151" i="1"/>
  <c r="G152" i="1"/>
  <c r="G153" i="1"/>
  <c r="G154" i="1"/>
  <c r="G155" i="1"/>
  <c r="G157" i="1"/>
  <c r="G158" i="1"/>
  <c r="G156" i="1"/>
  <c r="G160" i="1"/>
  <c r="G161" i="1"/>
  <c r="H151" i="1"/>
  <c r="H152" i="1"/>
  <c r="H153" i="1"/>
  <c r="H154" i="1"/>
  <c r="H155" i="1"/>
  <c r="H157" i="1"/>
  <c r="H158" i="1"/>
  <c r="H156" i="1"/>
  <c r="H160" i="1"/>
  <c r="H161" i="1"/>
  <c r="M142" i="1"/>
  <c r="N142" i="1"/>
  <c r="O142" i="1"/>
  <c r="Q142" i="1"/>
  <c r="M143" i="1"/>
  <c r="N143" i="1"/>
  <c r="O143" i="1"/>
  <c r="Q143" i="1"/>
  <c r="M144" i="1"/>
  <c r="N144" i="1"/>
  <c r="O144" i="1"/>
  <c r="Q144" i="1"/>
  <c r="M145" i="1"/>
  <c r="N145" i="1"/>
  <c r="O145" i="1"/>
  <c r="Q145" i="1"/>
  <c r="M146" i="1"/>
  <c r="N146" i="1"/>
  <c r="O146" i="1"/>
  <c r="Q146" i="1"/>
  <c r="M147" i="1"/>
  <c r="N147" i="1"/>
  <c r="O147" i="1"/>
  <c r="Q147" i="1"/>
  <c r="M148" i="1"/>
  <c r="N148" i="1"/>
  <c r="O148" i="1"/>
  <c r="Q148" i="1"/>
  <c r="M149" i="1"/>
  <c r="N149" i="1"/>
  <c r="O149" i="1"/>
  <c r="Q149" i="1"/>
  <c r="Q151" i="1"/>
  <c r="M161" i="1"/>
  <c r="L114" i="1"/>
  <c r="B123" i="1"/>
  <c r="L115" i="1"/>
  <c r="B124" i="1"/>
  <c r="L116" i="1"/>
  <c r="B125" i="1"/>
  <c r="L117" i="1"/>
  <c r="B126" i="1"/>
  <c r="L118" i="1"/>
  <c r="B127" i="1"/>
  <c r="L120" i="1"/>
  <c r="B129" i="1"/>
  <c r="L121" i="1"/>
  <c r="B130" i="1"/>
  <c r="L119" i="1"/>
  <c r="B128" i="1"/>
  <c r="B132" i="1"/>
  <c r="B133" i="1"/>
  <c r="C123" i="1"/>
  <c r="C124" i="1"/>
  <c r="C125" i="1"/>
  <c r="C126" i="1"/>
  <c r="C127" i="1"/>
  <c r="C129" i="1"/>
  <c r="C130" i="1"/>
  <c r="C128" i="1"/>
  <c r="C132" i="1"/>
  <c r="C133" i="1"/>
  <c r="D123" i="1"/>
  <c r="D124" i="1"/>
  <c r="D125" i="1"/>
  <c r="D126" i="1"/>
  <c r="D127" i="1"/>
  <c r="D129" i="1"/>
  <c r="D130" i="1"/>
  <c r="D128" i="1"/>
  <c r="D132" i="1"/>
  <c r="D133" i="1"/>
  <c r="E123" i="1"/>
  <c r="E124" i="1"/>
  <c r="E125" i="1"/>
  <c r="E126" i="1"/>
  <c r="E127" i="1"/>
  <c r="E129" i="1"/>
  <c r="E130" i="1"/>
  <c r="E128" i="1"/>
  <c r="E132" i="1"/>
  <c r="E133" i="1"/>
  <c r="F123" i="1"/>
  <c r="F124" i="1"/>
  <c r="F125" i="1"/>
  <c r="F126" i="1"/>
  <c r="F127" i="1"/>
  <c r="F129" i="1"/>
  <c r="F130" i="1"/>
  <c r="F128" i="1"/>
  <c r="F132" i="1"/>
  <c r="F133" i="1"/>
  <c r="G123" i="1"/>
  <c r="G124" i="1"/>
  <c r="G125" i="1"/>
  <c r="G126" i="1"/>
  <c r="G127" i="1"/>
  <c r="G129" i="1"/>
  <c r="G130" i="1"/>
  <c r="G128" i="1"/>
  <c r="G132" i="1"/>
  <c r="G133" i="1"/>
  <c r="H123" i="1"/>
  <c r="H124" i="1"/>
  <c r="H125" i="1"/>
  <c r="H126" i="1"/>
  <c r="H127" i="1"/>
  <c r="H129" i="1"/>
  <c r="H130" i="1"/>
  <c r="H128" i="1"/>
  <c r="H132" i="1"/>
  <c r="H133" i="1"/>
  <c r="M114" i="1"/>
  <c r="N114" i="1"/>
  <c r="O114" i="1"/>
  <c r="Q114" i="1"/>
  <c r="M115" i="1"/>
  <c r="N115" i="1"/>
  <c r="O115" i="1"/>
  <c r="Q115" i="1"/>
  <c r="M116" i="1"/>
  <c r="N116" i="1"/>
  <c r="O116" i="1"/>
  <c r="Q116" i="1"/>
  <c r="M117" i="1"/>
  <c r="N117" i="1"/>
  <c r="O117" i="1"/>
  <c r="Q117" i="1"/>
  <c r="M118" i="1"/>
  <c r="N118" i="1"/>
  <c r="O118" i="1"/>
  <c r="Q118" i="1"/>
  <c r="M119" i="1"/>
  <c r="N119" i="1"/>
  <c r="O119" i="1"/>
  <c r="Q119" i="1"/>
  <c r="M120" i="1"/>
  <c r="N120" i="1"/>
  <c r="O120" i="1"/>
  <c r="Q120" i="1"/>
  <c r="M121" i="1"/>
  <c r="N121" i="1"/>
  <c r="O121" i="1"/>
  <c r="Q121" i="1"/>
  <c r="Q123" i="1"/>
  <c r="M133" i="1"/>
  <c r="L89" i="1"/>
  <c r="B98" i="1"/>
  <c r="L90" i="1"/>
  <c r="B99" i="1"/>
  <c r="L91" i="1"/>
  <c r="B100" i="1"/>
  <c r="L92" i="1"/>
  <c r="B101" i="1"/>
  <c r="L93" i="1"/>
  <c r="B102" i="1"/>
  <c r="L95" i="1"/>
  <c r="B104" i="1"/>
  <c r="L96" i="1"/>
  <c r="B105" i="1"/>
  <c r="L94" i="1"/>
  <c r="B103" i="1"/>
  <c r="B107" i="1"/>
  <c r="B108" i="1"/>
  <c r="C98" i="1"/>
  <c r="C99" i="1"/>
  <c r="C100" i="1"/>
  <c r="C101" i="1"/>
  <c r="C102" i="1"/>
  <c r="C104" i="1"/>
  <c r="C105" i="1"/>
  <c r="C103" i="1"/>
  <c r="C107" i="1"/>
  <c r="C108" i="1"/>
  <c r="D98" i="1"/>
  <c r="D99" i="1"/>
  <c r="D100" i="1"/>
  <c r="D101" i="1"/>
  <c r="D102" i="1"/>
  <c r="D104" i="1"/>
  <c r="D105" i="1"/>
  <c r="D103" i="1"/>
  <c r="D107" i="1"/>
  <c r="D108" i="1"/>
  <c r="E98" i="1"/>
  <c r="E99" i="1"/>
  <c r="E100" i="1"/>
  <c r="E101" i="1"/>
  <c r="E102" i="1"/>
  <c r="E104" i="1"/>
  <c r="E105" i="1"/>
  <c r="E103" i="1"/>
  <c r="E107" i="1"/>
  <c r="E108" i="1"/>
  <c r="F98" i="1"/>
  <c r="F99" i="1"/>
  <c r="F100" i="1"/>
  <c r="F101" i="1"/>
  <c r="F102" i="1"/>
  <c r="F104" i="1"/>
  <c r="F105" i="1"/>
  <c r="F103" i="1"/>
  <c r="F107" i="1"/>
  <c r="F108" i="1"/>
  <c r="G98" i="1"/>
  <c r="G99" i="1"/>
  <c r="G100" i="1"/>
  <c r="G101" i="1"/>
  <c r="G102" i="1"/>
  <c r="G104" i="1"/>
  <c r="G105" i="1"/>
  <c r="G103" i="1"/>
  <c r="G107" i="1"/>
  <c r="G108" i="1"/>
  <c r="H98" i="1"/>
  <c r="H99" i="1"/>
  <c r="H100" i="1"/>
  <c r="H101" i="1"/>
  <c r="H102" i="1"/>
  <c r="H104" i="1"/>
  <c r="H105" i="1"/>
  <c r="H103" i="1"/>
  <c r="H107" i="1"/>
  <c r="H108" i="1"/>
  <c r="M89" i="1"/>
  <c r="N89" i="1"/>
  <c r="O89" i="1"/>
  <c r="Q89" i="1"/>
  <c r="M90" i="1"/>
  <c r="N90" i="1"/>
  <c r="O90" i="1"/>
  <c r="Q90" i="1"/>
  <c r="M91" i="1"/>
  <c r="N91" i="1"/>
  <c r="O91" i="1"/>
  <c r="Q91" i="1"/>
  <c r="M92" i="1"/>
  <c r="N92" i="1"/>
  <c r="O92" i="1"/>
  <c r="Q92" i="1"/>
  <c r="M93" i="1"/>
  <c r="N93" i="1"/>
  <c r="O93" i="1"/>
  <c r="Q93" i="1"/>
  <c r="M94" i="1"/>
  <c r="N94" i="1"/>
  <c r="O94" i="1"/>
  <c r="Q94" i="1"/>
  <c r="M95" i="1"/>
  <c r="N95" i="1"/>
  <c r="O95" i="1"/>
  <c r="Q95" i="1"/>
  <c r="M96" i="1"/>
  <c r="N96" i="1"/>
  <c r="O96" i="1"/>
  <c r="Q96" i="1"/>
  <c r="Q98" i="1"/>
  <c r="M108" i="1"/>
  <c r="L37" i="1"/>
  <c r="B46" i="1"/>
  <c r="L38" i="1"/>
  <c r="B47" i="1"/>
  <c r="L39" i="1"/>
  <c r="B48" i="1"/>
  <c r="L40" i="1"/>
  <c r="B49" i="1"/>
  <c r="L41" i="1"/>
  <c r="B50" i="1"/>
  <c r="L43" i="1"/>
  <c r="B52" i="1"/>
  <c r="L44" i="1"/>
  <c r="B53" i="1"/>
  <c r="L42" i="1"/>
  <c r="B51" i="1"/>
  <c r="B55" i="1"/>
  <c r="B56" i="1"/>
  <c r="C46" i="1"/>
  <c r="C47" i="1"/>
  <c r="C48" i="1"/>
  <c r="C49" i="1"/>
  <c r="C50" i="1"/>
  <c r="C52" i="1"/>
  <c r="C53" i="1"/>
  <c r="C51" i="1"/>
  <c r="C55" i="1"/>
  <c r="C56" i="1"/>
  <c r="D46" i="1"/>
  <c r="D47" i="1"/>
  <c r="D48" i="1"/>
  <c r="D49" i="1"/>
  <c r="D50" i="1"/>
  <c r="D52" i="1"/>
  <c r="D53" i="1"/>
  <c r="D51" i="1"/>
  <c r="D55" i="1"/>
  <c r="D56" i="1"/>
  <c r="E46" i="1"/>
  <c r="E47" i="1"/>
  <c r="E48" i="1"/>
  <c r="E49" i="1"/>
  <c r="E50" i="1"/>
  <c r="E52" i="1"/>
  <c r="E53" i="1"/>
  <c r="E51" i="1"/>
  <c r="E55" i="1"/>
  <c r="E56" i="1"/>
  <c r="F46" i="1"/>
  <c r="F47" i="1"/>
  <c r="F48" i="1"/>
  <c r="F49" i="1"/>
  <c r="F50" i="1"/>
  <c r="F52" i="1"/>
  <c r="F53" i="1"/>
  <c r="F51" i="1"/>
  <c r="F55" i="1"/>
  <c r="F56" i="1"/>
  <c r="G46" i="1"/>
  <c r="G47" i="1"/>
  <c r="G48" i="1"/>
  <c r="G49" i="1"/>
  <c r="G50" i="1"/>
  <c r="G52" i="1"/>
  <c r="G53" i="1"/>
  <c r="G51" i="1"/>
  <c r="G55" i="1"/>
  <c r="G56" i="1"/>
  <c r="H46" i="1"/>
  <c r="H47" i="1"/>
  <c r="H48" i="1"/>
  <c r="H49" i="1"/>
  <c r="H50" i="1"/>
  <c r="H52" i="1"/>
  <c r="H53" i="1"/>
  <c r="H51" i="1"/>
  <c r="H55" i="1"/>
  <c r="H56" i="1"/>
  <c r="M37" i="1"/>
  <c r="N37" i="1"/>
  <c r="O37" i="1"/>
  <c r="Q37" i="1"/>
  <c r="M38" i="1"/>
  <c r="N38" i="1"/>
  <c r="O38" i="1"/>
  <c r="Q38" i="1"/>
  <c r="M39" i="1"/>
  <c r="N39" i="1"/>
  <c r="O39" i="1"/>
  <c r="Q39" i="1"/>
  <c r="M40" i="1"/>
  <c r="N40" i="1"/>
  <c r="O40" i="1"/>
  <c r="Q40" i="1"/>
  <c r="M41" i="1"/>
  <c r="N41" i="1"/>
  <c r="O41" i="1"/>
  <c r="Q41" i="1"/>
  <c r="M42" i="1"/>
  <c r="N42" i="1"/>
  <c r="O42" i="1"/>
  <c r="Q42" i="1"/>
  <c r="M43" i="1"/>
  <c r="N43" i="1"/>
  <c r="O43" i="1"/>
  <c r="Q43" i="1"/>
  <c r="M44" i="1"/>
  <c r="N44" i="1"/>
  <c r="O44" i="1"/>
  <c r="Q44" i="1"/>
  <c r="Q46" i="1"/>
  <c r="M56" i="1"/>
  <c r="L62" i="1"/>
  <c r="B71" i="1"/>
  <c r="L63" i="1"/>
  <c r="B72" i="1"/>
  <c r="L64" i="1"/>
  <c r="B73" i="1"/>
  <c r="L65" i="1"/>
  <c r="B74" i="1"/>
  <c r="L66" i="1"/>
  <c r="B75" i="1"/>
  <c r="L68" i="1"/>
  <c r="B77" i="1"/>
  <c r="L69" i="1"/>
  <c r="B78" i="1"/>
  <c r="L67" i="1"/>
  <c r="B76" i="1"/>
  <c r="B80" i="1"/>
  <c r="B81" i="1"/>
  <c r="C71" i="1"/>
  <c r="C72" i="1"/>
  <c r="C73" i="1"/>
  <c r="C74" i="1"/>
  <c r="C75" i="1"/>
  <c r="C77" i="1"/>
  <c r="C78" i="1"/>
  <c r="C76" i="1"/>
  <c r="C80" i="1"/>
  <c r="C81" i="1"/>
  <c r="D71" i="1"/>
  <c r="D72" i="1"/>
  <c r="D73" i="1"/>
  <c r="D74" i="1"/>
  <c r="D75" i="1"/>
  <c r="D77" i="1"/>
  <c r="D78" i="1"/>
  <c r="D76" i="1"/>
  <c r="D80" i="1"/>
  <c r="D81" i="1"/>
  <c r="E71" i="1"/>
  <c r="E72" i="1"/>
  <c r="E73" i="1"/>
  <c r="E74" i="1"/>
  <c r="E75" i="1"/>
  <c r="E77" i="1"/>
  <c r="E78" i="1"/>
  <c r="E76" i="1"/>
  <c r="E80" i="1"/>
  <c r="E81" i="1"/>
  <c r="F71" i="1"/>
  <c r="F72" i="1"/>
  <c r="F73" i="1"/>
  <c r="F74" i="1"/>
  <c r="F75" i="1"/>
  <c r="F77" i="1"/>
  <c r="F78" i="1"/>
  <c r="F76" i="1"/>
  <c r="F80" i="1"/>
  <c r="F81" i="1"/>
  <c r="G71" i="1"/>
  <c r="G72" i="1"/>
  <c r="G73" i="1"/>
  <c r="G74" i="1"/>
  <c r="G75" i="1"/>
  <c r="G77" i="1"/>
  <c r="G78" i="1"/>
  <c r="G76" i="1"/>
  <c r="G80" i="1"/>
  <c r="G81" i="1"/>
  <c r="H71" i="1"/>
  <c r="H72" i="1"/>
  <c r="H73" i="1"/>
  <c r="H74" i="1"/>
  <c r="H75" i="1"/>
  <c r="H77" i="1"/>
  <c r="H78" i="1"/>
  <c r="H76" i="1"/>
  <c r="H80" i="1"/>
  <c r="H81" i="1"/>
  <c r="M62" i="1"/>
  <c r="N62" i="1"/>
  <c r="O62" i="1"/>
  <c r="Q62" i="1"/>
  <c r="M63" i="1"/>
  <c r="N63" i="1"/>
  <c r="O63" i="1"/>
  <c r="Q63" i="1"/>
  <c r="M64" i="1"/>
  <c r="N64" i="1"/>
  <c r="O64" i="1"/>
  <c r="Q64" i="1"/>
  <c r="M65" i="1"/>
  <c r="N65" i="1"/>
  <c r="O65" i="1"/>
  <c r="Q65" i="1"/>
  <c r="M66" i="1"/>
  <c r="N66" i="1"/>
  <c r="O66" i="1"/>
  <c r="Q66" i="1"/>
  <c r="M67" i="1"/>
  <c r="N67" i="1"/>
  <c r="O67" i="1"/>
  <c r="Q67" i="1"/>
  <c r="M68" i="1"/>
  <c r="N68" i="1"/>
  <c r="O68" i="1"/>
  <c r="Q68" i="1"/>
  <c r="M69" i="1"/>
  <c r="N69" i="1"/>
  <c r="O69" i="1"/>
  <c r="Q69" i="1"/>
  <c r="Q71" i="1"/>
  <c r="M81" i="1"/>
  <c r="B57" i="1"/>
  <c r="C57" i="1"/>
  <c r="D57" i="1"/>
  <c r="E57" i="1"/>
  <c r="F57" i="1"/>
  <c r="G57" i="1"/>
  <c r="H57" i="1"/>
  <c r="H187" i="1"/>
  <c r="G187" i="1"/>
  <c r="F187" i="1"/>
  <c r="E187" i="1"/>
  <c r="D187" i="1"/>
  <c r="C187" i="1"/>
  <c r="B187" i="1"/>
  <c r="H162" i="1"/>
  <c r="G162" i="1"/>
  <c r="F162" i="1"/>
  <c r="E162" i="1"/>
  <c r="D162" i="1"/>
  <c r="C162" i="1"/>
  <c r="B162" i="1"/>
  <c r="H134" i="1"/>
  <c r="G134" i="1"/>
  <c r="F134" i="1"/>
  <c r="E134" i="1"/>
  <c r="D134" i="1"/>
  <c r="C134" i="1"/>
  <c r="B134" i="1"/>
  <c r="H109" i="1"/>
  <c r="G109" i="1"/>
  <c r="F109" i="1"/>
  <c r="E109" i="1"/>
  <c r="D109" i="1"/>
  <c r="C109" i="1"/>
  <c r="B109" i="1"/>
  <c r="B82" i="1"/>
  <c r="C82" i="1"/>
  <c r="D82" i="1"/>
  <c r="E82" i="1"/>
  <c r="F82" i="1"/>
  <c r="G82" i="1"/>
  <c r="H82" i="1"/>
  <c r="A176" i="1"/>
  <c r="A177" i="1"/>
  <c r="A178" i="1"/>
  <c r="A179" i="1"/>
  <c r="A180" i="1"/>
  <c r="A182" i="1"/>
  <c r="A183" i="1"/>
  <c r="A181" i="1"/>
  <c r="A185" i="1"/>
  <c r="A186" i="1"/>
  <c r="A151" i="1"/>
  <c r="A152" i="1"/>
  <c r="A153" i="1"/>
  <c r="A154" i="1"/>
  <c r="A155" i="1"/>
  <c r="A157" i="1"/>
  <c r="A158" i="1"/>
  <c r="A156" i="1"/>
  <c r="A160" i="1"/>
  <c r="A161" i="1"/>
  <c r="A123" i="1"/>
  <c r="A124" i="1"/>
  <c r="A125" i="1"/>
  <c r="A126" i="1"/>
  <c r="A127" i="1"/>
  <c r="A129" i="1"/>
  <c r="A130" i="1"/>
  <c r="A128" i="1"/>
  <c r="A132" i="1"/>
  <c r="A133" i="1"/>
  <c r="A98" i="1"/>
  <c r="A99" i="1"/>
  <c r="A100" i="1"/>
  <c r="A101" i="1"/>
  <c r="A102" i="1"/>
  <c r="A104" i="1"/>
  <c r="A105" i="1"/>
  <c r="A103" i="1"/>
  <c r="A107" i="1"/>
  <c r="A108" i="1"/>
  <c r="A71" i="1"/>
  <c r="A72" i="1"/>
  <c r="A73" i="1"/>
  <c r="A74" i="1"/>
  <c r="A75" i="1"/>
  <c r="A77" i="1"/>
  <c r="A78" i="1"/>
  <c r="A76" i="1"/>
  <c r="A80" i="1"/>
  <c r="A81" i="1"/>
  <c r="A46" i="1"/>
  <c r="A47" i="1"/>
  <c r="A48" i="1"/>
  <c r="A49" i="1"/>
  <c r="A50" i="1"/>
  <c r="A52" i="1"/>
  <c r="A53" i="1"/>
  <c r="A51" i="1"/>
  <c r="A55" i="1"/>
  <c r="A56" i="1"/>
</calcChain>
</file>

<file path=xl/sharedStrings.xml><?xml version="1.0" encoding="utf-8"?>
<sst xmlns="http://schemas.openxmlformats.org/spreadsheetml/2006/main" count="159" uniqueCount="49">
  <si>
    <t>2K_ANALYSIS</t>
  </si>
  <si>
    <t>Middleware count</t>
  </si>
  <si>
    <t>Server count</t>
  </si>
  <si>
    <t>Worker count</t>
  </si>
  <si>
    <t>Operation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</si>
  <si>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</si>
  <si>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</si>
  <si>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</si>
  <si>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</si>
  <si>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</si>
  <si>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</si>
  <si>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</si>
  <si>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</si>
  <si>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</si>
  <si>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</si>
  <si>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</si>
  <si>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</si>
  <si>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</si>
  <si>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</si>
  <si>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</si>
  <si>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</si>
  <si>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</si>
  <si>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</si>
  <si>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</si>
  <si>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Rep1</t>
  </si>
  <si>
    <t>Rep2</t>
  </si>
  <si>
    <t>Rep3</t>
  </si>
  <si>
    <t>Mean</t>
  </si>
  <si>
    <t>Err3</t>
  </si>
  <si>
    <t>Err2</t>
  </si>
  <si>
    <t>Err1</t>
  </si>
  <si>
    <t>A</t>
  </si>
  <si>
    <t>B</t>
  </si>
  <si>
    <t>C</t>
  </si>
  <si>
    <t>AB</t>
  </si>
  <si>
    <t>AC</t>
  </si>
  <si>
    <t>BC</t>
  </si>
  <si>
    <t>ABC</t>
  </si>
  <si>
    <t>I</t>
  </si>
  <si>
    <t>SSE</t>
  </si>
  <si>
    <t>tot</t>
  </si>
  <si>
    <t>tot/8</t>
  </si>
  <si>
    <t>Response time</t>
  </si>
  <si>
    <t>Throughput</t>
  </si>
  <si>
    <t>RO</t>
  </si>
  <si>
    <t>WO</t>
  </si>
  <si>
    <t>RW</t>
  </si>
  <si>
    <t>SST</t>
  </si>
  <si>
    <t>Percentage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</si>
</sst>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abSelected="1" topLeftCell="A155" workbookViewId="0">
      <selection activeCell="M186" sqref="M186"/>
    </sheetView>
  </sheetViews>
  <sheetFormatPr baseColWidth="10" defaultRowHeight="16" x14ac:dyDescent="0.2"/>
  <cols>
    <col min="13" max="13" width="11.1640625" bestFit="1" customWidth="1"/>
  </cols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>
        <v>1</v>
      </c>
      <c r="B5">
        <v>2</v>
      </c>
      <c r="C5">
        <v>8</v>
      </c>
      <c r="D5" s="1">
        <v>4.1666666666666664E-2</v>
      </c>
      <c r="E5">
        <v>2784.53333333</v>
      </c>
      <c r="F5">
        <v>56.2007302584</v>
      </c>
      <c r="G5">
        <v>69.020013888899996</v>
      </c>
      <c r="H5">
        <v>1.41254356006</v>
      </c>
      <c r="I5">
        <v>2804.4958333300001</v>
      </c>
      <c r="J5">
        <v>56.925544031599998</v>
      </c>
      <c r="K5">
        <v>66.193461666700003</v>
      </c>
      <c r="L5">
        <v>1.31513739661</v>
      </c>
      <c r="M5">
        <v>180.804166667</v>
      </c>
      <c r="N5">
        <v>1.9398071083099999</v>
      </c>
      <c r="O5">
        <v>63.388404541699998</v>
      </c>
      <c r="P5">
        <v>1.25947815743</v>
      </c>
      <c r="Q5">
        <v>2.7705218333300001</v>
      </c>
      <c r="R5">
        <v>5.5977633625899997E-2</v>
      </c>
      <c r="S5">
        <v>1</v>
      </c>
      <c r="U5">
        <v>16.5322664306</v>
      </c>
      <c r="V5">
        <v>0.41690100981299999</v>
      </c>
      <c r="W5">
        <v>15.6780565866</v>
      </c>
      <c r="X5">
        <v>0.41177412431400001</v>
      </c>
    </row>
    <row r="6" spans="1:24" x14ac:dyDescent="0.2">
      <c r="A6">
        <v>1</v>
      </c>
      <c r="B6">
        <v>2</v>
      </c>
      <c r="C6">
        <v>8</v>
      </c>
      <c r="D6" s="1">
        <v>6.9444444444444447E-4</v>
      </c>
      <c r="E6">
        <v>4834.1166666700001</v>
      </c>
      <c r="F6">
        <v>158.43726191600001</v>
      </c>
      <c r="G6">
        <v>39.842486111100001</v>
      </c>
      <c r="H6">
        <v>1.38582130147</v>
      </c>
      <c r="I6">
        <v>4865.0124999999998</v>
      </c>
      <c r="J6">
        <v>161.797293295</v>
      </c>
      <c r="K6">
        <v>37.989892208299999</v>
      </c>
      <c r="L6">
        <v>1.3097587717200001</v>
      </c>
      <c r="M6">
        <v>179.45416666700001</v>
      </c>
      <c r="N6">
        <v>1.45947965796</v>
      </c>
      <c r="O6">
        <v>36.37186225</v>
      </c>
      <c r="P6">
        <v>1.25304371539</v>
      </c>
      <c r="Q6">
        <v>1.584292</v>
      </c>
      <c r="R6">
        <v>5.63866325707E-2</v>
      </c>
      <c r="S6">
        <v>1</v>
      </c>
      <c r="U6">
        <v>18.358927210899999</v>
      </c>
      <c r="V6">
        <v>0.15369125643000001</v>
      </c>
      <c r="W6">
        <v>22.777315332400001</v>
      </c>
      <c r="X6">
        <v>0.161122382304</v>
      </c>
    </row>
    <row r="7" spans="1:24" x14ac:dyDescent="0.2">
      <c r="A7">
        <v>1</v>
      </c>
      <c r="B7">
        <v>2</v>
      </c>
      <c r="C7">
        <v>8</v>
      </c>
      <c r="D7" s="1">
        <v>4.2361111111111106E-2</v>
      </c>
      <c r="E7">
        <v>3725.7541666699999</v>
      </c>
      <c r="F7">
        <v>90.034213589800004</v>
      </c>
      <c r="G7">
        <v>51.619541666700002</v>
      </c>
      <c r="H7">
        <v>1.31687235355</v>
      </c>
      <c r="I7">
        <v>3752.0208333300002</v>
      </c>
      <c r="J7">
        <v>95.948288694400006</v>
      </c>
      <c r="K7">
        <v>49.448388083300003</v>
      </c>
      <c r="L7">
        <v>1.34822575343</v>
      </c>
      <c r="M7">
        <v>180.279166667</v>
      </c>
      <c r="N7">
        <v>1.44027242891</v>
      </c>
      <c r="O7">
        <v>47.351854875000001</v>
      </c>
      <c r="P7">
        <v>1.29070874069</v>
      </c>
      <c r="Q7">
        <v>2.0609504166699999</v>
      </c>
      <c r="R7">
        <v>5.6689422083799998E-2</v>
      </c>
      <c r="S7">
        <v>1</v>
      </c>
      <c r="U7">
        <v>27.0490131906</v>
      </c>
      <c r="V7">
        <v>0.35575342825700002</v>
      </c>
      <c r="W7">
        <v>26.205624197599999</v>
      </c>
      <c r="X7">
        <v>0.362470919354</v>
      </c>
    </row>
    <row r="8" spans="1:24" x14ac:dyDescent="0.2">
      <c r="A8">
        <v>1</v>
      </c>
      <c r="B8">
        <v>2</v>
      </c>
      <c r="C8">
        <v>32</v>
      </c>
      <c r="D8" s="1">
        <v>4.1666666666666664E-2</v>
      </c>
      <c r="E8">
        <v>7433.3291666699997</v>
      </c>
      <c r="F8">
        <v>169.36341881800001</v>
      </c>
      <c r="G8">
        <v>25.8763472222</v>
      </c>
      <c r="H8">
        <v>0.60928352713</v>
      </c>
      <c r="I8">
        <v>7509.4666666700004</v>
      </c>
      <c r="J8">
        <v>165.44242011700001</v>
      </c>
      <c r="K8">
        <v>22.633751749999998</v>
      </c>
      <c r="L8">
        <v>0.50150332414499998</v>
      </c>
      <c r="M8">
        <v>140.32916666700001</v>
      </c>
      <c r="N8">
        <v>5.43093544198</v>
      </c>
      <c r="O8">
        <v>18.433192958300001</v>
      </c>
      <c r="P8">
        <v>0.40970584546299998</v>
      </c>
      <c r="Q8">
        <v>4.1569457916700001</v>
      </c>
      <c r="R8">
        <v>9.3884296569000006E-2</v>
      </c>
      <c r="S8">
        <v>1</v>
      </c>
      <c r="U8">
        <v>252.50466033199999</v>
      </c>
      <c r="V8">
        <v>0.89377339258800004</v>
      </c>
      <c r="W8">
        <v>248.62903979000001</v>
      </c>
      <c r="X8">
        <v>0.70837205617599996</v>
      </c>
    </row>
    <row r="9" spans="1:24" x14ac:dyDescent="0.2">
      <c r="A9">
        <v>1</v>
      </c>
      <c r="B9">
        <v>2</v>
      </c>
      <c r="C9">
        <v>32</v>
      </c>
      <c r="D9" s="1">
        <v>6.9444444444444447E-4</v>
      </c>
      <c r="E9">
        <v>11035.8166667</v>
      </c>
      <c r="F9">
        <v>208.08042978700001</v>
      </c>
      <c r="G9">
        <v>17.411750000000001</v>
      </c>
      <c r="H9">
        <v>0.35586206790899999</v>
      </c>
      <c r="I9">
        <v>11139.333333299999</v>
      </c>
      <c r="J9">
        <v>223.96733487</v>
      </c>
      <c r="K9">
        <v>14.786515291700001</v>
      </c>
      <c r="L9">
        <v>0.32344449553999999</v>
      </c>
      <c r="M9">
        <v>134.76249999999999</v>
      </c>
      <c r="N9">
        <v>6.19109513181</v>
      </c>
      <c r="O9">
        <v>11.961452208300001</v>
      </c>
      <c r="P9">
        <v>0.26386826257200002</v>
      </c>
      <c r="Q9">
        <v>2.7816634583300002</v>
      </c>
      <c r="R9">
        <v>5.7903177646499999E-2</v>
      </c>
      <c r="S9">
        <v>1</v>
      </c>
      <c r="U9">
        <v>119.234558967</v>
      </c>
      <c r="V9">
        <v>0.19461790824200001</v>
      </c>
      <c r="W9">
        <v>115.651324931</v>
      </c>
      <c r="X9">
        <v>0.163785462007</v>
      </c>
    </row>
    <row r="10" spans="1:24" x14ac:dyDescent="0.2">
      <c r="A10">
        <v>1</v>
      </c>
      <c r="B10">
        <v>2</v>
      </c>
      <c r="C10">
        <v>32</v>
      </c>
      <c r="D10" s="1">
        <v>4.2361111111111106E-2</v>
      </c>
      <c r="E10">
        <v>9276.4208333299994</v>
      </c>
      <c r="F10">
        <v>143.334390574</v>
      </c>
      <c r="G10">
        <v>20.704847222200002</v>
      </c>
      <c r="H10">
        <v>0.33257124527699999</v>
      </c>
      <c r="I10">
        <v>9366.2250000000004</v>
      </c>
      <c r="J10">
        <v>164.844364864</v>
      </c>
      <c r="K10">
        <v>17.963837125000001</v>
      </c>
      <c r="L10">
        <v>0.296976676818</v>
      </c>
      <c r="M10">
        <v>138.883333333</v>
      </c>
      <c r="N10">
        <v>8.4230779358099994</v>
      </c>
      <c r="O10">
        <v>14.6025476667</v>
      </c>
      <c r="P10">
        <v>0.24164013297</v>
      </c>
      <c r="Q10">
        <v>3.31749204167</v>
      </c>
      <c r="R10">
        <v>5.6270539175000002E-2</v>
      </c>
      <c r="S10">
        <v>1</v>
      </c>
      <c r="U10">
        <v>51.544786856499996</v>
      </c>
      <c r="V10">
        <v>0.113482716639</v>
      </c>
      <c r="W10">
        <v>42.276081077199997</v>
      </c>
      <c r="X10">
        <v>7.6150710032300006E-2</v>
      </c>
    </row>
    <row r="11" spans="1:24" x14ac:dyDescent="0.2">
      <c r="A11">
        <v>1</v>
      </c>
      <c r="B11">
        <v>3</v>
      </c>
      <c r="C11">
        <v>8</v>
      </c>
      <c r="D11" s="1">
        <v>4.1666666666666664E-2</v>
      </c>
      <c r="E11">
        <v>2603.15</v>
      </c>
      <c r="F11">
        <v>78.799874702699995</v>
      </c>
      <c r="G11">
        <v>73.9441388889</v>
      </c>
      <c r="H11">
        <v>2.4611697343299999</v>
      </c>
      <c r="I11">
        <v>2626</v>
      </c>
      <c r="J11">
        <v>84.411606243700007</v>
      </c>
      <c r="K11">
        <v>70.931839208300005</v>
      </c>
      <c r="L11">
        <v>2.5188264724799998</v>
      </c>
      <c r="M11">
        <v>180.27500000000001</v>
      </c>
      <c r="N11">
        <v>1.88171675513</v>
      </c>
      <c r="O11">
        <v>67.926946041700006</v>
      </c>
      <c r="P11">
        <v>2.4108417056000002</v>
      </c>
      <c r="Q11">
        <v>2.97058579167</v>
      </c>
      <c r="R11">
        <v>0.10700760512099999</v>
      </c>
      <c r="S11">
        <v>1</v>
      </c>
      <c r="U11">
        <v>25.693177596400002</v>
      </c>
      <c r="V11">
        <v>0.77162477426999998</v>
      </c>
      <c r="W11">
        <v>25.665236702600001</v>
      </c>
      <c r="X11">
        <v>0.78938320567999998</v>
      </c>
    </row>
    <row r="12" spans="1:24" x14ac:dyDescent="0.2">
      <c r="A12">
        <v>1</v>
      </c>
      <c r="B12">
        <v>3</v>
      </c>
      <c r="C12">
        <v>8</v>
      </c>
      <c r="D12" s="1">
        <v>6.9444444444444447E-4</v>
      </c>
      <c r="E12">
        <v>4146.1000000000004</v>
      </c>
      <c r="F12">
        <v>113.227182852</v>
      </c>
      <c r="G12">
        <v>46.390083333299998</v>
      </c>
      <c r="H12">
        <v>1.35293339774</v>
      </c>
      <c r="I12">
        <v>4178.6416666699997</v>
      </c>
      <c r="J12">
        <v>122.446862955</v>
      </c>
      <c r="K12">
        <v>44.410118041700002</v>
      </c>
      <c r="L12">
        <v>1.31724204782</v>
      </c>
      <c r="M12">
        <v>180.06666666699999</v>
      </c>
      <c r="N12">
        <v>1.4036320176799999</v>
      </c>
      <c r="O12">
        <v>42.526043125000001</v>
      </c>
      <c r="P12">
        <v>1.25976331168</v>
      </c>
      <c r="Q12">
        <v>1.85046754167</v>
      </c>
      <c r="R12">
        <v>5.7177695352100003E-2</v>
      </c>
      <c r="S12">
        <v>1</v>
      </c>
      <c r="U12">
        <v>25.238663915699998</v>
      </c>
      <c r="V12">
        <v>0.27794176857800001</v>
      </c>
      <c r="W12">
        <v>28.687111471600002</v>
      </c>
      <c r="X12">
        <v>0.27624843605900001</v>
      </c>
    </row>
    <row r="13" spans="1:24" x14ac:dyDescent="0.2">
      <c r="A13">
        <v>1</v>
      </c>
      <c r="B13">
        <v>3</v>
      </c>
      <c r="C13">
        <v>8</v>
      </c>
      <c r="D13" s="1">
        <v>4.2361111111111106E-2</v>
      </c>
      <c r="E13">
        <v>3381.6875</v>
      </c>
      <c r="F13">
        <v>78.355735081199995</v>
      </c>
      <c r="G13">
        <v>56.858583333299997</v>
      </c>
      <c r="H13">
        <v>1.45059149631</v>
      </c>
      <c r="I13">
        <v>3409.7750000000001</v>
      </c>
      <c r="J13">
        <v>84.223161054100004</v>
      </c>
      <c r="K13">
        <v>54.5490217917</v>
      </c>
      <c r="L13">
        <v>1.38387667734</v>
      </c>
      <c r="M13">
        <v>180.78749999999999</v>
      </c>
      <c r="N13">
        <v>1.38328757995</v>
      </c>
      <c r="O13">
        <v>52.239163750000003</v>
      </c>
      <c r="P13">
        <v>1.3229487048199999</v>
      </c>
      <c r="Q13">
        <v>2.27246320833</v>
      </c>
      <c r="R13">
        <v>5.63363332171E-2</v>
      </c>
      <c r="S13">
        <v>1</v>
      </c>
      <c r="U13">
        <v>8.9502880540199996</v>
      </c>
      <c r="V13">
        <v>0.18170552429299999</v>
      </c>
      <c r="W13">
        <v>6.5647853163700001</v>
      </c>
      <c r="X13">
        <v>0.135380122465</v>
      </c>
    </row>
    <row r="14" spans="1:24" x14ac:dyDescent="0.2">
      <c r="A14">
        <v>1</v>
      </c>
      <c r="B14">
        <v>3</v>
      </c>
      <c r="C14">
        <v>32</v>
      </c>
      <c r="D14" s="1">
        <v>4.1666666666666664E-2</v>
      </c>
      <c r="E14">
        <v>6347.8708333300001</v>
      </c>
      <c r="F14">
        <v>115.280157661</v>
      </c>
      <c r="G14">
        <v>30.270194444400001</v>
      </c>
      <c r="H14">
        <v>0.57871318240699998</v>
      </c>
      <c r="I14">
        <v>6398.6291666699999</v>
      </c>
      <c r="J14">
        <v>111.10194750399999</v>
      </c>
      <c r="K14">
        <v>26.391143499999998</v>
      </c>
      <c r="L14">
        <v>0.43338245648599999</v>
      </c>
      <c r="M14">
        <v>139.89166666700001</v>
      </c>
      <c r="N14">
        <v>4.8779116949299999</v>
      </c>
      <c r="O14">
        <v>21.474211208300002</v>
      </c>
      <c r="P14">
        <v>0.35398054622000003</v>
      </c>
      <c r="Q14">
        <v>4.8682024583299999</v>
      </c>
      <c r="R14">
        <v>8.2062197477200005E-2</v>
      </c>
      <c r="S14">
        <v>1</v>
      </c>
      <c r="U14">
        <v>55.3830374152</v>
      </c>
      <c r="V14">
        <v>0.27342264273200001</v>
      </c>
      <c r="W14">
        <v>55.460687559599997</v>
      </c>
      <c r="X14">
        <v>0.20990398794599999</v>
      </c>
    </row>
    <row r="15" spans="1:24" x14ac:dyDescent="0.2">
      <c r="A15">
        <v>1</v>
      </c>
      <c r="B15">
        <v>3</v>
      </c>
      <c r="C15">
        <v>32</v>
      </c>
      <c r="D15" s="1">
        <v>6.9444444444444447E-4</v>
      </c>
      <c r="E15">
        <v>10762.55</v>
      </c>
      <c r="F15">
        <v>211.56215633100001</v>
      </c>
      <c r="G15">
        <v>17.8534027778</v>
      </c>
      <c r="H15">
        <v>0.36867867799999998</v>
      </c>
      <c r="I15">
        <v>10857.575000000001</v>
      </c>
      <c r="J15">
        <v>213.34078952600001</v>
      </c>
      <c r="K15">
        <v>15.409870375000001</v>
      </c>
      <c r="L15">
        <v>0.32236217909499998</v>
      </c>
      <c r="M15">
        <v>136.6</v>
      </c>
      <c r="N15">
        <v>7.6504874227700004</v>
      </c>
      <c r="O15">
        <v>12.512946041699999</v>
      </c>
      <c r="P15">
        <v>0.26419043238000001</v>
      </c>
      <c r="Q15">
        <v>2.8560433333300002</v>
      </c>
      <c r="R15">
        <v>5.7856606479800003E-2</v>
      </c>
      <c r="S15">
        <v>1</v>
      </c>
      <c r="U15">
        <v>13.1095802278</v>
      </c>
      <c r="V15">
        <v>3.0470395829000001E-2</v>
      </c>
      <c r="W15">
        <v>18.245209131399999</v>
      </c>
      <c r="X15">
        <v>8.7538880683099996E-3</v>
      </c>
    </row>
    <row r="16" spans="1:24" x14ac:dyDescent="0.2">
      <c r="A16">
        <v>1</v>
      </c>
      <c r="B16">
        <v>3</v>
      </c>
      <c r="C16">
        <v>32</v>
      </c>
      <c r="D16" s="1">
        <v>4.2361111111111106E-2</v>
      </c>
      <c r="E16">
        <v>8242.2666666700006</v>
      </c>
      <c r="F16">
        <v>111.13959494300001</v>
      </c>
      <c r="G16">
        <v>23.3027638889</v>
      </c>
      <c r="H16">
        <v>0.32735969397199999</v>
      </c>
      <c r="I16">
        <v>8319.1333333300008</v>
      </c>
      <c r="J16">
        <v>134.969263574</v>
      </c>
      <c r="K16">
        <v>20.3124262917</v>
      </c>
      <c r="L16">
        <v>0.30497313001999998</v>
      </c>
      <c r="M16">
        <v>139.945833333</v>
      </c>
      <c r="N16">
        <v>5.8560903299199998</v>
      </c>
      <c r="O16">
        <v>16.529057000000002</v>
      </c>
      <c r="P16">
        <v>0.25049545017800001</v>
      </c>
      <c r="Q16">
        <v>3.740198125</v>
      </c>
      <c r="R16">
        <v>5.7049544347199999E-2</v>
      </c>
      <c r="S16">
        <v>1</v>
      </c>
      <c r="U16">
        <v>24.3397704813</v>
      </c>
      <c r="V16">
        <v>6.6983677696200006E-2</v>
      </c>
      <c r="W16">
        <v>49.715392066600003</v>
      </c>
      <c r="X16">
        <v>8.2746471069400002E-2</v>
      </c>
    </row>
    <row r="17" spans="1:24" x14ac:dyDescent="0.2">
      <c r="A17">
        <v>2</v>
      </c>
      <c r="B17">
        <v>2</v>
      </c>
      <c r="C17">
        <v>8</v>
      </c>
      <c r="D17" s="1">
        <v>4.1666666666666664E-2</v>
      </c>
      <c r="E17">
        <v>6272.2291666700003</v>
      </c>
      <c r="F17">
        <v>220.585683725</v>
      </c>
      <c r="G17">
        <v>30.9736147186</v>
      </c>
      <c r="H17">
        <v>0.610318735522</v>
      </c>
      <c r="I17">
        <v>6288.6333333299999</v>
      </c>
      <c r="J17">
        <v>175.17721467199999</v>
      </c>
      <c r="K17">
        <v>29.158119729199999</v>
      </c>
      <c r="L17">
        <v>0.942035553611</v>
      </c>
      <c r="M17">
        <v>83.860416666700004</v>
      </c>
      <c r="N17">
        <v>3.08488029958</v>
      </c>
      <c r="O17">
        <v>26.632189395800001</v>
      </c>
      <c r="P17">
        <v>0.90561133193999999</v>
      </c>
      <c r="Q17">
        <v>2.4980650416699999</v>
      </c>
      <c r="R17">
        <v>6.41299496133E-2</v>
      </c>
      <c r="S17">
        <v>1</v>
      </c>
      <c r="U17">
        <v>83.887374583899998</v>
      </c>
      <c r="V17">
        <v>0.58812455046300005</v>
      </c>
      <c r="W17">
        <v>52.220539441699998</v>
      </c>
      <c r="X17">
        <v>0.76865391374299996</v>
      </c>
    </row>
    <row r="18" spans="1:24" x14ac:dyDescent="0.2">
      <c r="A18">
        <v>2</v>
      </c>
      <c r="B18">
        <v>2</v>
      </c>
      <c r="C18">
        <v>8</v>
      </c>
      <c r="D18" s="1">
        <v>6.9444444444444447E-4</v>
      </c>
      <c r="E18">
        <v>10616.0375</v>
      </c>
      <c r="F18">
        <v>206.73639761199999</v>
      </c>
      <c r="G18">
        <v>18.169215277799999</v>
      </c>
      <c r="H18">
        <v>0.40009163169200002</v>
      </c>
      <c r="I18">
        <v>10693.637500000001</v>
      </c>
      <c r="J18">
        <v>223.497478527</v>
      </c>
      <c r="K18">
        <v>16.942079374999999</v>
      </c>
      <c r="L18">
        <v>0.41289319965499999</v>
      </c>
      <c r="M18">
        <v>83.616666666699999</v>
      </c>
      <c r="N18">
        <v>1.34629773114</v>
      </c>
      <c r="O18">
        <v>15.465706875</v>
      </c>
      <c r="P18">
        <v>0.37688374251399998</v>
      </c>
      <c r="Q18">
        <v>1.4484038749999999</v>
      </c>
      <c r="R18">
        <v>3.5942292975199998E-2</v>
      </c>
      <c r="S18">
        <v>1</v>
      </c>
      <c r="U18">
        <v>157.16457735399999</v>
      </c>
      <c r="V18">
        <v>0.28161672565599999</v>
      </c>
      <c r="W18">
        <v>153.082029175</v>
      </c>
      <c r="X18">
        <v>0.258748374532</v>
      </c>
    </row>
    <row r="19" spans="1:24" x14ac:dyDescent="0.2">
      <c r="A19">
        <v>2</v>
      </c>
      <c r="B19">
        <v>2</v>
      </c>
      <c r="C19">
        <v>8</v>
      </c>
      <c r="D19" s="1">
        <v>4.2361111111111106E-2</v>
      </c>
      <c r="E19">
        <v>8241.0625</v>
      </c>
      <c r="F19">
        <v>172.51806887800001</v>
      </c>
      <c r="G19">
        <v>23.378062499999999</v>
      </c>
      <c r="H19">
        <v>0.52477644645199994</v>
      </c>
      <c r="I19">
        <v>8300.9375</v>
      </c>
      <c r="J19">
        <v>174.738954135</v>
      </c>
      <c r="K19">
        <v>22.008043000000001</v>
      </c>
      <c r="L19">
        <v>0.48983488525199997</v>
      </c>
      <c r="M19">
        <v>84.635416666699996</v>
      </c>
      <c r="N19">
        <v>1.04642373689</v>
      </c>
      <c r="O19">
        <v>20.1082853542</v>
      </c>
      <c r="P19">
        <v>0.446932852986</v>
      </c>
      <c r="Q19">
        <v>1.87068752083</v>
      </c>
      <c r="R19">
        <v>4.2674224475699997E-2</v>
      </c>
      <c r="S19">
        <v>1</v>
      </c>
      <c r="U19">
        <v>66.863184703900004</v>
      </c>
      <c r="V19">
        <v>0.17813207588300001</v>
      </c>
      <c r="W19">
        <v>73.819821821399998</v>
      </c>
      <c r="X19">
        <v>0.17210739886099999</v>
      </c>
    </row>
    <row r="20" spans="1:24" x14ac:dyDescent="0.2">
      <c r="A20">
        <v>2</v>
      </c>
      <c r="B20">
        <v>2</v>
      </c>
      <c r="C20">
        <v>32</v>
      </c>
      <c r="D20" s="1">
        <v>4.1666666666666664E-2</v>
      </c>
      <c r="E20">
        <v>14455.9083333</v>
      </c>
      <c r="F20">
        <v>246.78821828299999</v>
      </c>
      <c r="G20">
        <v>13.3829027778</v>
      </c>
      <c r="H20">
        <v>0.24305722884700001</v>
      </c>
      <c r="I20">
        <v>14559.8125</v>
      </c>
      <c r="J20">
        <v>307.67501551499998</v>
      </c>
      <c r="K20">
        <v>11.101028250000001</v>
      </c>
      <c r="L20">
        <v>0.31663796323299997</v>
      </c>
      <c r="M20">
        <v>50.327083333300003</v>
      </c>
      <c r="N20">
        <v>4.4387093249199996</v>
      </c>
      <c r="O20">
        <v>6.7588496041699999</v>
      </c>
      <c r="P20">
        <v>0.223973310924</v>
      </c>
      <c r="Q20">
        <v>4.3042026041700003</v>
      </c>
      <c r="R20">
        <v>9.8556874381399998E-2</v>
      </c>
      <c r="S20">
        <v>1</v>
      </c>
      <c r="U20">
        <v>51.581510636899999</v>
      </c>
      <c r="V20">
        <v>4.74630217053E-2</v>
      </c>
      <c r="W20">
        <v>66.504909358299997</v>
      </c>
      <c r="X20">
        <v>6.3143991512499997E-2</v>
      </c>
    </row>
    <row r="21" spans="1:24" x14ac:dyDescent="0.2">
      <c r="A21">
        <v>2</v>
      </c>
      <c r="B21">
        <v>2</v>
      </c>
      <c r="C21">
        <v>32</v>
      </c>
      <c r="D21" s="1">
        <v>6.9444444444444447E-4</v>
      </c>
      <c r="E21">
        <v>22164.595833300002</v>
      </c>
      <c r="F21">
        <v>221.147275095</v>
      </c>
      <c r="G21">
        <v>8.7006041666700007</v>
      </c>
      <c r="H21">
        <v>9.6142271712199995E-2</v>
      </c>
      <c r="I21">
        <v>22364.137500000001</v>
      </c>
      <c r="J21">
        <v>245.59663391999999</v>
      </c>
      <c r="K21">
        <v>6.4860550625000002</v>
      </c>
      <c r="L21">
        <v>0.126008497873</v>
      </c>
      <c r="M21">
        <v>40.916666666700003</v>
      </c>
      <c r="N21">
        <v>5.7354965990500002</v>
      </c>
      <c r="O21">
        <v>3.68527441667</v>
      </c>
      <c r="P21">
        <v>0.102393564386</v>
      </c>
      <c r="Q21">
        <v>2.76503610417</v>
      </c>
      <c r="R21">
        <v>3.3578036869099999E-2</v>
      </c>
      <c r="S21">
        <v>1</v>
      </c>
      <c r="U21">
        <v>54.901147434099997</v>
      </c>
      <c r="V21">
        <v>1.1257077246899999E-2</v>
      </c>
      <c r="W21">
        <v>76.872246901899999</v>
      </c>
      <c r="X21">
        <v>0.115246488402</v>
      </c>
    </row>
    <row r="22" spans="1:24" x14ac:dyDescent="0.2">
      <c r="A22">
        <v>2</v>
      </c>
      <c r="B22">
        <v>2</v>
      </c>
      <c r="C22">
        <v>32</v>
      </c>
      <c r="D22" s="1">
        <v>4.2361111111111106E-2</v>
      </c>
      <c r="E22">
        <v>18135.708333300001</v>
      </c>
      <c r="F22">
        <v>303.98379914200001</v>
      </c>
      <c r="G22">
        <v>10.620875</v>
      </c>
      <c r="H22">
        <v>0.184819061363</v>
      </c>
      <c r="I22">
        <v>18277.4458333</v>
      </c>
      <c r="J22">
        <v>332.526153255</v>
      </c>
      <c r="K22">
        <v>8.472858875</v>
      </c>
      <c r="L22">
        <v>0.190603448216</v>
      </c>
      <c r="M22">
        <v>46.260416666700003</v>
      </c>
      <c r="N22">
        <v>4.6112474667600001</v>
      </c>
      <c r="O22">
        <v>5.0327248541699996</v>
      </c>
      <c r="P22">
        <v>0.13146145813099999</v>
      </c>
      <c r="Q22">
        <v>3.4040512291699998</v>
      </c>
      <c r="R22">
        <v>6.5005016412900005E-2</v>
      </c>
      <c r="S22">
        <v>1</v>
      </c>
      <c r="U22">
        <v>52.602148146099999</v>
      </c>
      <c r="V22">
        <v>2.4554502893800002E-2</v>
      </c>
      <c r="W22">
        <v>59.956704865500001</v>
      </c>
      <c r="X22">
        <v>7.3228447559599993E-2</v>
      </c>
    </row>
    <row r="23" spans="1:24" x14ac:dyDescent="0.2">
      <c r="A23">
        <v>2</v>
      </c>
      <c r="B23">
        <v>3</v>
      </c>
      <c r="C23">
        <v>8</v>
      </c>
      <c r="D23" s="1">
        <v>4.1666666666666664E-2</v>
      </c>
      <c r="E23">
        <v>6059.5166666699997</v>
      </c>
      <c r="F23">
        <v>125.47067952499999</v>
      </c>
      <c r="G23">
        <v>32.309263888899999</v>
      </c>
      <c r="H23">
        <v>0.86778005484700005</v>
      </c>
      <c r="I23">
        <v>6103.2541666699999</v>
      </c>
      <c r="J23">
        <v>127.50450469099999</v>
      </c>
      <c r="K23">
        <v>30.532091250000001</v>
      </c>
      <c r="L23">
        <v>0.80790888043200004</v>
      </c>
      <c r="M23">
        <v>85.056250000000006</v>
      </c>
      <c r="N23">
        <v>1.1933193520400001</v>
      </c>
      <c r="O23">
        <v>27.905760791700001</v>
      </c>
      <c r="P23">
        <v>0.73723195826599996</v>
      </c>
      <c r="Q23">
        <v>2.5988038124999999</v>
      </c>
      <c r="R23">
        <v>7.0464533468600002E-2</v>
      </c>
      <c r="S23">
        <v>1</v>
      </c>
      <c r="U23">
        <v>40.032132276299997</v>
      </c>
      <c r="V23">
        <v>0.30117991731999999</v>
      </c>
      <c r="W23">
        <v>35.642439444899999</v>
      </c>
      <c r="X23">
        <v>0.28353643061</v>
      </c>
    </row>
    <row r="24" spans="1:24" x14ac:dyDescent="0.2">
      <c r="A24">
        <v>2</v>
      </c>
      <c r="B24">
        <v>3</v>
      </c>
      <c r="C24">
        <v>8</v>
      </c>
      <c r="D24" s="1">
        <v>6.9444444444444447E-4</v>
      </c>
      <c r="E24">
        <v>9308.6791666699992</v>
      </c>
      <c r="F24">
        <v>160.938828293</v>
      </c>
      <c r="G24">
        <v>20.758777777799999</v>
      </c>
      <c r="H24">
        <v>0.38883522233700002</v>
      </c>
      <c r="I24">
        <v>9369.8666666699992</v>
      </c>
      <c r="J24">
        <v>164.66615931199999</v>
      </c>
      <c r="K24">
        <v>19.4879652708</v>
      </c>
      <c r="L24">
        <v>0.35972592403999998</v>
      </c>
      <c r="M24">
        <v>84.133333333300001</v>
      </c>
      <c r="N24">
        <v>1.3765159141400001</v>
      </c>
      <c r="O24">
        <v>17.801179770800001</v>
      </c>
      <c r="P24">
        <v>0.328376702061</v>
      </c>
      <c r="Q24">
        <v>1.6596703125000001</v>
      </c>
      <c r="R24">
        <v>3.0891657736799999E-2</v>
      </c>
      <c r="S24">
        <v>1</v>
      </c>
      <c r="U24">
        <v>80.156844620900003</v>
      </c>
      <c r="V24">
        <v>0.18513773183599999</v>
      </c>
      <c r="W24">
        <v>86.129299904800007</v>
      </c>
      <c r="X24">
        <v>0.17205677092900001</v>
      </c>
    </row>
    <row r="25" spans="1:24" x14ac:dyDescent="0.2">
      <c r="A25">
        <v>2</v>
      </c>
      <c r="B25">
        <v>3</v>
      </c>
      <c r="C25">
        <v>8</v>
      </c>
      <c r="D25" s="1">
        <v>4.2361111111111106E-2</v>
      </c>
      <c r="E25">
        <v>7672.7166666700004</v>
      </c>
      <c r="F25">
        <v>106.74630597700001</v>
      </c>
      <c r="G25">
        <v>25.175513888899999</v>
      </c>
      <c r="H25">
        <v>0.37207417522000003</v>
      </c>
      <c r="I25">
        <v>7725.3291666699997</v>
      </c>
      <c r="J25">
        <v>116.82457660199999</v>
      </c>
      <c r="K25">
        <v>23.763261374999999</v>
      </c>
      <c r="L25">
        <v>0.39980173476600001</v>
      </c>
      <c r="M25">
        <v>84.924999999999997</v>
      </c>
      <c r="N25">
        <v>0.88981579661099997</v>
      </c>
      <c r="O25">
        <v>21.717310770800001</v>
      </c>
      <c r="P25">
        <v>0.36532291272900003</v>
      </c>
      <c r="Q25">
        <v>2.0175963541700002</v>
      </c>
      <c r="R25">
        <v>3.4545761621299999E-2</v>
      </c>
      <c r="S25">
        <v>1</v>
      </c>
      <c r="U25">
        <v>18.8030928861</v>
      </c>
      <c r="V25">
        <v>3.9219381265900001E-2</v>
      </c>
      <c r="W25">
        <v>16.162728794500001</v>
      </c>
      <c r="X25">
        <v>3.8189447305599998E-2</v>
      </c>
    </row>
    <row r="26" spans="1:24" x14ac:dyDescent="0.2">
      <c r="A26">
        <v>2</v>
      </c>
      <c r="B26">
        <v>3</v>
      </c>
      <c r="C26">
        <v>32</v>
      </c>
      <c r="D26" s="1">
        <v>4.1666666666666664E-2</v>
      </c>
      <c r="E26">
        <v>12653.083333299999</v>
      </c>
      <c r="F26">
        <v>251.860723796</v>
      </c>
      <c r="G26">
        <v>15.3353402778</v>
      </c>
      <c r="H26">
        <v>0.34372681121999998</v>
      </c>
      <c r="I26">
        <v>12770.137500000001</v>
      </c>
      <c r="J26">
        <v>277.00416958699998</v>
      </c>
      <c r="K26">
        <v>12.5123167083</v>
      </c>
      <c r="L26">
        <v>0.34839805356300002</v>
      </c>
      <c r="M26">
        <v>48.6541666667</v>
      </c>
      <c r="N26">
        <v>4.0098134718200003</v>
      </c>
      <c r="O26">
        <v>7.53992754167</v>
      </c>
      <c r="P26">
        <v>0.23911940914599999</v>
      </c>
      <c r="Q26">
        <v>4.9329664375000002</v>
      </c>
      <c r="R26">
        <v>0.117958650444</v>
      </c>
      <c r="S26">
        <v>1</v>
      </c>
      <c r="U26">
        <v>145.64533566899999</v>
      </c>
      <c r="V26">
        <v>0.144990770362</v>
      </c>
      <c r="W26">
        <v>142.86724443099999</v>
      </c>
      <c r="X26">
        <v>0.19757477703500001</v>
      </c>
    </row>
    <row r="27" spans="1:24" x14ac:dyDescent="0.2">
      <c r="A27">
        <v>2</v>
      </c>
      <c r="B27">
        <v>3</v>
      </c>
      <c r="C27">
        <v>32</v>
      </c>
      <c r="D27" s="1">
        <v>6.9444444444444447E-4</v>
      </c>
      <c r="E27">
        <v>21864.216666699998</v>
      </c>
      <c r="F27">
        <v>451.06725791999997</v>
      </c>
      <c r="G27">
        <v>8.8286597222199994</v>
      </c>
      <c r="H27">
        <v>0.249615999723</v>
      </c>
      <c r="I27">
        <v>22073.775000000001</v>
      </c>
      <c r="J27">
        <v>510.16723706499999</v>
      </c>
      <c r="K27">
        <v>6.5657364791699999</v>
      </c>
      <c r="L27">
        <v>0.214980441656</v>
      </c>
      <c r="M27">
        <v>40.7791666667</v>
      </c>
      <c r="N27">
        <v>5.5979184774200004</v>
      </c>
      <c r="O27">
        <v>3.72427166667</v>
      </c>
      <c r="P27">
        <v>0.14519561686599999</v>
      </c>
      <c r="Q27">
        <v>2.80564752083</v>
      </c>
      <c r="R27">
        <v>8.5969852766799998E-2</v>
      </c>
      <c r="S27">
        <v>1</v>
      </c>
      <c r="U27">
        <v>363.08106109699997</v>
      </c>
      <c r="V27">
        <v>0.142229190063</v>
      </c>
      <c r="W27">
        <v>353.96532956099998</v>
      </c>
      <c r="X27">
        <v>0.162756383512</v>
      </c>
    </row>
    <row r="28" spans="1:24" x14ac:dyDescent="0.2">
      <c r="A28">
        <v>2</v>
      </c>
      <c r="B28">
        <v>3</v>
      </c>
      <c r="C28">
        <v>32</v>
      </c>
      <c r="D28" s="1">
        <v>4.2361111111111106E-2</v>
      </c>
      <c r="E28">
        <v>16174.454166699999</v>
      </c>
      <c r="F28">
        <v>296.14589594400002</v>
      </c>
      <c r="G28">
        <v>11.931868055600001</v>
      </c>
      <c r="H28">
        <v>0.23438731621</v>
      </c>
      <c r="I28">
        <v>16321.237499999999</v>
      </c>
      <c r="J28">
        <v>379.48687760899998</v>
      </c>
      <c r="K28">
        <v>9.4752135416699996</v>
      </c>
      <c r="L28">
        <v>0.242067004216</v>
      </c>
      <c r="M28">
        <v>46.706249999999997</v>
      </c>
      <c r="N28">
        <v>5.39933082729</v>
      </c>
      <c r="O28">
        <v>5.6139956250000003</v>
      </c>
      <c r="P28">
        <v>0.15343288946</v>
      </c>
      <c r="Q28">
        <v>3.82083210417</v>
      </c>
      <c r="R28">
        <v>9.3792618865799995E-2</v>
      </c>
      <c r="S28">
        <v>1</v>
      </c>
      <c r="U28">
        <v>207.58403205600001</v>
      </c>
      <c r="V28">
        <v>0.16337107918900001</v>
      </c>
      <c r="W28">
        <v>218.72080769499999</v>
      </c>
      <c r="X28">
        <v>7.3931016156499996E-2</v>
      </c>
    </row>
    <row r="34" spans="1:21" x14ac:dyDescent="0.2">
      <c r="A34" s="2" t="s">
        <v>44</v>
      </c>
    </row>
    <row r="35" spans="1:21" x14ac:dyDescent="0.2">
      <c r="A35" t="s">
        <v>43</v>
      </c>
    </row>
    <row r="36" spans="1:21" x14ac:dyDescent="0.2">
      <c r="A36" t="s">
        <v>38</v>
      </c>
      <c r="B36" t="s">
        <v>31</v>
      </c>
      <c r="C36" t="s">
        <v>32</v>
      </c>
      <c r="D36" t="s">
        <v>33</v>
      </c>
      <c r="E36" t="s">
        <v>34</v>
      </c>
      <c r="F36" t="s">
        <v>35</v>
      </c>
      <c r="G36" t="s">
        <v>36</v>
      </c>
      <c r="H36" t="s">
        <v>37</v>
      </c>
      <c r="I36" t="s">
        <v>24</v>
      </c>
      <c r="J36" t="s">
        <v>25</v>
      </c>
      <c r="K36" t="s">
        <v>26</v>
      </c>
      <c r="L36" t="s">
        <v>27</v>
      </c>
      <c r="M36" t="s">
        <v>30</v>
      </c>
      <c r="N36" t="s">
        <v>29</v>
      </c>
      <c r="O36" t="s">
        <v>28</v>
      </c>
    </row>
    <row r="37" spans="1:21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>LOG(S37)</f>
        <v>4.3381523311761407</v>
      </c>
      <c r="J37">
        <f t="shared" ref="J37:K37" si="0">LOG(T37)</f>
        <v>4.3417910141277432</v>
      </c>
      <c r="K37">
        <f t="shared" si="0"/>
        <v>4.3515752878936249</v>
      </c>
      <c r="L37">
        <f>(I37+J37+K37)/3</f>
        <v>4.3438395443991693</v>
      </c>
      <c r="M37">
        <f>I37-L37</f>
        <v>-5.6872132230285644E-3</v>
      </c>
      <c r="N37">
        <f>J37-L37</f>
        <v>-2.0485302714261522E-3</v>
      </c>
      <c r="O37">
        <f>K37-L37</f>
        <v>7.7357434944556047E-3</v>
      </c>
      <c r="Q37">
        <f>(M37*M37) + (N37*N37)+ (O37*O37)</f>
        <v>9.6382597929152466E-5</v>
      </c>
      <c r="S37">
        <v>21784.737499999999</v>
      </c>
      <c r="T37">
        <v>21968.025000000001</v>
      </c>
      <c r="U37">
        <v>22468.5625</v>
      </c>
    </row>
    <row r="38" spans="1:21" x14ac:dyDescent="0.2">
      <c r="A38">
        <v>1</v>
      </c>
      <c r="B38">
        <v>1</v>
      </c>
      <c r="C38">
        <v>1</v>
      </c>
      <c r="D38">
        <v>-1</v>
      </c>
      <c r="E38">
        <v>1</v>
      </c>
      <c r="F38">
        <v>-1</v>
      </c>
      <c r="G38">
        <v>-1</v>
      </c>
      <c r="H38">
        <v>-1</v>
      </c>
      <c r="I38">
        <f t="shared" ref="I38:I44" si="1">LOG(S38)</f>
        <v>3.9742277887480171</v>
      </c>
      <c r="J38">
        <f t="shared" ref="J38:J44" si="2">LOG(T38)</f>
        <v>3.9671049149985138</v>
      </c>
      <c r="K38">
        <f t="shared" ref="K38:K44" si="3">LOG(U38)</f>
        <v>3.9738307030134199</v>
      </c>
      <c r="L38">
        <f t="shared" ref="L38:L44" si="4">(I38+J38+K38)/3</f>
        <v>3.97172113558665</v>
      </c>
      <c r="M38">
        <f t="shared" ref="M38:M44" si="5">I38-L38</f>
        <v>2.5066531613671117E-3</v>
      </c>
      <c r="N38">
        <f t="shared" ref="N38:N44" si="6">J38-L38</f>
        <v>-4.6162205881361551E-3</v>
      </c>
      <c r="O38">
        <f t="shared" ref="O38:O44" si="7">K38-L38</f>
        <v>2.1095674267699316E-3</v>
      </c>
      <c r="Q38">
        <f t="shared" ref="Q38:Q44" si="8">(M38*M38) + (N38*N38)+ (O38*O38)</f>
        <v>3.2043077317812558E-5</v>
      </c>
      <c r="S38">
        <v>9423.8374999999996</v>
      </c>
      <c r="T38">
        <v>9270.5375000000004</v>
      </c>
      <c r="U38">
        <v>9415.2250000000004</v>
      </c>
    </row>
    <row r="39" spans="1:21" x14ac:dyDescent="0.2">
      <c r="A39">
        <v>1</v>
      </c>
      <c r="B39">
        <v>1</v>
      </c>
      <c r="C39">
        <v>-1</v>
      </c>
      <c r="D39">
        <v>1</v>
      </c>
      <c r="E39">
        <v>-1</v>
      </c>
      <c r="F39">
        <v>1</v>
      </c>
      <c r="G39">
        <v>-1</v>
      </c>
      <c r="H39">
        <v>-1</v>
      </c>
      <c r="I39">
        <f t="shared" si="1"/>
        <v>4.0363269198109872</v>
      </c>
      <c r="J39">
        <f t="shared" si="2"/>
        <v>4.0359527779693076</v>
      </c>
      <c r="K39">
        <f t="shared" si="3"/>
        <v>4.034917589255226</v>
      </c>
      <c r="L39">
        <f t="shared" si="4"/>
        <v>4.0357324290118406</v>
      </c>
      <c r="M39">
        <f t="shared" si="5"/>
        <v>5.9449079914664082E-4</v>
      </c>
      <c r="N39">
        <f t="shared" si="6"/>
        <v>2.2034895746703143E-4</v>
      </c>
      <c r="O39">
        <f t="shared" si="7"/>
        <v>-8.1483975661456043E-4</v>
      </c>
      <c r="Q39">
        <f t="shared" si="8"/>
        <v>1.0659368022864953E-6</v>
      </c>
      <c r="S39">
        <v>10872.4375</v>
      </c>
      <c r="T39">
        <v>10863.075000000001</v>
      </c>
      <c r="U39">
        <v>10837.2125</v>
      </c>
    </row>
    <row r="40" spans="1:21" x14ac:dyDescent="0.2">
      <c r="A40">
        <v>1</v>
      </c>
      <c r="B40">
        <v>1</v>
      </c>
      <c r="C40">
        <v>-1</v>
      </c>
      <c r="D40">
        <v>-1</v>
      </c>
      <c r="E40">
        <v>-1</v>
      </c>
      <c r="F40">
        <v>-1</v>
      </c>
      <c r="G40">
        <v>1</v>
      </c>
      <c r="H40">
        <v>1</v>
      </c>
      <c r="I40">
        <f t="shared" si="1"/>
        <v>3.6193581590596522</v>
      </c>
      <c r="J40">
        <f t="shared" si="2"/>
        <v>3.619262943783323</v>
      </c>
      <c r="K40">
        <f t="shared" si="3"/>
        <v>3.6244638734708201</v>
      </c>
      <c r="L40">
        <f t="shared" si="4"/>
        <v>3.6210283254379316</v>
      </c>
      <c r="M40">
        <f t="shared" si="5"/>
        <v>-1.6701663782794363E-3</v>
      </c>
      <c r="N40">
        <f t="shared" si="6"/>
        <v>-1.7653816546085999E-3</v>
      </c>
      <c r="O40">
        <f t="shared" si="7"/>
        <v>3.4355480328884802E-3</v>
      </c>
      <c r="Q40">
        <f t="shared" si="8"/>
        <v>1.7709018403847554E-5</v>
      </c>
      <c r="S40">
        <v>4162.5375000000004</v>
      </c>
      <c r="T40">
        <v>4161.625</v>
      </c>
      <c r="U40">
        <v>4211.7624999999998</v>
      </c>
    </row>
    <row r="41" spans="1:21" x14ac:dyDescent="0.2">
      <c r="A41">
        <v>1</v>
      </c>
      <c r="B41">
        <v>-1</v>
      </c>
      <c r="C41">
        <v>1</v>
      </c>
      <c r="D41">
        <v>1</v>
      </c>
      <c r="E41">
        <v>-1</v>
      </c>
      <c r="F41">
        <v>-1</v>
      </c>
      <c r="G41">
        <v>1</v>
      </c>
      <c r="H41">
        <v>-1</v>
      </c>
      <c r="I41">
        <f t="shared" si="1"/>
        <v>4.347825024002284</v>
      </c>
      <c r="J41">
        <f t="shared" si="2"/>
        <v>4.3504033380807527</v>
      </c>
      <c r="K41">
        <f t="shared" si="3"/>
        <v>4.3504229611164336</v>
      </c>
      <c r="L41">
        <f t="shared" si="4"/>
        <v>4.3495504410664898</v>
      </c>
      <c r="M41">
        <f t="shared" si="5"/>
        <v>-1.7254170642058142E-3</v>
      </c>
      <c r="N41">
        <f t="shared" si="6"/>
        <v>8.5289701426294329E-4</v>
      </c>
      <c r="O41">
        <f t="shared" si="7"/>
        <v>8.7252004994375909E-4</v>
      </c>
      <c r="Q41">
        <f t="shared" si="8"/>
        <v>4.4657885999451138E-6</v>
      </c>
      <c r="S41">
        <v>22275.375</v>
      </c>
      <c r="T41">
        <v>22408.012500000001</v>
      </c>
      <c r="U41">
        <v>22409.025000000001</v>
      </c>
    </row>
    <row r="42" spans="1:21" x14ac:dyDescent="0.2">
      <c r="A42">
        <v>1</v>
      </c>
      <c r="B42">
        <v>-1</v>
      </c>
      <c r="C42">
        <v>1</v>
      </c>
      <c r="D42">
        <v>-1</v>
      </c>
      <c r="E42">
        <v>-1</v>
      </c>
      <c r="F42">
        <v>1</v>
      </c>
      <c r="G42">
        <v>-1</v>
      </c>
      <c r="H42">
        <v>1</v>
      </c>
      <c r="I42">
        <f t="shared" si="1"/>
        <v>4.0221684591208469</v>
      </c>
      <c r="J42">
        <f t="shared" si="2"/>
        <v>4.0308617171799401</v>
      </c>
      <c r="K42">
        <f t="shared" si="3"/>
        <v>4.0342568616268553</v>
      </c>
      <c r="L42">
        <f t="shared" si="4"/>
        <v>4.0290956793092141</v>
      </c>
      <c r="M42">
        <f t="shared" si="5"/>
        <v>-6.9272201883672224E-3</v>
      </c>
      <c r="N42">
        <f t="shared" si="6"/>
        <v>1.7660378707260449E-3</v>
      </c>
      <c r="O42">
        <f t="shared" si="7"/>
        <v>5.1611823176411775E-3</v>
      </c>
      <c r="Q42">
        <f t="shared" si="8"/>
        <v>7.7743072214892951E-5</v>
      </c>
      <c r="S42">
        <v>10523.7</v>
      </c>
      <c r="T42">
        <v>10736.475</v>
      </c>
      <c r="U42">
        <v>10820.737499999999</v>
      </c>
    </row>
    <row r="43" spans="1:21" x14ac:dyDescent="0.2">
      <c r="A43">
        <v>1</v>
      </c>
      <c r="B43">
        <v>-1</v>
      </c>
      <c r="C43">
        <v>-1</v>
      </c>
      <c r="D43">
        <v>1</v>
      </c>
      <c r="E43">
        <v>1</v>
      </c>
      <c r="F43">
        <v>-1</v>
      </c>
      <c r="G43">
        <v>-1</v>
      </c>
      <c r="H43">
        <v>1</v>
      </c>
      <c r="I43">
        <f t="shared" si="1"/>
        <v>4.0458498768844535</v>
      </c>
      <c r="J43">
        <f t="shared" si="2"/>
        <v>4.0517591457596032</v>
      </c>
      <c r="K43">
        <f t="shared" si="3"/>
        <v>4.0429218649055088</v>
      </c>
      <c r="L43">
        <f t="shared" si="4"/>
        <v>4.0468436291831891</v>
      </c>
      <c r="M43">
        <f t="shared" si="5"/>
        <v>-9.9375229873555071E-4</v>
      </c>
      <c r="N43">
        <f t="shared" si="6"/>
        <v>4.9155165764140918E-3</v>
      </c>
      <c r="O43">
        <f t="shared" si="7"/>
        <v>-3.9217642776803174E-3</v>
      </c>
      <c r="Q43">
        <f t="shared" si="8"/>
        <v>4.0530081893933326E-5</v>
      </c>
      <c r="S43">
        <v>11113.475</v>
      </c>
      <c r="T43">
        <v>11265.725</v>
      </c>
      <c r="U43">
        <v>11038.8</v>
      </c>
    </row>
    <row r="44" spans="1:21" x14ac:dyDescent="0.2">
      <c r="A44">
        <v>1</v>
      </c>
      <c r="B44">
        <v>-1</v>
      </c>
      <c r="C44">
        <v>-1</v>
      </c>
      <c r="D44">
        <v>-1</v>
      </c>
      <c r="E44">
        <v>1</v>
      </c>
      <c r="F44">
        <v>1</v>
      </c>
      <c r="G44">
        <v>1</v>
      </c>
      <c r="H44">
        <v>-1</v>
      </c>
      <c r="I44">
        <f t="shared" si="1"/>
        <v>3.686242902748436</v>
      </c>
      <c r="J44">
        <f t="shared" si="2"/>
        <v>3.6856029212752306</v>
      </c>
      <c r="K44">
        <f t="shared" si="3"/>
        <v>3.6893965528871258</v>
      </c>
      <c r="L44">
        <f t="shared" si="4"/>
        <v>3.6870807923035973</v>
      </c>
      <c r="M44">
        <f t="shared" si="5"/>
        <v>-8.3788955516128638E-4</v>
      </c>
      <c r="N44">
        <f t="shared" si="6"/>
        <v>-1.4778710283667174E-3</v>
      </c>
      <c r="O44">
        <f t="shared" si="7"/>
        <v>2.3157605835284478E-3</v>
      </c>
      <c r="Q44">
        <f t="shared" si="8"/>
        <v>8.2489087633580947E-6</v>
      </c>
      <c r="S44">
        <v>4855.6000000000004</v>
      </c>
      <c r="T44">
        <v>4848.45</v>
      </c>
      <c r="U44">
        <v>4890.9875000000002</v>
      </c>
    </row>
    <row r="45" spans="1:21" x14ac:dyDescent="0.2">
      <c r="Q45" t="s">
        <v>39</v>
      </c>
    </row>
    <row r="46" spans="1:21" x14ac:dyDescent="0.2">
      <c r="A46">
        <f>A37*L37</f>
        <v>4.3438395443991693</v>
      </c>
      <c r="B46">
        <f>B37*L37</f>
        <v>4.3438395443991693</v>
      </c>
      <c r="C46">
        <f>C37*L37</f>
        <v>4.3438395443991693</v>
      </c>
      <c r="D46">
        <f>D37*L37</f>
        <v>4.3438395443991693</v>
      </c>
      <c r="E46">
        <f>E37*L37</f>
        <v>4.3438395443991693</v>
      </c>
      <c r="F46">
        <f>F37*L37</f>
        <v>4.3438395443991693</v>
      </c>
      <c r="G46">
        <f>G37*L37</f>
        <v>4.3438395443991693</v>
      </c>
      <c r="H46">
        <f>H37*L37</f>
        <v>4.3438395443991693</v>
      </c>
      <c r="Q46">
        <f>Q37+Q38+Q39+Q40+Q41+Q42+Q43+Q44</f>
        <v>2.7818848192522852E-4</v>
      </c>
    </row>
    <row r="47" spans="1:21" x14ac:dyDescent="0.2">
      <c r="A47">
        <f t="shared" ref="A47:A53" si="9">A38*L38</f>
        <v>3.97172113558665</v>
      </c>
      <c r="B47">
        <f t="shared" ref="B47:B53" si="10">B38*L38</f>
        <v>3.97172113558665</v>
      </c>
      <c r="C47">
        <f t="shared" ref="C47:C53" si="11">C38*L38</f>
        <v>3.97172113558665</v>
      </c>
      <c r="D47">
        <f t="shared" ref="D47:D53" si="12">D38*L38</f>
        <v>-3.97172113558665</v>
      </c>
      <c r="E47">
        <f t="shared" ref="E47:E53" si="13">E38*L38</f>
        <v>3.97172113558665</v>
      </c>
      <c r="F47">
        <f t="shared" ref="F47:F53" si="14">F38*L38</f>
        <v>-3.97172113558665</v>
      </c>
      <c r="G47">
        <f t="shared" ref="G47:G53" si="15">G38*L38</f>
        <v>-3.97172113558665</v>
      </c>
      <c r="H47">
        <f t="shared" ref="H47:H53" si="16">H38*L38</f>
        <v>-3.97172113558665</v>
      </c>
    </row>
    <row r="48" spans="1:21" x14ac:dyDescent="0.2">
      <c r="A48">
        <f t="shared" si="9"/>
        <v>4.0357324290118406</v>
      </c>
      <c r="B48">
        <f t="shared" si="10"/>
        <v>4.0357324290118406</v>
      </c>
      <c r="C48">
        <f t="shared" si="11"/>
        <v>-4.0357324290118406</v>
      </c>
      <c r="D48">
        <f t="shared" si="12"/>
        <v>4.0357324290118406</v>
      </c>
      <c r="E48">
        <f t="shared" si="13"/>
        <v>-4.0357324290118406</v>
      </c>
      <c r="F48">
        <f t="shared" si="14"/>
        <v>4.0357324290118406</v>
      </c>
      <c r="G48">
        <f t="shared" si="15"/>
        <v>-4.0357324290118406</v>
      </c>
      <c r="H48">
        <f t="shared" si="16"/>
        <v>-4.0357324290118406</v>
      </c>
    </row>
    <row r="49" spans="1:21" x14ac:dyDescent="0.2">
      <c r="A49">
        <f t="shared" si="9"/>
        <v>3.6210283254379316</v>
      </c>
      <c r="B49">
        <f t="shared" si="10"/>
        <v>3.6210283254379316</v>
      </c>
      <c r="C49">
        <f t="shared" si="11"/>
        <v>-3.6210283254379316</v>
      </c>
      <c r="D49">
        <f t="shared" si="12"/>
        <v>-3.6210283254379316</v>
      </c>
      <c r="E49">
        <f t="shared" si="13"/>
        <v>-3.6210283254379316</v>
      </c>
      <c r="F49">
        <f t="shared" si="14"/>
        <v>-3.6210283254379316</v>
      </c>
      <c r="G49">
        <f t="shared" si="15"/>
        <v>3.6210283254379316</v>
      </c>
      <c r="H49">
        <f t="shared" si="16"/>
        <v>3.6210283254379316</v>
      </c>
    </row>
    <row r="50" spans="1:21" x14ac:dyDescent="0.2">
      <c r="A50">
        <f t="shared" si="9"/>
        <v>4.3495504410664898</v>
      </c>
      <c r="B50">
        <f t="shared" si="10"/>
        <v>-4.3495504410664898</v>
      </c>
      <c r="C50">
        <f t="shared" si="11"/>
        <v>4.3495504410664898</v>
      </c>
      <c r="D50">
        <f t="shared" si="12"/>
        <v>4.3495504410664898</v>
      </c>
      <c r="E50">
        <f t="shared" si="13"/>
        <v>-4.3495504410664898</v>
      </c>
      <c r="F50">
        <f t="shared" si="14"/>
        <v>-4.3495504410664898</v>
      </c>
      <c r="G50">
        <f t="shared" si="15"/>
        <v>4.3495504410664898</v>
      </c>
      <c r="H50">
        <f t="shared" si="16"/>
        <v>-4.3495504410664898</v>
      </c>
    </row>
    <row r="51" spans="1:21" x14ac:dyDescent="0.2">
      <c r="A51">
        <f t="shared" si="9"/>
        <v>4.0290956793092141</v>
      </c>
      <c r="B51">
        <f t="shared" si="10"/>
        <v>-4.0290956793092141</v>
      </c>
      <c r="C51">
        <f t="shared" si="11"/>
        <v>4.0290956793092141</v>
      </c>
      <c r="D51">
        <f t="shared" si="12"/>
        <v>-4.0290956793092141</v>
      </c>
      <c r="E51">
        <f t="shared" si="13"/>
        <v>-4.0290956793092141</v>
      </c>
      <c r="F51">
        <f t="shared" si="14"/>
        <v>4.0290956793092141</v>
      </c>
      <c r="G51">
        <f t="shared" si="15"/>
        <v>-4.0290956793092141</v>
      </c>
      <c r="H51">
        <f t="shared" si="16"/>
        <v>4.0290956793092141</v>
      </c>
    </row>
    <row r="52" spans="1:21" x14ac:dyDescent="0.2">
      <c r="A52">
        <f t="shared" si="9"/>
        <v>4.0468436291831891</v>
      </c>
      <c r="B52">
        <f t="shared" si="10"/>
        <v>-4.0468436291831891</v>
      </c>
      <c r="C52">
        <f t="shared" si="11"/>
        <v>-4.0468436291831891</v>
      </c>
      <c r="D52">
        <f t="shared" si="12"/>
        <v>4.0468436291831891</v>
      </c>
      <c r="E52">
        <f t="shared" si="13"/>
        <v>4.0468436291831891</v>
      </c>
      <c r="F52">
        <f t="shared" si="14"/>
        <v>-4.0468436291831891</v>
      </c>
      <c r="G52">
        <f t="shared" si="15"/>
        <v>-4.0468436291831891</v>
      </c>
      <c r="H52">
        <f t="shared" si="16"/>
        <v>4.0468436291831891</v>
      </c>
    </row>
    <row r="53" spans="1:21" x14ac:dyDescent="0.2">
      <c r="A53">
        <f t="shared" si="9"/>
        <v>3.6870807923035973</v>
      </c>
      <c r="B53">
        <f t="shared" si="10"/>
        <v>-3.6870807923035973</v>
      </c>
      <c r="C53">
        <f t="shared" si="11"/>
        <v>-3.6870807923035973</v>
      </c>
      <c r="D53">
        <f t="shared" si="12"/>
        <v>-3.6870807923035973</v>
      </c>
      <c r="E53">
        <f t="shared" si="13"/>
        <v>3.6870807923035973</v>
      </c>
      <c r="F53">
        <f t="shared" si="14"/>
        <v>3.6870807923035973</v>
      </c>
      <c r="G53">
        <f t="shared" si="15"/>
        <v>3.6870807923035973</v>
      </c>
      <c r="H53">
        <f t="shared" si="16"/>
        <v>-3.6870807923035973</v>
      </c>
    </row>
    <row r="55" spans="1:21" x14ac:dyDescent="0.2">
      <c r="A55">
        <f>A46+A47+A48+A49+A50+A52+A53+A51</f>
        <v>32.084891976298081</v>
      </c>
      <c r="B55">
        <f t="shared" ref="B55:H55" si="17">B46+B47+B48+B49+B50+B52+B53+B51</f>
        <v>-0.14024910742689878</v>
      </c>
      <c r="C55">
        <f t="shared" si="17"/>
        <v>1.3035216244249637</v>
      </c>
      <c r="D55">
        <f t="shared" si="17"/>
        <v>1.4670401110232953</v>
      </c>
      <c r="E55">
        <f t="shared" si="17"/>
        <v>1.4078226647128211E-2</v>
      </c>
      <c r="F55">
        <f t="shared" si="17"/>
        <v>0.10660491374956083</v>
      </c>
      <c r="G55">
        <f t="shared" si="17"/>
        <v>-8.1893769883705669E-2</v>
      </c>
      <c r="H55">
        <f t="shared" si="17"/>
        <v>-3.2776196390740253E-3</v>
      </c>
      <c r="J55" t="s">
        <v>40</v>
      </c>
      <c r="L55" t="s">
        <v>39</v>
      </c>
      <c r="M55" t="s">
        <v>47</v>
      </c>
    </row>
    <row r="56" spans="1:21" x14ac:dyDescent="0.2">
      <c r="A56">
        <f>A55/8</f>
        <v>4.0106114970372602</v>
      </c>
      <c r="B56">
        <f t="shared" ref="B56:H56" si="18">B55/8</f>
        <v>-1.7531138428362347E-2</v>
      </c>
      <c r="C56">
        <f t="shared" si="18"/>
        <v>0.16294020305312046</v>
      </c>
      <c r="D56">
        <f t="shared" si="18"/>
        <v>0.18338001387791192</v>
      </c>
      <c r="E56">
        <f t="shared" si="18"/>
        <v>1.7597783308910264E-3</v>
      </c>
      <c r="F56">
        <f t="shared" si="18"/>
        <v>1.3325614218695103E-2</v>
      </c>
      <c r="G56">
        <f t="shared" si="18"/>
        <v>-1.0236721235463209E-2</v>
      </c>
      <c r="H56">
        <f t="shared" si="18"/>
        <v>-4.0970245488425316E-4</v>
      </c>
      <c r="J56" t="s">
        <v>41</v>
      </c>
      <c r="M56">
        <f>24*SUMSQ(B56:H56) + Q46</f>
        <v>1.4587751614567217</v>
      </c>
    </row>
    <row r="57" spans="1:21" x14ac:dyDescent="0.2">
      <c r="B57">
        <f t="shared" ref="B57:H57" si="19">24*SUMSQ(B56) / $M56 * 100</f>
        <v>0.5056419758957148</v>
      </c>
      <c r="C57">
        <f t="shared" si="19"/>
        <v>43.679673971657138</v>
      </c>
      <c r="D57">
        <f t="shared" si="19"/>
        <v>55.325695767315821</v>
      </c>
      <c r="E57">
        <f t="shared" si="19"/>
        <v>5.0949369400249125E-3</v>
      </c>
      <c r="F57">
        <f t="shared" si="19"/>
        <v>0.29214425745198525</v>
      </c>
      <c r="G57">
        <f t="shared" si="19"/>
        <v>0.17240292720302222</v>
      </c>
      <c r="H57">
        <f t="shared" si="19"/>
        <v>2.7615951678897028E-4</v>
      </c>
      <c r="J57" t="s">
        <v>48</v>
      </c>
    </row>
    <row r="60" spans="1:21" x14ac:dyDescent="0.2">
      <c r="A60" t="s">
        <v>42</v>
      </c>
    </row>
    <row r="61" spans="1:21" x14ac:dyDescent="0.2">
      <c r="A61" t="s">
        <v>38</v>
      </c>
      <c r="B61" t="s">
        <v>31</v>
      </c>
      <c r="C61" t="s">
        <v>32</v>
      </c>
      <c r="D61" t="s">
        <v>33</v>
      </c>
      <c r="E61" t="s">
        <v>34</v>
      </c>
      <c r="F61" t="s">
        <v>35</v>
      </c>
      <c r="G61" t="s">
        <v>36</v>
      </c>
      <c r="H61" t="s">
        <v>37</v>
      </c>
      <c r="I61" t="s">
        <v>24</v>
      </c>
      <c r="J61" t="s">
        <v>25</v>
      </c>
      <c r="K61" t="s">
        <v>26</v>
      </c>
      <c r="L61" t="s">
        <v>27</v>
      </c>
      <c r="M61" t="s">
        <v>30</v>
      </c>
      <c r="N61" t="s">
        <v>29</v>
      </c>
      <c r="O61" t="s">
        <v>28</v>
      </c>
    </row>
    <row r="62" spans="1:21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>LOG(S62)</f>
        <v>0.82601129869520729</v>
      </c>
      <c r="J62">
        <f t="shared" ref="J62:K62" si="20">LOG(T62)</f>
        <v>0.82045358999239648</v>
      </c>
      <c r="K62">
        <f t="shared" si="20"/>
        <v>0.80511672170692672</v>
      </c>
      <c r="L62">
        <f>(I62+J62+K62)/3</f>
        <v>0.81719387013151012</v>
      </c>
      <c r="M62">
        <f>I62-L62</f>
        <v>8.8174285636971605E-3</v>
      </c>
      <c r="N62">
        <f>J62-L62</f>
        <v>3.2597198608863565E-3</v>
      </c>
      <c r="O62">
        <f>K62-L62</f>
        <v>-1.2077148424583406E-2</v>
      </c>
      <c r="Q62">
        <f>(M62*M62) + (N62*N62)+ (O62*O62)</f>
        <v>2.3423033411677698E-4</v>
      </c>
      <c r="S62">
        <v>6.6990203749999999</v>
      </c>
      <c r="T62">
        <v>6.6138385624999998</v>
      </c>
      <c r="U62">
        <v>6.3843505</v>
      </c>
    </row>
    <row r="63" spans="1:21" x14ac:dyDescent="0.2">
      <c r="A63">
        <v>1</v>
      </c>
      <c r="B63">
        <v>1</v>
      </c>
      <c r="C63">
        <v>1</v>
      </c>
      <c r="D63">
        <v>-1</v>
      </c>
      <c r="E63">
        <v>1</v>
      </c>
      <c r="F63">
        <v>-1</v>
      </c>
      <c r="G63">
        <v>-1</v>
      </c>
      <c r="H63">
        <v>-1</v>
      </c>
      <c r="I63">
        <f t="shared" ref="I63:I69" si="21">LOG(S63)</f>
        <v>1.2878643189516437</v>
      </c>
      <c r="J63">
        <f t="shared" ref="J63:J69" si="22">LOG(T63)</f>
        <v>1.2941573704642617</v>
      </c>
      <c r="K63">
        <f t="shared" ref="K63:K69" si="23">LOG(U63)</f>
        <v>1.287244059164103</v>
      </c>
      <c r="L63">
        <f t="shared" ref="L63:L69" si="24">(I63+J63+K63)/3</f>
        <v>1.2897552495266693</v>
      </c>
      <c r="M63">
        <f t="shared" ref="M63:M69" si="25">I63-L63</f>
        <v>-1.8909305750256511E-3</v>
      </c>
      <c r="N63">
        <f t="shared" ref="N63:N69" si="26">J63-L63</f>
        <v>4.402120937592402E-3</v>
      </c>
      <c r="O63">
        <f t="shared" ref="O63:O69" si="27">K63-L63</f>
        <v>-2.5111903625663068E-3</v>
      </c>
      <c r="Q63">
        <f t="shared" ref="Q63:Q69" si="28">(M63*M63) + (N63*N63)+ (O63*O63)</f>
        <v>2.9260364225802145E-5</v>
      </c>
      <c r="S63">
        <v>19.402796062499998</v>
      </c>
      <c r="T63">
        <v>19.685994999999998</v>
      </c>
      <c r="U63">
        <v>19.375104749999998</v>
      </c>
    </row>
    <row r="64" spans="1:21" x14ac:dyDescent="0.2">
      <c r="A64">
        <v>1</v>
      </c>
      <c r="B64">
        <v>1</v>
      </c>
      <c r="C64">
        <v>-1</v>
      </c>
      <c r="D64">
        <v>1</v>
      </c>
      <c r="E64">
        <v>-1</v>
      </c>
      <c r="F64">
        <v>1</v>
      </c>
      <c r="G64">
        <v>-1</v>
      </c>
      <c r="H64">
        <v>-1</v>
      </c>
      <c r="I64">
        <f t="shared" si="21"/>
        <v>1.1875242565149713</v>
      </c>
      <c r="J64">
        <f t="shared" si="22"/>
        <v>1.1880017914712044</v>
      </c>
      <c r="K64">
        <f t="shared" si="23"/>
        <v>1.1878707684291863</v>
      </c>
      <c r="L64">
        <f>(I64+J64+K64)/3</f>
        <v>1.1877989388051207</v>
      </c>
      <c r="M64">
        <f>I64-L64</f>
        <v>-2.7468229014937506E-4</v>
      </c>
      <c r="N64">
        <f>J64-L64</f>
        <v>2.0285266608377484E-4</v>
      </c>
      <c r="O64">
        <f>K64-L64</f>
        <v>7.1829624065600228E-5</v>
      </c>
      <c r="Q64">
        <f t="shared" si="28"/>
        <v>1.2175905955240638E-7</v>
      </c>
      <c r="S64">
        <v>15.400125375</v>
      </c>
      <c r="T64">
        <v>15.417068125</v>
      </c>
      <c r="U64">
        <v>15.412417625</v>
      </c>
    </row>
    <row r="65" spans="1:21" x14ac:dyDescent="0.2">
      <c r="A65">
        <v>1</v>
      </c>
      <c r="B65">
        <v>1</v>
      </c>
      <c r="C65">
        <v>-1</v>
      </c>
      <c r="D65">
        <v>-1</v>
      </c>
      <c r="E65">
        <v>-1</v>
      </c>
      <c r="F65">
        <v>-1</v>
      </c>
      <c r="G65">
        <v>1</v>
      </c>
      <c r="H65">
        <v>1</v>
      </c>
      <c r="I65">
        <f t="shared" si="21"/>
        <v>1.6487995848058123</v>
      </c>
      <c r="J65">
        <f t="shared" si="22"/>
        <v>1.6492662608146131</v>
      </c>
      <c r="K65">
        <f t="shared" si="23"/>
        <v>1.6443630934651918</v>
      </c>
      <c r="L65">
        <f>(I65+J65+K65)/3</f>
        <v>1.6474763130285393</v>
      </c>
      <c r="M65">
        <f>I65-L65</f>
        <v>1.323271777273094E-3</v>
      </c>
      <c r="N65">
        <f>J65-L65</f>
        <v>1.7899477860738866E-3</v>
      </c>
      <c r="O65">
        <f>K65-L65</f>
        <v>-3.1132195633474247E-3</v>
      </c>
      <c r="Q65">
        <f t="shared" si="28"/>
        <v>1.464709732300743E-5</v>
      </c>
      <c r="S65">
        <v>44.545063749999997</v>
      </c>
      <c r="T65">
        <v>44.592955875000001</v>
      </c>
      <c r="U65">
        <v>44.0923345</v>
      </c>
    </row>
    <row r="66" spans="1:21" x14ac:dyDescent="0.2">
      <c r="A66">
        <v>1</v>
      </c>
      <c r="B66">
        <v>-1</v>
      </c>
      <c r="C66">
        <v>1</v>
      </c>
      <c r="D66">
        <v>1</v>
      </c>
      <c r="E66">
        <v>-1</v>
      </c>
      <c r="F66">
        <v>-1</v>
      </c>
      <c r="G66">
        <v>1</v>
      </c>
      <c r="H66">
        <v>-1</v>
      </c>
      <c r="I66">
        <f t="shared" si="21"/>
        <v>0.80631862496103468</v>
      </c>
      <c r="J66">
        <f t="shared" si="22"/>
        <v>0.8206898892107567</v>
      </c>
      <c r="K66">
        <f t="shared" si="23"/>
        <v>0.80879707743226747</v>
      </c>
      <c r="L66">
        <f t="shared" si="24"/>
        <v>0.81193519720135299</v>
      </c>
      <c r="M66">
        <f t="shared" si="25"/>
        <v>-5.6165722403183072E-3</v>
      </c>
      <c r="N66">
        <f t="shared" si="26"/>
        <v>8.7546920094037084E-3</v>
      </c>
      <c r="O66">
        <f t="shared" si="27"/>
        <v>-3.1381197690855123E-3</v>
      </c>
      <c r="Q66">
        <f t="shared" si="28"/>
        <v>1.1803831159535665E-4</v>
      </c>
      <c r="S66">
        <v>6.4020435625000003</v>
      </c>
      <c r="T66">
        <v>6.6174381249999996</v>
      </c>
      <c r="U66">
        <v>6.4386834999999998</v>
      </c>
    </row>
    <row r="67" spans="1:21" x14ac:dyDescent="0.2">
      <c r="A67">
        <v>1</v>
      </c>
      <c r="B67">
        <v>-1</v>
      </c>
      <c r="C67">
        <v>1</v>
      </c>
      <c r="D67">
        <v>-1</v>
      </c>
      <c r="E67">
        <v>-1</v>
      </c>
      <c r="F67">
        <v>1</v>
      </c>
      <c r="G67">
        <v>-1</v>
      </c>
      <c r="H67">
        <v>1</v>
      </c>
      <c r="I67">
        <f t="shared" si="21"/>
        <v>1.2362314315506329</v>
      </c>
      <c r="J67">
        <f t="shared" si="22"/>
        <v>1.2272350279682886</v>
      </c>
      <c r="K67">
        <f t="shared" si="23"/>
        <v>1.2233327416085449</v>
      </c>
      <c r="L67">
        <f t="shared" si="24"/>
        <v>1.2289330670424887</v>
      </c>
      <c r="M67">
        <f t="shared" si="25"/>
        <v>7.2983645081441395E-3</v>
      </c>
      <c r="N67">
        <f t="shared" si="26"/>
        <v>-1.698039074200075E-3</v>
      </c>
      <c r="O67">
        <f t="shared" si="27"/>
        <v>-5.6003254339438424E-3</v>
      </c>
      <c r="Q67">
        <f t="shared" si="28"/>
        <v>8.7513106157326582E-5</v>
      </c>
      <c r="S67">
        <v>17.227863875000001</v>
      </c>
      <c r="T67">
        <v>16.874659874999999</v>
      </c>
      <c r="U67">
        <v>16.723714375</v>
      </c>
    </row>
    <row r="68" spans="1:21" x14ac:dyDescent="0.2">
      <c r="A68">
        <v>1</v>
      </c>
      <c r="B68">
        <v>-1</v>
      </c>
      <c r="C68">
        <v>-1</v>
      </c>
      <c r="D68">
        <v>1</v>
      </c>
      <c r="E68">
        <v>1</v>
      </c>
      <c r="F68">
        <v>-1</v>
      </c>
      <c r="G68">
        <v>-1</v>
      </c>
      <c r="H68">
        <v>1</v>
      </c>
      <c r="I68">
        <f t="shared" si="21"/>
        <v>1.1714551981168464</v>
      </c>
      <c r="J68">
        <f t="shared" si="22"/>
        <v>1.1644271219707694</v>
      </c>
      <c r="K68">
        <f t="shared" si="23"/>
        <v>1.1736617281084116</v>
      </c>
      <c r="L68">
        <f t="shared" si="24"/>
        <v>1.1698480160653426</v>
      </c>
      <c r="M68">
        <f t="shared" si="25"/>
        <v>1.607182051503786E-3</v>
      </c>
      <c r="N68">
        <f t="shared" si="26"/>
        <v>-5.4208940945732476E-3</v>
      </c>
      <c r="O68">
        <f t="shared" si="27"/>
        <v>3.8137120430690175E-3</v>
      </c>
      <c r="Q68">
        <f t="shared" si="28"/>
        <v>4.6513526478704687E-5</v>
      </c>
      <c r="S68">
        <v>14.840727749999999</v>
      </c>
      <c r="T68">
        <v>14.602496875</v>
      </c>
      <c r="U68">
        <v>14.916321249999999</v>
      </c>
    </row>
    <row r="69" spans="1:21" x14ac:dyDescent="0.2">
      <c r="A69">
        <v>1</v>
      </c>
      <c r="B69">
        <v>-1</v>
      </c>
      <c r="C69">
        <v>-1</v>
      </c>
      <c r="D69">
        <v>-1</v>
      </c>
      <c r="E69">
        <v>1</v>
      </c>
      <c r="F69">
        <v>1</v>
      </c>
      <c r="G69">
        <v>1</v>
      </c>
      <c r="H69">
        <v>-1</v>
      </c>
      <c r="I69">
        <f t="shared" si="21"/>
        <v>1.5795074732834946</v>
      </c>
      <c r="J69">
        <f t="shared" si="22"/>
        <v>1.5815807921232858</v>
      </c>
      <c r="K69">
        <f t="shared" si="23"/>
        <v>1.5779081093276413</v>
      </c>
      <c r="L69">
        <f t="shared" si="24"/>
        <v>1.5796654582448071</v>
      </c>
      <c r="M69">
        <f t="shared" si="25"/>
        <v>-1.5798496131247397E-4</v>
      </c>
      <c r="N69">
        <f t="shared" si="26"/>
        <v>1.9153338784787532E-3</v>
      </c>
      <c r="O69">
        <f t="shared" si="27"/>
        <v>-1.7573489171658352E-3</v>
      </c>
      <c r="Q69">
        <f t="shared" si="28"/>
        <v>6.7817383307133014E-6</v>
      </c>
      <c r="S69">
        <v>37.975847375000001</v>
      </c>
      <c r="T69">
        <v>38.157577250000003</v>
      </c>
      <c r="U69">
        <v>37.836252000000002</v>
      </c>
    </row>
    <row r="70" spans="1:21" x14ac:dyDescent="0.2">
      <c r="Q70" t="s">
        <v>39</v>
      </c>
    </row>
    <row r="71" spans="1:21" x14ac:dyDescent="0.2">
      <c r="A71">
        <f>A62*L62</f>
        <v>0.81719387013151012</v>
      </c>
      <c r="B71">
        <f>B62*L62</f>
        <v>0.81719387013151012</v>
      </c>
      <c r="C71">
        <f>C62*L62</f>
        <v>0.81719387013151012</v>
      </c>
      <c r="D71">
        <f>D62*L62</f>
        <v>0.81719387013151012</v>
      </c>
      <c r="E71">
        <f>E62*L62</f>
        <v>0.81719387013151012</v>
      </c>
      <c r="F71">
        <f>F62*L62</f>
        <v>0.81719387013151012</v>
      </c>
      <c r="G71">
        <f>G62*L62</f>
        <v>0.81719387013151012</v>
      </c>
      <c r="H71">
        <f>H62*L62</f>
        <v>0.81719387013151012</v>
      </c>
      <c r="Q71">
        <f>Q62+Q63+Q64+Q65+Q66+Q67+Q68+Q69</f>
        <v>5.3710623728724018E-4</v>
      </c>
    </row>
    <row r="72" spans="1:21" x14ac:dyDescent="0.2">
      <c r="A72">
        <f t="shared" ref="A72:A78" si="29">A63*L63</f>
        <v>1.2897552495266693</v>
      </c>
      <c r="B72">
        <f t="shared" ref="B72:B78" si="30">B63*L63</f>
        <v>1.2897552495266693</v>
      </c>
      <c r="C72">
        <f t="shared" ref="C72:C78" si="31">C63*L63</f>
        <v>1.2897552495266693</v>
      </c>
      <c r="D72">
        <f t="shared" ref="D72:D78" si="32">D63*L63</f>
        <v>-1.2897552495266693</v>
      </c>
      <c r="E72">
        <f t="shared" ref="E72:E78" si="33">E63*L63</f>
        <v>1.2897552495266693</v>
      </c>
      <c r="F72">
        <f t="shared" ref="F72:F78" si="34">F63*L63</f>
        <v>-1.2897552495266693</v>
      </c>
      <c r="G72">
        <f t="shared" ref="G72:G78" si="35">G63*L63</f>
        <v>-1.2897552495266693</v>
      </c>
      <c r="H72">
        <f t="shared" ref="H72:H78" si="36">H63*L63</f>
        <v>-1.2897552495266693</v>
      </c>
    </row>
    <row r="73" spans="1:21" x14ac:dyDescent="0.2">
      <c r="A73">
        <f t="shared" si="29"/>
        <v>1.1877989388051207</v>
      </c>
      <c r="B73">
        <f t="shared" si="30"/>
        <v>1.1877989388051207</v>
      </c>
      <c r="C73">
        <f t="shared" si="31"/>
        <v>-1.1877989388051207</v>
      </c>
      <c r="D73">
        <f t="shared" si="32"/>
        <v>1.1877989388051207</v>
      </c>
      <c r="E73">
        <f t="shared" si="33"/>
        <v>-1.1877989388051207</v>
      </c>
      <c r="F73">
        <f t="shared" si="34"/>
        <v>1.1877989388051207</v>
      </c>
      <c r="G73">
        <f t="shared" si="35"/>
        <v>-1.1877989388051207</v>
      </c>
      <c r="H73">
        <f t="shared" si="36"/>
        <v>-1.1877989388051207</v>
      </c>
    </row>
    <row r="74" spans="1:21" x14ac:dyDescent="0.2">
      <c r="A74">
        <f t="shared" si="29"/>
        <v>1.6474763130285393</v>
      </c>
      <c r="B74">
        <f t="shared" si="30"/>
        <v>1.6474763130285393</v>
      </c>
      <c r="C74">
        <f t="shared" si="31"/>
        <v>-1.6474763130285393</v>
      </c>
      <c r="D74">
        <f t="shared" si="32"/>
        <v>-1.6474763130285393</v>
      </c>
      <c r="E74">
        <f t="shared" si="33"/>
        <v>-1.6474763130285393</v>
      </c>
      <c r="F74">
        <f t="shared" si="34"/>
        <v>-1.6474763130285393</v>
      </c>
      <c r="G74">
        <f t="shared" si="35"/>
        <v>1.6474763130285393</v>
      </c>
      <c r="H74">
        <f t="shared" si="36"/>
        <v>1.6474763130285393</v>
      </c>
    </row>
    <row r="75" spans="1:21" x14ac:dyDescent="0.2">
      <c r="A75">
        <f t="shared" si="29"/>
        <v>0.81193519720135299</v>
      </c>
      <c r="B75">
        <f t="shared" si="30"/>
        <v>-0.81193519720135299</v>
      </c>
      <c r="C75">
        <f t="shared" si="31"/>
        <v>0.81193519720135299</v>
      </c>
      <c r="D75">
        <f t="shared" si="32"/>
        <v>0.81193519720135299</v>
      </c>
      <c r="E75">
        <f t="shared" si="33"/>
        <v>-0.81193519720135299</v>
      </c>
      <c r="F75">
        <f t="shared" si="34"/>
        <v>-0.81193519720135299</v>
      </c>
      <c r="G75">
        <f t="shared" si="35"/>
        <v>0.81193519720135299</v>
      </c>
      <c r="H75">
        <f t="shared" si="36"/>
        <v>-0.81193519720135299</v>
      </c>
    </row>
    <row r="76" spans="1:21" x14ac:dyDescent="0.2">
      <c r="A76">
        <f t="shared" si="29"/>
        <v>1.2289330670424887</v>
      </c>
      <c r="B76">
        <f t="shared" si="30"/>
        <v>-1.2289330670424887</v>
      </c>
      <c r="C76">
        <f t="shared" si="31"/>
        <v>1.2289330670424887</v>
      </c>
      <c r="D76">
        <f t="shared" si="32"/>
        <v>-1.2289330670424887</v>
      </c>
      <c r="E76">
        <f t="shared" si="33"/>
        <v>-1.2289330670424887</v>
      </c>
      <c r="F76">
        <f t="shared" si="34"/>
        <v>1.2289330670424887</v>
      </c>
      <c r="G76">
        <f t="shared" si="35"/>
        <v>-1.2289330670424887</v>
      </c>
      <c r="H76">
        <f t="shared" si="36"/>
        <v>1.2289330670424887</v>
      </c>
    </row>
    <row r="77" spans="1:21" x14ac:dyDescent="0.2">
      <c r="A77">
        <f t="shared" si="29"/>
        <v>1.1698480160653426</v>
      </c>
      <c r="B77">
        <f t="shared" si="30"/>
        <v>-1.1698480160653426</v>
      </c>
      <c r="C77">
        <f t="shared" si="31"/>
        <v>-1.1698480160653426</v>
      </c>
      <c r="D77">
        <f t="shared" si="32"/>
        <v>1.1698480160653426</v>
      </c>
      <c r="E77">
        <f t="shared" si="33"/>
        <v>1.1698480160653426</v>
      </c>
      <c r="F77">
        <f t="shared" si="34"/>
        <v>-1.1698480160653426</v>
      </c>
      <c r="G77">
        <f t="shared" si="35"/>
        <v>-1.1698480160653426</v>
      </c>
      <c r="H77">
        <f t="shared" si="36"/>
        <v>1.1698480160653426</v>
      </c>
    </row>
    <row r="78" spans="1:21" x14ac:dyDescent="0.2">
      <c r="A78">
        <f t="shared" si="29"/>
        <v>1.5796654582448071</v>
      </c>
      <c r="B78">
        <f t="shared" si="30"/>
        <v>-1.5796654582448071</v>
      </c>
      <c r="C78">
        <f t="shared" si="31"/>
        <v>-1.5796654582448071</v>
      </c>
      <c r="D78">
        <f t="shared" si="32"/>
        <v>-1.5796654582448071</v>
      </c>
      <c r="E78">
        <f t="shared" si="33"/>
        <v>1.5796654582448071</v>
      </c>
      <c r="F78">
        <f t="shared" si="34"/>
        <v>1.5796654582448071</v>
      </c>
      <c r="G78">
        <f t="shared" si="35"/>
        <v>1.5796654582448071</v>
      </c>
      <c r="H78">
        <f t="shared" si="36"/>
        <v>-1.5796654582448071</v>
      </c>
    </row>
    <row r="80" spans="1:21" x14ac:dyDescent="0.2">
      <c r="A80">
        <f>A71+A72+A73+A74+A75+A77+A78+A76</f>
        <v>9.7326061100458308</v>
      </c>
      <c r="B80">
        <f t="shared" ref="B80:H80" si="37">B71+B72+B73+B74+B75+B77+B78+B76</f>
        <v>0.15184263293784772</v>
      </c>
      <c r="C80">
        <f t="shared" si="37"/>
        <v>-1.4369713422417882</v>
      </c>
      <c r="D80">
        <f t="shared" si="37"/>
        <v>-1.759054065639178</v>
      </c>
      <c r="E80">
        <f t="shared" si="37"/>
        <v>-1.9680922109172494E-2</v>
      </c>
      <c r="F80">
        <f t="shared" si="37"/>
        <v>-0.10542344159797734</v>
      </c>
      <c r="G80">
        <f t="shared" si="37"/>
        <v>-2.0064432833411638E-2</v>
      </c>
      <c r="H80">
        <f t="shared" si="37"/>
        <v>-5.7035775100693353E-3</v>
      </c>
      <c r="J80" t="s">
        <v>40</v>
      </c>
      <c r="L80" t="s">
        <v>39</v>
      </c>
      <c r="M80" t="s">
        <v>47</v>
      </c>
    </row>
    <row r="81" spans="1:21" x14ac:dyDescent="0.2">
      <c r="A81">
        <f>A80/8</f>
        <v>1.2165757637557288</v>
      </c>
      <c r="B81">
        <f t="shared" ref="B81" si="38">B80/8</f>
        <v>1.8980329117230965E-2</v>
      </c>
      <c r="C81">
        <f t="shared" ref="C81" si="39">C80/8</f>
        <v>-0.17962141778022353</v>
      </c>
      <c r="D81">
        <f t="shared" ref="D81" si="40">D80/8</f>
        <v>-0.21988175820489725</v>
      </c>
      <c r="E81">
        <f t="shared" ref="E81" si="41">E80/8</f>
        <v>-2.4601152636465617E-3</v>
      </c>
      <c r="F81">
        <f t="shared" ref="F81" si="42">F80/8</f>
        <v>-1.3177930199747168E-2</v>
      </c>
      <c r="G81">
        <f t="shared" ref="G81" si="43">G80/8</f>
        <v>-2.5080541041764548E-3</v>
      </c>
      <c r="H81">
        <f t="shared" ref="H81" si="44">H80/8</f>
        <v>-7.1294718875866692E-4</v>
      </c>
      <c r="J81" t="s">
        <v>41</v>
      </c>
      <c r="M81">
        <f>24*SUMSQ(B81:H81) + Q71</f>
        <v>1.9483435746515949</v>
      </c>
    </row>
    <row r="82" spans="1:21" x14ac:dyDescent="0.2">
      <c r="B82">
        <f t="shared" ref="B82:H82" si="45">24*SUMSQ(B81) / $M81 * 100</f>
        <v>0.44376513229232861</v>
      </c>
      <c r="C82">
        <f t="shared" si="45"/>
        <v>39.743118179119378</v>
      </c>
      <c r="D82">
        <f t="shared" si="45"/>
        <v>59.555805109893981</v>
      </c>
      <c r="E82">
        <f t="shared" si="45"/>
        <v>7.4551538311828369E-3</v>
      </c>
      <c r="F82">
        <f t="shared" si="45"/>
        <v>0.21391444089275119</v>
      </c>
      <c r="G82">
        <f t="shared" si="45"/>
        <v>7.7485332315902706E-3</v>
      </c>
      <c r="H82">
        <f t="shared" si="45"/>
        <v>6.2612409914379282E-4</v>
      </c>
      <c r="J82" t="s">
        <v>48</v>
      </c>
    </row>
    <row r="86" spans="1:21" x14ac:dyDescent="0.2">
      <c r="A86" s="2" t="s">
        <v>45</v>
      </c>
    </row>
    <row r="87" spans="1:21" x14ac:dyDescent="0.2">
      <c r="A87" t="s">
        <v>43</v>
      </c>
    </row>
    <row r="88" spans="1:21" x14ac:dyDescent="0.2">
      <c r="A88" t="s">
        <v>38</v>
      </c>
      <c r="B88" t="s">
        <v>31</v>
      </c>
      <c r="C88" t="s">
        <v>32</v>
      </c>
      <c r="D88" t="s">
        <v>33</v>
      </c>
      <c r="E88" t="s">
        <v>34</v>
      </c>
      <c r="F88" t="s">
        <v>35</v>
      </c>
      <c r="G88" t="s">
        <v>36</v>
      </c>
      <c r="H88" t="s">
        <v>37</v>
      </c>
      <c r="I88" t="s">
        <v>24</v>
      </c>
      <c r="J88" t="s">
        <v>25</v>
      </c>
      <c r="K88" t="s">
        <v>26</v>
      </c>
      <c r="L88" t="s">
        <v>27</v>
      </c>
      <c r="M88" t="s">
        <v>30</v>
      </c>
      <c r="N88" t="s">
        <v>29</v>
      </c>
      <c r="O88" t="s">
        <v>28</v>
      </c>
    </row>
    <row r="89" spans="1:21" x14ac:dyDescent="0.2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f>LOG(S89)</f>
        <v>4.1005652446284939</v>
      </c>
      <c r="J89">
        <f t="shared" ref="J89:K89" si="46">LOG(T89)</f>
        <v>4.1086149106152279</v>
      </c>
      <c r="K89">
        <f t="shared" si="46"/>
        <v>4.1093519764146356</v>
      </c>
      <c r="L89">
        <f>(I89+J89+K89)/3</f>
        <v>4.1061773772194528</v>
      </c>
      <c r="M89">
        <f>I89-L89</f>
        <v>-5.6121325909588293E-3</v>
      </c>
      <c r="N89">
        <f>J89-L89</f>
        <v>2.4375333957751266E-3</v>
      </c>
      <c r="O89">
        <f>K89-L89</f>
        <v>3.1745991951828145E-3</v>
      </c>
      <c r="Q89">
        <f>(M89*M89) + (N89*N89)+ (O89*O89)</f>
        <v>4.751568132407666E-5</v>
      </c>
      <c r="S89">
        <v>12605.65</v>
      </c>
      <c r="T89">
        <v>12841.475</v>
      </c>
      <c r="U89">
        <v>12863.2875</v>
      </c>
    </row>
    <row r="90" spans="1:21" x14ac:dyDescent="0.2">
      <c r="A90">
        <v>1</v>
      </c>
      <c r="B90">
        <v>1</v>
      </c>
      <c r="C90">
        <v>1</v>
      </c>
      <c r="D90">
        <v>-1</v>
      </c>
      <c r="E90">
        <v>1</v>
      </c>
      <c r="F90">
        <v>-1</v>
      </c>
      <c r="G90">
        <v>-1</v>
      </c>
      <c r="H90">
        <v>-1</v>
      </c>
      <c r="I90">
        <f t="shared" ref="I90:I96" si="47">LOG(S90)</f>
        <v>3.7846672086701583</v>
      </c>
      <c r="J90">
        <f t="shared" ref="J90:J96" si="48">LOG(T90)</f>
        <v>3.7884140953136636</v>
      </c>
      <c r="K90">
        <f t="shared" ref="K90:K96" si="49">LOG(U90)</f>
        <v>3.7835882799117506</v>
      </c>
      <c r="L90">
        <f t="shared" ref="L90:L96" si="50">(I90+J90+K90)/3</f>
        <v>3.7855565279651908</v>
      </c>
      <c r="M90">
        <f t="shared" ref="M90:M96" si="51">I90-L90</f>
        <v>-8.8931929503255347E-4</v>
      </c>
      <c r="N90">
        <f t="shared" ref="N90:N96" si="52">J90-L90</f>
        <v>2.857567348472756E-3</v>
      </c>
      <c r="O90">
        <f t="shared" ref="O90:O96" si="53">K90-L90</f>
        <v>-1.9682480534402025E-3</v>
      </c>
      <c r="Q90">
        <f t="shared" ref="Q90:Q96" si="54">(M90*M90) + (N90*N90)+ (O90*O90)</f>
        <v>1.283058035944596E-5</v>
      </c>
      <c r="S90">
        <v>6090.7</v>
      </c>
      <c r="T90">
        <v>6143.4750000000004</v>
      </c>
      <c r="U90">
        <v>6075.5874999999996</v>
      </c>
    </row>
    <row r="91" spans="1:21" x14ac:dyDescent="0.2">
      <c r="A91">
        <v>1</v>
      </c>
      <c r="B91">
        <v>1</v>
      </c>
      <c r="C91">
        <v>-1</v>
      </c>
      <c r="D91">
        <v>1</v>
      </c>
      <c r="E91">
        <v>-1</v>
      </c>
      <c r="F91">
        <v>1</v>
      </c>
      <c r="G91">
        <v>-1</v>
      </c>
      <c r="H91">
        <v>-1</v>
      </c>
      <c r="I91">
        <f t="shared" si="47"/>
        <v>3.8081518697313919</v>
      </c>
      <c r="J91">
        <f t="shared" si="48"/>
        <v>3.8017200534327338</v>
      </c>
      <c r="K91">
        <f t="shared" si="49"/>
        <v>3.8083561637585364</v>
      </c>
      <c r="L91">
        <f t="shared" si="50"/>
        <v>3.8060760289742208</v>
      </c>
      <c r="M91">
        <f t="shared" si="51"/>
        <v>2.0758407571710435E-3</v>
      </c>
      <c r="N91">
        <f t="shared" si="52"/>
        <v>-4.3559755414870338E-3</v>
      </c>
      <c r="O91">
        <f t="shared" si="53"/>
        <v>2.2801347843155462E-3</v>
      </c>
      <c r="Q91">
        <f t="shared" si="54"/>
        <v>2.848265240181141E-5</v>
      </c>
      <c r="S91">
        <v>6429.125</v>
      </c>
      <c r="T91">
        <v>6334.6125000000002</v>
      </c>
      <c r="U91">
        <v>6432.15</v>
      </c>
    </row>
    <row r="92" spans="1:21" x14ac:dyDescent="0.2">
      <c r="A92">
        <v>1</v>
      </c>
      <c r="B92">
        <v>1</v>
      </c>
      <c r="C92">
        <v>-1</v>
      </c>
      <c r="D92">
        <v>-1</v>
      </c>
      <c r="E92">
        <v>-1</v>
      </c>
      <c r="F92">
        <v>-1</v>
      </c>
      <c r="G92">
        <v>1</v>
      </c>
      <c r="H92">
        <v>1</v>
      </c>
      <c r="I92">
        <f t="shared" si="47"/>
        <v>3.4239459165673769</v>
      </c>
      <c r="J92">
        <f t="shared" si="48"/>
        <v>3.4182266923494762</v>
      </c>
      <c r="K92">
        <f t="shared" si="49"/>
        <v>3.4156701653725876</v>
      </c>
      <c r="L92">
        <f t="shared" si="50"/>
        <v>3.4192809247631466</v>
      </c>
      <c r="M92">
        <f t="shared" si="51"/>
        <v>4.6649918042303007E-3</v>
      </c>
      <c r="N92">
        <f t="shared" si="52"/>
        <v>-1.0542324136704195E-3</v>
      </c>
      <c r="O92">
        <f t="shared" si="53"/>
        <v>-3.610759390558993E-3</v>
      </c>
      <c r="Q92">
        <f t="shared" si="54"/>
        <v>3.5911137892079186E-5</v>
      </c>
      <c r="S92">
        <v>2654.2750000000001</v>
      </c>
      <c r="T92">
        <v>2619.5500000000002</v>
      </c>
      <c r="U92">
        <v>2604.1750000000002</v>
      </c>
    </row>
    <row r="93" spans="1:21" x14ac:dyDescent="0.2">
      <c r="A93">
        <v>1</v>
      </c>
      <c r="B93">
        <v>-1</v>
      </c>
      <c r="C93">
        <v>1</v>
      </c>
      <c r="D93">
        <v>1</v>
      </c>
      <c r="E93">
        <v>-1</v>
      </c>
      <c r="F93">
        <v>-1</v>
      </c>
      <c r="G93">
        <v>1</v>
      </c>
      <c r="H93">
        <v>-1</v>
      </c>
      <c r="I93">
        <f t="shared" si="47"/>
        <v>4.1626790134818821</v>
      </c>
      <c r="J93">
        <f t="shared" si="48"/>
        <v>4.1614503606202184</v>
      </c>
      <c r="K93">
        <f t="shared" si="49"/>
        <v>4.1653289207069966</v>
      </c>
      <c r="L93">
        <f t="shared" si="50"/>
        <v>4.163152764936366</v>
      </c>
      <c r="M93">
        <f t="shared" si="51"/>
        <v>-4.737514544839172E-4</v>
      </c>
      <c r="N93">
        <f t="shared" si="52"/>
        <v>-1.7024043161475433E-3</v>
      </c>
      <c r="O93">
        <f t="shared" si="53"/>
        <v>2.1761557706305723E-3</v>
      </c>
      <c r="Q93">
        <f t="shared" si="54"/>
        <v>7.8582748343121517E-6</v>
      </c>
      <c r="S93">
        <v>14543.8375</v>
      </c>
      <c r="T93">
        <v>14502.75</v>
      </c>
      <c r="U93">
        <v>14632.85</v>
      </c>
    </row>
    <row r="94" spans="1:21" x14ac:dyDescent="0.2">
      <c r="A94">
        <v>1</v>
      </c>
      <c r="B94">
        <v>-1</v>
      </c>
      <c r="C94">
        <v>1</v>
      </c>
      <c r="D94">
        <v>-1</v>
      </c>
      <c r="E94">
        <v>-1</v>
      </c>
      <c r="F94">
        <v>1</v>
      </c>
      <c r="G94">
        <v>-1</v>
      </c>
      <c r="H94">
        <v>1</v>
      </c>
      <c r="I94">
        <f t="shared" si="47"/>
        <v>3.8023152514043366</v>
      </c>
      <c r="J94">
        <f t="shared" si="48"/>
        <v>3.7981903878157421</v>
      </c>
      <c r="K94">
        <f t="shared" si="49"/>
        <v>3.7951332577738635</v>
      </c>
      <c r="L94">
        <f t="shared" si="50"/>
        <v>3.7985462989979806</v>
      </c>
      <c r="M94">
        <f t="shared" si="51"/>
        <v>3.7689524063559965E-3</v>
      </c>
      <c r="N94">
        <f t="shared" si="52"/>
        <v>-3.559111822384331E-4</v>
      </c>
      <c r="O94">
        <f t="shared" si="53"/>
        <v>-3.4130412241171193E-3</v>
      </c>
      <c r="Q94">
        <f t="shared" si="54"/>
        <v>2.5980525408541902E-5</v>
      </c>
      <c r="S94">
        <v>6343.3</v>
      </c>
      <c r="T94">
        <v>6283.3374999999996</v>
      </c>
      <c r="U94">
        <v>6239.2624999999998</v>
      </c>
    </row>
    <row r="95" spans="1:21" x14ac:dyDescent="0.2">
      <c r="A95">
        <v>1</v>
      </c>
      <c r="B95">
        <v>-1</v>
      </c>
      <c r="C95">
        <v>-1</v>
      </c>
      <c r="D95">
        <v>1</v>
      </c>
      <c r="E95">
        <v>1</v>
      </c>
      <c r="F95">
        <v>-1</v>
      </c>
      <c r="G95">
        <v>-1</v>
      </c>
      <c r="H95">
        <v>1</v>
      </c>
      <c r="I95">
        <f t="shared" si="47"/>
        <v>3.8586800341050176</v>
      </c>
      <c r="J95">
        <f t="shared" si="48"/>
        <v>3.8838565399863261</v>
      </c>
      <c r="K95">
        <f t="shared" si="49"/>
        <v>3.8838083040387175</v>
      </c>
      <c r="L95">
        <f t="shared" si="50"/>
        <v>3.8754482927100202</v>
      </c>
      <c r="M95">
        <f t="shared" si="51"/>
        <v>-1.6768258605002639E-2</v>
      </c>
      <c r="N95">
        <f t="shared" si="52"/>
        <v>8.4082472763058469E-3</v>
      </c>
      <c r="O95">
        <f t="shared" si="53"/>
        <v>8.3600113286972366E-3</v>
      </c>
      <c r="Q95">
        <f t="shared" si="54"/>
        <v>4.2176290831969588E-4</v>
      </c>
      <c r="S95">
        <v>7222.375</v>
      </c>
      <c r="T95">
        <v>7653.4375</v>
      </c>
      <c r="U95">
        <v>7652.5874999999996</v>
      </c>
    </row>
    <row r="96" spans="1:21" x14ac:dyDescent="0.2">
      <c r="A96">
        <v>1</v>
      </c>
      <c r="B96">
        <v>-1</v>
      </c>
      <c r="C96">
        <v>-1</v>
      </c>
      <c r="D96">
        <v>-1</v>
      </c>
      <c r="E96">
        <v>1</v>
      </c>
      <c r="F96">
        <v>1</v>
      </c>
      <c r="G96">
        <v>1</v>
      </c>
      <c r="H96">
        <v>-1</v>
      </c>
      <c r="I96">
        <f t="shared" si="47"/>
        <v>3.4483178312939198</v>
      </c>
      <c r="J96">
        <f t="shared" si="48"/>
        <v>3.4452207185435801</v>
      </c>
      <c r="K96">
        <f t="shared" si="49"/>
        <v>3.4500122608516426</v>
      </c>
      <c r="L96">
        <f t="shared" si="50"/>
        <v>3.4478502702297136</v>
      </c>
      <c r="M96">
        <f t="shared" si="51"/>
        <v>4.6756106420620114E-4</v>
      </c>
      <c r="N96">
        <f t="shared" si="52"/>
        <v>-2.6295516861334356E-3</v>
      </c>
      <c r="O96">
        <f t="shared" si="53"/>
        <v>2.1619906219290108E-3</v>
      </c>
      <c r="Q96">
        <f t="shared" si="54"/>
        <v>1.180735886811782E-5</v>
      </c>
      <c r="S96">
        <v>2807.4875000000002</v>
      </c>
      <c r="T96">
        <v>2787.5374999999999</v>
      </c>
      <c r="U96">
        <v>2818.4625000000001</v>
      </c>
    </row>
    <row r="97" spans="1:17" x14ac:dyDescent="0.2">
      <c r="Q97" t="s">
        <v>39</v>
      </c>
    </row>
    <row r="98" spans="1:17" x14ac:dyDescent="0.2">
      <c r="A98">
        <f>A89*L89</f>
        <v>4.1061773772194528</v>
      </c>
      <c r="B98">
        <f>B89*L89</f>
        <v>4.1061773772194528</v>
      </c>
      <c r="C98">
        <f>C89*L89</f>
        <v>4.1061773772194528</v>
      </c>
      <c r="D98">
        <f>D89*L89</f>
        <v>4.1061773772194528</v>
      </c>
      <c r="E98">
        <f>E89*L89</f>
        <v>4.1061773772194528</v>
      </c>
      <c r="F98">
        <f>F89*L89</f>
        <v>4.1061773772194528</v>
      </c>
      <c r="G98">
        <f>G89*L89</f>
        <v>4.1061773772194528</v>
      </c>
      <c r="H98">
        <f>H89*L89</f>
        <v>4.1061773772194528</v>
      </c>
      <c r="Q98">
        <f>Q89+Q90+Q91+Q92+Q93+Q94+Q95+Q96</f>
        <v>5.921491194080809E-4</v>
      </c>
    </row>
    <row r="99" spans="1:17" x14ac:dyDescent="0.2">
      <c r="A99">
        <f t="shared" ref="A99:A105" si="55">A90*L90</f>
        <v>3.7855565279651908</v>
      </c>
      <c r="B99">
        <f t="shared" ref="B99:B105" si="56">B90*L90</f>
        <v>3.7855565279651908</v>
      </c>
      <c r="C99">
        <f t="shared" ref="C99:C105" si="57">C90*L90</f>
        <v>3.7855565279651908</v>
      </c>
      <c r="D99">
        <f t="shared" ref="D99:D105" si="58">D90*L90</f>
        <v>-3.7855565279651908</v>
      </c>
      <c r="E99">
        <f t="shared" ref="E99:E105" si="59">E90*L90</f>
        <v>3.7855565279651908</v>
      </c>
      <c r="F99">
        <f t="shared" ref="F99:F105" si="60">F90*L90</f>
        <v>-3.7855565279651908</v>
      </c>
      <c r="G99">
        <f t="shared" ref="G99:G105" si="61">G90*L90</f>
        <v>-3.7855565279651908</v>
      </c>
      <c r="H99">
        <f t="shared" ref="H99:H105" si="62">H90*L90</f>
        <v>-3.7855565279651908</v>
      </c>
    </row>
    <row r="100" spans="1:17" x14ac:dyDescent="0.2">
      <c r="A100">
        <f t="shared" si="55"/>
        <v>3.8060760289742208</v>
      </c>
      <c r="B100">
        <f t="shared" si="56"/>
        <v>3.8060760289742208</v>
      </c>
      <c r="C100">
        <f t="shared" si="57"/>
        <v>-3.8060760289742208</v>
      </c>
      <c r="D100">
        <f t="shared" si="58"/>
        <v>3.8060760289742208</v>
      </c>
      <c r="E100">
        <f t="shared" si="59"/>
        <v>-3.8060760289742208</v>
      </c>
      <c r="F100">
        <f t="shared" si="60"/>
        <v>3.8060760289742208</v>
      </c>
      <c r="G100">
        <f t="shared" si="61"/>
        <v>-3.8060760289742208</v>
      </c>
      <c r="H100">
        <f t="shared" si="62"/>
        <v>-3.8060760289742208</v>
      </c>
    </row>
    <row r="101" spans="1:17" x14ac:dyDescent="0.2">
      <c r="A101">
        <f t="shared" si="55"/>
        <v>3.4192809247631466</v>
      </c>
      <c r="B101">
        <f t="shared" si="56"/>
        <v>3.4192809247631466</v>
      </c>
      <c r="C101">
        <f t="shared" si="57"/>
        <v>-3.4192809247631466</v>
      </c>
      <c r="D101">
        <f t="shared" si="58"/>
        <v>-3.4192809247631466</v>
      </c>
      <c r="E101">
        <f t="shared" si="59"/>
        <v>-3.4192809247631466</v>
      </c>
      <c r="F101">
        <f t="shared" si="60"/>
        <v>-3.4192809247631466</v>
      </c>
      <c r="G101">
        <f t="shared" si="61"/>
        <v>3.4192809247631466</v>
      </c>
      <c r="H101">
        <f t="shared" si="62"/>
        <v>3.4192809247631466</v>
      </c>
    </row>
    <row r="102" spans="1:17" x14ac:dyDescent="0.2">
      <c r="A102">
        <f t="shared" si="55"/>
        <v>4.163152764936366</v>
      </c>
      <c r="B102">
        <f t="shared" si="56"/>
        <v>-4.163152764936366</v>
      </c>
      <c r="C102">
        <f t="shared" si="57"/>
        <v>4.163152764936366</v>
      </c>
      <c r="D102">
        <f t="shared" si="58"/>
        <v>4.163152764936366</v>
      </c>
      <c r="E102">
        <f t="shared" si="59"/>
        <v>-4.163152764936366</v>
      </c>
      <c r="F102">
        <f t="shared" si="60"/>
        <v>-4.163152764936366</v>
      </c>
      <c r="G102">
        <f t="shared" si="61"/>
        <v>4.163152764936366</v>
      </c>
      <c r="H102">
        <f t="shared" si="62"/>
        <v>-4.163152764936366</v>
      </c>
    </row>
    <row r="103" spans="1:17" x14ac:dyDescent="0.2">
      <c r="A103">
        <f t="shared" si="55"/>
        <v>3.7985462989979806</v>
      </c>
      <c r="B103">
        <f t="shared" si="56"/>
        <v>-3.7985462989979806</v>
      </c>
      <c r="C103">
        <f t="shared" si="57"/>
        <v>3.7985462989979806</v>
      </c>
      <c r="D103">
        <f t="shared" si="58"/>
        <v>-3.7985462989979806</v>
      </c>
      <c r="E103">
        <f t="shared" si="59"/>
        <v>-3.7985462989979806</v>
      </c>
      <c r="F103">
        <f t="shared" si="60"/>
        <v>3.7985462989979806</v>
      </c>
      <c r="G103">
        <f t="shared" si="61"/>
        <v>-3.7985462989979806</v>
      </c>
      <c r="H103">
        <f t="shared" si="62"/>
        <v>3.7985462989979806</v>
      </c>
    </row>
    <row r="104" spans="1:17" x14ac:dyDescent="0.2">
      <c r="A104">
        <f t="shared" si="55"/>
        <v>3.8754482927100202</v>
      </c>
      <c r="B104">
        <f t="shared" si="56"/>
        <v>-3.8754482927100202</v>
      </c>
      <c r="C104">
        <f t="shared" si="57"/>
        <v>-3.8754482927100202</v>
      </c>
      <c r="D104">
        <f t="shared" si="58"/>
        <v>3.8754482927100202</v>
      </c>
      <c r="E104">
        <f t="shared" si="59"/>
        <v>3.8754482927100202</v>
      </c>
      <c r="F104">
        <f t="shared" si="60"/>
        <v>-3.8754482927100202</v>
      </c>
      <c r="G104">
        <f t="shared" si="61"/>
        <v>-3.8754482927100202</v>
      </c>
      <c r="H104">
        <f t="shared" si="62"/>
        <v>3.8754482927100202</v>
      </c>
    </row>
    <row r="105" spans="1:17" x14ac:dyDescent="0.2">
      <c r="A105">
        <f t="shared" si="55"/>
        <v>3.4478502702297136</v>
      </c>
      <c r="B105">
        <f t="shared" si="56"/>
        <v>-3.4478502702297136</v>
      </c>
      <c r="C105">
        <f t="shared" si="57"/>
        <v>-3.4478502702297136</v>
      </c>
      <c r="D105">
        <f t="shared" si="58"/>
        <v>-3.4478502702297136</v>
      </c>
      <c r="E105">
        <f t="shared" si="59"/>
        <v>3.4478502702297136</v>
      </c>
      <c r="F105">
        <f t="shared" si="60"/>
        <v>3.4478502702297136</v>
      </c>
      <c r="G105">
        <f t="shared" si="61"/>
        <v>3.4478502702297136</v>
      </c>
      <c r="H105">
        <f t="shared" si="62"/>
        <v>-3.4478502702297136</v>
      </c>
    </row>
    <row r="107" spans="1:17" x14ac:dyDescent="0.2">
      <c r="A107">
        <f>A98+A99+A100+A101+A102+A104+A105+A103</f>
        <v>30.402088485796096</v>
      </c>
      <c r="B107">
        <f t="shared" ref="B107:H107" si="63">B98+B99+B100+B101+B102+B104+B105+B103</f>
        <v>-0.16790676795206938</v>
      </c>
      <c r="C107">
        <f t="shared" si="63"/>
        <v>1.3047774524418889</v>
      </c>
      <c r="D107">
        <f t="shared" si="63"/>
        <v>1.4996204418840278</v>
      </c>
      <c r="E107">
        <f t="shared" si="63"/>
        <v>2.7976450452663393E-2</v>
      </c>
      <c r="F107">
        <f t="shared" si="63"/>
        <v>-8.4788534953355921E-2</v>
      </c>
      <c r="G107">
        <f t="shared" si="63"/>
        <v>-0.12916581149873352</v>
      </c>
      <c r="H107">
        <f t="shared" si="63"/>
        <v>-3.1826984148910498E-3</v>
      </c>
      <c r="J107" t="s">
        <v>40</v>
      </c>
      <c r="L107" t="s">
        <v>39</v>
      </c>
      <c r="M107" t="s">
        <v>47</v>
      </c>
    </row>
    <row r="108" spans="1:17" x14ac:dyDescent="0.2">
      <c r="A108">
        <f>A107/8</f>
        <v>3.800261060724512</v>
      </c>
      <c r="B108">
        <f t="shared" ref="B108" si="64">B107/8</f>
        <v>-2.0988345994008673E-2</v>
      </c>
      <c r="C108">
        <f t="shared" ref="C108" si="65">C107/8</f>
        <v>0.16309718155523611</v>
      </c>
      <c r="D108">
        <f t="shared" ref="D108" si="66">D107/8</f>
        <v>0.18745255523550347</v>
      </c>
      <c r="E108">
        <f t="shared" ref="E108" si="67">E107/8</f>
        <v>3.4970563065829241E-3</v>
      </c>
      <c r="F108">
        <f t="shared" ref="F108" si="68">F107/8</f>
        <v>-1.059856686916949E-2</v>
      </c>
      <c r="G108">
        <f t="shared" ref="G108" si="69">G107/8</f>
        <v>-1.614572643734169E-2</v>
      </c>
      <c r="H108">
        <f t="shared" ref="H108" si="70">H107/8</f>
        <v>-3.9783730186138122E-4</v>
      </c>
      <c r="J108" t="s">
        <v>41</v>
      </c>
      <c r="M108">
        <f>24*SUMSQ(B108:H108) + Q98</f>
        <v>1.5021536741356942</v>
      </c>
    </row>
    <row r="109" spans="1:17" x14ac:dyDescent="0.2">
      <c r="B109">
        <f t="shared" ref="B109" si="71">24*SUMSQ(B108) / $M108 * 100</f>
        <v>0.70380655478703391</v>
      </c>
      <c r="C109">
        <f t="shared" ref="C109" si="72">24*SUMSQ(C108) / $M108 * 100</f>
        <v>42.500084122059633</v>
      </c>
      <c r="D109">
        <f t="shared" ref="D109" si="73">24*SUMSQ(D108) / $M108 * 100</f>
        <v>56.140930562839841</v>
      </c>
      <c r="E109">
        <f t="shared" ref="E109" si="74">24*SUMSQ(E108) / $M108 * 100</f>
        <v>1.953899075224446E-2</v>
      </c>
      <c r="F109">
        <f t="shared" ref="F109" si="75">24*SUMSQ(F108) / $M108 * 100</f>
        <v>0.17946971197053718</v>
      </c>
      <c r="G109">
        <f t="shared" ref="G109" si="76">24*SUMSQ(G108) / $M108 * 100</f>
        <v>0.41649717204514347</v>
      </c>
      <c r="H109">
        <f t="shared" ref="H109" si="77">24*SUMSQ(H108) / $M108 * 100</f>
        <v>2.5287615478102624E-4</v>
      </c>
      <c r="J109" t="s">
        <v>48</v>
      </c>
    </row>
    <row r="112" spans="1:17" x14ac:dyDescent="0.2">
      <c r="A112" t="s">
        <v>42</v>
      </c>
    </row>
    <row r="113" spans="1:21" x14ac:dyDescent="0.2">
      <c r="A113" t="s">
        <v>38</v>
      </c>
      <c r="B113" t="s">
        <v>31</v>
      </c>
      <c r="C113" t="s">
        <v>32</v>
      </c>
      <c r="D113" t="s">
        <v>33</v>
      </c>
      <c r="E113" t="s">
        <v>34</v>
      </c>
      <c r="F113" t="s">
        <v>35</v>
      </c>
      <c r="G113" t="s">
        <v>36</v>
      </c>
      <c r="H113" t="s">
        <v>37</v>
      </c>
      <c r="I113" t="s">
        <v>24</v>
      </c>
      <c r="J113" t="s">
        <v>25</v>
      </c>
      <c r="K113" t="s">
        <v>26</v>
      </c>
      <c r="L113" t="s">
        <v>27</v>
      </c>
      <c r="M113" t="s">
        <v>30</v>
      </c>
      <c r="N113" t="s">
        <v>29</v>
      </c>
      <c r="O113" t="s">
        <v>28</v>
      </c>
    </row>
    <row r="114" spans="1:21" x14ac:dyDescent="0.2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>LOG(S114)</f>
        <v>1.1032717371756082</v>
      </c>
      <c r="J114">
        <f t="shared" ref="J114:K114" si="78">LOG(T114)</f>
        <v>1.0988482740294097</v>
      </c>
      <c r="K114">
        <f t="shared" si="78"/>
        <v>1.0897845161888597</v>
      </c>
      <c r="L114">
        <f>(I114+J114+K114)/3</f>
        <v>1.0973015091312925</v>
      </c>
      <c r="M114">
        <f>I114-L114</f>
        <v>5.9702280443156841E-3</v>
      </c>
      <c r="N114">
        <f>J114-L114</f>
        <v>1.5467648981171145E-3</v>
      </c>
      <c r="O114">
        <f>K114-L114</f>
        <v>-7.5169929424327986E-3</v>
      </c>
      <c r="Q114">
        <f>(M114*M114) + (N114*N114)+ (O114*O114)</f>
        <v>9.4541287447765231E-5</v>
      </c>
      <c r="S114">
        <v>12.6844528125</v>
      </c>
      <c r="T114">
        <v>12.5559123125</v>
      </c>
      <c r="U114">
        <v>12.296585</v>
      </c>
    </row>
    <row r="115" spans="1:21" x14ac:dyDescent="0.2">
      <c r="A115">
        <v>1</v>
      </c>
      <c r="B115">
        <v>1</v>
      </c>
      <c r="C115">
        <v>1</v>
      </c>
      <c r="D115">
        <v>-1</v>
      </c>
      <c r="E115">
        <v>1</v>
      </c>
      <c r="F115">
        <v>-1</v>
      </c>
      <c r="G115">
        <v>-1</v>
      </c>
      <c r="H115">
        <v>-1</v>
      </c>
      <c r="I115">
        <f t="shared" ref="I115:I121" si="79">LOG(S115)</f>
        <v>1.4864494008936726</v>
      </c>
      <c r="J115">
        <f t="shared" ref="J115:J121" si="80">LOG(T115)</f>
        <v>1.4801278320244482</v>
      </c>
      <c r="K115">
        <f t="shared" ref="K115:K121" si="81">LOG(U115)</f>
        <v>1.4876548468606083</v>
      </c>
      <c r="L115">
        <f t="shared" ref="L115" si="82">(I115+J115+K115)/3</f>
        <v>1.4847440265929095</v>
      </c>
      <c r="M115">
        <f t="shared" ref="M115" si="83">I115-L115</f>
        <v>1.7053743007631184E-3</v>
      </c>
      <c r="N115">
        <f t="shared" ref="N115:N121" si="84">J115-L115</f>
        <v>-4.6161945684612959E-3</v>
      </c>
      <c r="O115">
        <f t="shared" ref="O115:O121" si="85">K115-L115</f>
        <v>2.9108202676988437E-3</v>
      </c>
      <c r="Q115">
        <f t="shared" ref="Q115:Q121" si="86">(M115*M115) + (N115*N115)+ (O115*O115)</f>
        <v>3.269042843044123E-5</v>
      </c>
      <c r="S115">
        <v>30.651335437499998</v>
      </c>
      <c r="T115">
        <v>30.2084075625</v>
      </c>
      <c r="U115">
        <v>30.73653075</v>
      </c>
    </row>
    <row r="116" spans="1:21" x14ac:dyDescent="0.2">
      <c r="A116">
        <v>1</v>
      </c>
      <c r="B116">
        <v>1</v>
      </c>
      <c r="C116">
        <v>-1</v>
      </c>
      <c r="D116">
        <v>1</v>
      </c>
      <c r="E116">
        <v>-1</v>
      </c>
      <c r="F116">
        <v>1</v>
      </c>
      <c r="G116">
        <v>-1</v>
      </c>
      <c r="H116">
        <v>-1</v>
      </c>
      <c r="I116">
        <f t="shared" si="79"/>
        <v>1.4206464022281209</v>
      </c>
      <c r="J116">
        <f t="shared" si="80"/>
        <v>1.4252293391222441</v>
      </c>
      <c r="K116">
        <f t="shared" si="81"/>
        <v>1.4184714574881339</v>
      </c>
      <c r="L116">
        <f>(I116+J116+K116)/3</f>
        <v>1.4214490662794994</v>
      </c>
      <c r="M116">
        <f>I116-L116</f>
        <v>-8.0266405137852104E-4</v>
      </c>
      <c r="N116">
        <f>J116-L116</f>
        <v>3.7802728427447363E-3</v>
      </c>
      <c r="O116">
        <f>K116-L116</f>
        <v>-2.9776087913655491E-3</v>
      </c>
      <c r="Q116">
        <f t="shared" si="86"/>
        <v>2.3800886459386157E-5</v>
      </c>
      <c r="S116">
        <v>26.341857874999999</v>
      </c>
      <c r="T116">
        <v>26.621304875</v>
      </c>
      <c r="U116">
        <v>26.21026775</v>
      </c>
    </row>
    <row r="117" spans="1:21" x14ac:dyDescent="0.2">
      <c r="A117">
        <v>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1</v>
      </c>
      <c r="H117">
        <v>1</v>
      </c>
      <c r="I117">
        <f t="shared" si="79"/>
        <v>1.8454548997084861</v>
      </c>
      <c r="J117">
        <f t="shared" si="80"/>
        <v>1.8521490306244917</v>
      </c>
      <c r="K117">
        <f t="shared" si="81"/>
        <v>1.8548657917312132</v>
      </c>
      <c r="L117">
        <f>(I117+J117+K117)/3</f>
        <v>1.8508232406880636</v>
      </c>
      <c r="M117">
        <f>I117-L117</f>
        <v>-5.3683409795775017E-3</v>
      </c>
      <c r="N117">
        <f>J117-L117</f>
        <v>1.3257899364280679E-3</v>
      </c>
      <c r="O117">
        <f>K117-L117</f>
        <v>4.0425510431496559E-3</v>
      </c>
      <c r="Q117">
        <f t="shared" si="86"/>
        <v>4.6919022765015434E-5</v>
      </c>
      <c r="S117">
        <v>70.057542624999996</v>
      </c>
      <c r="T117">
        <v>71.145761250000007</v>
      </c>
      <c r="U117">
        <v>71.592213749999999</v>
      </c>
    </row>
    <row r="118" spans="1:21" x14ac:dyDescent="0.2">
      <c r="A118">
        <v>1</v>
      </c>
      <c r="B118">
        <v>-1</v>
      </c>
      <c r="C118">
        <v>1</v>
      </c>
      <c r="D118">
        <v>1</v>
      </c>
      <c r="E118">
        <v>-1</v>
      </c>
      <c r="F118">
        <v>-1</v>
      </c>
      <c r="G118">
        <v>1</v>
      </c>
      <c r="H118">
        <v>-1</v>
      </c>
      <c r="I118">
        <f t="shared" si="79"/>
        <v>1.0425145327021565</v>
      </c>
      <c r="J118">
        <f t="shared" si="80"/>
        <v>1.0465445586209829</v>
      </c>
      <c r="K118">
        <f t="shared" si="81"/>
        <v>1.0470164510289393</v>
      </c>
      <c r="L118">
        <f t="shared" ref="L118:L121" si="87">(I118+J118+K118)/3</f>
        <v>1.0453585141173596</v>
      </c>
      <c r="M118">
        <f t="shared" ref="M118:M121" si="88">I118-L118</f>
        <v>-2.843981415203034E-3</v>
      </c>
      <c r="N118">
        <f t="shared" ref="N118:N124" si="89">J118-L118</f>
        <v>1.1860445036233624E-3</v>
      </c>
      <c r="O118">
        <f t="shared" ref="O118:O124" si="90">K118-L118</f>
        <v>1.6579369115796716E-3</v>
      </c>
      <c r="Q118">
        <f t="shared" si="86"/>
        <v>1.2243686657373781E-5</v>
      </c>
      <c r="S118">
        <v>11.028451375</v>
      </c>
      <c r="T118">
        <v>11.1312659375</v>
      </c>
      <c r="U118">
        <v>11.1433674375</v>
      </c>
    </row>
    <row r="119" spans="1:21" x14ac:dyDescent="0.2">
      <c r="A119">
        <v>1</v>
      </c>
      <c r="B119">
        <v>-1</v>
      </c>
      <c r="C119">
        <v>1</v>
      </c>
      <c r="D119">
        <v>-1</v>
      </c>
      <c r="E119">
        <v>-1</v>
      </c>
      <c r="F119">
        <v>1</v>
      </c>
      <c r="G119">
        <v>-1</v>
      </c>
      <c r="H119">
        <v>1</v>
      </c>
      <c r="I119">
        <f t="shared" si="79"/>
        <v>1.4514018004945519</v>
      </c>
      <c r="J119">
        <f t="shared" si="80"/>
        <v>1.4701653344883761</v>
      </c>
      <c r="K119">
        <f t="shared" si="81"/>
        <v>1.4724065706710965</v>
      </c>
      <c r="L119">
        <f t="shared" si="87"/>
        <v>1.464657901884675</v>
      </c>
      <c r="M119">
        <f t="shared" si="88"/>
        <v>-1.3256101390123121E-2</v>
      </c>
      <c r="N119">
        <f t="shared" si="89"/>
        <v>5.5074326037010124E-3</v>
      </c>
      <c r="O119">
        <f t="shared" si="90"/>
        <v>7.7486687864214421E-3</v>
      </c>
      <c r="Q119">
        <f t="shared" si="86"/>
        <v>2.6609790591119499E-4</v>
      </c>
      <c r="S119">
        <v>28.274947062500001</v>
      </c>
      <c r="T119">
        <v>29.523329562499999</v>
      </c>
      <c r="U119">
        <v>29.6760825625</v>
      </c>
    </row>
    <row r="120" spans="1:21" x14ac:dyDescent="0.2">
      <c r="A120">
        <v>1</v>
      </c>
      <c r="B120">
        <v>-1</v>
      </c>
      <c r="C120">
        <v>-1</v>
      </c>
      <c r="D120">
        <v>1</v>
      </c>
      <c r="E120">
        <v>1</v>
      </c>
      <c r="F120">
        <v>-1</v>
      </c>
      <c r="G120">
        <v>-1</v>
      </c>
      <c r="H120">
        <v>1</v>
      </c>
      <c r="I120">
        <f t="shared" si="79"/>
        <v>1.3701735822526107</v>
      </c>
      <c r="J120">
        <f t="shared" si="80"/>
        <v>1.3466851706794369</v>
      </c>
      <c r="K120">
        <f t="shared" si="81"/>
        <v>1.3469904131197905</v>
      </c>
      <c r="L120">
        <f t="shared" si="87"/>
        <v>1.3546163886839462</v>
      </c>
      <c r="M120">
        <f t="shared" si="88"/>
        <v>1.5557193568664474E-2</v>
      </c>
      <c r="N120">
        <f t="shared" si="89"/>
        <v>-7.931218004509244E-3</v>
      </c>
      <c r="O120">
        <f t="shared" si="90"/>
        <v>-7.6259755641556737E-3</v>
      </c>
      <c r="Q120">
        <f t="shared" si="86"/>
        <v>3.6308599407304629E-4</v>
      </c>
      <c r="S120">
        <v>23.451659625000001</v>
      </c>
      <c r="T120">
        <v>22.216987499999998</v>
      </c>
      <c r="U120">
        <v>22.232608124999999</v>
      </c>
    </row>
    <row r="121" spans="1:21" x14ac:dyDescent="0.2">
      <c r="A121">
        <v>1</v>
      </c>
      <c r="B121">
        <v>-1</v>
      </c>
      <c r="C121">
        <v>-1</v>
      </c>
      <c r="D121">
        <v>-1</v>
      </c>
      <c r="E121">
        <v>1</v>
      </c>
      <c r="F121">
        <v>1</v>
      </c>
      <c r="G121">
        <v>1</v>
      </c>
      <c r="H121">
        <v>-1</v>
      </c>
      <c r="I121">
        <f t="shared" si="79"/>
        <v>1.8194801882780258</v>
      </c>
      <c r="J121">
        <f t="shared" si="80"/>
        <v>1.8239130890246185</v>
      </c>
      <c r="K121">
        <f t="shared" si="81"/>
        <v>1.8190352359965967</v>
      </c>
      <c r="L121">
        <f t="shared" si="87"/>
        <v>1.8208095044330805</v>
      </c>
      <c r="M121">
        <f t="shared" si="88"/>
        <v>-1.3293161550547161E-3</v>
      </c>
      <c r="N121">
        <f t="shared" si="89"/>
        <v>3.1035845915379223E-3</v>
      </c>
      <c r="O121">
        <f t="shared" si="90"/>
        <v>-1.7742684364838723E-3</v>
      </c>
      <c r="Q121">
        <f t="shared" si="86"/>
        <v>1.4547347241623991E-5</v>
      </c>
      <c r="S121">
        <v>65.990313</v>
      </c>
      <c r="T121">
        <v>66.667334124999996</v>
      </c>
      <c r="U121">
        <v>65.922737874999996</v>
      </c>
    </row>
    <row r="122" spans="1:21" x14ac:dyDescent="0.2">
      <c r="Q122" t="s">
        <v>39</v>
      </c>
    </row>
    <row r="123" spans="1:21" x14ac:dyDescent="0.2">
      <c r="A123">
        <f>A114*L114</f>
        <v>1.0973015091312925</v>
      </c>
      <c r="B123">
        <f>B114*L114</f>
        <v>1.0973015091312925</v>
      </c>
      <c r="C123">
        <f>C114*L114</f>
        <v>1.0973015091312925</v>
      </c>
      <c r="D123">
        <f>D114*L114</f>
        <v>1.0973015091312925</v>
      </c>
      <c r="E123">
        <f>E114*L114</f>
        <v>1.0973015091312925</v>
      </c>
      <c r="F123">
        <f>F114*L114</f>
        <v>1.0973015091312925</v>
      </c>
      <c r="G123">
        <f>G114*L114</f>
        <v>1.0973015091312925</v>
      </c>
      <c r="H123">
        <f>H114*L114</f>
        <v>1.0973015091312925</v>
      </c>
      <c r="Q123">
        <f>Q114+Q115+Q116+Q117+Q118+Q119+Q120+Q121</f>
        <v>8.5392655898584705E-4</v>
      </c>
    </row>
    <row r="124" spans="1:21" x14ac:dyDescent="0.2">
      <c r="A124">
        <f t="shared" ref="A124:A130" si="91">A115*L115</f>
        <v>1.4847440265929095</v>
      </c>
      <c r="B124">
        <f t="shared" ref="B124:B130" si="92">B115*L115</f>
        <v>1.4847440265929095</v>
      </c>
      <c r="C124">
        <f t="shared" ref="C124:C130" si="93">C115*L115</f>
        <v>1.4847440265929095</v>
      </c>
      <c r="D124">
        <f t="shared" ref="D124:D130" si="94">D115*L115</f>
        <v>-1.4847440265929095</v>
      </c>
      <c r="E124">
        <f t="shared" ref="E124:E130" si="95">E115*L115</f>
        <v>1.4847440265929095</v>
      </c>
      <c r="F124">
        <f t="shared" ref="F124:F130" si="96">F115*L115</f>
        <v>-1.4847440265929095</v>
      </c>
      <c r="G124">
        <f t="shared" ref="G124:G130" si="97">G115*L115</f>
        <v>-1.4847440265929095</v>
      </c>
      <c r="H124">
        <f t="shared" ref="H124:H130" si="98">H115*L115</f>
        <v>-1.4847440265929095</v>
      </c>
    </row>
    <row r="125" spans="1:21" x14ac:dyDescent="0.2">
      <c r="A125">
        <f t="shared" si="91"/>
        <v>1.4214490662794994</v>
      </c>
      <c r="B125">
        <f t="shared" si="92"/>
        <v>1.4214490662794994</v>
      </c>
      <c r="C125">
        <f t="shared" si="93"/>
        <v>-1.4214490662794994</v>
      </c>
      <c r="D125">
        <f t="shared" si="94"/>
        <v>1.4214490662794994</v>
      </c>
      <c r="E125">
        <f t="shared" si="95"/>
        <v>-1.4214490662794994</v>
      </c>
      <c r="F125">
        <f t="shared" si="96"/>
        <v>1.4214490662794994</v>
      </c>
      <c r="G125">
        <f t="shared" si="97"/>
        <v>-1.4214490662794994</v>
      </c>
      <c r="H125">
        <f t="shared" si="98"/>
        <v>-1.4214490662794994</v>
      </c>
    </row>
    <row r="126" spans="1:21" x14ac:dyDescent="0.2">
      <c r="A126">
        <f t="shared" si="91"/>
        <v>1.8508232406880636</v>
      </c>
      <c r="B126">
        <f t="shared" si="92"/>
        <v>1.8508232406880636</v>
      </c>
      <c r="C126">
        <f t="shared" si="93"/>
        <v>-1.8508232406880636</v>
      </c>
      <c r="D126">
        <f t="shared" si="94"/>
        <v>-1.8508232406880636</v>
      </c>
      <c r="E126">
        <f t="shared" si="95"/>
        <v>-1.8508232406880636</v>
      </c>
      <c r="F126">
        <f t="shared" si="96"/>
        <v>-1.8508232406880636</v>
      </c>
      <c r="G126">
        <f t="shared" si="97"/>
        <v>1.8508232406880636</v>
      </c>
      <c r="H126">
        <f t="shared" si="98"/>
        <v>1.8508232406880636</v>
      </c>
    </row>
    <row r="127" spans="1:21" x14ac:dyDescent="0.2">
      <c r="A127">
        <f t="shared" si="91"/>
        <v>1.0453585141173596</v>
      </c>
      <c r="B127">
        <f t="shared" si="92"/>
        <v>-1.0453585141173596</v>
      </c>
      <c r="C127">
        <f t="shared" si="93"/>
        <v>1.0453585141173596</v>
      </c>
      <c r="D127">
        <f t="shared" si="94"/>
        <v>1.0453585141173596</v>
      </c>
      <c r="E127">
        <f t="shared" si="95"/>
        <v>-1.0453585141173596</v>
      </c>
      <c r="F127">
        <f t="shared" si="96"/>
        <v>-1.0453585141173596</v>
      </c>
      <c r="G127">
        <f t="shared" si="97"/>
        <v>1.0453585141173596</v>
      </c>
      <c r="H127">
        <f t="shared" si="98"/>
        <v>-1.0453585141173596</v>
      </c>
    </row>
    <row r="128" spans="1:21" x14ac:dyDescent="0.2">
      <c r="A128">
        <f t="shared" si="91"/>
        <v>1.464657901884675</v>
      </c>
      <c r="B128">
        <f t="shared" si="92"/>
        <v>-1.464657901884675</v>
      </c>
      <c r="C128">
        <f t="shared" si="93"/>
        <v>1.464657901884675</v>
      </c>
      <c r="D128">
        <f t="shared" si="94"/>
        <v>-1.464657901884675</v>
      </c>
      <c r="E128">
        <f t="shared" si="95"/>
        <v>-1.464657901884675</v>
      </c>
      <c r="F128">
        <f t="shared" si="96"/>
        <v>1.464657901884675</v>
      </c>
      <c r="G128">
        <f t="shared" si="97"/>
        <v>-1.464657901884675</v>
      </c>
      <c r="H128">
        <f t="shared" si="98"/>
        <v>1.464657901884675</v>
      </c>
    </row>
    <row r="129" spans="1:21" x14ac:dyDescent="0.2">
      <c r="A129">
        <f t="shared" si="91"/>
        <v>1.3546163886839462</v>
      </c>
      <c r="B129">
        <f t="shared" si="92"/>
        <v>-1.3546163886839462</v>
      </c>
      <c r="C129">
        <f t="shared" si="93"/>
        <v>-1.3546163886839462</v>
      </c>
      <c r="D129">
        <f t="shared" si="94"/>
        <v>1.3546163886839462</v>
      </c>
      <c r="E129">
        <f t="shared" si="95"/>
        <v>1.3546163886839462</v>
      </c>
      <c r="F129">
        <f t="shared" si="96"/>
        <v>-1.3546163886839462</v>
      </c>
      <c r="G129">
        <f t="shared" si="97"/>
        <v>-1.3546163886839462</v>
      </c>
      <c r="H129">
        <f t="shared" si="98"/>
        <v>1.3546163886839462</v>
      </c>
    </row>
    <row r="130" spans="1:21" x14ac:dyDescent="0.2">
      <c r="A130">
        <f t="shared" si="91"/>
        <v>1.8208095044330805</v>
      </c>
      <c r="B130">
        <f t="shared" si="92"/>
        <v>-1.8208095044330805</v>
      </c>
      <c r="C130">
        <f t="shared" si="93"/>
        <v>-1.8208095044330805</v>
      </c>
      <c r="D130">
        <f t="shared" si="94"/>
        <v>-1.8208095044330805</v>
      </c>
      <c r="E130">
        <f t="shared" si="95"/>
        <v>1.8208095044330805</v>
      </c>
      <c r="F130">
        <f t="shared" si="96"/>
        <v>1.8208095044330805</v>
      </c>
      <c r="G130">
        <f t="shared" si="97"/>
        <v>1.8208095044330805</v>
      </c>
      <c r="H130">
        <f t="shared" si="98"/>
        <v>-1.8208095044330805</v>
      </c>
    </row>
    <row r="132" spans="1:21" x14ac:dyDescent="0.2">
      <c r="A132">
        <f>A123+A124+A125+A126+A127+A129+A130+A128</f>
        <v>11.539760151810825</v>
      </c>
      <c r="B132">
        <f t="shared" ref="B132:H132" si="99">B123+B124+B125+B126+B127+B129+B130+B128</f>
        <v>0.1688755335727028</v>
      </c>
      <c r="C132">
        <f t="shared" si="99"/>
        <v>-1.3556362483583533</v>
      </c>
      <c r="D132">
        <f t="shared" si="99"/>
        <v>-1.7023091953866309</v>
      </c>
      <c r="E132">
        <f t="shared" si="99"/>
        <v>-2.4817294128369083E-2</v>
      </c>
      <c r="F132">
        <f t="shared" si="99"/>
        <v>6.8675811646268681E-2</v>
      </c>
      <c r="G132">
        <f t="shared" si="99"/>
        <v>8.8825384928766127E-2</v>
      </c>
      <c r="H132">
        <f t="shared" si="99"/>
        <v>-4.9620710348716734E-3</v>
      </c>
      <c r="J132" t="s">
        <v>40</v>
      </c>
      <c r="L132" t="s">
        <v>39</v>
      </c>
      <c r="M132" t="s">
        <v>47</v>
      </c>
    </row>
    <row r="133" spans="1:21" x14ac:dyDescent="0.2">
      <c r="A133">
        <f>A132/8</f>
        <v>1.4424700189763531</v>
      </c>
      <c r="B133">
        <f t="shared" ref="B133" si="100">B132/8</f>
        <v>2.110944169658785E-2</v>
      </c>
      <c r="C133">
        <f t="shared" ref="C133" si="101">C132/8</f>
        <v>-0.16945453104479416</v>
      </c>
      <c r="D133">
        <f t="shared" ref="D133" si="102">D132/8</f>
        <v>-0.21278864942332887</v>
      </c>
      <c r="E133">
        <f t="shared" ref="E133" si="103">E132/8</f>
        <v>-3.1021617660461354E-3</v>
      </c>
      <c r="F133">
        <f t="shared" ref="F133" si="104">F132/8</f>
        <v>8.5844764557835851E-3</v>
      </c>
      <c r="G133">
        <f t="shared" ref="G133" si="105">G132/8</f>
        <v>1.1103173116095766E-2</v>
      </c>
      <c r="H133">
        <f t="shared" ref="H133" si="106">H132/8</f>
        <v>-6.2025887935895918E-4</v>
      </c>
      <c r="J133" t="s">
        <v>41</v>
      </c>
      <c r="M133">
        <f>24*SUMSQ(B133:H133) + Q123</f>
        <v>1.7923684328403406</v>
      </c>
    </row>
    <row r="134" spans="1:21" x14ac:dyDescent="0.2">
      <c r="B134">
        <f t="shared" ref="B134" si="107">24*SUMSQ(B133) / $M133 * 100</f>
        <v>0.5966744612240138</v>
      </c>
      <c r="C134">
        <f t="shared" ref="C134" si="108">24*SUMSQ(C133) / $M133 * 100</f>
        <v>38.449467284277638</v>
      </c>
      <c r="D134">
        <f t="shared" ref="D134" si="109">24*SUMSQ(D133) / $M133 * 100</f>
        <v>60.629065087897835</v>
      </c>
      <c r="E134">
        <f t="shared" ref="E134" si="110">24*SUMSQ(E133) / $M133 * 100</f>
        <v>1.2885843039493932E-2</v>
      </c>
      <c r="F134">
        <f t="shared" ref="F134" si="111">24*SUMSQ(F133) / $M133 * 100</f>
        <v>9.8676010583099258E-2</v>
      </c>
      <c r="G134">
        <f t="shared" ref="G134" si="112">24*SUMSQ(G133) / $M133 * 100</f>
        <v>0.16507381092486345</v>
      </c>
      <c r="H134">
        <f t="shared" ref="H134" si="113">24*SUMSQ(H133) / $M133 * 100</f>
        <v>5.1514552973549511E-4</v>
      </c>
      <c r="J134" t="s">
        <v>48</v>
      </c>
    </row>
    <row r="139" spans="1:21" x14ac:dyDescent="0.2">
      <c r="A139" s="2" t="s">
        <v>46</v>
      </c>
    </row>
    <row r="140" spans="1:21" x14ac:dyDescent="0.2">
      <c r="A140" t="s">
        <v>43</v>
      </c>
    </row>
    <row r="141" spans="1:21" x14ac:dyDescent="0.2">
      <c r="A141" t="s">
        <v>38</v>
      </c>
      <c r="B141" t="s">
        <v>31</v>
      </c>
      <c r="C141" t="s">
        <v>32</v>
      </c>
      <c r="D141" t="s">
        <v>33</v>
      </c>
      <c r="E141" t="s">
        <v>34</v>
      </c>
      <c r="F141" t="s">
        <v>35</v>
      </c>
      <c r="G141" t="s">
        <v>36</v>
      </c>
      <c r="H141" t="s">
        <v>37</v>
      </c>
      <c r="I141" t="s">
        <v>24</v>
      </c>
      <c r="J141" t="s">
        <v>25</v>
      </c>
      <c r="K141" t="s">
        <v>26</v>
      </c>
      <c r="L141" t="s">
        <v>27</v>
      </c>
      <c r="M141" t="s">
        <v>30</v>
      </c>
      <c r="N141" t="s">
        <v>29</v>
      </c>
      <c r="O141" t="s">
        <v>28</v>
      </c>
    </row>
    <row r="142" spans="1:21" x14ac:dyDescent="0.2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>LOG(S142)</f>
        <v>4.2145199925688006</v>
      </c>
      <c r="J142">
        <f t="shared" ref="J142:K142" si="114">LOG(T142)</f>
        <v>4.217456635444722</v>
      </c>
      <c r="K142">
        <f t="shared" si="114"/>
        <v>4.2062043364276711</v>
      </c>
      <c r="L142">
        <f>(I142+J142+K142)/3</f>
        <v>4.2127269881470646</v>
      </c>
      <c r="M142">
        <f>I142-L142</f>
        <v>1.7930044217360219E-3</v>
      </c>
      <c r="N142">
        <f>J142-L142</f>
        <v>4.7296472976574577E-3</v>
      </c>
      <c r="O142">
        <f>K142-L142</f>
        <v>-6.5226517193934797E-3</v>
      </c>
      <c r="Q142">
        <f>(M142*M142) + (N142*N142)+ (O142*O142)</f>
        <v>6.8129413869110137E-5</v>
      </c>
      <c r="S142">
        <v>16387.775000000001</v>
      </c>
      <c r="T142">
        <v>16498.962500000001</v>
      </c>
      <c r="U142">
        <v>16076.975</v>
      </c>
    </row>
    <row r="143" spans="1:21" x14ac:dyDescent="0.2">
      <c r="A143">
        <v>1</v>
      </c>
      <c r="B143">
        <v>1</v>
      </c>
      <c r="C143">
        <v>1</v>
      </c>
      <c r="D143">
        <v>-1</v>
      </c>
      <c r="E143">
        <v>1</v>
      </c>
      <c r="F143">
        <v>-1</v>
      </c>
      <c r="G143">
        <v>-1</v>
      </c>
      <c r="H143">
        <v>-1</v>
      </c>
      <c r="I143">
        <f t="shared" ref="I143:I149" si="115">LOG(S143)</f>
        <v>3.8888896277893998</v>
      </c>
      <c r="J143">
        <f t="shared" ref="J143:J149" si="116">LOG(T143)</f>
        <v>3.8877684613861554</v>
      </c>
      <c r="K143">
        <f t="shared" ref="K143:K149" si="117">LOG(U143)</f>
        <v>3.8870909901799404</v>
      </c>
      <c r="L143">
        <f t="shared" ref="L143:L149" si="118">(I143+J143+K143)/3</f>
        <v>3.8879163597851654</v>
      </c>
      <c r="M143">
        <f t="shared" ref="M143:M149" si="119">I143-L143</f>
        <v>9.7326800423447324E-4</v>
      </c>
      <c r="N143">
        <f t="shared" ref="N143:N149" si="120">J143-L143</f>
        <v>-1.4789839900997137E-4</v>
      </c>
      <c r="O143">
        <f t="shared" ref="O143:O149" si="121">K143-L143</f>
        <v>-8.2536960522494596E-4</v>
      </c>
      <c r="Q143">
        <f t="shared" ref="Q143:Q149" si="122">(M143*M143) + (N143*N143)+ (O143*O143)</f>
        <v>1.6503595297254506E-6</v>
      </c>
      <c r="S143">
        <v>7742.65</v>
      </c>
      <c r="T143">
        <v>7722.6875</v>
      </c>
      <c r="U143">
        <v>7710.65</v>
      </c>
    </row>
    <row r="144" spans="1:21" x14ac:dyDescent="0.2">
      <c r="A144">
        <v>1</v>
      </c>
      <c r="B144">
        <v>1</v>
      </c>
      <c r="C144">
        <v>-1</v>
      </c>
      <c r="D144">
        <v>1</v>
      </c>
      <c r="E144">
        <v>-1</v>
      </c>
      <c r="F144">
        <v>1</v>
      </c>
      <c r="G144">
        <v>-1</v>
      </c>
      <c r="H144">
        <v>-1</v>
      </c>
      <c r="I144">
        <f t="shared" si="115"/>
        <v>3.9229511079634025</v>
      </c>
      <c r="J144">
        <f t="shared" si="116"/>
        <v>3.9179214872696582</v>
      </c>
      <c r="K144">
        <f t="shared" si="117"/>
        <v>3.9193461733800325</v>
      </c>
      <c r="L144">
        <f t="shared" si="118"/>
        <v>3.9200729228710309</v>
      </c>
      <c r="M144">
        <f t="shared" si="119"/>
        <v>2.8781850923715879E-3</v>
      </c>
      <c r="N144">
        <f t="shared" si="120"/>
        <v>-2.1514356013727642E-3</v>
      </c>
      <c r="O144">
        <f t="shared" si="121"/>
        <v>-7.267494909983796E-4</v>
      </c>
      <c r="Q144">
        <f t="shared" si="122"/>
        <v>1.3440789395470637E-5</v>
      </c>
      <c r="S144">
        <v>8374.35</v>
      </c>
      <c r="T144">
        <v>8277.9249999999993</v>
      </c>
      <c r="U144">
        <v>8305.125</v>
      </c>
    </row>
    <row r="145" spans="1:21" x14ac:dyDescent="0.2">
      <c r="A145">
        <v>1</v>
      </c>
      <c r="B145">
        <v>1</v>
      </c>
      <c r="C145">
        <v>-1</v>
      </c>
      <c r="D145">
        <v>-1</v>
      </c>
      <c r="E145">
        <v>-1</v>
      </c>
      <c r="F145">
        <v>-1</v>
      </c>
      <c r="G145">
        <v>1</v>
      </c>
      <c r="H145">
        <v>1</v>
      </c>
      <c r="I145">
        <f t="shared" si="115"/>
        <v>3.5327511950036863</v>
      </c>
      <c r="J145">
        <f t="shared" si="116"/>
        <v>3.5335480556217691</v>
      </c>
      <c r="K145">
        <f t="shared" si="117"/>
        <v>3.5318763062282308</v>
      </c>
      <c r="L145">
        <f t="shared" si="118"/>
        <v>3.5327251856178954</v>
      </c>
      <c r="M145">
        <f t="shared" si="119"/>
        <v>2.6009385790892736E-5</v>
      </c>
      <c r="N145">
        <f t="shared" si="120"/>
        <v>8.2287000387371023E-4</v>
      </c>
      <c r="O145">
        <f t="shared" si="121"/>
        <v>-8.4887938966460297E-4</v>
      </c>
      <c r="Q145">
        <f t="shared" si="122"/>
        <v>1.3983877496216883E-6</v>
      </c>
      <c r="S145">
        <v>3409.9749999999999</v>
      </c>
      <c r="T145">
        <v>3416.2375000000002</v>
      </c>
      <c r="U145">
        <v>3403.1125000000002</v>
      </c>
    </row>
    <row r="146" spans="1:21" x14ac:dyDescent="0.2">
      <c r="A146">
        <v>1</v>
      </c>
      <c r="B146">
        <v>-1</v>
      </c>
      <c r="C146">
        <v>1</v>
      </c>
      <c r="D146">
        <v>1</v>
      </c>
      <c r="E146">
        <v>-1</v>
      </c>
      <c r="F146">
        <v>-1</v>
      </c>
      <c r="G146">
        <v>1</v>
      </c>
      <c r="H146">
        <v>-1</v>
      </c>
      <c r="I146">
        <f t="shared" si="115"/>
        <v>4.2611661828893013</v>
      </c>
      <c r="J146">
        <f t="shared" si="116"/>
        <v>4.2610203695936093</v>
      </c>
      <c r="K146">
        <f t="shared" si="117"/>
        <v>4.2635552965041228</v>
      </c>
      <c r="L146">
        <f t="shared" si="118"/>
        <v>4.2619139496623442</v>
      </c>
      <c r="M146">
        <f t="shared" si="119"/>
        <v>-7.4776677304289052E-4</v>
      </c>
      <c r="N146">
        <f t="shared" si="120"/>
        <v>-8.9358006873485607E-4</v>
      </c>
      <c r="O146">
        <f t="shared" si="121"/>
        <v>1.6413468417786348E-3</v>
      </c>
      <c r="Q146">
        <f t="shared" si="122"/>
        <v>4.0516599411238667E-6</v>
      </c>
      <c r="S146">
        <v>18245.9375</v>
      </c>
      <c r="T146">
        <v>18239.8125</v>
      </c>
      <c r="U146">
        <v>18346.587500000001</v>
      </c>
    </row>
    <row r="147" spans="1:21" x14ac:dyDescent="0.2">
      <c r="A147">
        <v>1</v>
      </c>
      <c r="B147">
        <v>-1</v>
      </c>
      <c r="C147">
        <v>1</v>
      </c>
      <c r="D147">
        <v>-1</v>
      </c>
      <c r="E147">
        <v>-1</v>
      </c>
      <c r="F147">
        <v>1</v>
      </c>
      <c r="G147">
        <v>-1</v>
      </c>
      <c r="H147">
        <v>1</v>
      </c>
      <c r="I147">
        <f t="shared" si="115"/>
        <v>3.9212792961232332</v>
      </c>
      <c r="J147">
        <f t="shared" si="116"/>
        <v>3.9146452331880308</v>
      </c>
      <c r="K147">
        <f t="shared" si="117"/>
        <v>3.9214224378118487</v>
      </c>
      <c r="L147">
        <f t="shared" si="118"/>
        <v>3.9191156557077043</v>
      </c>
      <c r="M147">
        <f t="shared" si="119"/>
        <v>2.1636404155289668E-3</v>
      </c>
      <c r="N147">
        <f t="shared" si="120"/>
        <v>-4.4704225196734448E-3</v>
      </c>
      <c r="O147">
        <f t="shared" si="121"/>
        <v>2.306782104144478E-3</v>
      </c>
      <c r="Q147">
        <f t="shared" si="122"/>
        <v>2.9987261028115053E-5</v>
      </c>
      <c r="S147">
        <v>8342.1749999999993</v>
      </c>
      <c r="T147">
        <v>8215.7124999999996</v>
      </c>
      <c r="U147">
        <v>8344.9249999999993</v>
      </c>
    </row>
    <row r="148" spans="1:21" x14ac:dyDescent="0.2">
      <c r="A148">
        <v>1</v>
      </c>
      <c r="B148">
        <v>-1</v>
      </c>
      <c r="C148">
        <v>-1</v>
      </c>
      <c r="D148">
        <v>1</v>
      </c>
      <c r="E148">
        <v>1</v>
      </c>
      <c r="F148">
        <v>-1</v>
      </c>
      <c r="G148">
        <v>-1</v>
      </c>
      <c r="H148">
        <v>1</v>
      </c>
      <c r="I148">
        <f t="shared" si="115"/>
        <v>3.9708644429501145</v>
      </c>
      <c r="J148">
        <f t="shared" si="116"/>
        <v>3.9700474399722281</v>
      </c>
      <c r="K148">
        <f t="shared" si="117"/>
        <v>3.9737730406482452</v>
      </c>
      <c r="L148">
        <f t="shared" si="118"/>
        <v>3.9715616411901959</v>
      </c>
      <c r="M148">
        <f t="shared" si="119"/>
        <v>-6.9719824008140918E-4</v>
      </c>
      <c r="N148">
        <f t="shared" si="120"/>
        <v>-1.5142012179678588E-3</v>
      </c>
      <c r="O148">
        <f t="shared" si="121"/>
        <v>2.211399458049268E-3</v>
      </c>
      <c r="Q148">
        <f t="shared" si="122"/>
        <v>7.6691782775285571E-6</v>
      </c>
      <c r="S148">
        <v>9351.1375000000007</v>
      </c>
      <c r="T148">
        <v>9333.5625</v>
      </c>
      <c r="U148">
        <v>9413.9750000000004</v>
      </c>
    </row>
    <row r="149" spans="1:21" x14ac:dyDescent="0.2">
      <c r="A149">
        <v>1</v>
      </c>
      <c r="B149">
        <v>-1</v>
      </c>
      <c r="C149">
        <v>-1</v>
      </c>
      <c r="D149">
        <v>-1</v>
      </c>
      <c r="E149">
        <v>1</v>
      </c>
      <c r="F149">
        <v>1</v>
      </c>
      <c r="G149">
        <v>1</v>
      </c>
      <c r="H149">
        <v>-1</v>
      </c>
      <c r="I149">
        <f t="shared" si="115"/>
        <v>3.5753581797008325</v>
      </c>
      <c r="J149">
        <f t="shared" si="116"/>
        <v>3.570823039525211</v>
      </c>
      <c r="K149">
        <f t="shared" si="117"/>
        <v>3.5765932716028153</v>
      </c>
      <c r="L149">
        <f t="shared" si="118"/>
        <v>3.57425816360962</v>
      </c>
      <c r="M149">
        <f t="shared" si="119"/>
        <v>1.1000160912124635E-3</v>
      </c>
      <c r="N149">
        <f t="shared" si="120"/>
        <v>-3.4351240844090469E-3</v>
      </c>
      <c r="O149">
        <f t="shared" si="121"/>
        <v>2.3351079931952512E-3</v>
      </c>
      <c r="Q149">
        <f t="shared" si="122"/>
        <v>1.8462842216097794E-5</v>
      </c>
      <c r="S149">
        <v>3761.4749999999999</v>
      </c>
      <c r="T149">
        <v>3722.4</v>
      </c>
      <c r="U149">
        <v>3772.1875</v>
      </c>
    </row>
    <row r="150" spans="1:21" x14ac:dyDescent="0.2">
      <c r="Q150" t="s">
        <v>39</v>
      </c>
    </row>
    <row r="151" spans="1:21" x14ac:dyDescent="0.2">
      <c r="A151">
        <f>A142*L142</f>
        <v>4.2127269881470646</v>
      </c>
      <c r="B151">
        <f>B142*L142</f>
        <v>4.2127269881470646</v>
      </c>
      <c r="C151">
        <f>C142*L142</f>
        <v>4.2127269881470646</v>
      </c>
      <c r="D151">
        <f>D142*L142</f>
        <v>4.2127269881470646</v>
      </c>
      <c r="E151">
        <f>E142*L142</f>
        <v>4.2127269881470646</v>
      </c>
      <c r="F151">
        <f>F142*L142</f>
        <v>4.2127269881470646</v>
      </c>
      <c r="G151">
        <f>G142*L142</f>
        <v>4.2127269881470646</v>
      </c>
      <c r="H151">
        <f>H142*L142</f>
        <v>4.2127269881470646</v>
      </c>
      <c r="Q151">
        <f>Q142+Q143+Q144+Q145+Q146+Q147+Q148+Q149</f>
        <v>1.4478989200679318E-4</v>
      </c>
    </row>
    <row r="152" spans="1:21" x14ac:dyDescent="0.2">
      <c r="A152">
        <f t="shared" ref="A152:A158" si="123">A143*L143</f>
        <v>3.8879163597851654</v>
      </c>
      <c r="B152">
        <f t="shared" ref="B152:B158" si="124">B143*L143</f>
        <v>3.8879163597851654</v>
      </c>
      <c r="C152">
        <f t="shared" ref="C152:C158" si="125">C143*L143</f>
        <v>3.8879163597851654</v>
      </c>
      <c r="D152">
        <f t="shared" ref="D152:D158" si="126">D143*L143</f>
        <v>-3.8879163597851654</v>
      </c>
      <c r="E152">
        <f t="shared" ref="E152:E158" si="127">E143*L143</f>
        <v>3.8879163597851654</v>
      </c>
      <c r="F152">
        <f t="shared" ref="F152:F158" si="128">F143*L143</f>
        <v>-3.8879163597851654</v>
      </c>
      <c r="G152">
        <f t="shared" ref="G152:G158" si="129">G143*L143</f>
        <v>-3.8879163597851654</v>
      </c>
      <c r="H152">
        <f t="shared" ref="H152:H158" si="130">H143*L143</f>
        <v>-3.8879163597851654</v>
      </c>
    </row>
    <row r="153" spans="1:21" x14ac:dyDescent="0.2">
      <c r="A153">
        <f t="shared" si="123"/>
        <v>3.9200729228710309</v>
      </c>
      <c r="B153">
        <f t="shared" si="124"/>
        <v>3.9200729228710309</v>
      </c>
      <c r="C153">
        <f t="shared" si="125"/>
        <v>-3.9200729228710309</v>
      </c>
      <c r="D153">
        <f t="shared" si="126"/>
        <v>3.9200729228710309</v>
      </c>
      <c r="E153">
        <f t="shared" si="127"/>
        <v>-3.9200729228710309</v>
      </c>
      <c r="F153">
        <f t="shared" si="128"/>
        <v>3.9200729228710309</v>
      </c>
      <c r="G153">
        <f t="shared" si="129"/>
        <v>-3.9200729228710309</v>
      </c>
      <c r="H153">
        <f t="shared" si="130"/>
        <v>-3.9200729228710309</v>
      </c>
    </row>
    <row r="154" spans="1:21" x14ac:dyDescent="0.2">
      <c r="A154">
        <f t="shared" si="123"/>
        <v>3.5327251856178954</v>
      </c>
      <c r="B154">
        <f t="shared" si="124"/>
        <v>3.5327251856178954</v>
      </c>
      <c r="C154">
        <f t="shared" si="125"/>
        <v>-3.5327251856178954</v>
      </c>
      <c r="D154">
        <f t="shared" si="126"/>
        <v>-3.5327251856178954</v>
      </c>
      <c r="E154">
        <f t="shared" si="127"/>
        <v>-3.5327251856178954</v>
      </c>
      <c r="F154">
        <f t="shared" si="128"/>
        <v>-3.5327251856178954</v>
      </c>
      <c r="G154">
        <f t="shared" si="129"/>
        <v>3.5327251856178954</v>
      </c>
      <c r="H154">
        <f t="shared" si="130"/>
        <v>3.5327251856178954</v>
      </c>
    </row>
    <row r="155" spans="1:21" x14ac:dyDescent="0.2">
      <c r="A155">
        <f t="shared" si="123"/>
        <v>4.2619139496623442</v>
      </c>
      <c r="B155">
        <f t="shared" si="124"/>
        <v>-4.2619139496623442</v>
      </c>
      <c r="C155">
        <f t="shared" si="125"/>
        <v>4.2619139496623442</v>
      </c>
      <c r="D155">
        <f t="shared" si="126"/>
        <v>4.2619139496623442</v>
      </c>
      <c r="E155">
        <f t="shared" si="127"/>
        <v>-4.2619139496623442</v>
      </c>
      <c r="F155">
        <f t="shared" si="128"/>
        <v>-4.2619139496623442</v>
      </c>
      <c r="G155">
        <f t="shared" si="129"/>
        <v>4.2619139496623442</v>
      </c>
      <c r="H155">
        <f t="shared" si="130"/>
        <v>-4.2619139496623442</v>
      </c>
    </row>
    <row r="156" spans="1:21" x14ac:dyDescent="0.2">
      <c r="A156">
        <f t="shared" si="123"/>
        <v>3.9191156557077043</v>
      </c>
      <c r="B156">
        <f t="shared" si="124"/>
        <v>-3.9191156557077043</v>
      </c>
      <c r="C156">
        <f t="shared" si="125"/>
        <v>3.9191156557077043</v>
      </c>
      <c r="D156">
        <f t="shared" si="126"/>
        <v>-3.9191156557077043</v>
      </c>
      <c r="E156">
        <f t="shared" si="127"/>
        <v>-3.9191156557077043</v>
      </c>
      <c r="F156">
        <f t="shared" si="128"/>
        <v>3.9191156557077043</v>
      </c>
      <c r="G156">
        <f t="shared" si="129"/>
        <v>-3.9191156557077043</v>
      </c>
      <c r="H156">
        <f t="shared" si="130"/>
        <v>3.9191156557077043</v>
      </c>
    </row>
    <row r="157" spans="1:21" x14ac:dyDescent="0.2">
      <c r="A157">
        <f t="shared" si="123"/>
        <v>3.9715616411901959</v>
      </c>
      <c r="B157">
        <f t="shared" si="124"/>
        <v>-3.9715616411901959</v>
      </c>
      <c r="C157">
        <f t="shared" si="125"/>
        <v>-3.9715616411901959</v>
      </c>
      <c r="D157">
        <f t="shared" si="126"/>
        <v>3.9715616411901959</v>
      </c>
      <c r="E157">
        <f t="shared" si="127"/>
        <v>3.9715616411901959</v>
      </c>
      <c r="F157">
        <f t="shared" si="128"/>
        <v>-3.9715616411901959</v>
      </c>
      <c r="G157">
        <f t="shared" si="129"/>
        <v>-3.9715616411901959</v>
      </c>
      <c r="H157">
        <f t="shared" si="130"/>
        <v>3.9715616411901959</v>
      </c>
    </row>
    <row r="158" spans="1:21" x14ac:dyDescent="0.2">
      <c r="A158">
        <f t="shared" si="123"/>
        <v>3.57425816360962</v>
      </c>
      <c r="B158">
        <f t="shared" si="124"/>
        <v>-3.57425816360962</v>
      </c>
      <c r="C158">
        <f t="shared" si="125"/>
        <v>-3.57425816360962</v>
      </c>
      <c r="D158">
        <f t="shared" si="126"/>
        <v>-3.57425816360962</v>
      </c>
      <c r="E158">
        <f t="shared" si="127"/>
        <v>3.57425816360962</v>
      </c>
      <c r="F158">
        <f t="shared" si="128"/>
        <v>3.57425816360962</v>
      </c>
      <c r="G158">
        <f t="shared" si="129"/>
        <v>3.57425816360962</v>
      </c>
      <c r="H158">
        <f t="shared" si="130"/>
        <v>-3.57425816360962</v>
      </c>
    </row>
    <row r="160" spans="1:21" x14ac:dyDescent="0.2">
      <c r="A160">
        <f>A151+A152+A153+A154+A155+A157+A158+A156</f>
        <v>31.28029086659102</v>
      </c>
      <c r="B160">
        <f t="shared" ref="B160:H160" si="131">B151+B152+B153+B154+B155+B157+B158+B156</f>
        <v>-0.17340795374870854</v>
      </c>
      <c r="C160">
        <f t="shared" si="131"/>
        <v>1.283055040013537</v>
      </c>
      <c r="D160">
        <f t="shared" si="131"/>
        <v>1.4522601371502497</v>
      </c>
      <c r="E160">
        <f t="shared" si="131"/>
        <v>1.2635438873072058E-2</v>
      </c>
      <c r="F160">
        <f t="shared" si="131"/>
        <v>-2.7943405920180631E-2</v>
      </c>
      <c r="G160">
        <f t="shared" si="131"/>
        <v>-0.11704229251717235</v>
      </c>
      <c r="H160">
        <f t="shared" si="131"/>
        <v>-8.0319252653002771E-3</v>
      </c>
      <c r="J160" t="s">
        <v>40</v>
      </c>
      <c r="L160" t="s">
        <v>39</v>
      </c>
      <c r="M160" t="s">
        <v>47</v>
      </c>
    </row>
    <row r="161" spans="1:21" x14ac:dyDescent="0.2">
      <c r="A161">
        <f>A160/8</f>
        <v>3.9100363583238775</v>
      </c>
      <c r="B161">
        <f t="shared" ref="B161" si="132">B160/8</f>
        <v>-2.1675994218588568E-2</v>
      </c>
      <c r="C161">
        <f t="shared" ref="C161" si="133">C160/8</f>
        <v>0.16038188000169212</v>
      </c>
      <c r="D161">
        <f t="shared" ref="D161" si="134">D160/8</f>
        <v>0.18153251714378121</v>
      </c>
      <c r="E161">
        <f t="shared" ref="E161" si="135">E160/8</f>
        <v>1.5794298591340072E-3</v>
      </c>
      <c r="F161">
        <f t="shared" ref="F161" si="136">F160/8</f>
        <v>-3.4929257400225788E-3</v>
      </c>
      <c r="G161">
        <f t="shared" ref="G161" si="137">G160/8</f>
        <v>-1.4630286564646544E-2</v>
      </c>
      <c r="H161">
        <f t="shared" ref="H161" si="138">H160/8</f>
        <v>-1.0039906581625346E-3</v>
      </c>
      <c r="J161" t="s">
        <v>41</v>
      </c>
      <c r="M161">
        <f>24*SUMSQ(B161:H161) + Q151</f>
        <v>1.4251687742898291</v>
      </c>
    </row>
    <row r="162" spans="1:21" x14ac:dyDescent="0.2">
      <c r="B162">
        <f t="shared" ref="B162" si="139">24*SUMSQ(B161) / $M161 * 100</f>
        <v>0.79123045720405494</v>
      </c>
      <c r="C162">
        <f t="shared" ref="C162" si="140">24*SUMSQ(C161) / $M161 * 100</f>
        <v>43.316717958311628</v>
      </c>
      <c r="D162">
        <f t="shared" ref="D162" si="141">24*SUMSQ(D161) / $M161 * 100</f>
        <v>55.494993224748598</v>
      </c>
      <c r="E162">
        <f t="shared" ref="E162" si="142">24*SUMSQ(E161) / $M161 * 100</f>
        <v>4.2009318052882178E-3</v>
      </c>
      <c r="F162">
        <f t="shared" ref="F162" si="143">24*SUMSQ(F161) / $M161 * 100</f>
        <v>2.0545828023309398E-2</v>
      </c>
      <c r="G162">
        <f t="shared" ref="G162" si="144">24*SUMSQ(G161) / $M161 * 100</f>
        <v>0.36045463048319282</v>
      </c>
      <c r="H162">
        <f t="shared" ref="H162" si="145">24*SUMSQ(H161) / $M161 * 100</f>
        <v>1.6974785188033849E-3</v>
      </c>
      <c r="J162" t="s">
        <v>48</v>
      </c>
    </row>
    <row r="165" spans="1:21" x14ac:dyDescent="0.2">
      <c r="A165" t="s">
        <v>42</v>
      </c>
    </row>
    <row r="166" spans="1:21" x14ac:dyDescent="0.2">
      <c r="A166" t="s">
        <v>38</v>
      </c>
      <c r="B166" t="s">
        <v>31</v>
      </c>
      <c r="C166" t="s">
        <v>32</v>
      </c>
      <c r="D166" t="s">
        <v>33</v>
      </c>
      <c r="E166" t="s">
        <v>34</v>
      </c>
      <c r="F166" t="s">
        <v>35</v>
      </c>
      <c r="G166" t="s">
        <v>36</v>
      </c>
      <c r="H166" t="s">
        <v>37</v>
      </c>
      <c r="I166" t="s">
        <v>24</v>
      </c>
      <c r="J166" t="s">
        <v>25</v>
      </c>
      <c r="K166" t="s">
        <v>26</v>
      </c>
      <c r="L166" t="s">
        <v>27</v>
      </c>
      <c r="M166" t="s">
        <v>30</v>
      </c>
      <c r="N166" t="s">
        <v>29</v>
      </c>
      <c r="O166" t="s">
        <v>28</v>
      </c>
    </row>
    <row r="167" spans="1:21" x14ac:dyDescent="0.2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f>LOG(S167)</f>
        <v>0.97646570856489179</v>
      </c>
      <c r="J167">
        <f t="shared" ref="J167:K167" si="146">LOG(T167)</f>
        <v>0.97325091995317825</v>
      </c>
      <c r="K167">
        <f t="shared" si="146"/>
        <v>0.98002395745011606</v>
      </c>
      <c r="L167">
        <f>(I167+J167+K167)/3</f>
        <v>0.97658019532272877</v>
      </c>
      <c r="M167">
        <f>I167-L167</f>
        <v>-1.1448675783698459E-4</v>
      </c>
      <c r="N167">
        <f>J167-L167</f>
        <v>-3.3292753695505217E-3</v>
      </c>
      <c r="O167">
        <f>K167-L167</f>
        <v>3.4437621273872843E-3</v>
      </c>
      <c r="Q167">
        <f>(M167*M167) + (N167*N167)+ (O167*O167)</f>
        <v>2.2956679294042781E-5</v>
      </c>
      <c r="S167">
        <v>9.4725238750000003</v>
      </c>
      <c r="T167">
        <v>9.4026640624999995</v>
      </c>
      <c r="U167">
        <v>9.5504526875</v>
      </c>
    </row>
    <row r="168" spans="1:21" x14ac:dyDescent="0.2">
      <c r="A168">
        <v>1</v>
      </c>
      <c r="B168">
        <v>1</v>
      </c>
      <c r="C168">
        <v>1</v>
      </c>
      <c r="D168">
        <v>-1</v>
      </c>
      <c r="E168">
        <v>1</v>
      </c>
      <c r="F168">
        <v>-1</v>
      </c>
      <c r="G168">
        <v>-1</v>
      </c>
      <c r="H168">
        <v>-1</v>
      </c>
      <c r="I168">
        <f t="shared" ref="I168:I174" si="147">LOG(S168)</f>
        <v>1.3751375900553098</v>
      </c>
      <c r="J168">
        <f t="shared" ref="J168:J174" si="148">LOG(T168)</f>
        <v>1.3760777219751354</v>
      </c>
      <c r="K168">
        <f t="shared" ref="K168:K174" si="149">LOG(U168)</f>
        <v>1.3765017005779641</v>
      </c>
      <c r="L168">
        <f t="shared" ref="L168" si="150">(I168+J168+K168)/3</f>
        <v>1.3759056708694697</v>
      </c>
      <c r="M168">
        <f t="shared" ref="M168" si="151">I168-L168</f>
        <v>-7.6808081415991047E-4</v>
      </c>
      <c r="N168">
        <f t="shared" ref="N168:N174" si="152">J168-L168</f>
        <v>1.7205110566576032E-4</v>
      </c>
      <c r="O168">
        <f t="shared" ref="O168:O174" si="153">K168-L168</f>
        <v>5.960297084943722E-4</v>
      </c>
      <c r="Q168">
        <f t="shared" ref="Q168:Q174" si="154">(M168*M168) + (N168*N168)+ (O168*O168)</f>
        <v>9.748011334492478E-7</v>
      </c>
      <c r="S168">
        <v>23.721251062499999</v>
      </c>
      <c r="T168">
        <v>23.772656874999999</v>
      </c>
      <c r="U168">
        <v>23.795876187499999</v>
      </c>
    </row>
    <row r="169" spans="1:21" x14ac:dyDescent="0.2">
      <c r="A169">
        <v>1</v>
      </c>
      <c r="B169">
        <v>1</v>
      </c>
      <c r="C169">
        <v>-1</v>
      </c>
      <c r="D169">
        <v>1</v>
      </c>
      <c r="E169">
        <v>-1</v>
      </c>
      <c r="F169">
        <v>1</v>
      </c>
      <c r="G169">
        <v>-1</v>
      </c>
      <c r="H169">
        <v>-1</v>
      </c>
      <c r="I169">
        <f t="shared" si="147"/>
        <v>1.3066542611241794</v>
      </c>
      <c r="J169">
        <f t="shared" si="148"/>
        <v>1.3097974875882799</v>
      </c>
      <c r="K169">
        <f t="shared" si="149"/>
        <v>1.3068264624869219</v>
      </c>
      <c r="L169">
        <f>(I169+J169+K169)/3</f>
        <v>1.307759403733127</v>
      </c>
      <c r="M169">
        <f>I169-L169</f>
        <v>-1.1051426089476735E-3</v>
      </c>
      <c r="N169">
        <f>J169-L169</f>
        <v>2.0380838551528058E-3</v>
      </c>
      <c r="O169">
        <f>K169-L169</f>
        <v>-9.329412462051323E-4</v>
      </c>
      <c r="Q169">
        <f t="shared" si="154"/>
        <v>6.2455053556169778E-6</v>
      </c>
      <c r="S169">
        <v>20.260691375</v>
      </c>
      <c r="T169">
        <v>20.407861</v>
      </c>
      <c r="U169">
        <v>20.2687265</v>
      </c>
    </row>
    <row r="170" spans="1:21" x14ac:dyDescent="0.2">
      <c r="A170">
        <v>1</v>
      </c>
      <c r="B170">
        <v>1</v>
      </c>
      <c r="C170">
        <v>-1</v>
      </c>
      <c r="D170">
        <v>-1</v>
      </c>
      <c r="E170">
        <v>-1</v>
      </c>
      <c r="F170">
        <v>-1</v>
      </c>
      <c r="G170">
        <v>1</v>
      </c>
      <c r="H170">
        <v>1</v>
      </c>
      <c r="I170">
        <f t="shared" si="147"/>
        <v>1.7362333960661305</v>
      </c>
      <c r="J170">
        <f t="shared" si="148"/>
        <v>1.736097529085747</v>
      </c>
      <c r="K170">
        <f t="shared" si="149"/>
        <v>1.7380273032059919</v>
      </c>
      <c r="L170">
        <f>(I170+J170+K170)/3</f>
        <v>1.7367860761192897</v>
      </c>
      <c r="M170">
        <f>I170-L170</f>
        <v>-5.5268005315922686E-4</v>
      </c>
      <c r="N170">
        <f>J170-L170</f>
        <v>-6.8854703354270796E-4</v>
      </c>
      <c r="O170">
        <f>K170-L170</f>
        <v>1.2412270867021569E-3</v>
      </c>
      <c r="Q170">
        <f t="shared" si="154"/>
        <v>2.3201969393236727E-6</v>
      </c>
      <c r="S170">
        <v>54.479535499999997</v>
      </c>
      <c r="T170">
        <v>54.462494499999998</v>
      </c>
      <c r="U170">
        <v>54.705035375000001</v>
      </c>
    </row>
    <row r="171" spans="1:21" x14ac:dyDescent="0.2">
      <c r="A171">
        <v>1</v>
      </c>
      <c r="B171">
        <v>-1</v>
      </c>
      <c r="C171">
        <v>1</v>
      </c>
      <c r="D171">
        <v>1</v>
      </c>
      <c r="E171">
        <v>-1</v>
      </c>
      <c r="F171">
        <v>-1</v>
      </c>
      <c r="G171">
        <v>1</v>
      </c>
      <c r="H171">
        <v>-1</v>
      </c>
      <c r="I171">
        <f t="shared" si="147"/>
        <v>0.92972597192019846</v>
      </c>
      <c r="J171">
        <f t="shared" si="148"/>
        <v>0.92370591044786499</v>
      </c>
      <c r="K171">
        <f t="shared" si="149"/>
        <v>0.93062549367094749</v>
      </c>
      <c r="L171">
        <f t="shared" ref="L171:L174" si="155">(I171+J171+K171)/3</f>
        <v>0.92801912534633713</v>
      </c>
      <c r="M171">
        <f t="shared" ref="M171:M174" si="156">I171-L171</f>
        <v>1.7068465738613314E-3</v>
      </c>
      <c r="N171">
        <f t="shared" ref="N171:N177" si="157">J171-L171</f>
        <v>-4.3132148984721397E-3</v>
      </c>
      <c r="O171">
        <f t="shared" ref="O171:O177" si="158">K171-L171</f>
        <v>2.6063683246103642E-3</v>
      </c>
      <c r="Q171">
        <f t="shared" si="154"/>
        <v>2.831030383063643E-5</v>
      </c>
      <c r="S171">
        <v>8.5060116249999993</v>
      </c>
      <c r="T171">
        <v>8.3889172500000004</v>
      </c>
      <c r="U171">
        <v>8.5236477500000003</v>
      </c>
    </row>
    <row r="172" spans="1:21" x14ac:dyDescent="0.2">
      <c r="A172">
        <v>1</v>
      </c>
      <c r="B172">
        <v>-1</v>
      </c>
      <c r="C172">
        <v>1</v>
      </c>
      <c r="D172">
        <v>-1</v>
      </c>
      <c r="E172">
        <v>-1</v>
      </c>
      <c r="F172">
        <v>1</v>
      </c>
      <c r="G172">
        <v>-1</v>
      </c>
      <c r="H172">
        <v>1</v>
      </c>
      <c r="I172">
        <f t="shared" si="147"/>
        <v>1.3411564623803733</v>
      </c>
      <c r="J172">
        <f t="shared" si="148"/>
        <v>1.3464404701055976</v>
      </c>
      <c r="K172">
        <f t="shared" si="149"/>
        <v>1.3401208566647167</v>
      </c>
      <c r="L172">
        <f t="shared" si="155"/>
        <v>1.3425725963835626</v>
      </c>
      <c r="M172">
        <f t="shared" si="156"/>
        <v>-1.4161340031892955E-3</v>
      </c>
      <c r="N172">
        <f t="shared" si="157"/>
        <v>3.867873722035009E-3</v>
      </c>
      <c r="O172">
        <f t="shared" si="158"/>
        <v>-2.4517397188459356E-3</v>
      </c>
      <c r="Q172">
        <f t="shared" si="154"/>
        <v>2.2976910293564639E-5</v>
      </c>
      <c r="S172">
        <v>21.93595075</v>
      </c>
      <c r="T172">
        <v>22.204473</v>
      </c>
      <c r="U172">
        <v>21.883705249999998</v>
      </c>
    </row>
    <row r="173" spans="1:21" x14ac:dyDescent="0.2">
      <c r="A173">
        <v>1</v>
      </c>
      <c r="B173">
        <v>-1</v>
      </c>
      <c r="C173">
        <v>-1</v>
      </c>
      <c r="D173">
        <v>1</v>
      </c>
      <c r="E173">
        <v>1</v>
      </c>
      <c r="F173">
        <v>-1</v>
      </c>
      <c r="G173">
        <v>-1</v>
      </c>
      <c r="H173">
        <v>1</v>
      </c>
      <c r="I173">
        <f t="shared" si="147"/>
        <v>1.2543280706925284</v>
      </c>
      <c r="J173">
        <f t="shared" si="148"/>
        <v>1.2562705814974766</v>
      </c>
      <c r="K173">
        <f t="shared" si="149"/>
        <v>1.2525908709205382</v>
      </c>
      <c r="L173">
        <f t="shared" si="155"/>
        <v>1.2543965077035144</v>
      </c>
      <c r="M173">
        <f t="shared" si="156"/>
        <v>-6.8437010986022173E-5</v>
      </c>
      <c r="N173">
        <f t="shared" si="157"/>
        <v>1.8740737939622054E-3</v>
      </c>
      <c r="O173">
        <f t="shared" si="158"/>
        <v>-1.8056367829761832E-3</v>
      </c>
      <c r="Q173">
        <f t="shared" si="154"/>
        <v>6.7771604017251762E-6</v>
      </c>
      <c r="S173">
        <v>17.960899000000001</v>
      </c>
      <c r="T173">
        <v>18.041414374999999</v>
      </c>
      <c r="U173">
        <v>17.889198</v>
      </c>
    </row>
    <row r="174" spans="1:21" x14ac:dyDescent="0.2">
      <c r="A174">
        <v>1</v>
      </c>
      <c r="B174">
        <v>-1</v>
      </c>
      <c r="C174">
        <v>-1</v>
      </c>
      <c r="D174">
        <v>-1</v>
      </c>
      <c r="E174">
        <v>1</v>
      </c>
      <c r="F174">
        <v>1</v>
      </c>
      <c r="G174">
        <v>1</v>
      </c>
      <c r="H174">
        <v>-1</v>
      </c>
      <c r="I174">
        <f t="shared" si="147"/>
        <v>1.6927140272992027</v>
      </c>
      <c r="J174">
        <f t="shared" si="148"/>
        <v>1.6977854133351773</v>
      </c>
      <c r="K174">
        <f t="shared" si="149"/>
        <v>1.6919337013466738</v>
      </c>
      <c r="L174">
        <f t="shared" si="155"/>
        <v>1.6941443806603511</v>
      </c>
      <c r="M174">
        <f t="shared" si="156"/>
        <v>-1.4303533611483843E-3</v>
      </c>
      <c r="N174">
        <f t="shared" si="157"/>
        <v>3.6410326748261834E-3</v>
      </c>
      <c r="O174">
        <f t="shared" si="158"/>
        <v>-2.210679313677355E-3</v>
      </c>
      <c r="Q174">
        <f t="shared" si="154"/>
        <v>2.0190132704821373E-5</v>
      </c>
      <c r="S174">
        <v>49.284916750000001</v>
      </c>
      <c r="T174">
        <v>49.86380475</v>
      </c>
      <c r="U174">
        <v>49.196442750000003</v>
      </c>
    </row>
    <row r="175" spans="1:21" x14ac:dyDescent="0.2">
      <c r="Q175" t="s">
        <v>39</v>
      </c>
    </row>
    <row r="176" spans="1:21" x14ac:dyDescent="0.2">
      <c r="A176">
        <f>A167*L167</f>
        <v>0.97658019532272877</v>
      </c>
      <c r="B176">
        <f>B167*L167</f>
        <v>0.97658019532272877</v>
      </c>
      <c r="C176">
        <f>C167*L167</f>
        <v>0.97658019532272877</v>
      </c>
      <c r="D176">
        <f>D167*L167</f>
        <v>0.97658019532272877</v>
      </c>
      <c r="E176">
        <f>E167*L167</f>
        <v>0.97658019532272877</v>
      </c>
      <c r="F176">
        <f>F167*L167</f>
        <v>0.97658019532272877</v>
      </c>
      <c r="G176">
        <f>G167*L167</f>
        <v>0.97658019532272877</v>
      </c>
      <c r="H176">
        <f>H167*L167</f>
        <v>0.97658019532272877</v>
      </c>
      <c r="Q176">
        <f>Q167+Q168+Q169+Q170+Q171+Q172+Q173+Q174</f>
        <v>1.1075168995318031E-4</v>
      </c>
    </row>
    <row r="177" spans="1:13" x14ac:dyDescent="0.2">
      <c r="A177">
        <f t="shared" ref="A177:A183" si="159">A168*L168</f>
        <v>1.3759056708694697</v>
      </c>
      <c r="B177">
        <f t="shared" ref="B177:B183" si="160">B168*L168</f>
        <v>1.3759056708694697</v>
      </c>
      <c r="C177">
        <f t="shared" ref="C177:C183" si="161">C168*L168</f>
        <v>1.3759056708694697</v>
      </c>
      <c r="D177">
        <f t="shared" ref="D177:D183" si="162">D168*L168</f>
        <v>-1.3759056708694697</v>
      </c>
      <c r="E177">
        <f t="shared" ref="E177:E183" si="163">E168*L168</f>
        <v>1.3759056708694697</v>
      </c>
      <c r="F177">
        <f t="shared" ref="F177:F183" si="164">F168*L168</f>
        <v>-1.3759056708694697</v>
      </c>
      <c r="G177">
        <f t="shared" ref="G177:G183" si="165">G168*L168</f>
        <v>-1.3759056708694697</v>
      </c>
      <c r="H177">
        <f t="shared" ref="H177:H183" si="166">H168*L168</f>
        <v>-1.3759056708694697</v>
      </c>
    </row>
    <row r="178" spans="1:13" x14ac:dyDescent="0.2">
      <c r="A178">
        <f t="shared" si="159"/>
        <v>1.307759403733127</v>
      </c>
      <c r="B178">
        <f t="shared" si="160"/>
        <v>1.307759403733127</v>
      </c>
      <c r="C178">
        <f t="shared" si="161"/>
        <v>-1.307759403733127</v>
      </c>
      <c r="D178">
        <f t="shared" si="162"/>
        <v>1.307759403733127</v>
      </c>
      <c r="E178">
        <f t="shared" si="163"/>
        <v>-1.307759403733127</v>
      </c>
      <c r="F178">
        <f t="shared" si="164"/>
        <v>1.307759403733127</v>
      </c>
      <c r="G178">
        <f t="shared" si="165"/>
        <v>-1.307759403733127</v>
      </c>
      <c r="H178">
        <f t="shared" si="166"/>
        <v>-1.307759403733127</v>
      </c>
    </row>
    <row r="179" spans="1:13" x14ac:dyDescent="0.2">
      <c r="A179">
        <f t="shared" si="159"/>
        <v>1.7367860761192897</v>
      </c>
      <c r="B179">
        <f t="shared" si="160"/>
        <v>1.7367860761192897</v>
      </c>
      <c r="C179">
        <f t="shared" si="161"/>
        <v>-1.7367860761192897</v>
      </c>
      <c r="D179">
        <f t="shared" si="162"/>
        <v>-1.7367860761192897</v>
      </c>
      <c r="E179">
        <f t="shared" si="163"/>
        <v>-1.7367860761192897</v>
      </c>
      <c r="F179">
        <f t="shared" si="164"/>
        <v>-1.7367860761192897</v>
      </c>
      <c r="G179">
        <f t="shared" si="165"/>
        <v>1.7367860761192897</v>
      </c>
      <c r="H179">
        <f t="shared" si="166"/>
        <v>1.7367860761192897</v>
      </c>
    </row>
    <row r="180" spans="1:13" x14ac:dyDescent="0.2">
      <c r="A180">
        <f t="shared" si="159"/>
        <v>0.92801912534633713</v>
      </c>
      <c r="B180">
        <f t="shared" si="160"/>
        <v>-0.92801912534633713</v>
      </c>
      <c r="C180">
        <f t="shared" si="161"/>
        <v>0.92801912534633713</v>
      </c>
      <c r="D180">
        <f t="shared" si="162"/>
        <v>0.92801912534633713</v>
      </c>
      <c r="E180">
        <f t="shared" si="163"/>
        <v>-0.92801912534633713</v>
      </c>
      <c r="F180">
        <f t="shared" si="164"/>
        <v>-0.92801912534633713</v>
      </c>
      <c r="G180">
        <f t="shared" si="165"/>
        <v>0.92801912534633713</v>
      </c>
      <c r="H180">
        <f t="shared" si="166"/>
        <v>-0.92801912534633713</v>
      </c>
    </row>
    <row r="181" spans="1:13" x14ac:dyDescent="0.2">
      <c r="A181">
        <f t="shared" si="159"/>
        <v>1.3425725963835626</v>
      </c>
      <c r="B181">
        <f t="shared" si="160"/>
        <v>-1.3425725963835626</v>
      </c>
      <c r="C181">
        <f t="shared" si="161"/>
        <v>1.3425725963835626</v>
      </c>
      <c r="D181">
        <f t="shared" si="162"/>
        <v>-1.3425725963835626</v>
      </c>
      <c r="E181">
        <f t="shared" si="163"/>
        <v>-1.3425725963835626</v>
      </c>
      <c r="F181">
        <f t="shared" si="164"/>
        <v>1.3425725963835626</v>
      </c>
      <c r="G181">
        <f t="shared" si="165"/>
        <v>-1.3425725963835626</v>
      </c>
      <c r="H181">
        <f t="shared" si="166"/>
        <v>1.3425725963835626</v>
      </c>
    </row>
    <row r="182" spans="1:13" x14ac:dyDescent="0.2">
      <c r="A182">
        <f t="shared" si="159"/>
        <v>1.2543965077035144</v>
      </c>
      <c r="B182">
        <f t="shared" si="160"/>
        <v>-1.2543965077035144</v>
      </c>
      <c r="C182">
        <f t="shared" si="161"/>
        <v>-1.2543965077035144</v>
      </c>
      <c r="D182">
        <f t="shared" si="162"/>
        <v>1.2543965077035144</v>
      </c>
      <c r="E182">
        <f t="shared" si="163"/>
        <v>1.2543965077035144</v>
      </c>
      <c r="F182">
        <f t="shared" si="164"/>
        <v>-1.2543965077035144</v>
      </c>
      <c r="G182">
        <f t="shared" si="165"/>
        <v>-1.2543965077035144</v>
      </c>
      <c r="H182">
        <f t="shared" si="166"/>
        <v>1.2543965077035144</v>
      </c>
    </row>
    <row r="183" spans="1:13" x14ac:dyDescent="0.2">
      <c r="A183">
        <f t="shared" si="159"/>
        <v>1.6941443806603511</v>
      </c>
      <c r="B183">
        <f t="shared" si="160"/>
        <v>-1.6941443806603511</v>
      </c>
      <c r="C183">
        <f t="shared" si="161"/>
        <v>-1.6941443806603511</v>
      </c>
      <c r="D183">
        <f t="shared" si="162"/>
        <v>-1.6941443806603511</v>
      </c>
      <c r="E183">
        <f t="shared" si="163"/>
        <v>1.6941443806603511</v>
      </c>
      <c r="F183">
        <f t="shared" si="164"/>
        <v>1.6941443806603511</v>
      </c>
      <c r="G183">
        <f t="shared" si="165"/>
        <v>1.6941443806603511</v>
      </c>
      <c r="H183">
        <f t="shared" si="166"/>
        <v>-1.6941443806603511</v>
      </c>
    </row>
    <row r="185" spans="1:13" x14ac:dyDescent="0.2">
      <c r="A185">
        <f>A176+A177+A178+A179+A180+A182+A183+A181</f>
        <v>10.616163956138379</v>
      </c>
      <c r="B185">
        <f t="shared" ref="B185:H185" si="167">B176+B177+B178+B179+B180+B182+B183+B181</f>
        <v>0.17789873595085015</v>
      </c>
      <c r="C185">
        <f t="shared" si="167"/>
        <v>-1.3700087802941843</v>
      </c>
      <c r="D185">
        <f t="shared" si="167"/>
        <v>-1.6826534919269658</v>
      </c>
      <c r="E185">
        <f t="shared" si="167"/>
        <v>-1.4110447026252526E-2</v>
      </c>
      <c r="F185">
        <f t="shared" si="167"/>
        <v>2.5949196061158419E-2</v>
      </c>
      <c r="G185">
        <f t="shared" si="167"/>
        <v>5.4895598759032715E-2</v>
      </c>
      <c r="H185">
        <f t="shared" si="167"/>
        <v>4.5067949198105417E-3</v>
      </c>
      <c r="J185" t="s">
        <v>40</v>
      </c>
      <c r="L185" t="s">
        <v>39</v>
      </c>
      <c r="M185" t="s">
        <v>47</v>
      </c>
    </row>
    <row r="186" spans="1:13" x14ac:dyDescent="0.2">
      <c r="A186">
        <f>A185/8</f>
        <v>1.3270204945172974</v>
      </c>
      <c r="B186">
        <f t="shared" ref="B186" si="168">B185/8</f>
        <v>2.2237341993856269E-2</v>
      </c>
      <c r="C186">
        <f t="shared" ref="C186" si="169">C185/8</f>
        <v>-0.17125109753677303</v>
      </c>
      <c r="D186">
        <f t="shared" ref="D186" si="170">D185/8</f>
        <v>-0.21033168649087072</v>
      </c>
      <c r="E186">
        <f t="shared" ref="E186" si="171">E185/8</f>
        <v>-1.7638058782815658E-3</v>
      </c>
      <c r="F186">
        <f t="shared" ref="F186" si="172">F185/8</f>
        <v>3.2436495076448024E-3</v>
      </c>
      <c r="G186">
        <f t="shared" ref="G186" si="173">G185/8</f>
        <v>6.8619498448790894E-3</v>
      </c>
      <c r="H186">
        <f t="shared" ref="H186" si="174">H185/8</f>
        <v>5.6334936497631771E-4</v>
      </c>
      <c r="J186" t="s">
        <v>41</v>
      </c>
      <c r="M186">
        <f>24*SUMSQ(B186:H186) + Q176</f>
        <v>1.7790361625718818</v>
      </c>
    </row>
    <row r="187" spans="1:13" x14ac:dyDescent="0.2">
      <c r="B187">
        <f t="shared" ref="B187" si="175">24*SUMSQ(B186) / $M186 * 100</f>
        <v>0.6671019591689632</v>
      </c>
      <c r="C187">
        <f t="shared" ref="C187" si="176">24*SUMSQ(C186) / $M186 * 100</f>
        <v>39.563362262611996</v>
      </c>
      <c r="D187">
        <f t="shared" ref="D187" si="177">24*SUMSQ(D186) / $M186 * 100</f>
        <v>59.680970097613439</v>
      </c>
      <c r="E187">
        <f t="shared" ref="E187" si="178">24*SUMSQ(E186) / $M186 * 100</f>
        <v>4.1968943521819915E-3</v>
      </c>
      <c r="F187">
        <f t="shared" ref="F187" si="179">24*SUMSQ(F186) / $M186 * 100</f>
        <v>1.4193657014684896E-2</v>
      </c>
      <c r="G187">
        <f t="shared" ref="G187" si="180">24*SUMSQ(G186) / $M186 * 100</f>
        <v>6.3521616926188101E-2</v>
      </c>
      <c r="H187">
        <f t="shared" ref="H187" si="181">24*SUMSQ(H186) / $M186 * 100</f>
        <v>4.2813633183544337E-4</v>
      </c>
      <c r="J18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2017-11-22T20:58:20Z</dcterms:created>
  <dcterms:modified xsi:type="dcterms:W3CDTF">2017-11-24T19:34:58Z</dcterms:modified>
</cp:coreProperties>
</file>