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air/Library/CloudStorage/Dropbox/varios/ProyectoPrensa/Coches/"/>
    </mc:Choice>
  </mc:AlternateContent>
  <xr:revisionPtr revIDLastSave="0" documentId="13_ncr:1_{CB100F81-3FA5-C043-8467-28E338EE1C75}" xr6:coauthVersionLast="47" xr6:coauthVersionMax="47" xr10:uidLastSave="{00000000-0000-0000-0000-000000000000}"/>
  <bookViews>
    <workbookView xWindow="720" yWindow="680" windowWidth="27240" windowHeight="17680" activeTab="3" xr2:uid="{8CA4ECAD-B802-0D4F-B8F4-CE11B10521FA}"/>
  </bookViews>
  <sheets>
    <sheet name="Hoja1" sheetId="1" r:id="rId1"/>
    <sheet name="GASolina Diesel España Murcia" sheetId="2" r:id="rId2"/>
    <sheet name="Marca y cilindrada" sheetId="3" r:id="rId3"/>
    <sheet name="Renta y Combusti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H28" i="3"/>
  <c r="G28" i="3"/>
  <c r="F28" i="3"/>
  <c r="E28" i="3"/>
  <c r="D28" i="3"/>
  <c r="I27" i="3"/>
  <c r="H27" i="3"/>
  <c r="G27" i="3"/>
  <c r="F27" i="3"/>
  <c r="E27" i="3"/>
  <c r="D27" i="3"/>
  <c r="I26" i="3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34" i="3"/>
  <c r="H34" i="3"/>
  <c r="G34" i="3"/>
  <c r="F34" i="3"/>
  <c r="E34" i="3"/>
  <c r="D34" i="3"/>
  <c r="I33" i="3"/>
  <c r="H33" i="3"/>
  <c r="G33" i="3"/>
  <c r="F33" i="3"/>
  <c r="E33" i="3"/>
  <c r="D33" i="3"/>
  <c r="I32" i="3"/>
  <c r="H32" i="3"/>
  <c r="G32" i="3"/>
  <c r="F32" i="3"/>
  <c r="E32" i="3"/>
  <c r="D32" i="3"/>
  <c r="I31" i="3"/>
  <c r="H31" i="3"/>
  <c r="G31" i="3"/>
  <c r="F31" i="3"/>
  <c r="E31" i="3"/>
  <c r="D31" i="3"/>
  <c r="I30" i="3"/>
  <c r="H30" i="3"/>
  <c r="G30" i="3"/>
  <c r="F30" i="3"/>
  <c r="E30" i="3"/>
  <c r="D30" i="3"/>
  <c r="K20" i="3"/>
  <c r="K19" i="3"/>
  <c r="K18" i="3"/>
  <c r="K17" i="3"/>
  <c r="K16" i="3"/>
  <c r="L66" i="2"/>
  <c r="L67" i="2"/>
  <c r="L68" i="2"/>
  <c r="L69" i="2"/>
  <c r="L70" i="2"/>
  <c r="L71" i="2"/>
  <c r="L72" i="2"/>
  <c r="L73" i="2"/>
  <c r="L65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I66" i="2"/>
  <c r="I67" i="2"/>
  <c r="I68" i="2"/>
  <c r="I69" i="2"/>
  <c r="I70" i="2"/>
  <c r="I71" i="2"/>
  <c r="I72" i="2"/>
  <c r="I73" i="2"/>
  <c r="I65" i="2"/>
  <c r="C77" i="2"/>
  <c r="C78" i="2"/>
  <c r="C79" i="2"/>
  <c r="C80" i="2"/>
  <c r="C81" i="2"/>
  <c r="C82" i="2"/>
  <c r="C83" i="2"/>
  <c r="C84" i="2"/>
  <c r="C76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H65" i="2"/>
  <c r="G65" i="2"/>
  <c r="F73" i="2"/>
  <c r="F72" i="2"/>
  <c r="F71" i="2"/>
  <c r="F70" i="2"/>
  <c r="F69" i="2"/>
  <c r="F68" i="2"/>
  <c r="F67" i="2"/>
  <c r="F66" i="2"/>
  <c r="F65" i="2"/>
  <c r="E66" i="2"/>
  <c r="E67" i="2"/>
  <c r="E68" i="2"/>
  <c r="E69" i="2"/>
  <c r="E70" i="2"/>
  <c r="E71" i="2"/>
  <c r="E72" i="2"/>
  <c r="E73" i="2"/>
  <c r="E65" i="2"/>
  <c r="C56" i="2"/>
  <c r="C57" i="2"/>
  <c r="C58" i="2"/>
  <c r="C59" i="2"/>
  <c r="C60" i="2"/>
  <c r="C61" i="2"/>
  <c r="C62" i="2"/>
  <c r="C63" i="2"/>
  <c r="C55" i="2"/>
  <c r="L22" i="1"/>
  <c r="M22" i="1" s="1"/>
  <c r="N22" i="1" s="1"/>
  <c r="C43" i="2"/>
  <c r="G34" i="2" s="1"/>
  <c r="C44" i="2"/>
  <c r="F35" i="2" s="1"/>
  <c r="C45" i="2"/>
  <c r="H36" i="2" s="1"/>
  <c r="C46" i="2"/>
  <c r="H37" i="2" s="1"/>
  <c r="C47" i="2"/>
  <c r="H38" i="2" s="1"/>
  <c r="C48" i="2"/>
  <c r="E39" i="2" s="1"/>
  <c r="C49" i="2"/>
  <c r="H40" i="2" s="1"/>
  <c r="C50" i="2"/>
  <c r="H41" i="2" s="1"/>
  <c r="C42" i="2"/>
  <c r="H33" i="2" s="1"/>
  <c r="F25" i="2"/>
  <c r="G25" i="2"/>
  <c r="H25" i="2"/>
  <c r="H26" i="2"/>
  <c r="E27" i="2"/>
  <c r="F27" i="2"/>
  <c r="G27" i="2"/>
  <c r="H27" i="2"/>
  <c r="F29" i="2"/>
  <c r="G29" i="2"/>
  <c r="H29" i="2"/>
  <c r="H31" i="2"/>
  <c r="H24" i="2"/>
  <c r="G24" i="2"/>
  <c r="F24" i="2"/>
  <c r="E24" i="2"/>
  <c r="C14" i="2"/>
  <c r="E25" i="2" s="1"/>
  <c r="C15" i="2"/>
  <c r="E26" i="2" s="1"/>
  <c r="C16" i="2"/>
  <c r="C17" i="2"/>
  <c r="E28" i="2" s="1"/>
  <c r="C18" i="2"/>
  <c r="E29" i="2" s="1"/>
  <c r="C19" i="2"/>
  <c r="E30" i="2" s="1"/>
  <c r="C20" i="2"/>
  <c r="G31" i="2" s="1"/>
  <c r="C21" i="2"/>
  <c r="E32" i="2" s="1"/>
  <c r="C13" i="2"/>
  <c r="G22" i="1"/>
  <c r="H22" i="1" s="1"/>
  <c r="I22" i="1" s="1"/>
  <c r="J22" i="1" s="1"/>
  <c r="K22" i="1" s="1"/>
  <c r="E38" i="2" l="1"/>
  <c r="F36" i="2"/>
  <c r="G35" i="2"/>
  <c r="H34" i="2"/>
  <c r="E37" i="2"/>
  <c r="F37" i="2"/>
  <c r="G36" i="2"/>
  <c r="H35" i="2"/>
  <c r="E36" i="2"/>
  <c r="F38" i="2"/>
  <c r="G37" i="2"/>
  <c r="E35" i="2"/>
  <c r="F39" i="2"/>
  <c r="G38" i="2"/>
  <c r="F31" i="2"/>
  <c r="E31" i="2"/>
  <c r="H32" i="2"/>
  <c r="H30" i="2"/>
  <c r="H28" i="2"/>
  <c r="G32" i="2"/>
  <c r="G30" i="2"/>
  <c r="G28" i="2"/>
  <c r="G26" i="2"/>
  <c r="E33" i="2"/>
  <c r="E34" i="2"/>
  <c r="F40" i="2"/>
  <c r="G39" i="2"/>
  <c r="F32" i="2"/>
  <c r="F30" i="2"/>
  <c r="F28" i="2"/>
  <c r="F26" i="2"/>
  <c r="E41" i="2"/>
  <c r="F33" i="2"/>
  <c r="F41" i="2"/>
  <c r="G40" i="2"/>
  <c r="H39" i="2"/>
  <c r="E40" i="2"/>
  <c r="F34" i="2"/>
  <c r="G33" i="2"/>
  <c r="G41" i="2"/>
</calcChain>
</file>

<file path=xl/sharedStrings.xml><?xml version="1.0" encoding="utf-8"?>
<sst xmlns="http://schemas.openxmlformats.org/spreadsheetml/2006/main" count="178" uniqueCount="65">
  <si>
    <t>AUDI</t>
  </si>
  <si>
    <t>BMW</t>
  </si>
  <si>
    <t>CITROEN</t>
  </si>
  <si>
    <t>DACIA</t>
  </si>
  <si>
    <t>FORD</t>
  </si>
  <si>
    <t>HYUNDAI</t>
  </si>
  <si>
    <t>KIA</t>
  </si>
  <si>
    <t>MERCEDES-BENZ</t>
  </si>
  <si>
    <t>OPEL</t>
  </si>
  <si>
    <t>OTRA</t>
  </si>
  <si>
    <t>PEUGEOT</t>
  </si>
  <si>
    <t>RENAULT</t>
  </si>
  <si>
    <t>SEAT</t>
  </si>
  <si>
    <t>TOYOTA</t>
  </si>
  <si>
    <t>VOLKSWAGEN</t>
  </si>
  <si>
    <t>Marca</t>
  </si>
  <si>
    <t>N</t>
  </si>
  <si>
    <t>Mean</t>
  </si>
  <si>
    <t>Q1</t>
  </si>
  <si>
    <t>Q3</t>
  </si>
  <si>
    <t>Mediana</t>
  </si>
  <si>
    <t>NISSAN</t>
  </si>
  <si>
    <t>G</t>
  </si>
  <si>
    <t>D</t>
  </si>
  <si>
    <t>E</t>
  </si>
  <si>
    <t>Mu-Gasolina</t>
  </si>
  <si>
    <t>Mu-Diesel</t>
  </si>
  <si>
    <t>Mu-Elect</t>
  </si>
  <si>
    <t>Mu-GLP</t>
  </si>
  <si>
    <t>Esp-Gasolina</t>
  </si>
  <si>
    <t>Esp-Diesel</t>
  </si>
  <si>
    <t>Esp-Elect</t>
  </si>
  <si>
    <t>Esp-GLP</t>
  </si>
  <si>
    <t>Año</t>
  </si>
  <si>
    <t>cmodelo1</t>
  </si>
  <si>
    <t>cmodelo2</t>
  </si>
  <si>
    <t>Pob22</t>
  </si>
  <si>
    <t>totalpc</t>
  </si>
  <si>
    <t>FIAT</t>
  </si>
  <si>
    <t>(0,1e+03]</t>
  </si>
  <si>
    <t>(1e+03,1.25e+03]</t>
  </si>
  <si>
    <t>(1.25e+03,1.5e+03]</t>
  </si>
  <si>
    <t>(1.5e+03,1.75e+03]</t>
  </si>
  <si>
    <t>(1.75e+03,2e+03]</t>
  </si>
  <si>
    <t>(2e+03,3e+03]</t>
  </si>
  <si>
    <t>(3e+03,8e+04]</t>
  </si>
  <si>
    <t>Renta Media</t>
  </si>
  <si>
    <t>Renta Media-Alta</t>
  </si>
  <si>
    <t>Renta Alta</t>
  </si>
  <si>
    <t>Renta Baja</t>
  </si>
  <si>
    <t>Renta Media-Baja</t>
  </si>
  <si>
    <t>1000-1250</t>
  </si>
  <si>
    <t>1250-1500</t>
  </si>
  <si>
    <t>1500-1750</t>
  </si>
  <si>
    <t>1750-2000</t>
  </si>
  <si>
    <t>2000-3000</t>
  </si>
  <si>
    <t>más de 3000</t>
  </si>
  <si>
    <t>menos de 1000</t>
  </si>
  <si>
    <t>Renta</t>
  </si>
  <si>
    <t>más de 2000</t>
  </si>
  <si>
    <t>(0,2.29e+04]</t>
  </si>
  <si>
    <t>(2.29e+04,2.56e+04]</t>
  </si>
  <si>
    <t>(2.56e+04,2.85e+04]</t>
  </si>
  <si>
    <t>(2.85e+04,3.25e+04]</t>
  </si>
  <si>
    <t>(3.25e+04,1e+05]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</si>
</sst>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1" applyFont="1"/>
    <xf numFmtId="164" fontId="3" fillId="0" borderId="0" xfId="1" applyNumberFormat="1" applyFont="1"/>
    <xf numFmtId="0" fontId="4" fillId="0" borderId="0" xfId="0" applyFont="1"/>
    <xf numFmtId="164" fontId="0" fillId="0" borderId="0" xfId="1" applyNumberFormat="1" applyFont="1"/>
    <xf numFmtId="0" fontId="2" fillId="0" borderId="0" xfId="0" applyFont="1"/>
    <xf numFmtId="164" fontId="4" fillId="0" borderId="0" xfId="1" applyNumberFormat="1" applyFont="1"/>
    <xf numFmtId="0" fontId="2" fillId="0" borderId="0" xfId="0" applyFont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C9F1-C162-CF4E-9105-F1E33A1AF229}">
  <dimension ref="C4:Y64"/>
  <sheetViews>
    <sheetView topLeftCell="C60" zoomScale="150" workbookViewId="0">
      <selection activeCell="I68" sqref="I68:X76"/>
    </sheetView>
  </sheetViews>
  <sheetFormatPr baseColWidth="10" defaultRowHeight="16" x14ac:dyDescent="0.2"/>
  <sheetData>
    <row r="4" spans="4:18" x14ac:dyDescent="0.2">
      <c r="E4" t="s">
        <v>15</v>
      </c>
      <c r="F4" t="s">
        <v>16</v>
      </c>
      <c r="G4" t="s">
        <v>17</v>
      </c>
      <c r="H4" t="s">
        <v>18</v>
      </c>
      <c r="I4" t="s">
        <v>20</v>
      </c>
      <c r="J4" t="s">
        <v>19</v>
      </c>
      <c r="M4" t="s">
        <v>15</v>
      </c>
      <c r="N4" t="s">
        <v>16</v>
      </c>
      <c r="O4" t="s">
        <v>17</v>
      </c>
      <c r="P4" t="s">
        <v>18</v>
      </c>
      <c r="Q4" t="s">
        <v>20</v>
      </c>
      <c r="R4" t="s">
        <v>19</v>
      </c>
    </row>
    <row r="5" spans="4:18" x14ac:dyDescent="0.2">
      <c r="D5" s="1">
        <v>1</v>
      </c>
      <c r="E5" s="2" t="s">
        <v>0</v>
      </c>
      <c r="F5" s="2">
        <v>19</v>
      </c>
      <c r="G5" s="2">
        <v>32086.68</v>
      </c>
      <c r="H5" s="2">
        <v>29248</v>
      </c>
      <c r="I5" s="2">
        <v>30323</v>
      </c>
      <c r="J5" s="2">
        <v>34714.5</v>
      </c>
      <c r="L5" s="1">
        <v>1</v>
      </c>
      <c r="M5" s="2" t="s">
        <v>0</v>
      </c>
      <c r="N5" s="2">
        <v>8</v>
      </c>
      <c r="O5" s="2">
        <v>34795.379999999997</v>
      </c>
      <c r="P5" s="2">
        <v>31912.5</v>
      </c>
      <c r="Q5" s="2">
        <v>35289</v>
      </c>
      <c r="R5" s="2">
        <v>40005.25</v>
      </c>
    </row>
    <row r="6" spans="4:18" x14ac:dyDescent="0.2">
      <c r="D6" s="1">
        <v>2</v>
      </c>
      <c r="E6" s="2" t="s">
        <v>1</v>
      </c>
      <c r="F6" s="2">
        <v>21</v>
      </c>
      <c r="G6" s="2">
        <v>32104.38</v>
      </c>
      <c r="H6" s="2">
        <v>28817</v>
      </c>
      <c r="I6" s="2">
        <v>32539</v>
      </c>
      <c r="J6" s="2">
        <v>34668</v>
      </c>
      <c r="L6" s="1">
        <v>2</v>
      </c>
      <c r="M6" s="2" t="s">
        <v>1</v>
      </c>
      <c r="N6" s="2">
        <v>16</v>
      </c>
      <c r="O6" s="2">
        <v>31646.94</v>
      </c>
      <c r="P6" s="2">
        <v>27513.25</v>
      </c>
      <c r="Q6" s="2">
        <v>32418.5</v>
      </c>
      <c r="R6" s="2">
        <v>35182.25</v>
      </c>
    </row>
    <row r="7" spans="4:18" x14ac:dyDescent="0.2">
      <c r="D7" s="1">
        <v>3</v>
      </c>
      <c r="E7" s="2" t="s">
        <v>2</v>
      </c>
      <c r="F7" s="2">
        <v>121</v>
      </c>
      <c r="G7" s="2">
        <v>30502.89</v>
      </c>
      <c r="H7" s="2">
        <v>26276</v>
      </c>
      <c r="I7" s="2">
        <v>29456</v>
      </c>
      <c r="J7" s="2">
        <v>34606</v>
      </c>
      <c r="L7" s="1">
        <v>3</v>
      </c>
      <c r="M7" s="2" t="s">
        <v>2</v>
      </c>
      <c r="N7" s="2">
        <v>108</v>
      </c>
      <c r="O7" s="2">
        <v>31315.759999999998</v>
      </c>
      <c r="P7" s="2">
        <v>26400</v>
      </c>
      <c r="Q7" s="2">
        <v>30789.5</v>
      </c>
      <c r="R7" s="2">
        <v>34975.75</v>
      </c>
    </row>
    <row r="8" spans="4:18" x14ac:dyDescent="0.2">
      <c r="D8" s="1">
        <v>4</v>
      </c>
      <c r="E8" s="2" t="s">
        <v>3</v>
      </c>
      <c r="F8" s="2">
        <v>177</v>
      </c>
      <c r="G8" s="2">
        <v>26986.28</v>
      </c>
      <c r="H8" s="2">
        <v>22827</v>
      </c>
      <c r="I8" s="2">
        <v>25999</v>
      </c>
      <c r="J8" s="2">
        <v>30380</v>
      </c>
      <c r="L8" s="1">
        <v>4</v>
      </c>
      <c r="M8" s="2" t="s">
        <v>3</v>
      </c>
      <c r="N8" s="2">
        <v>240</v>
      </c>
      <c r="O8" s="2">
        <v>26943.21</v>
      </c>
      <c r="P8" s="2">
        <v>23219.5</v>
      </c>
      <c r="Q8" s="2">
        <v>26091.5</v>
      </c>
      <c r="R8" s="2">
        <v>29782.5</v>
      </c>
    </row>
    <row r="9" spans="4:18" x14ac:dyDescent="0.2">
      <c r="D9" s="1">
        <v>5</v>
      </c>
      <c r="E9" s="2" t="s">
        <v>4</v>
      </c>
      <c r="F9" s="2">
        <v>103</v>
      </c>
      <c r="G9" s="2">
        <v>29223.98</v>
      </c>
      <c r="H9" s="2">
        <v>26763</v>
      </c>
      <c r="I9" s="2">
        <v>28836</v>
      </c>
      <c r="J9" s="2">
        <v>31943.5</v>
      </c>
      <c r="L9" s="1">
        <v>5</v>
      </c>
      <c r="M9" s="2" t="s">
        <v>4</v>
      </c>
      <c r="N9" s="2">
        <v>104</v>
      </c>
      <c r="O9" s="2">
        <v>29636.36</v>
      </c>
      <c r="P9" s="2">
        <v>26928</v>
      </c>
      <c r="Q9" s="2">
        <v>29468.5</v>
      </c>
      <c r="R9" s="2">
        <v>32673.75</v>
      </c>
    </row>
    <row r="10" spans="4:18" x14ac:dyDescent="0.2">
      <c r="D10" s="1">
        <v>6</v>
      </c>
      <c r="E10" s="2" t="s">
        <v>5</v>
      </c>
      <c r="F10" s="2">
        <v>84</v>
      </c>
      <c r="G10" s="2">
        <v>31672.13</v>
      </c>
      <c r="H10" s="2">
        <v>26583.75</v>
      </c>
      <c r="I10" s="2">
        <v>30115.5</v>
      </c>
      <c r="J10" s="2">
        <v>35720</v>
      </c>
      <c r="L10" s="1">
        <v>6</v>
      </c>
      <c r="M10" s="2" t="s">
        <v>5</v>
      </c>
      <c r="N10" s="2">
        <v>110</v>
      </c>
      <c r="O10" s="2">
        <v>31067.3</v>
      </c>
      <c r="P10" s="2">
        <v>25933.25</v>
      </c>
      <c r="Q10" s="2">
        <v>29351</v>
      </c>
      <c r="R10" s="2">
        <v>35055.25</v>
      </c>
    </row>
    <row r="11" spans="4:18" x14ac:dyDescent="0.2">
      <c r="D11" s="1">
        <v>7</v>
      </c>
      <c r="E11" s="2" t="s">
        <v>6</v>
      </c>
      <c r="F11" s="2">
        <v>93</v>
      </c>
      <c r="G11" s="2">
        <v>30573.58</v>
      </c>
      <c r="H11" s="2">
        <v>27372</v>
      </c>
      <c r="I11" s="2">
        <v>30044</v>
      </c>
      <c r="J11" s="2">
        <v>33298</v>
      </c>
      <c r="L11" s="1">
        <v>7</v>
      </c>
      <c r="M11" s="2" t="s">
        <v>6</v>
      </c>
      <c r="N11" s="2">
        <v>125</v>
      </c>
      <c r="O11" s="2">
        <v>30482.59</v>
      </c>
      <c r="P11" s="2">
        <v>27063</v>
      </c>
      <c r="Q11" s="2">
        <v>29740</v>
      </c>
      <c r="R11" s="2">
        <v>33430</v>
      </c>
    </row>
    <row r="12" spans="4:18" x14ac:dyDescent="0.2">
      <c r="D12" s="1">
        <v>8</v>
      </c>
      <c r="E12" s="2" t="s">
        <v>7</v>
      </c>
      <c r="F12" s="2">
        <v>71</v>
      </c>
      <c r="G12" s="2">
        <v>30197.8</v>
      </c>
      <c r="H12" s="2">
        <v>24735.5</v>
      </c>
      <c r="I12" s="2">
        <v>28327</v>
      </c>
      <c r="J12" s="2">
        <v>33621.5</v>
      </c>
      <c r="L12" s="1">
        <v>8</v>
      </c>
      <c r="M12" s="2" t="s">
        <v>7</v>
      </c>
      <c r="N12" s="2">
        <v>23</v>
      </c>
      <c r="O12" s="2">
        <v>34781.26</v>
      </c>
      <c r="P12" s="2">
        <v>28566.5</v>
      </c>
      <c r="Q12" s="2">
        <v>30454</v>
      </c>
      <c r="R12" s="2">
        <v>37182.5</v>
      </c>
    </row>
    <row r="13" spans="4:18" x14ac:dyDescent="0.2">
      <c r="D13" s="1">
        <v>9</v>
      </c>
      <c r="E13" s="2" t="s">
        <v>8</v>
      </c>
      <c r="F13" s="2">
        <v>49</v>
      </c>
      <c r="G13" s="2">
        <v>32142</v>
      </c>
      <c r="H13" s="2">
        <v>28936</v>
      </c>
      <c r="I13" s="2">
        <v>31810</v>
      </c>
      <c r="J13" s="2">
        <v>34786</v>
      </c>
      <c r="L13" s="1">
        <v>9</v>
      </c>
      <c r="M13" s="2" t="s">
        <v>8</v>
      </c>
      <c r="N13" s="2">
        <v>56</v>
      </c>
      <c r="O13" s="2">
        <v>31720.95</v>
      </c>
      <c r="P13" s="2">
        <v>28465.25</v>
      </c>
      <c r="Q13" s="2">
        <v>31722</v>
      </c>
      <c r="R13" s="2">
        <v>34774.75</v>
      </c>
    </row>
    <row r="14" spans="4:18" x14ac:dyDescent="0.2">
      <c r="D14" s="1">
        <v>10</v>
      </c>
      <c r="E14" s="2" t="s">
        <v>9</v>
      </c>
      <c r="F14" s="2">
        <v>49</v>
      </c>
      <c r="G14" s="2">
        <v>33517.18</v>
      </c>
      <c r="H14" s="2">
        <v>29897</v>
      </c>
      <c r="I14" s="2">
        <v>32861</v>
      </c>
      <c r="J14" s="2">
        <v>36755</v>
      </c>
      <c r="L14" s="1">
        <v>10</v>
      </c>
      <c r="M14" s="2" t="s">
        <v>9</v>
      </c>
      <c r="N14" s="2">
        <v>46</v>
      </c>
      <c r="O14" s="2">
        <v>33042.26</v>
      </c>
      <c r="P14" s="2">
        <v>29130.5</v>
      </c>
      <c r="Q14" s="2">
        <v>32699.5</v>
      </c>
      <c r="R14" s="2">
        <v>36274.75</v>
      </c>
    </row>
    <row r="15" spans="4:18" x14ac:dyDescent="0.2">
      <c r="D15" s="1">
        <v>11</v>
      </c>
      <c r="E15" s="2" t="s">
        <v>10</v>
      </c>
      <c r="F15" s="2">
        <v>271</v>
      </c>
      <c r="G15" s="2">
        <v>30055.57</v>
      </c>
      <c r="H15" s="2">
        <v>25847.5</v>
      </c>
      <c r="I15" s="2">
        <v>28842</v>
      </c>
      <c r="J15" s="2">
        <v>33279</v>
      </c>
      <c r="L15" s="1">
        <v>11</v>
      </c>
      <c r="M15" s="2" t="s">
        <v>10</v>
      </c>
      <c r="N15" s="2">
        <v>254</v>
      </c>
      <c r="O15" s="2">
        <v>30351.74</v>
      </c>
      <c r="P15" s="2">
        <v>26096</v>
      </c>
      <c r="Q15" s="2">
        <v>29602.5</v>
      </c>
      <c r="R15" s="2">
        <v>33591</v>
      </c>
    </row>
    <row r="16" spans="4:18" x14ac:dyDescent="0.2">
      <c r="D16" s="1">
        <v>12</v>
      </c>
      <c r="E16" s="2" t="s">
        <v>11</v>
      </c>
      <c r="F16" s="2">
        <v>198</v>
      </c>
      <c r="G16" s="2">
        <v>30507.96</v>
      </c>
      <c r="H16" s="2">
        <v>26734.25</v>
      </c>
      <c r="I16" s="2">
        <v>29672.5</v>
      </c>
      <c r="J16" s="2">
        <v>34037.75</v>
      </c>
      <c r="L16" s="1">
        <v>12</v>
      </c>
      <c r="M16" s="2" t="s">
        <v>11</v>
      </c>
      <c r="N16" s="2">
        <v>182</v>
      </c>
      <c r="O16" s="2">
        <v>30444.77</v>
      </c>
      <c r="P16" s="2">
        <v>26734.25</v>
      </c>
      <c r="Q16" s="2">
        <v>29495.5</v>
      </c>
      <c r="R16" s="2">
        <v>33429.75</v>
      </c>
    </row>
    <row r="17" spans="4:18" x14ac:dyDescent="0.2">
      <c r="D17" s="1">
        <v>13</v>
      </c>
      <c r="E17" s="2" t="s">
        <v>12</v>
      </c>
      <c r="F17" s="2">
        <v>93</v>
      </c>
      <c r="G17" s="2">
        <v>32985.269999999997</v>
      </c>
      <c r="H17" s="2">
        <v>28134</v>
      </c>
      <c r="I17" s="2">
        <v>32729</v>
      </c>
      <c r="J17" s="2">
        <v>36896</v>
      </c>
      <c r="L17" s="1">
        <v>13</v>
      </c>
      <c r="M17" s="2" t="s">
        <v>12</v>
      </c>
      <c r="N17" s="2">
        <v>119</v>
      </c>
      <c r="O17" s="2">
        <v>32450.2</v>
      </c>
      <c r="P17" s="2">
        <v>27764.5</v>
      </c>
      <c r="Q17" s="2">
        <v>31612</v>
      </c>
      <c r="R17" s="2">
        <v>36832.5</v>
      </c>
    </row>
    <row r="18" spans="4:18" x14ac:dyDescent="0.2">
      <c r="D18" s="1">
        <v>14</v>
      </c>
      <c r="E18" s="2" t="s">
        <v>13</v>
      </c>
      <c r="F18" s="2">
        <v>111</v>
      </c>
      <c r="G18" s="2">
        <v>39693.5</v>
      </c>
      <c r="H18" s="2">
        <v>34178.5</v>
      </c>
      <c r="I18" s="2">
        <v>38307</v>
      </c>
      <c r="J18" s="2">
        <v>44420.5</v>
      </c>
      <c r="L18" s="1">
        <v>14</v>
      </c>
      <c r="M18" s="2" t="s">
        <v>13</v>
      </c>
      <c r="N18" s="2">
        <v>125</v>
      </c>
      <c r="O18" s="2">
        <v>40400.31</v>
      </c>
      <c r="P18" s="2">
        <v>34234</v>
      </c>
      <c r="Q18" s="2">
        <v>39859</v>
      </c>
      <c r="R18" s="2">
        <v>44812</v>
      </c>
    </row>
    <row r="19" spans="4:18" x14ac:dyDescent="0.2">
      <c r="D19" s="1">
        <v>15</v>
      </c>
      <c r="E19" s="2" t="s">
        <v>14</v>
      </c>
      <c r="F19" s="2">
        <v>266</v>
      </c>
      <c r="G19" s="2">
        <v>31943.74</v>
      </c>
      <c r="H19" s="2">
        <v>26053</v>
      </c>
      <c r="I19" s="2">
        <v>30159.5</v>
      </c>
      <c r="J19" s="2">
        <v>34569</v>
      </c>
      <c r="L19" s="1">
        <v>15</v>
      </c>
      <c r="M19" s="2" t="s">
        <v>14</v>
      </c>
      <c r="N19" s="2">
        <v>115</v>
      </c>
      <c r="O19" s="2">
        <v>33476.629999999997</v>
      </c>
      <c r="P19" s="2">
        <v>26794.5</v>
      </c>
      <c r="Q19" s="2">
        <v>31402</v>
      </c>
      <c r="R19" s="2">
        <v>37390.5</v>
      </c>
    </row>
    <row r="22" spans="4:18" x14ac:dyDescent="0.2">
      <c r="E22" s="2" t="s">
        <v>15</v>
      </c>
      <c r="F22" s="2">
        <v>2015</v>
      </c>
      <c r="G22">
        <f>+F22+1</f>
        <v>2016</v>
      </c>
      <c r="H22">
        <f t="shared" ref="H22:N22" si="0">+G22+1</f>
        <v>2017</v>
      </c>
      <c r="I22">
        <f t="shared" si="0"/>
        <v>2018</v>
      </c>
      <c r="J22">
        <f t="shared" si="0"/>
        <v>2019</v>
      </c>
      <c r="K22">
        <f t="shared" si="0"/>
        <v>2020</v>
      </c>
      <c r="L22">
        <f t="shared" si="0"/>
        <v>2021</v>
      </c>
      <c r="M22">
        <f t="shared" si="0"/>
        <v>2022</v>
      </c>
      <c r="N22">
        <f t="shared" si="0"/>
        <v>2023</v>
      </c>
    </row>
    <row r="23" spans="4:18" x14ac:dyDescent="0.2">
      <c r="E23" s="1" t="s">
        <v>0</v>
      </c>
      <c r="F23" s="2">
        <v>50871</v>
      </c>
      <c r="G23" s="2">
        <v>55420</v>
      </c>
      <c r="H23" s="2">
        <v>61135</v>
      </c>
      <c r="I23" s="2">
        <v>61139</v>
      </c>
      <c r="J23" s="2">
        <v>59073</v>
      </c>
      <c r="K23" s="2">
        <v>43428</v>
      </c>
      <c r="L23" s="2">
        <v>44975</v>
      </c>
      <c r="M23" s="2">
        <v>44745</v>
      </c>
      <c r="N23" s="2">
        <v>49119</v>
      </c>
    </row>
    <row r="24" spans="4:18" x14ac:dyDescent="0.2">
      <c r="E24" s="1" t="s">
        <v>1</v>
      </c>
      <c r="F24" s="2">
        <v>41733</v>
      </c>
      <c r="G24" s="2">
        <v>48142</v>
      </c>
      <c r="H24" s="2">
        <v>54121</v>
      </c>
      <c r="I24" s="2">
        <v>55551</v>
      </c>
      <c r="J24" s="2">
        <v>54373</v>
      </c>
      <c r="K24" s="2">
        <v>41324</v>
      </c>
      <c r="L24" s="2">
        <v>46214</v>
      </c>
      <c r="M24" s="2">
        <v>41271</v>
      </c>
      <c r="N24" s="2">
        <v>44538</v>
      </c>
    </row>
    <row r="25" spans="4:18" x14ac:dyDescent="0.2">
      <c r="E25" s="1" t="s">
        <v>2</v>
      </c>
      <c r="F25" s="2">
        <v>69744</v>
      </c>
      <c r="G25" s="2">
        <v>70476</v>
      </c>
      <c r="H25" s="2">
        <v>78432</v>
      </c>
      <c r="I25" s="2">
        <v>83577</v>
      </c>
      <c r="J25" s="2">
        <v>83591</v>
      </c>
      <c r="K25" s="2">
        <v>53681</v>
      </c>
      <c r="L25" s="2">
        <v>56654</v>
      </c>
      <c r="M25" s="2">
        <v>49935</v>
      </c>
      <c r="N25" s="2">
        <v>45345</v>
      </c>
    </row>
    <row r="26" spans="4:18" x14ac:dyDescent="0.2">
      <c r="E26" s="1" t="s">
        <v>3</v>
      </c>
      <c r="F26" s="2">
        <v>51072</v>
      </c>
      <c r="G26" s="2">
        <v>48172</v>
      </c>
      <c r="H26" s="2">
        <v>48735</v>
      </c>
      <c r="I26" s="2">
        <v>54203</v>
      </c>
      <c r="J26" s="2">
        <v>57550</v>
      </c>
      <c r="K26" s="2">
        <v>40158</v>
      </c>
      <c r="L26" s="2">
        <v>35026</v>
      </c>
      <c r="M26" s="2">
        <v>36939</v>
      </c>
      <c r="N26" s="2">
        <v>45593</v>
      </c>
    </row>
    <row r="27" spans="4:18" x14ac:dyDescent="0.2">
      <c r="E27" s="1" t="s">
        <v>4</v>
      </c>
      <c r="F27" s="2">
        <v>74443</v>
      </c>
      <c r="G27" s="2">
        <v>66573</v>
      </c>
      <c r="H27" s="2">
        <v>69609</v>
      </c>
      <c r="I27" s="2">
        <v>69216</v>
      </c>
      <c r="J27" s="2">
        <v>62691</v>
      </c>
      <c r="K27" s="2">
        <v>36242</v>
      </c>
      <c r="L27" s="2">
        <v>31242</v>
      </c>
      <c r="M27" s="2">
        <v>31807</v>
      </c>
      <c r="N27" s="2">
        <v>33482</v>
      </c>
    </row>
    <row r="28" spans="4:18" x14ac:dyDescent="0.2">
      <c r="E28" s="1" t="s">
        <v>5</v>
      </c>
      <c r="F28" s="2">
        <v>44555</v>
      </c>
      <c r="G28" s="2">
        <v>49046</v>
      </c>
      <c r="H28" s="2">
        <v>53100</v>
      </c>
      <c r="I28" s="2">
        <v>60505</v>
      </c>
      <c r="J28" s="2">
        <v>59013</v>
      </c>
      <c r="K28" s="2">
        <v>41446</v>
      </c>
      <c r="L28" s="2">
        <v>56300</v>
      </c>
      <c r="M28" s="2">
        <v>58136</v>
      </c>
      <c r="N28" s="2">
        <v>56840</v>
      </c>
    </row>
    <row r="29" spans="4:18" x14ac:dyDescent="0.2">
      <c r="E29" s="1" t="s">
        <v>6</v>
      </c>
      <c r="F29" s="2">
        <v>45440</v>
      </c>
      <c r="G29" s="2">
        <v>50346</v>
      </c>
      <c r="H29" s="2">
        <v>55847</v>
      </c>
      <c r="I29" s="2">
        <v>63805</v>
      </c>
      <c r="J29" s="2">
        <v>56307</v>
      </c>
      <c r="K29" s="2">
        <v>44151</v>
      </c>
      <c r="L29" s="2">
        <v>56136</v>
      </c>
      <c r="M29" s="2">
        <v>61200</v>
      </c>
      <c r="N29" s="2">
        <v>62858</v>
      </c>
    </row>
    <row r="30" spans="4:18" x14ac:dyDescent="0.2">
      <c r="E30" s="1" t="s">
        <v>7</v>
      </c>
      <c r="F30" s="2">
        <v>51186</v>
      </c>
      <c r="G30" s="2">
        <v>57499</v>
      </c>
      <c r="H30" s="2">
        <v>62803</v>
      </c>
      <c r="I30" s="2">
        <v>61794</v>
      </c>
      <c r="J30" s="2">
        <v>63378</v>
      </c>
      <c r="K30" s="2">
        <v>49776</v>
      </c>
      <c r="L30" s="2">
        <v>46284</v>
      </c>
      <c r="M30" s="2">
        <v>49497</v>
      </c>
      <c r="N30" s="2">
        <v>54909</v>
      </c>
    </row>
    <row r="31" spans="4:18" x14ac:dyDescent="0.2">
      <c r="E31" s="1" t="s">
        <v>21</v>
      </c>
      <c r="F31" s="2">
        <v>57054</v>
      </c>
      <c r="G31" s="2">
        <v>55517</v>
      </c>
      <c r="H31" s="2">
        <v>61091</v>
      </c>
      <c r="I31" s="2">
        <v>60025</v>
      </c>
      <c r="J31" s="2">
        <v>51525</v>
      </c>
      <c r="K31" s="2">
        <v>32367</v>
      </c>
      <c r="L31" s="2">
        <v>26452</v>
      </c>
      <c r="M31" s="2">
        <v>19894</v>
      </c>
      <c r="N31" s="2">
        <v>25699</v>
      </c>
    </row>
    <row r="32" spans="4:18" x14ac:dyDescent="0.2">
      <c r="E32" s="1" t="s">
        <v>8</v>
      </c>
      <c r="F32" s="2">
        <v>77838</v>
      </c>
      <c r="G32" s="2">
        <v>83791</v>
      </c>
      <c r="H32" s="2">
        <v>81642</v>
      </c>
      <c r="I32" s="2">
        <v>75230</v>
      </c>
      <c r="J32" s="2">
        <v>67220</v>
      </c>
      <c r="K32" s="2">
        <v>30414</v>
      </c>
      <c r="L32" s="2">
        <v>33636</v>
      </c>
      <c r="M32" s="2">
        <v>29434</v>
      </c>
      <c r="N32" s="2">
        <v>28128</v>
      </c>
    </row>
    <row r="33" spans="5:25" x14ac:dyDescent="0.2">
      <c r="E33" s="1" t="s">
        <v>10</v>
      </c>
      <c r="F33" s="2">
        <v>84627</v>
      </c>
      <c r="G33" s="2">
        <v>93809</v>
      </c>
      <c r="H33" s="2">
        <v>102192</v>
      </c>
      <c r="I33" s="2">
        <v>112240</v>
      </c>
      <c r="J33" s="2">
        <v>109833</v>
      </c>
      <c r="K33" s="2">
        <v>73018</v>
      </c>
      <c r="L33" s="2">
        <v>74744</v>
      </c>
      <c r="M33" s="2">
        <v>61455</v>
      </c>
      <c r="N33" s="2">
        <v>60487</v>
      </c>
    </row>
    <row r="34" spans="5:25" x14ac:dyDescent="0.2">
      <c r="E34" s="1" t="s">
        <v>11</v>
      </c>
      <c r="F34" s="2">
        <v>82436</v>
      </c>
      <c r="G34" s="2">
        <v>93565</v>
      </c>
      <c r="H34" s="2">
        <v>104822</v>
      </c>
      <c r="I34" s="2">
        <v>96973</v>
      </c>
      <c r="J34" s="2">
        <v>85153</v>
      </c>
      <c r="K34" s="2">
        <v>54557</v>
      </c>
      <c r="L34" s="2">
        <v>54126</v>
      </c>
      <c r="M34" s="2">
        <v>51571</v>
      </c>
      <c r="N34" s="2">
        <v>59024</v>
      </c>
    </row>
    <row r="35" spans="5:25" x14ac:dyDescent="0.2">
      <c r="E35" s="1" t="s">
        <v>12</v>
      </c>
      <c r="F35" s="2">
        <v>78178</v>
      </c>
      <c r="G35" s="2">
        <v>74336</v>
      </c>
      <c r="H35" s="2">
        <v>89070</v>
      </c>
      <c r="I35" s="2">
        <v>99688</v>
      </c>
      <c r="J35" s="2">
        <v>104073</v>
      </c>
      <c r="K35" s="2">
        <v>61795</v>
      </c>
      <c r="L35" s="2">
        <v>67899</v>
      </c>
      <c r="M35" s="2">
        <v>49432</v>
      </c>
      <c r="N35" s="2">
        <v>56455</v>
      </c>
    </row>
    <row r="36" spans="5:25" x14ac:dyDescent="0.2">
      <c r="E36" s="1" t="s">
        <v>13</v>
      </c>
      <c r="F36" s="2">
        <v>50095</v>
      </c>
      <c r="G36" s="2">
        <v>53176</v>
      </c>
      <c r="H36" s="2">
        <v>63136</v>
      </c>
      <c r="I36" s="2">
        <v>67752</v>
      </c>
      <c r="J36" s="2">
        <v>68344</v>
      </c>
      <c r="K36" s="2">
        <v>54102</v>
      </c>
      <c r="L36" s="2">
        <v>62562</v>
      </c>
      <c r="M36" s="2">
        <v>72370</v>
      </c>
      <c r="N36" s="2">
        <v>77793</v>
      </c>
    </row>
    <row r="37" spans="5:25" x14ac:dyDescent="0.2">
      <c r="E37" s="1" t="s">
        <v>14</v>
      </c>
      <c r="F37" s="2">
        <v>97808</v>
      </c>
      <c r="G37" s="2">
        <v>96969</v>
      </c>
      <c r="H37" s="2">
        <v>100245</v>
      </c>
      <c r="I37" s="2">
        <v>110633</v>
      </c>
      <c r="J37" s="2">
        <v>103533</v>
      </c>
      <c r="K37" s="2">
        <v>73589</v>
      </c>
      <c r="L37" s="2">
        <v>77125</v>
      </c>
      <c r="M37" s="2">
        <v>76055</v>
      </c>
      <c r="N37" s="2">
        <v>79663</v>
      </c>
    </row>
    <row r="43" spans="5:25" x14ac:dyDescent="0.2">
      <c r="E43" s="1">
        <v>1</v>
      </c>
      <c r="F43" s="2">
        <v>6.5325909999999999E-3</v>
      </c>
      <c r="G43" s="2">
        <v>4.4945899999999997E-3</v>
      </c>
      <c r="H43" s="2">
        <v>0.8553231</v>
      </c>
      <c r="I43" s="2">
        <v>6.2386980000000002E-2</v>
      </c>
      <c r="J43" s="2">
        <v>6.3833739999999998E-3</v>
      </c>
      <c r="K43" s="2">
        <v>5.1293830000000004E-3</v>
      </c>
      <c r="L43" s="2">
        <v>5.7592140000000003E-3</v>
      </c>
      <c r="M43" s="2">
        <v>5.7716190000000004E-3</v>
      </c>
      <c r="N43" s="2">
        <v>4.8497339999999996E-3</v>
      </c>
      <c r="O43" s="2">
        <v>3.6886050000000002E-3</v>
      </c>
      <c r="P43" s="2">
        <v>2.9683930000000002E-3</v>
      </c>
      <c r="Q43" s="2">
        <v>4.6760600000000001E-3</v>
      </c>
      <c r="R43" s="2">
        <v>4.9028989999999996E-3</v>
      </c>
      <c r="S43" s="2">
        <v>5.3356640000000004E-3</v>
      </c>
      <c r="T43" s="2">
        <v>8.2976769999999998E-3</v>
      </c>
      <c r="U43" s="2">
        <v>2.3825119999999998E-3</v>
      </c>
      <c r="V43" s="2">
        <v>3.3961960000000002E-3</v>
      </c>
      <c r="W43" s="2">
        <v>3.1934590000000001E-3</v>
      </c>
      <c r="X43" s="2">
        <v>2.7057560000000001E-3</v>
      </c>
      <c r="Y43" s="2">
        <v>1.82215E-3</v>
      </c>
    </row>
    <row r="44" spans="5:25" x14ac:dyDescent="0.2">
      <c r="E44" s="1">
        <v>2</v>
      </c>
      <c r="F44" s="2">
        <v>7.8894140000000008E-3</v>
      </c>
      <c r="G44" s="2">
        <v>5.4886149999999996E-3</v>
      </c>
      <c r="H44" s="2">
        <v>0.74855720000000003</v>
      </c>
      <c r="I44" s="2">
        <v>0.13554435000000001</v>
      </c>
      <c r="J44" s="2">
        <v>9.1060380000000003E-3</v>
      </c>
      <c r="K44" s="2">
        <v>7.3454649999999998E-3</v>
      </c>
      <c r="L44" s="2">
        <v>6.1231030000000004E-3</v>
      </c>
      <c r="M44" s="2">
        <v>7.2054429999999997E-3</v>
      </c>
      <c r="N44" s="2">
        <v>7.9786969999999999E-3</v>
      </c>
      <c r="O44" s="2">
        <v>4.9948659999999997E-3</v>
      </c>
      <c r="P44" s="2">
        <v>8.5145789999999996E-3</v>
      </c>
      <c r="Q44" s="2">
        <v>8.6850780000000006E-3</v>
      </c>
      <c r="R44" s="2">
        <v>7.665308E-3</v>
      </c>
      <c r="S44" s="2">
        <v>8.4269089999999998E-3</v>
      </c>
      <c r="T44" s="2">
        <v>6.8594240000000003E-3</v>
      </c>
      <c r="U44" s="2">
        <v>2.8508029999999998E-3</v>
      </c>
      <c r="V44" s="2">
        <v>6.1630829999999998E-3</v>
      </c>
      <c r="W44" s="2">
        <v>3.1130960000000001E-3</v>
      </c>
      <c r="X44" s="2">
        <v>2.2571919999999999E-3</v>
      </c>
      <c r="Y44" s="2">
        <v>5.2313419999999999E-3</v>
      </c>
    </row>
    <row r="45" spans="5:25" x14ac:dyDescent="0.2">
      <c r="E45" s="1">
        <v>3</v>
      </c>
      <c r="F45" s="2">
        <v>9.0541849999999993E-3</v>
      </c>
      <c r="G45" s="2">
        <v>4.8642199999999998E-3</v>
      </c>
      <c r="H45" s="2">
        <v>0.7849891</v>
      </c>
      <c r="I45" s="2">
        <v>8.4971169999999999E-2</v>
      </c>
      <c r="J45" s="2">
        <v>1.7380948E-2</v>
      </c>
      <c r="K45" s="2">
        <v>8.8399269999999992E-3</v>
      </c>
      <c r="L45" s="2">
        <v>8.8754530000000002E-3</v>
      </c>
      <c r="M45" s="2">
        <v>8.7658130000000008E-3</v>
      </c>
      <c r="N45" s="2">
        <v>1.3050472E-2</v>
      </c>
      <c r="O45" s="2">
        <v>5.6940539999999996E-3</v>
      </c>
      <c r="P45" s="2">
        <v>6.9547309999999996E-3</v>
      </c>
      <c r="Q45" s="2">
        <v>6.7608089999999996E-3</v>
      </c>
      <c r="R45" s="2">
        <v>6.8238980000000001E-3</v>
      </c>
      <c r="S45" s="2">
        <v>6.0691579999999998E-3</v>
      </c>
      <c r="T45" s="2">
        <v>7.2467779999999997E-3</v>
      </c>
      <c r="U45" s="2">
        <v>3.5961930000000001E-3</v>
      </c>
      <c r="V45" s="2">
        <v>4.3236150000000003E-3</v>
      </c>
      <c r="W45" s="2">
        <v>3.8607989999999998E-3</v>
      </c>
      <c r="X45" s="2">
        <v>2.7897569999999999E-3</v>
      </c>
      <c r="Y45" s="2">
        <v>5.0888900000000004E-3</v>
      </c>
    </row>
    <row r="46" spans="5:25" x14ac:dyDescent="0.2">
      <c r="E46" s="1">
        <v>4</v>
      </c>
      <c r="F46" s="2">
        <v>6.1272269999999998E-3</v>
      </c>
      <c r="G46" s="2">
        <v>4.6009179999999998E-3</v>
      </c>
      <c r="H46" s="2">
        <v>0.85076459999999998</v>
      </c>
      <c r="I46" s="2">
        <v>1.9440349999999999E-2</v>
      </c>
      <c r="J46" s="2">
        <v>1.1143765E-2</v>
      </c>
      <c r="K46" s="2">
        <v>9.4762140000000002E-3</v>
      </c>
      <c r="L46" s="2">
        <v>1.0003191E-2</v>
      </c>
      <c r="M46" s="2">
        <v>1.0057672E-2</v>
      </c>
      <c r="N46" s="2">
        <v>9.0028720000000003E-3</v>
      </c>
      <c r="O46" s="2">
        <v>8.2689660000000009E-3</v>
      </c>
      <c r="P46" s="2">
        <v>7.7390289999999997E-3</v>
      </c>
      <c r="Q46" s="2">
        <v>7.7389579999999998E-3</v>
      </c>
      <c r="R46" s="2">
        <v>7.190203E-3</v>
      </c>
      <c r="S46" s="2">
        <v>7.7386759999999999E-3</v>
      </c>
      <c r="T46" s="2">
        <v>7.0590399999999999E-3</v>
      </c>
      <c r="U46" s="2">
        <v>5.0514949999999996E-3</v>
      </c>
      <c r="V46" s="2">
        <v>5.3487789999999997E-3</v>
      </c>
      <c r="W46" s="2">
        <v>4.8946780000000004E-3</v>
      </c>
      <c r="X46" s="2">
        <v>4.268183E-3</v>
      </c>
      <c r="Y46" s="2">
        <v>4.0852179999999998E-3</v>
      </c>
    </row>
    <row r="47" spans="5:25" x14ac:dyDescent="0.2">
      <c r="E47" s="1">
        <v>5</v>
      </c>
      <c r="F47" s="2">
        <v>9.8733050000000006E-3</v>
      </c>
      <c r="G47" s="2">
        <v>7.2882800000000003E-3</v>
      </c>
      <c r="H47" s="2">
        <v>0.77169069999999995</v>
      </c>
      <c r="I47" s="2">
        <v>5.426715E-2</v>
      </c>
      <c r="J47" s="2">
        <v>1.2578972000000001E-2</v>
      </c>
      <c r="K47" s="2">
        <v>1.5067443E-2</v>
      </c>
      <c r="L47" s="2">
        <v>1.3906338000000001E-2</v>
      </c>
      <c r="M47" s="2">
        <v>1.2774290000000001E-2</v>
      </c>
      <c r="N47" s="2">
        <v>9.0125970000000007E-3</v>
      </c>
      <c r="O47" s="2">
        <v>1.2002785E-2</v>
      </c>
      <c r="P47" s="2">
        <v>9.3638920000000004E-3</v>
      </c>
      <c r="Q47" s="2">
        <v>9.066602E-3</v>
      </c>
      <c r="R47" s="2">
        <v>8.8769780000000006E-3</v>
      </c>
      <c r="S47" s="2">
        <v>7.9185420000000006E-3</v>
      </c>
      <c r="T47" s="2">
        <v>6.6057379999999999E-3</v>
      </c>
      <c r="U47" s="2">
        <v>8.7081290000000002E-3</v>
      </c>
      <c r="V47" s="2">
        <v>7.4547490000000001E-3</v>
      </c>
      <c r="W47" s="2">
        <v>8.3820240000000001E-3</v>
      </c>
      <c r="X47" s="2">
        <v>8.1448130000000007E-3</v>
      </c>
      <c r="Y47" s="2">
        <v>7.0166300000000003E-3</v>
      </c>
    </row>
    <row r="49" spans="3:25" x14ac:dyDescent="0.2">
      <c r="E49" s="1">
        <v>1</v>
      </c>
      <c r="F49" s="2">
        <v>6.5325909999999999E-3</v>
      </c>
      <c r="G49" s="2">
        <v>4.4945899999999997E-3</v>
      </c>
      <c r="H49" s="2">
        <v>0.8553231</v>
      </c>
      <c r="I49" s="2">
        <v>6.2386980000000002E-2</v>
      </c>
      <c r="J49" s="2">
        <v>6.3833739999999998E-3</v>
      </c>
      <c r="K49" s="2">
        <v>5.1293830000000004E-3</v>
      </c>
      <c r="L49" s="2">
        <v>5.7592140000000003E-3</v>
      </c>
      <c r="M49" s="2">
        <v>5.7716190000000004E-3</v>
      </c>
      <c r="N49" s="2">
        <v>4.8497339999999996E-3</v>
      </c>
      <c r="O49" s="2">
        <v>3.6886050000000002E-3</v>
      </c>
      <c r="P49" s="2">
        <v>2.9683930000000002E-3</v>
      </c>
      <c r="Q49" s="2">
        <v>4.6760600000000001E-3</v>
      </c>
      <c r="R49" s="2">
        <v>4.9028989999999996E-3</v>
      </c>
      <c r="S49" s="2">
        <v>5.3356640000000004E-3</v>
      </c>
      <c r="T49" s="2">
        <v>8.2976769999999998E-3</v>
      </c>
      <c r="U49" s="2">
        <v>2.3825119999999998E-3</v>
      </c>
      <c r="V49" s="2">
        <v>3.3961960000000002E-3</v>
      </c>
      <c r="W49" s="2">
        <v>3.1934590000000001E-3</v>
      </c>
      <c r="X49" s="2">
        <v>2.7057560000000001E-3</v>
      </c>
      <c r="Y49" s="2">
        <v>1.82215E-3</v>
      </c>
    </row>
    <row r="50" spans="3:25" x14ac:dyDescent="0.2">
      <c r="E50" s="1">
        <v>2</v>
      </c>
      <c r="F50" s="2">
        <v>7.8894140000000008E-3</v>
      </c>
      <c r="G50" s="2">
        <v>5.4886149999999996E-3</v>
      </c>
      <c r="H50" s="2">
        <v>0.74855720000000003</v>
      </c>
      <c r="I50" s="2">
        <v>0.13554435000000001</v>
      </c>
      <c r="J50" s="2">
        <v>9.1060380000000003E-3</v>
      </c>
      <c r="K50" s="2">
        <v>7.3454649999999998E-3</v>
      </c>
      <c r="L50" s="2">
        <v>6.1231030000000004E-3</v>
      </c>
      <c r="M50" s="2">
        <v>7.2054429999999997E-3</v>
      </c>
      <c r="N50" s="2">
        <v>7.9786969999999999E-3</v>
      </c>
      <c r="O50" s="2">
        <v>4.9948659999999997E-3</v>
      </c>
      <c r="P50" s="2">
        <v>8.5145789999999996E-3</v>
      </c>
      <c r="Q50" s="2">
        <v>8.6850780000000006E-3</v>
      </c>
      <c r="R50" s="2">
        <v>7.665308E-3</v>
      </c>
      <c r="S50" s="2">
        <v>8.4269089999999998E-3</v>
      </c>
      <c r="T50" s="2">
        <v>6.8594240000000003E-3</v>
      </c>
      <c r="U50" s="2">
        <v>2.8508029999999998E-3</v>
      </c>
      <c r="V50" s="2">
        <v>6.1630829999999998E-3</v>
      </c>
      <c r="W50" s="2">
        <v>3.1130960000000001E-3</v>
      </c>
      <c r="X50" s="2">
        <v>2.2571919999999999E-3</v>
      </c>
      <c r="Y50" s="2">
        <v>5.2313419999999999E-3</v>
      </c>
    </row>
    <row r="51" spans="3:25" x14ac:dyDescent="0.2">
      <c r="E51" s="1">
        <v>3</v>
      </c>
      <c r="F51" s="2">
        <v>9.0541849999999993E-3</v>
      </c>
      <c r="G51" s="2">
        <v>4.8642199999999998E-3</v>
      </c>
      <c r="H51" s="2">
        <v>0.7849891</v>
      </c>
      <c r="I51" s="2">
        <v>8.4971169999999999E-2</v>
      </c>
      <c r="J51" s="2">
        <v>1.7380948E-2</v>
      </c>
      <c r="K51" s="2">
        <v>8.8399269999999992E-3</v>
      </c>
      <c r="L51" s="2">
        <v>8.8754530000000002E-3</v>
      </c>
      <c r="M51" s="2">
        <v>8.7658130000000008E-3</v>
      </c>
      <c r="N51" s="2">
        <v>1.3050472E-2</v>
      </c>
      <c r="O51" s="2">
        <v>5.6940539999999996E-3</v>
      </c>
      <c r="P51" s="2">
        <v>6.9547309999999996E-3</v>
      </c>
      <c r="Q51" s="2">
        <v>6.7608089999999996E-3</v>
      </c>
      <c r="R51" s="2">
        <v>6.8238980000000001E-3</v>
      </c>
      <c r="S51" s="2">
        <v>6.0691579999999998E-3</v>
      </c>
      <c r="T51" s="2">
        <v>7.2467779999999997E-3</v>
      </c>
      <c r="U51" s="2">
        <v>3.5961930000000001E-3</v>
      </c>
      <c r="V51" s="2">
        <v>4.3236150000000003E-3</v>
      </c>
      <c r="W51" s="2">
        <v>3.8607989999999998E-3</v>
      </c>
      <c r="X51" s="2">
        <v>2.7897569999999999E-3</v>
      </c>
      <c r="Y51" s="2">
        <v>5.0888900000000004E-3</v>
      </c>
    </row>
    <row r="52" spans="3:25" x14ac:dyDescent="0.2">
      <c r="E52" s="1">
        <v>4</v>
      </c>
      <c r="F52" s="2">
        <v>6.1272269999999998E-3</v>
      </c>
      <c r="G52" s="2">
        <v>4.6009179999999998E-3</v>
      </c>
      <c r="H52" s="2">
        <v>0.85076459999999998</v>
      </c>
      <c r="I52" s="2">
        <v>1.9440349999999999E-2</v>
      </c>
      <c r="J52" s="2">
        <v>1.1143765E-2</v>
      </c>
      <c r="K52" s="2">
        <v>9.4762140000000002E-3</v>
      </c>
      <c r="L52" s="2">
        <v>1.0003191E-2</v>
      </c>
      <c r="M52" s="2">
        <v>1.0057672E-2</v>
      </c>
      <c r="N52" s="2">
        <v>9.0028720000000003E-3</v>
      </c>
      <c r="O52" s="2">
        <v>8.2689660000000009E-3</v>
      </c>
      <c r="P52" s="2">
        <v>7.7390289999999997E-3</v>
      </c>
      <c r="Q52" s="2">
        <v>7.7389579999999998E-3</v>
      </c>
      <c r="R52" s="2">
        <v>7.190203E-3</v>
      </c>
      <c r="S52" s="2">
        <v>7.7386759999999999E-3</v>
      </c>
      <c r="T52" s="2">
        <v>7.0590399999999999E-3</v>
      </c>
      <c r="U52" s="2">
        <v>5.0514949999999996E-3</v>
      </c>
      <c r="V52" s="2">
        <v>5.3487789999999997E-3</v>
      </c>
      <c r="W52" s="2">
        <v>4.8946780000000004E-3</v>
      </c>
      <c r="X52" s="2">
        <v>4.268183E-3</v>
      </c>
      <c r="Y52" s="2">
        <v>4.0852179999999998E-3</v>
      </c>
    </row>
    <row r="53" spans="3:25" x14ac:dyDescent="0.2">
      <c r="E53" s="1">
        <v>5</v>
      </c>
      <c r="F53" s="2">
        <v>9.8733050000000006E-3</v>
      </c>
      <c r="G53" s="2">
        <v>7.2882800000000003E-3</v>
      </c>
      <c r="H53" s="2">
        <v>0.77169069999999995</v>
      </c>
      <c r="I53" s="2">
        <v>5.426715E-2</v>
      </c>
      <c r="J53" s="2">
        <v>1.2578972000000001E-2</v>
      </c>
      <c r="K53" s="2">
        <v>1.5067443E-2</v>
      </c>
      <c r="L53" s="2">
        <v>1.3906338000000001E-2</v>
      </c>
      <c r="M53" s="2">
        <v>1.2774290000000001E-2</v>
      </c>
      <c r="N53" s="2">
        <v>9.0125970000000007E-3</v>
      </c>
      <c r="O53" s="2">
        <v>1.2002785E-2</v>
      </c>
      <c r="P53" s="2">
        <v>9.3638920000000004E-3</v>
      </c>
      <c r="Q53" s="2">
        <v>9.066602E-3</v>
      </c>
      <c r="R53" s="2">
        <v>8.8769780000000006E-3</v>
      </c>
      <c r="S53" s="2">
        <v>7.9185420000000006E-3</v>
      </c>
      <c r="T53" s="2">
        <v>6.6057379999999999E-3</v>
      </c>
      <c r="U53" s="2">
        <v>8.7081290000000002E-3</v>
      </c>
      <c r="V53" s="2">
        <v>7.4547490000000001E-3</v>
      </c>
      <c r="W53" s="2">
        <v>8.3820240000000001E-3</v>
      </c>
      <c r="X53" s="2">
        <v>8.1448130000000007E-3</v>
      </c>
      <c r="Y53" s="2">
        <v>7.0166300000000003E-3</v>
      </c>
    </row>
    <row r="59" spans="3:25" x14ac:dyDescent="0.2">
      <c r="C59" s="1"/>
      <c r="D59" s="1" t="s">
        <v>34</v>
      </c>
      <c r="E59" s="1" t="s">
        <v>35</v>
      </c>
      <c r="F59" s="1" t="s">
        <v>36</v>
      </c>
      <c r="G59" s="1" t="s">
        <v>37</v>
      </c>
      <c r="H59" s="1" t="s">
        <v>10</v>
      </c>
      <c r="I59" s="1" t="s">
        <v>14</v>
      </c>
      <c r="J59" s="1" t="s">
        <v>12</v>
      </c>
      <c r="K59" s="1" t="s">
        <v>11</v>
      </c>
      <c r="L59" s="1" t="s">
        <v>2</v>
      </c>
      <c r="M59" s="1" t="s">
        <v>13</v>
      </c>
      <c r="N59" s="1" t="s">
        <v>8</v>
      </c>
      <c r="O59" s="1" t="s">
        <v>6</v>
      </c>
      <c r="P59" s="1" t="s">
        <v>5</v>
      </c>
      <c r="Q59" s="1" t="s">
        <v>4</v>
      </c>
      <c r="R59" s="1" t="s">
        <v>3</v>
      </c>
      <c r="S59" s="1" t="s">
        <v>0</v>
      </c>
      <c r="T59" s="1" t="s">
        <v>21</v>
      </c>
      <c r="U59" s="1" t="s">
        <v>7</v>
      </c>
      <c r="V59" s="1" t="s">
        <v>1</v>
      </c>
      <c r="W59" s="1" t="s">
        <v>38</v>
      </c>
    </row>
    <row r="60" spans="3:25" x14ac:dyDescent="0.2">
      <c r="C60" s="1">
        <v>1</v>
      </c>
      <c r="D60" s="5">
        <v>6.5325909999999999E-3</v>
      </c>
      <c r="E60" s="5">
        <v>4.4945899999999997E-3</v>
      </c>
      <c r="F60" s="5">
        <v>0.8553231</v>
      </c>
      <c r="G60" s="5">
        <v>6.2386980000000002E-2</v>
      </c>
      <c r="H60" s="5">
        <v>6.3833739999999998E-3</v>
      </c>
      <c r="I60" s="5">
        <v>5.1293830000000004E-3</v>
      </c>
      <c r="J60" s="5">
        <v>5.7592140000000003E-3</v>
      </c>
      <c r="K60" s="5">
        <v>5.7716190000000004E-3</v>
      </c>
      <c r="L60" s="5">
        <v>4.8497339999999996E-3</v>
      </c>
      <c r="M60" s="5">
        <v>3.6886050000000002E-3</v>
      </c>
      <c r="N60" s="5">
        <v>2.9683930000000002E-3</v>
      </c>
      <c r="O60" s="5">
        <v>4.6760600000000001E-3</v>
      </c>
      <c r="P60" s="5">
        <v>4.9028989999999996E-3</v>
      </c>
      <c r="Q60" s="5">
        <v>5.3356640000000004E-3</v>
      </c>
      <c r="R60" s="5">
        <v>8.2976769999999998E-3</v>
      </c>
      <c r="S60" s="5">
        <v>2.3825119999999998E-3</v>
      </c>
      <c r="T60" s="5">
        <v>3.3961960000000002E-3</v>
      </c>
      <c r="U60" s="5">
        <v>3.1934590000000001E-3</v>
      </c>
      <c r="V60" s="5">
        <v>2.7057560000000001E-3</v>
      </c>
      <c r="W60" s="5">
        <v>1.82215E-3</v>
      </c>
    </row>
    <row r="61" spans="3:25" x14ac:dyDescent="0.2">
      <c r="C61" s="1">
        <v>2</v>
      </c>
      <c r="D61" s="5">
        <v>7.8894140000000008E-3</v>
      </c>
      <c r="E61" s="5">
        <v>5.4886149999999996E-3</v>
      </c>
      <c r="F61" s="5">
        <v>0.74855720000000003</v>
      </c>
      <c r="G61" s="5">
        <v>0.13554435000000001</v>
      </c>
      <c r="H61" s="5">
        <v>9.1060380000000003E-3</v>
      </c>
      <c r="I61" s="5">
        <v>7.3454649999999998E-3</v>
      </c>
      <c r="J61" s="5">
        <v>6.1231030000000004E-3</v>
      </c>
      <c r="K61" s="5">
        <v>7.2054429999999997E-3</v>
      </c>
      <c r="L61" s="5">
        <v>7.9786969999999999E-3</v>
      </c>
      <c r="M61" s="5">
        <v>4.9948659999999997E-3</v>
      </c>
      <c r="N61" s="5">
        <v>8.5145789999999996E-3</v>
      </c>
      <c r="O61" s="5">
        <v>8.6850780000000006E-3</v>
      </c>
      <c r="P61" s="5">
        <v>7.665308E-3</v>
      </c>
      <c r="Q61" s="5">
        <v>8.4269089999999998E-3</v>
      </c>
      <c r="R61" s="5">
        <v>6.8594240000000003E-3</v>
      </c>
      <c r="S61" s="5">
        <v>2.8508029999999998E-3</v>
      </c>
      <c r="T61" s="5">
        <v>6.1630829999999998E-3</v>
      </c>
      <c r="U61" s="5">
        <v>3.1130960000000001E-3</v>
      </c>
      <c r="V61" s="5">
        <v>2.2571919999999999E-3</v>
      </c>
      <c r="W61" s="5">
        <v>5.2313419999999999E-3</v>
      </c>
    </row>
    <row r="62" spans="3:25" x14ac:dyDescent="0.2">
      <c r="C62" s="1">
        <v>3</v>
      </c>
      <c r="D62" s="5">
        <v>9.0541849999999993E-3</v>
      </c>
      <c r="E62" s="5">
        <v>4.8642199999999998E-3</v>
      </c>
      <c r="F62" s="5">
        <v>0.7849891</v>
      </c>
      <c r="G62" s="5">
        <v>8.4971169999999999E-2</v>
      </c>
      <c r="H62" s="5">
        <v>1.7380948E-2</v>
      </c>
      <c r="I62" s="5">
        <v>8.8399269999999992E-3</v>
      </c>
      <c r="J62" s="5">
        <v>8.8754530000000002E-3</v>
      </c>
      <c r="K62" s="5">
        <v>8.7658130000000008E-3</v>
      </c>
      <c r="L62" s="5">
        <v>1.3050472E-2</v>
      </c>
      <c r="M62" s="5">
        <v>5.6940539999999996E-3</v>
      </c>
      <c r="N62" s="5">
        <v>6.9547309999999996E-3</v>
      </c>
      <c r="O62" s="5">
        <v>6.7608089999999996E-3</v>
      </c>
      <c r="P62" s="5">
        <v>6.8238980000000001E-3</v>
      </c>
      <c r="Q62" s="5">
        <v>6.0691579999999998E-3</v>
      </c>
      <c r="R62" s="5">
        <v>7.2467779999999997E-3</v>
      </c>
      <c r="S62" s="5">
        <v>3.5961930000000001E-3</v>
      </c>
      <c r="T62" s="5">
        <v>4.3236150000000003E-3</v>
      </c>
      <c r="U62" s="5">
        <v>3.8607989999999998E-3</v>
      </c>
      <c r="V62" s="5">
        <v>2.7897569999999999E-3</v>
      </c>
      <c r="W62" s="5">
        <v>5.0888900000000004E-3</v>
      </c>
    </row>
    <row r="63" spans="3:25" x14ac:dyDescent="0.2">
      <c r="C63" s="1">
        <v>4</v>
      </c>
      <c r="D63" s="5">
        <v>6.1272269999999998E-3</v>
      </c>
      <c r="E63" s="5">
        <v>4.6009179999999998E-3</v>
      </c>
      <c r="F63" s="5">
        <v>0.85076459999999998</v>
      </c>
      <c r="G63" s="5">
        <v>1.9440349999999999E-2</v>
      </c>
      <c r="H63" s="5">
        <v>1.1143765E-2</v>
      </c>
      <c r="I63" s="5">
        <v>9.4762140000000002E-3</v>
      </c>
      <c r="J63" s="5">
        <v>1.0003191E-2</v>
      </c>
      <c r="K63" s="5">
        <v>1.0057672E-2</v>
      </c>
      <c r="L63" s="5">
        <v>9.0028720000000003E-3</v>
      </c>
      <c r="M63" s="5">
        <v>8.2689660000000009E-3</v>
      </c>
      <c r="N63" s="5">
        <v>7.7390289999999997E-3</v>
      </c>
      <c r="O63" s="5">
        <v>7.7389579999999998E-3</v>
      </c>
      <c r="P63" s="5">
        <v>7.190203E-3</v>
      </c>
      <c r="Q63" s="5">
        <v>7.7386759999999999E-3</v>
      </c>
      <c r="R63" s="5">
        <v>7.0590399999999999E-3</v>
      </c>
      <c r="S63" s="5">
        <v>5.0514949999999996E-3</v>
      </c>
      <c r="T63" s="5">
        <v>5.3487789999999997E-3</v>
      </c>
      <c r="U63" s="5">
        <v>4.8946780000000004E-3</v>
      </c>
      <c r="V63" s="5">
        <v>4.268183E-3</v>
      </c>
      <c r="W63" s="5">
        <v>4.0852179999999998E-3</v>
      </c>
    </row>
    <row r="64" spans="3:25" x14ac:dyDescent="0.2">
      <c r="C64" s="1">
        <v>5</v>
      </c>
      <c r="D64" s="5">
        <v>9.8733050000000006E-3</v>
      </c>
      <c r="E64" s="5">
        <v>7.2882800000000003E-3</v>
      </c>
      <c r="F64" s="5">
        <v>0.77169069999999995</v>
      </c>
      <c r="G64" s="5">
        <v>5.426715E-2</v>
      </c>
      <c r="H64" s="5">
        <v>1.2578972000000001E-2</v>
      </c>
      <c r="I64" s="5">
        <v>1.5067443E-2</v>
      </c>
      <c r="J64" s="5">
        <v>1.3906338000000001E-2</v>
      </c>
      <c r="K64" s="5">
        <v>1.2774290000000001E-2</v>
      </c>
      <c r="L64" s="5">
        <v>9.0125970000000007E-3</v>
      </c>
      <c r="M64" s="5">
        <v>1.2002785E-2</v>
      </c>
      <c r="N64" s="5">
        <v>9.3638920000000004E-3</v>
      </c>
      <c r="O64" s="5">
        <v>9.066602E-3</v>
      </c>
      <c r="P64" s="5">
        <v>8.8769780000000006E-3</v>
      </c>
      <c r="Q64" s="5">
        <v>7.9185420000000006E-3</v>
      </c>
      <c r="R64" s="5">
        <v>6.6057379999999999E-3</v>
      </c>
      <c r="S64" s="5">
        <v>8.7081290000000002E-3</v>
      </c>
      <c r="T64" s="5">
        <v>7.4547490000000001E-3</v>
      </c>
      <c r="U64" s="5">
        <v>8.3820240000000001E-3</v>
      </c>
      <c r="V64" s="5">
        <v>8.1448130000000007E-3</v>
      </c>
      <c r="W64" s="5">
        <v>7.0166300000000003E-3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8825-4E5D-4A4A-BE2B-8F00B1D808C0}">
  <dimension ref="C12:U96"/>
  <sheetViews>
    <sheetView topLeftCell="C83" zoomScale="200" workbookViewId="0">
      <selection activeCell="I87" sqref="I87:L87"/>
    </sheetView>
  </sheetViews>
  <sheetFormatPr baseColWidth="10" defaultRowHeight="16" x14ac:dyDescent="0.2"/>
  <sheetData>
    <row r="12" spans="3:12" x14ac:dyDescent="0.2">
      <c r="E12" t="s">
        <v>22</v>
      </c>
      <c r="F12" t="s">
        <v>23</v>
      </c>
      <c r="G12" t="s">
        <v>24</v>
      </c>
      <c r="H12" t="s">
        <v>22</v>
      </c>
    </row>
    <row r="13" spans="3:12" x14ac:dyDescent="0.2">
      <c r="C13">
        <f>+SUM(E13:L13)</f>
        <v>26154</v>
      </c>
      <c r="D13" s="1">
        <v>2015</v>
      </c>
      <c r="E13" s="2">
        <v>6572</v>
      </c>
      <c r="F13" s="2">
        <v>19544</v>
      </c>
      <c r="G13" s="2">
        <v>19</v>
      </c>
      <c r="H13" s="2">
        <v>19</v>
      </c>
      <c r="I13" s="2">
        <v>0</v>
      </c>
      <c r="J13" s="2">
        <v>0</v>
      </c>
      <c r="K13" s="2">
        <v>0</v>
      </c>
      <c r="L13" s="2">
        <v>0</v>
      </c>
    </row>
    <row r="14" spans="3:12" x14ac:dyDescent="0.2">
      <c r="C14">
        <f t="shared" ref="C14:C21" si="0">+SUM(E14:L14)</f>
        <v>27570</v>
      </c>
      <c r="D14" s="1">
        <v>2016</v>
      </c>
      <c r="E14" s="2">
        <v>8533</v>
      </c>
      <c r="F14" s="2">
        <v>18949</v>
      </c>
      <c r="G14" s="2">
        <v>22</v>
      </c>
      <c r="H14" s="2">
        <v>24</v>
      </c>
      <c r="I14" s="2">
        <v>38</v>
      </c>
      <c r="J14" s="2">
        <v>0</v>
      </c>
      <c r="K14" s="2">
        <v>4</v>
      </c>
      <c r="L14" s="2">
        <v>0</v>
      </c>
    </row>
    <row r="15" spans="3:12" x14ac:dyDescent="0.2">
      <c r="C15">
        <f t="shared" si="0"/>
        <v>30183</v>
      </c>
      <c r="D15" s="1">
        <v>2017</v>
      </c>
      <c r="E15" s="2">
        <v>11052</v>
      </c>
      <c r="F15" s="2">
        <v>18953</v>
      </c>
      <c r="G15" s="2">
        <v>73</v>
      </c>
      <c r="H15" s="2">
        <v>47</v>
      </c>
      <c r="I15" s="2">
        <v>51</v>
      </c>
      <c r="J15" s="2">
        <v>0</v>
      </c>
      <c r="K15" s="2">
        <v>7</v>
      </c>
      <c r="L15" s="2">
        <v>0</v>
      </c>
    </row>
    <row r="16" spans="3:12" x14ac:dyDescent="0.2">
      <c r="C16">
        <f t="shared" si="0"/>
        <v>30910</v>
      </c>
      <c r="D16" s="1">
        <v>2018</v>
      </c>
      <c r="E16" s="2">
        <v>14836</v>
      </c>
      <c r="F16" s="2">
        <v>15591</v>
      </c>
      <c r="G16" s="2">
        <v>137</v>
      </c>
      <c r="H16" s="2">
        <v>222</v>
      </c>
      <c r="I16" s="2">
        <v>93</v>
      </c>
      <c r="J16" s="2">
        <v>0</v>
      </c>
      <c r="K16" s="2">
        <v>31</v>
      </c>
      <c r="L16" s="2">
        <v>0</v>
      </c>
    </row>
    <row r="17" spans="3:12" x14ac:dyDescent="0.2">
      <c r="C17">
        <f t="shared" si="0"/>
        <v>34888</v>
      </c>
      <c r="D17" s="1">
        <v>2019</v>
      </c>
      <c r="E17" s="2">
        <v>19998</v>
      </c>
      <c r="F17" s="2">
        <v>14303</v>
      </c>
      <c r="G17" s="2">
        <v>147</v>
      </c>
      <c r="H17" s="2">
        <v>316</v>
      </c>
      <c r="I17" s="2">
        <v>66</v>
      </c>
      <c r="J17" s="2">
        <v>0</v>
      </c>
      <c r="K17" s="2">
        <v>58</v>
      </c>
      <c r="L17" s="2">
        <v>0</v>
      </c>
    </row>
    <row r="18" spans="3:12" x14ac:dyDescent="0.2">
      <c r="C18">
        <f t="shared" si="0"/>
        <v>20757</v>
      </c>
      <c r="D18" s="1">
        <v>2020</v>
      </c>
      <c r="E18" s="2">
        <v>10103</v>
      </c>
      <c r="F18" s="2">
        <v>10195</v>
      </c>
      <c r="G18" s="2">
        <v>261</v>
      </c>
      <c r="H18" s="2">
        <v>148</v>
      </c>
      <c r="I18" s="2">
        <v>29</v>
      </c>
      <c r="J18" s="2">
        <v>0</v>
      </c>
      <c r="K18" s="2">
        <v>21</v>
      </c>
      <c r="L18" s="2">
        <v>0</v>
      </c>
    </row>
    <row r="19" spans="3:12" x14ac:dyDescent="0.2">
      <c r="C19">
        <f t="shared" si="0"/>
        <v>20343</v>
      </c>
      <c r="D19" s="1">
        <v>2021</v>
      </c>
      <c r="E19" s="2">
        <v>10532</v>
      </c>
      <c r="F19" s="2">
        <v>9077</v>
      </c>
      <c r="G19" s="2">
        <v>397</v>
      </c>
      <c r="H19" s="2">
        <v>280</v>
      </c>
      <c r="I19" s="2">
        <v>43</v>
      </c>
      <c r="J19" s="2">
        <v>2</v>
      </c>
      <c r="K19" s="2">
        <v>12</v>
      </c>
      <c r="L19" s="2">
        <v>0</v>
      </c>
    </row>
    <row r="20" spans="3:12" x14ac:dyDescent="0.2">
      <c r="C20">
        <f t="shared" si="0"/>
        <v>20459</v>
      </c>
      <c r="D20" s="1">
        <v>2022</v>
      </c>
      <c r="E20" s="2">
        <v>11030</v>
      </c>
      <c r="F20" s="2">
        <v>8560</v>
      </c>
      <c r="G20" s="2">
        <v>554</v>
      </c>
      <c r="H20" s="2">
        <v>276</v>
      </c>
      <c r="I20" s="2">
        <v>31</v>
      </c>
      <c r="J20" s="2">
        <v>1</v>
      </c>
      <c r="K20" s="2">
        <v>7</v>
      </c>
      <c r="L20" s="2">
        <v>0</v>
      </c>
    </row>
    <row r="21" spans="3:12" x14ac:dyDescent="0.2">
      <c r="C21">
        <f t="shared" si="0"/>
        <v>21268</v>
      </c>
      <c r="D21" s="1">
        <v>2023</v>
      </c>
      <c r="E21" s="2">
        <v>11987</v>
      </c>
      <c r="F21" s="2">
        <v>7725</v>
      </c>
      <c r="G21" s="2">
        <v>901</v>
      </c>
      <c r="H21" s="2">
        <v>621</v>
      </c>
      <c r="I21" s="2">
        <v>32</v>
      </c>
      <c r="J21" s="2">
        <v>0</v>
      </c>
      <c r="K21" s="2">
        <v>1</v>
      </c>
      <c r="L21" s="2">
        <v>1</v>
      </c>
    </row>
    <row r="23" spans="3:12" x14ac:dyDescent="0.2">
      <c r="D23" t="s">
        <v>33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</row>
    <row r="24" spans="3:12" x14ac:dyDescent="0.2">
      <c r="D24" s="1">
        <v>2015</v>
      </c>
      <c r="E24" s="4">
        <f>+E13/$C13</f>
        <v>0.2512808748183834</v>
      </c>
      <c r="F24" s="3">
        <f t="shared" ref="F24:H24" si="1">+F13/$C13</f>
        <v>0.74726619255180848</v>
      </c>
      <c r="G24" s="4">
        <f t="shared" si="1"/>
        <v>7.2646631490402998E-4</v>
      </c>
      <c r="H24" s="4">
        <f t="shared" si="1"/>
        <v>7.2646631490402998E-4</v>
      </c>
      <c r="I24" s="6">
        <v>0.35512827720619927</v>
      </c>
      <c r="J24" s="6">
        <v>0.64030980357510969</v>
      </c>
      <c r="K24" s="6">
        <v>2.1042655551004345E-3</v>
      </c>
      <c r="L24" s="6">
        <v>2.1801190632359463E-3</v>
      </c>
    </row>
    <row r="25" spans="3:12" x14ac:dyDescent="0.2">
      <c r="D25" s="1">
        <v>2016</v>
      </c>
      <c r="E25" s="4">
        <f t="shared" ref="E25:H25" si="2">+E14/$C14</f>
        <v>0.30950308306129853</v>
      </c>
      <c r="F25" s="4">
        <f t="shared" si="2"/>
        <v>0.68730504171200579</v>
      </c>
      <c r="G25" s="4">
        <f t="shared" si="2"/>
        <v>7.9796880667392094E-4</v>
      </c>
      <c r="H25" s="4">
        <f t="shared" si="2"/>
        <v>8.7051142546245924E-4</v>
      </c>
      <c r="I25" s="6">
        <v>0.40878845126005509</v>
      </c>
      <c r="J25" s="6">
        <v>0.58465748083109514</v>
      </c>
      <c r="K25" s="6">
        <v>2.9564317096209248E-3</v>
      </c>
      <c r="L25" s="6">
        <v>1.0824002393381895E-3</v>
      </c>
    </row>
    <row r="26" spans="3:12" x14ac:dyDescent="0.2">
      <c r="D26" s="1">
        <v>2017</v>
      </c>
      <c r="E26" s="4">
        <f t="shared" ref="E26:H26" si="3">+E15/$C15</f>
        <v>0.36616638505118776</v>
      </c>
      <c r="F26" s="4">
        <f t="shared" si="3"/>
        <v>0.62793625550806742</v>
      </c>
      <c r="G26" s="4">
        <f t="shared" si="3"/>
        <v>2.4185799953616275E-3</v>
      </c>
      <c r="H26" s="4">
        <f t="shared" si="3"/>
        <v>1.5571679422191299E-3</v>
      </c>
      <c r="I26" s="6">
        <v>0.47627295921919699</v>
      </c>
      <c r="J26" s="6">
        <v>0.51189369171711985</v>
      </c>
      <c r="K26" s="6">
        <v>5.5615812250796445E-3</v>
      </c>
      <c r="L26" s="6">
        <v>2.9560163946347646E-3</v>
      </c>
    </row>
    <row r="27" spans="3:12" x14ac:dyDescent="0.2">
      <c r="D27" s="1">
        <v>2018</v>
      </c>
      <c r="E27" s="4">
        <f t="shared" ref="E27:H27" si="4">+E16/$C16</f>
        <v>0.47997411840828214</v>
      </c>
      <c r="F27" s="4">
        <f t="shared" si="4"/>
        <v>0.50439987059204139</v>
      </c>
      <c r="G27" s="4">
        <f t="shared" si="4"/>
        <v>4.432222581688774E-3</v>
      </c>
      <c r="H27" s="4">
        <f t="shared" si="4"/>
        <v>7.1821417017146555E-3</v>
      </c>
      <c r="I27" s="6">
        <v>0.57877962595627852</v>
      </c>
      <c r="J27" s="6">
        <v>0.39394720727108645</v>
      </c>
      <c r="K27" s="6">
        <v>7.8069833605334945E-3</v>
      </c>
      <c r="L27" s="6">
        <v>1.270594233175211E-2</v>
      </c>
    </row>
    <row r="28" spans="3:12" x14ac:dyDescent="0.2">
      <c r="D28" s="1">
        <v>2019</v>
      </c>
      <c r="E28" s="4">
        <f t="shared" ref="E28:H28" si="5">+E17/$C17</f>
        <v>0.57320568676908967</v>
      </c>
      <c r="F28" s="4">
        <f t="shared" si="5"/>
        <v>0.40996904379729421</v>
      </c>
      <c r="G28" s="4">
        <f t="shared" si="5"/>
        <v>4.2134831460674156E-3</v>
      </c>
      <c r="H28" s="4">
        <f t="shared" si="5"/>
        <v>9.0575556065122676E-3</v>
      </c>
      <c r="I28" s="6">
        <v>0.63029282757298633</v>
      </c>
      <c r="J28" s="6">
        <v>0.33729105207666127</v>
      </c>
      <c r="K28" s="6">
        <v>9.7424084980396505E-3</v>
      </c>
      <c r="L28" s="6">
        <v>1.4788956321573269E-2</v>
      </c>
    </row>
    <row r="29" spans="3:12" x14ac:dyDescent="0.2">
      <c r="D29" s="1">
        <v>2020</v>
      </c>
      <c r="E29" s="4">
        <f t="shared" ref="E29:H29" si="6">+E18/$C18</f>
        <v>0.48672736908031028</v>
      </c>
      <c r="F29" s="4">
        <f t="shared" si="6"/>
        <v>0.49115960880666765</v>
      </c>
      <c r="G29" s="4">
        <f t="shared" si="6"/>
        <v>1.2574071397600809E-2</v>
      </c>
      <c r="H29" s="4">
        <f t="shared" si="6"/>
        <v>7.1301247771836003E-3</v>
      </c>
      <c r="I29" s="6">
        <v>0.59495310396273793</v>
      </c>
      <c r="J29" s="6">
        <v>0.36842727702776462</v>
      </c>
      <c r="K29" s="6">
        <v>1.9865998326116227E-2</v>
      </c>
      <c r="L29" s="6">
        <v>1.0979176521960628E-2</v>
      </c>
    </row>
    <row r="30" spans="3:12" x14ac:dyDescent="0.2">
      <c r="D30" s="1">
        <v>2021</v>
      </c>
      <c r="E30" s="4">
        <f t="shared" ref="E30:H30" si="7">+E19/$C19</f>
        <v>0.51772108341935796</v>
      </c>
      <c r="F30" s="4">
        <f t="shared" si="7"/>
        <v>0.44619770928574942</v>
      </c>
      <c r="G30" s="4">
        <f t="shared" si="7"/>
        <v>1.9515312392469154E-2</v>
      </c>
      <c r="H30" s="4">
        <f t="shared" si="7"/>
        <v>1.3763948286880007E-2</v>
      </c>
      <c r="I30" s="6">
        <v>0.65024123669171408</v>
      </c>
      <c r="J30" s="6">
        <v>0.30627469722225459</v>
      </c>
      <c r="K30" s="6">
        <v>2.666478749659577E-2</v>
      </c>
      <c r="L30" s="6">
        <v>1.378964669130075E-2</v>
      </c>
    </row>
    <row r="31" spans="3:12" x14ac:dyDescent="0.2">
      <c r="D31" s="1">
        <v>2022</v>
      </c>
      <c r="E31" s="4">
        <f t="shared" ref="E31:H31" si="8">+E20/$C20</f>
        <v>0.53912703455691868</v>
      </c>
      <c r="F31" s="4">
        <f t="shared" si="8"/>
        <v>0.41839777115206023</v>
      </c>
      <c r="G31" s="4">
        <f t="shared" si="8"/>
        <v>2.70785473385796E-2</v>
      </c>
      <c r="H31" s="4">
        <f t="shared" si="8"/>
        <v>1.3490395424996334E-2</v>
      </c>
      <c r="I31" s="6">
        <v>0.67018894680574093</v>
      </c>
      <c r="J31" s="6">
        <v>0.27658023453555425</v>
      </c>
      <c r="K31" s="6">
        <v>3.4715028776858864E-2</v>
      </c>
      <c r="L31" s="6">
        <v>1.5448104715638103E-2</v>
      </c>
    </row>
    <row r="32" spans="3:12" x14ac:dyDescent="0.2">
      <c r="D32" s="1">
        <v>2023</v>
      </c>
      <c r="E32" s="4">
        <f t="shared" ref="E32:H32" si="9">+E21/$C21</f>
        <v>0.56361670114726348</v>
      </c>
      <c r="F32" s="4">
        <f t="shared" si="9"/>
        <v>0.36322174158359977</v>
      </c>
      <c r="G32" s="4">
        <f t="shared" si="9"/>
        <v>4.2364115102501411E-2</v>
      </c>
      <c r="H32" s="4">
        <f t="shared" si="9"/>
        <v>2.919879631371074E-2</v>
      </c>
      <c r="I32" s="6">
        <v>0.70108702669149592</v>
      </c>
      <c r="J32" s="6">
        <v>0.21615294847920546</v>
      </c>
      <c r="K32" s="6">
        <v>5.3755431409062693E-2</v>
      </c>
      <c r="L32" s="6">
        <v>2.5908876474239603E-2</v>
      </c>
    </row>
    <row r="33" spans="3:21" x14ac:dyDescent="0.2">
      <c r="D33">
        <v>2015</v>
      </c>
      <c r="E33" s="4">
        <f>+F42/$C42</f>
        <v>0.35512827720619927</v>
      </c>
      <c r="F33" s="4">
        <f>+G42/$C42</f>
        <v>0.64030980357510969</v>
      </c>
      <c r="G33" s="4">
        <f>+H42/$C42</f>
        <v>2.1042655551004345E-3</v>
      </c>
      <c r="H33" s="4">
        <f t="shared" ref="H33:H41" si="10">+L42/$C42</f>
        <v>2.1801190632359463E-3</v>
      </c>
    </row>
    <row r="34" spans="3:21" x14ac:dyDescent="0.2">
      <c r="D34" s="1">
        <v>2016</v>
      </c>
      <c r="E34" s="4">
        <f t="shared" ref="E34:F41" si="11">+F43/$C43</f>
        <v>0.40878845126005509</v>
      </c>
      <c r="F34" s="4">
        <f t="shared" si="11"/>
        <v>0.58465748083109514</v>
      </c>
      <c r="G34" s="4">
        <f t="shared" ref="G34" si="12">+H43/$C43</f>
        <v>2.9564317096209248E-3</v>
      </c>
      <c r="H34" s="4">
        <f t="shared" si="10"/>
        <v>1.0824002393381895E-3</v>
      </c>
    </row>
    <row r="35" spans="3:21" x14ac:dyDescent="0.2">
      <c r="D35" s="1">
        <v>2017</v>
      </c>
      <c r="E35" s="4">
        <f t="shared" si="11"/>
        <v>0.47627295921919699</v>
      </c>
      <c r="F35" s="4">
        <f t="shared" si="11"/>
        <v>0.51189369171711985</v>
      </c>
      <c r="G35" s="4">
        <f t="shared" ref="G35" si="13">+H44/$C44</f>
        <v>5.5615812250796445E-3</v>
      </c>
      <c r="H35" s="4">
        <f t="shared" si="10"/>
        <v>2.9560163946347646E-3</v>
      </c>
    </row>
    <row r="36" spans="3:21" x14ac:dyDescent="0.2">
      <c r="D36" s="1">
        <v>2018</v>
      </c>
      <c r="E36" s="4">
        <f t="shared" si="11"/>
        <v>0.57877962595627852</v>
      </c>
      <c r="F36" s="4">
        <f t="shared" si="11"/>
        <v>0.39394720727108645</v>
      </c>
      <c r="G36" s="4">
        <f t="shared" ref="G36" si="14">+H45/$C45</f>
        <v>7.8069833605334945E-3</v>
      </c>
      <c r="H36" s="4">
        <f t="shared" si="10"/>
        <v>1.270594233175211E-2</v>
      </c>
    </row>
    <row r="37" spans="3:21" x14ac:dyDescent="0.2">
      <c r="D37" s="1">
        <v>2019</v>
      </c>
      <c r="E37" s="4">
        <f t="shared" si="11"/>
        <v>0.63029282757298633</v>
      </c>
      <c r="F37" s="4">
        <f t="shared" si="11"/>
        <v>0.33729105207666127</v>
      </c>
      <c r="G37" s="4">
        <f t="shared" ref="G37" si="15">+H46/$C46</f>
        <v>9.7424084980396505E-3</v>
      </c>
      <c r="H37" s="4">
        <f t="shared" si="10"/>
        <v>1.4788956321573269E-2</v>
      </c>
    </row>
    <row r="38" spans="3:21" x14ac:dyDescent="0.2">
      <c r="D38" s="1">
        <v>2020</v>
      </c>
      <c r="E38" s="4">
        <f t="shared" si="11"/>
        <v>0.59495310396273793</v>
      </c>
      <c r="F38" s="4">
        <f t="shared" si="11"/>
        <v>0.36842727702776462</v>
      </c>
      <c r="G38" s="4">
        <f t="shared" ref="G38" si="16">+H47/$C47</f>
        <v>1.9865998326116227E-2</v>
      </c>
      <c r="H38" s="4">
        <f t="shared" si="10"/>
        <v>1.0979176521960628E-2</v>
      </c>
    </row>
    <row r="39" spans="3:21" x14ac:dyDescent="0.2">
      <c r="D39" s="1">
        <v>2021</v>
      </c>
      <c r="E39" s="4">
        <f t="shared" si="11"/>
        <v>0.65024123669171408</v>
      </c>
      <c r="F39" s="4">
        <f t="shared" si="11"/>
        <v>0.30627469722225459</v>
      </c>
      <c r="G39" s="4">
        <f t="shared" ref="G39" si="17">+H48/$C48</f>
        <v>2.666478749659577E-2</v>
      </c>
      <c r="H39" s="4">
        <f t="shared" si="10"/>
        <v>1.378964669130075E-2</v>
      </c>
    </row>
    <row r="40" spans="3:21" x14ac:dyDescent="0.2">
      <c r="D40" s="1">
        <v>2022</v>
      </c>
      <c r="E40" s="4">
        <f t="shared" si="11"/>
        <v>0.67018894680574093</v>
      </c>
      <c r="F40" s="4">
        <f t="shared" si="11"/>
        <v>0.27658023453555425</v>
      </c>
      <c r="G40" s="4">
        <f t="shared" ref="G40" si="18">+H49/$C49</f>
        <v>3.4715028776858864E-2</v>
      </c>
      <c r="H40" s="4">
        <f t="shared" si="10"/>
        <v>1.5448104715638103E-2</v>
      </c>
    </row>
    <row r="41" spans="3:21" x14ac:dyDescent="0.2">
      <c r="D41" s="1">
        <v>2023</v>
      </c>
      <c r="E41" s="4">
        <f t="shared" si="11"/>
        <v>0.70108702669149592</v>
      </c>
      <c r="F41" s="4">
        <f t="shared" si="11"/>
        <v>0.21615294847920546</v>
      </c>
      <c r="G41" s="4">
        <f t="shared" ref="G41" si="19">+H50/$C50</f>
        <v>5.3755431409062693E-2</v>
      </c>
      <c r="H41" s="4">
        <f t="shared" si="10"/>
        <v>2.5908876474239603E-2</v>
      </c>
    </row>
    <row r="42" spans="3:21" x14ac:dyDescent="0.2">
      <c r="C42">
        <f>+SUM(E42:U42)</f>
        <v>1120581</v>
      </c>
      <c r="D42">
        <v>2015</v>
      </c>
      <c r="E42" s="5">
        <v>29</v>
      </c>
      <c r="F42" s="5">
        <v>397950</v>
      </c>
      <c r="G42" s="5">
        <v>717519</v>
      </c>
      <c r="H42" s="5">
        <v>2358</v>
      </c>
      <c r="I42" s="5">
        <v>0</v>
      </c>
      <c r="J42" s="5">
        <v>1</v>
      </c>
      <c r="K42" s="5">
        <v>0</v>
      </c>
      <c r="L42" s="5">
        <v>2443</v>
      </c>
      <c r="M42" s="5">
        <v>249</v>
      </c>
      <c r="N42" s="5">
        <v>17</v>
      </c>
      <c r="O42" s="5">
        <v>3</v>
      </c>
      <c r="P42" s="5">
        <v>6</v>
      </c>
      <c r="Q42" s="5">
        <v>3</v>
      </c>
      <c r="R42" s="5">
        <v>3</v>
      </c>
      <c r="S42" s="5">
        <v>0</v>
      </c>
      <c r="T42" s="5">
        <v>0</v>
      </c>
      <c r="U42" s="5">
        <v>0</v>
      </c>
    </row>
    <row r="43" spans="3:21" x14ac:dyDescent="0.2">
      <c r="C43">
        <f t="shared" ref="C43:C50" si="20">+SUM(E43:U43)</f>
        <v>1189948</v>
      </c>
      <c r="D43" s="1">
        <v>2016</v>
      </c>
      <c r="E43" s="5">
        <v>2610</v>
      </c>
      <c r="F43" s="5">
        <v>486437</v>
      </c>
      <c r="G43" s="5">
        <v>695712</v>
      </c>
      <c r="H43" s="5">
        <v>3518</v>
      </c>
      <c r="I43" s="5">
        <v>4</v>
      </c>
      <c r="J43" s="5">
        <v>1</v>
      </c>
      <c r="K43" s="5">
        <v>0</v>
      </c>
      <c r="L43" s="5">
        <v>1288</v>
      </c>
      <c r="M43" s="5">
        <v>361</v>
      </c>
      <c r="N43" s="5">
        <v>11</v>
      </c>
      <c r="O43" s="5">
        <v>1</v>
      </c>
      <c r="P43" s="5">
        <v>2</v>
      </c>
      <c r="Q43" s="5">
        <v>1</v>
      </c>
      <c r="R43" s="5">
        <v>2</v>
      </c>
      <c r="S43" s="5">
        <v>0</v>
      </c>
      <c r="T43" s="5">
        <v>0</v>
      </c>
      <c r="U43" s="5">
        <v>0</v>
      </c>
    </row>
    <row r="44" spans="3:21" x14ac:dyDescent="0.2">
      <c r="C44">
        <f t="shared" si="20"/>
        <v>1292618</v>
      </c>
      <c r="D44" s="1">
        <v>2017</v>
      </c>
      <c r="E44" s="5">
        <v>2998</v>
      </c>
      <c r="F44" s="5">
        <v>615639</v>
      </c>
      <c r="G44" s="5">
        <v>661683</v>
      </c>
      <c r="H44" s="5">
        <v>7189</v>
      </c>
      <c r="I44" s="5">
        <v>5</v>
      </c>
      <c r="J44" s="5">
        <v>0</v>
      </c>
      <c r="K44" s="5">
        <v>0</v>
      </c>
      <c r="L44" s="5">
        <v>3821</v>
      </c>
      <c r="M44" s="5">
        <v>1264</v>
      </c>
      <c r="N44" s="5">
        <v>8</v>
      </c>
      <c r="O44" s="5">
        <v>4</v>
      </c>
      <c r="P44" s="5">
        <v>1</v>
      </c>
      <c r="Q44" s="5">
        <v>6</v>
      </c>
      <c r="R44" s="5">
        <v>0</v>
      </c>
      <c r="S44" s="5">
        <v>0</v>
      </c>
      <c r="T44" s="5">
        <v>0</v>
      </c>
      <c r="U44" s="5">
        <v>0</v>
      </c>
    </row>
    <row r="45" spans="3:21" x14ac:dyDescent="0.2">
      <c r="C45">
        <f t="shared" si="20"/>
        <v>1365188</v>
      </c>
      <c r="D45" s="1">
        <v>2018</v>
      </c>
      <c r="E45" s="5">
        <v>5421</v>
      </c>
      <c r="F45" s="5">
        <v>790143</v>
      </c>
      <c r="G45" s="5">
        <v>537812</v>
      </c>
      <c r="H45" s="5">
        <v>10658</v>
      </c>
      <c r="I45" s="5">
        <v>11</v>
      </c>
      <c r="J45" s="5">
        <v>13</v>
      </c>
      <c r="K45" s="5">
        <v>1</v>
      </c>
      <c r="L45" s="5">
        <v>17346</v>
      </c>
      <c r="M45" s="5">
        <v>3756</v>
      </c>
      <c r="N45" s="5">
        <v>10</v>
      </c>
      <c r="O45" s="5">
        <v>12</v>
      </c>
      <c r="P45" s="5">
        <v>3</v>
      </c>
      <c r="Q45" s="5">
        <v>1</v>
      </c>
      <c r="R45" s="5">
        <v>1</v>
      </c>
      <c r="S45" s="5">
        <v>0</v>
      </c>
      <c r="T45" s="5">
        <v>0</v>
      </c>
      <c r="U45" s="5">
        <v>0</v>
      </c>
    </row>
    <row r="46" spans="3:21" x14ac:dyDescent="0.2">
      <c r="C46">
        <f t="shared" si="20"/>
        <v>1314562</v>
      </c>
      <c r="D46" s="1">
        <v>2019</v>
      </c>
      <c r="E46" s="5">
        <v>4420</v>
      </c>
      <c r="F46" s="5">
        <v>828559</v>
      </c>
      <c r="G46" s="5">
        <v>443390</v>
      </c>
      <c r="H46" s="5">
        <v>12807</v>
      </c>
      <c r="I46" s="5">
        <v>21</v>
      </c>
      <c r="J46" s="5">
        <v>69</v>
      </c>
      <c r="K46" s="5">
        <v>0</v>
      </c>
      <c r="L46" s="5">
        <v>19441</v>
      </c>
      <c r="M46" s="5">
        <v>5777</v>
      </c>
      <c r="N46" s="5">
        <v>14</v>
      </c>
      <c r="O46" s="5">
        <v>61</v>
      </c>
      <c r="P46" s="5">
        <v>3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3:21" x14ac:dyDescent="0.2">
      <c r="C47">
        <f t="shared" si="20"/>
        <v>879392</v>
      </c>
      <c r="D47" s="1">
        <v>2020</v>
      </c>
      <c r="E47" s="5">
        <v>2312</v>
      </c>
      <c r="F47" s="5">
        <v>523197</v>
      </c>
      <c r="G47" s="5">
        <v>323992</v>
      </c>
      <c r="H47" s="5">
        <v>17470</v>
      </c>
      <c r="I47" s="5">
        <v>5</v>
      </c>
      <c r="J47" s="5">
        <v>50</v>
      </c>
      <c r="K47" s="5">
        <v>0</v>
      </c>
      <c r="L47" s="5">
        <v>9655</v>
      </c>
      <c r="M47" s="5">
        <v>2688</v>
      </c>
      <c r="N47" s="5">
        <v>9</v>
      </c>
      <c r="O47" s="5">
        <v>14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3:21" x14ac:dyDescent="0.2">
      <c r="C48">
        <f t="shared" si="20"/>
        <v>943679</v>
      </c>
      <c r="D48" s="1">
        <v>2021</v>
      </c>
      <c r="E48" s="5">
        <v>1784</v>
      </c>
      <c r="F48" s="5">
        <v>613619</v>
      </c>
      <c r="G48" s="5">
        <v>289025</v>
      </c>
      <c r="H48" s="5">
        <v>25163</v>
      </c>
      <c r="I48" s="5">
        <v>103</v>
      </c>
      <c r="J48" s="5">
        <v>20</v>
      </c>
      <c r="K48" s="5">
        <v>0</v>
      </c>
      <c r="L48" s="5">
        <v>13013</v>
      </c>
      <c r="M48" s="5">
        <v>903</v>
      </c>
      <c r="N48" s="5">
        <v>14</v>
      </c>
      <c r="O48" s="5">
        <v>12</v>
      </c>
      <c r="P48" s="5">
        <v>4</v>
      </c>
      <c r="Q48" s="5">
        <v>0</v>
      </c>
      <c r="R48" s="5">
        <v>0</v>
      </c>
      <c r="S48" s="5">
        <v>1</v>
      </c>
      <c r="T48" s="5">
        <v>1</v>
      </c>
      <c r="U48" s="5">
        <v>17</v>
      </c>
    </row>
    <row r="49" spans="3:21" x14ac:dyDescent="0.2">
      <c r="C49">
        <f t="shared" si="20"/>
        <v>902635</v>
      </c>
      <c r="D49" s="1">
        <v>2022</v>
      </c>
      <c r="E49" s="5">
        <v>2264</v>
      </c>
      <c r="F49" s="5">
        <v>604936</v>
      </c>
      <c r="G49" s="5">
        <v>249651</v>
      </c>
      <c r="H49" s="5">
        <v>31335</v>
      </c>
      <c r="I49" s="5">
        <v>30</v>
      </c>
      <c r="J49" s="5">
        <v>0</v>
      </c>
      <c r="K49" s="5">
        <v>0</v>
      </c>
      <c r="L49" s="5">
        <v>13944</v>
      </c>
      <c r="M49" s="5">
        <v>439</v>
      </c>
      <c r="N49" s="5">
        <v>14</v>
      </c>
      <c r="O49" s="5">
        <v>5</v>
      </c>
      <c r="P49" s="5">
        <v>8</v>
      </c>
      <c r="Q49" s="5">
        <v>0</v>
      </c>
      <c r="R49" s="5">
        <v>0</v>
      </c>
      <c r="S49" s="5">
        <v>0</v>
      </c>
      <c r="T49" s="5">
        <v>0</v>
      </c>
      <c r="U49" s="5">
        <v>9</v>
      </c>
    </row>
    <row r="50" spans="3:21" x14ac:dyDescent="0.2">
      <c r="C50">
        <f t="shared" si="20"/>
        <v>1006875</v>
      </c>
      <c r="D50" s="1">
        <v>2023</v>
      </c>
      <c r="E50" s="5">
        <v>2758</v>
      </c>
      <c r="F50" s="5">
        <v>705907</v>
      </c>
      <c r="G50" s="5">
        <v>217639</v>
      </c>
      <c r="H50" s="5">
        <v>54125</v>
      </c>
      <c r="I50" s="5">
        <v>14</v>
      </c>
      <c r="J50" s="5">
        <v>0</v>
      </c>
      <c r="K50" s="5">
        <v>0</v>
      </c>
      <c r="L50" s="5">
        <v>26087</v>
      </c>
      <c r="M50" s="5">
        <v>285</v>
      </c>
      <c r="N50" s="5">
        <v>8</v>
      </c>
      <c r="O50" s="5">
        <v>10</v>
      </c>
      <c r="P50" s="5">
        <v>8</v>
      </c>
      <c r="Q50" s="5">
        <v>2</v>
      </c>
      <c r="R50" s="5">
        <v>32</v>
      </c>
      <c r="S50" s="5">
        <v>0</v>
      </c>
      <c r="T50" s="5">
        <v>0</v>
      </c>
      <c r="U50" s="5">
        <v>0</v>
      </c>
    </row>
    <row r="55" spans="3:21" x14ac:dyDescent="0.2">
      <c r="C55">
        <f>+SUM(E55:U55)</f>
        <v>1070027</v>
      </c>
      <c r="D55" s="1">
        <v>2015</v>
      </c>
      <c r="E55" s="2">
        <v>6</v>
      </c>
      <c r="F55" s="2">
        <v>386111</v>
      </c>
      <c r="G55" s="2">
        <v>678875</v>
      </c>
      <c r="H55" s="2">
        <v>2340</v>
      </c>
      <c r="I55" s="2">
        <v>0</v>
      </c>
      <c r="J55" s="2">
        <v>0</v>
      </c>
      <c r="K55" s="2">
        <v>0</v>
      </c>
      <c r="L55" s="2">
        <v>2424</v>
      </c>
      <c r="M55" s="2">
        <v>246</v>
      </c>
      <c r="N55" s="2">
        <v>15</v>
      </c>
      <c r="O55" s="2">
        <v>0</v>
      </c>
      <c r="P55" s="2">
        <v>5</v>
      </c>
      <c r="Q55" s="2">
        <v>2</v>
      </c>
      <c r="R55" s="2">
        <v>3</v>
      </c>
      <c r="S55" s="2">
        <v>0</v>
      </c>
    </row>
    <row r="56" spans="3:21" x14ac:dyDescent="0.2">
      <c r="C56">
        <f t="shared" ref="C56:C63" si="21">+SUM(E56:U56)</f>
        <v>1114154</v>
      </c>
      <c r="D56" s="1">
        <v>2016</v>
      </c>
      <c r="E56" s="2">
        <v>957</v>
      </c>
      <c r="F56" s="2">
        <v>466685</v>
      </c>
      <c r="G56" s="2">
        <v>641445</v>
      </c>
      <c r="H56" s="2">
        <v>3451</v>
      </c>
      <c r="I56" s="2">
        <v>4</v>
      </c>
      <c r="J56" s="2">
        <v>0</v>
      </c>
      <c r="K56" s="2">
        <v>0</v>
      </c>
      <c r="L56" s="2">
        <v>1251</v>
      </c>
      <c r="M56" s="2">
        <v>352</v>
      </c>
      <c r="N56" s="2">
        <v>7</v>
      </c>
      <c r="O56" s="2">
        <v>1</v>
      </c>
      <c r="P56" s="2">
        <v>1</v>
      </c>
      <c r="Q56" s="2">
        <v>0</v>
      </c>
      <c r="R56" s="2">
        <v>0</v>
      </c>
      <c r="S56" s="2">
        <v>0</v>
      </c>
    </row>
    <row r="57" spans="3:21" x14ac:dyDescent="0.2">
      <c r="C57">
        <f t="shared" si="21"/>
        <v>1203956</v>
      </c>
      <c r="D57" s="1">
        <v>2017</v>
      </c>
      <c r="E57" s="2">
        <v>948</v>
      </c>
      <c r="F57" s="2">
        <v>594321</v>
      </c>
      <c r="G57" s="2">
        <v>596796</v>
      </c>
      <c r="H57" s="2">
        <v>6895</v>
      </c>
      <c r="I57" s="2">
        <v>4</v>
      </c>
      <c r="J57" s="2">
        <v>0</v>
      </c>
      <c r="K57" s="2">
        <v>0</v>
      </c>
      <c r="L57" s="2">
        <v>3737</v>
      </c>
      <c r="M57" s="2">
        <v>1253</v>
      </c>
      <c r="N57" s="2">
        <v>1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</row>
    <row r="58" spans="3:21" x14ac:dyDescent="0.2">
      <c r="C58">
        <f t="shared" si="21"/>
        <v>1276068</v>
      </c>
      <c r="D58" s="1">
        <v>2018</v>
      </c>
      <c r="E58" s="2">
        <v>1002</v>
      </c>
      <c r="F58" s="2">
        <v>768351</v>
      </c>
      <c r="G58" s="2">
        <v>475691</v>
      </c>
      <c r="H58" s="2">
        <v>10010</v>
      </c>
      <c r="I58" s="2">
        <v>10</v>
      </c>
      <c r="J58" s="2">
        <v>13</v>
      </c>
      <c r="K58" s="2">
        <v>1</v>
      </c>
      <c r="L58" s="2">
        <v>17252</v>
      </c>
      <c r="M58" s="2">
        <v>3726</v>
      </c>
      <c r="N58" s="2">
        <v>0</v>
      </c>
      <c r="O58" s="2">
        <v>12</v>
      </c>
      <c r="P58" s="2">
        <v>0</v>
      </c>
      <c r="Q58" s="2">
        <v>0</v>
      </c>
      <c r="R58" s="2">
        <v>0</v>
      </c>
      <c r="S58" s="2">
        <v>0</v>
      </c>
    </row>
    <row r="59" spans="3:21" x14ac:dyDescent="0.2">
      <c r="C59">
        <f t="shared" si="21"/>
        <v>1224883</v>
      </c>
      <c r="D59" s="1">
        <v>2019</v>
      </c>
      <c r="E59" s="2">
        <v>790</v>
      </c>
      <c r="F59" s="2">
        <v>806365</v>
      </c>
      <c r="G59" s="2">
        <v>380766</v>
      </c>
      <c r="H59" s="2">
        <v>11798</v>
      </c>
      <c r="I59" s="2">
        <v>21</v>
      </c>
      <c r="J59" s="2">
        <v>69</v>
      </c>
      <c r="K59" s="2">
        <v>0</v>
      </c>
      <c r="L59" s="2">
        <v>19280</v>
      </c>
      <c r="M59" s="2">
        <v>5732</v>
      </c>
      <c r="N59" s="2">
        <v>3</v>
      </c>
      <c r="O59" s="2">
        <v>59</v>
      </c>
      <c r="P59" s="2">
        <v>0</v>
      </c>
      <c r="Q59" s="2">
        <v>0</v>
      </c>
      <c r="R59" s="2">
        <v>0</v>
      </c>
      <c r="S59" s="2">
        <v>0</v>
      </c>
    </row>
    <row r="60" spans="3:21" x14ac:dyDescent="0.2">
      <c r="C60">
        <f t="shared" si="21"/>
        <v>805170</v>
      </c>
      <c r="D60" s="1">
        <v>2020</v>
      </c>
      <c r="E60" s="2">
        <v>634</v>
      </c>
      <c r="F60" s="2">
        <v>503073</v>
      </c>
      <c r="G60" s="2">
        <v>272452</v>
      </c>
      <c r="H60" s="2">
        <v>16720</v>
      </c>
      <c r="I60" s="2">
        <v>5</v>
      </c>
      <c r="J60" s="2">
        <v>50</v>
      </c>
      <c r="K60" s="2">
        <v>0</v>
      </c>
      <c r="L60" s="2">
        <v>9567</v>
      </c>
      <c r="M60" s="2">
        <v>2653</v>
      </c>
      <c r="N60" s="2">
        <v>4</v>
      </c>
      <c r="O60" s="2">
        <v>12</v>
      </c>
      <c r="P60" s="2">
        <v>0</v>
      </c>
      <c r="Q60" s="2">
        <v>0</v>
      </c>
      <c r="R60" s="2">
        <v>0</v>
      </c>
      <c r="S60" s="2">
        <v>0</v>
      </c>
    </row>
    <row r="61" spans="3:21" x14ac:dyDescent="0.2">
      <c r="C61">
        <f t="shared" si="21"/>
        <v>840580</v>
      </c>
      <c r="D61" s="1">
        <v>2021</v>
      </c>
      <c r="E61" s="2">
        <v>586</v>
      </c>
      <c r="F61" s="2">
        <v>584398</v>
      </c>
      <c r="G61" s="2">
        <v>218119</v>
      </c>
      <c r="H61" s="2">
        <v>23642</v>
      </c>
      <c r="I61" s="2">
        <v>85</v>
      </c>
      <c r="J61" s="2">
        <v>19</v>
      </c>
      <c r="K61" s="2">
        <v>0</v>
      </c>
      <c r="L61" s="2">
        <v>12840</v>
      </c>
      <c r="M61" s="2">
        <v>862</v>
      </c>
      <c r="N61" s="2">
        <v>1</v>
      </c>
      <c r="O61" s="2">
        <v>10</v>
      </c>
      <c r="P61" s="2">
        <v>1</v>
      </c>
      <c r="Q61" s="2">
        <v>0</v>
      </c>
      <c r="R61" s="2">
        <v>0</v>
      </c>
      <c r="S61" s="2">
        <v>17</v>
      </c>
    </row>
    <row r="62" spans="3:21" x14ac:dyDescent="0.2">
      <c r="C62">
        <f t="shared" si="21"/>
        <v>786626</v>
      </c>
      <c r="D62" s="1">
        <v>2022</v>
      </c>
      <c r="E62" s="2">
        <v>558</v>
      </c>
      <c r="F62" s="2">
        <v>566780</v>
      </c>
      <c r="G62" s="2">
        <v>175410</v>
      </c>
      <c r="H62" s="2">
        <v>29788</v>
      </c>
      <c r="I62" s="2">
        <v>25</v>
      </c>
      <c r="J62" s="2">
        <v>0</v>
      </c>
      <c r="K62" s="2">
        <v>0</v>
      </c>
      <c r="L62" s="2">
        <v>13683</v>
      </c>
      <c r="M62" s="2">
        <v>369</v>
      </c>
      <c r="N62" s="2">
        <v>1</v>
      </c>
      <c r="O62" s="2">
        <v>3</v>
      </c>
      <c r="P62" s="2">
        <v>0</v>
      </c>
      <c r="Q62" s="2">
        <v>0</v>
      </c>
      <c r="R62" s="2">
        <v>0</v>
      </c>
      <c r="S62" s="2">
        <v>9</v>
      </c>
    </row>
    <row r="63" spans="3:21" x14ac:dyDescent="0.2">
      <c r="C63">
        <f t="shared" si="21"/>
        <v>896473</v>
      </c>
      <c r="D63" s="1">
        <v>2023</v>
      </c>
      <c r="E63" s="2">
        <v>713</v>
      </c>
      <c r="F63" s="2">
        <v>665993</v>
      </c>
      <c r="G63" s="2">
        <v>153462</v>
      </c>
      <c r="H63" s="2">
        <v>51553</v>
      </c>
      <c r="I63" s="2">
        <v>0</v>
      </c>
      <c r="J63" s="2">
        <v>0</v>
      </c>
      <c r="K63" s="2">
        <v>0</v>
      </c>
      <c r="L63" s="2">
        <v>24611</v>
      </c>
      <c r="M63" s="2">
        <v>140</v>
      </c>
      <c r="N63" s="2">
        <v>1</v>
      </c>
      <c r="O63" s="2"/>
    </row>
    <row r="64" spans="3:21" x14ac:dyDescent="0.2">
      <c r="E64" t="s">
        <v>29</v>
      </c>
      <c r="F64" t="s">
        <v>30</v>
      </c>
      <c r="G64" t="s">
        <v>31</v>
      </c>
      <c r="H64" t="s">
        <v>32</v>
      </c>
      <c r="I64" t="s">
        <v>25</v>
      </c>
      <c r="J64" t="s">
        <v>26</v>
      </c>
      <c r="K64" t="s">
        <v>27</v>
      </c>
      <c r="L64" t="s">
        <v>28</v>
      </c>
    </row>
    <row r="65" spans="3:12" x14ac:dyDescent="0.2">
      <c r="D65" s="1">
        <v>2015</v>
      </c>
      <c r="E65" s="6">
        <f>+F55/$C55</f>
        <v>0.36084229650279853</v>
      </c>
      <c r="F65" s="6">
        <f>+G55/$C55</f>
        <v>0.63444660742205572</v>
      </c>
      <c r="G65" s="6">
        <f>+H55/$C55</f>
        <v>2.1868607053840698E-3</v>
      </c>
      <c r="H65" s="6">
        <f>+L55/$C55</f>
        <v>2.2653633973722157E-3</v>
      </c>
      <c r="I65" s="6">
        <f>+F76/$C76</f>
        <v>0.26159038177599664</v>
      </c>
      <c r="J65" s="6">
        <f t="shared" ref="J65:L73" si="22">+G76/$C76</f>
        <v>0.73684876608310479</v>
      </c>
      <c r="K65" s="6">
        <f t="shared" si="22"/>
        <v>7.5933347395064333E-4</v>
      </c>
      <c r="L65" s="6">
        <f>+J76/$C76</f>
        <v>8.0151866694790129E-4</v>
      </c>
    </row>
    <row r="66" spans="3:12" x14ac:dyDescent="0.2">
      <c r="D66" s="1">
        <v>2016</v>
      </c>
      <c r="E66" s="6">
        <f t="shared" ref="E66:G73" si="23">+F56/$C56</f>
        <v>0.41886938430414467</v>
      </c>
      <c r="F66" s="6">
        <f t="shared" si="23"/>
        <v>0.57572382273904688</v>
      </c>
      <c r="G66" s="6">
        <f t="shared" si="23"/>
        <v>3.0974174126736521E-3</v>
      </c>
      <c r="H66" s="6">
        <f t="shared" ref="H66:H73" si="24">+L56/$C56</f>
        <v>1.1228250313690927E-3</v>
      </c>
      <c r="I66" s="6">
        <f t="shared" ref="I66:I73" si="25">+F77/$C77</f>
        <v>0.33303957362877168</v>
      </c>
      <c r="J66" s="6">
        <f t="shared" si="22"/>
        <v>0.66423265768601281</v>
      </c>
      <c r="K66" s="6">
        <f t="shared" si="22"/>
        <v>9.2324478576524403E-4</v>
      </c>
      <c r="L66" s="6">
        <f t="shared" ref="L66:L73" si="26">+J77/$C77</f>
        <v>1.0071761299257208E-3</v>
      </c>
    </row>
    <row r="67" spans="3:12" x14ac:dyDescent="0.2">
      <c r="D67" s="1">
        <v>2017</v>
      </c>
      <c r="E67" s="6">
        <f t="shared" si="23"/>
        <v>0.49364013302811732</v>
      </c>
      <c r="F67" s="6">
        <f t="shared" si="23"/>
        <v>0.49569585599473737</v>
      </c>
      <c r="G67" s="6">
        <f t="shared" si="23"/>
        <v>5.7269534767051284E-3</v>
      </c>
      <c r="H67" s="6">
        <f t="shared" si="24"/>
        <v>3.1039340308117573E-3</v>
      </c>
      <c r="I67" s="6">
        <f t="shared" si="25"/>
        <v>0.40270603654305759</v>
      </c>
      <c r="J67" s="6">
        <f t="shared" si="22"/>
        <v>0.592244237144399</v>
      </c>
      <c r="K67" s="6">
        <f t="shared" si="22"/>
        <v>2.5826844499267595E-3</v>
      </c>
      <c r="L67" s="6">
        <f t="shared" si="26"/>
        <v>1.7346388096523013E-3</v>
      </c>
    </row>
    <row r="68" spans="3:12" x14ac:dyDescent="0.2">
      <c r="D68" s="1">
        <v>2018</v>
      </c>
      <c r="E68" s="6">
        <f t="shared" si="23"/>
        <v>0.6021238680070341</v>
      </c>
      <c r="F68" s="6">
        <f t="shared" si="23"/>
        <v>0.37277872339091644</v>
      </c>
      <c r="G68" s="6">
        <f t="shared" si="23"/>
        <v>7.8444095455728058E-3</v>
      </c>
      <c r="H68" s="6">
        <f t="shared" si="24"/>
        <v>1.3519655692329876E-2</v>
      </c>
      <c r="I68" s="6">
        <f t="shared" si="25"/>
        <v>0.53575215876382365</v>
      </c>
      <c r="J68" s="6">
        <f t="shared" si="22"/>
        <v>0.44978033631267988</v>
      </c>
      <c r="K68" s="6">
        <f t="shared" si="22"/>
        <v>4.7341311922435994E-3</v>
      </c>
      <c r="L68" s="6">
        <f t="shared" si="26"/>
        <v>8.2184517497348886E-3</v>
      </c>
    </row>
    <row r="69" spans="3:12" x14ac:dyDescent="0.2">
      <c r="D69" s="1">
        <v>2019</v>
      </c>
      <c r="E69" s="6">
        <f t="shared" si="23"/>
        <v>0.65832001913652161</v>
      </c>
      <c r="F69" s="6">
        <f t="shared" si="23"/>
        <v>0.31085907796907952</v>
      </c>
      <c r="G69" s="6">
        <f t="shared" si="23"/>
        <v>9.6319403567524404E-3</v>
      </c>
      <c r="H69" s="6">
        <f t="shared" si="24"/>
        <v>1.5740278867451014E-2</v>
      </c>
      <c r="I69" s="6">
        <f t="shared" si="25"/>
        <v>0.64223706176961604</v>
      </c>
      <c r="J69" s="6">
        <f t="shared" si="22"/>
        <v>0.34103505843071785</v>
      </c>
      <c r="K69" s="6">
        <f t="shared" si="22"/>
        <v>4.2737896494156932E-3</v>
      </c>
      <c r="L69" s="6">
        <f t="shared" si="26"/>
        <v>1.038397328881469E-2</v>
      </c>
    </row>
    <row r="70" spans="3:12" x14ac:dyDescent="0.2">
      <c r="D70" s="1">
        <v>2020</v>
      </c>
      <c r="E70" s="6">
        <f t="shared" si="23"/>
        <v>0.62480345765490519</v>
      </c>
      <c r="F70" s="6">
        <f t="shared" si="23"/>
        <v>0.33837823068420336</v>
      </c>
      <c r="G70" s="6">
        <f t="shared" si="23"/>
        <v>2.0765801010966627E-2</v>
      </c>
      <c r="H70" s="6">
        <f t="shared" si="24"/>
        <v>1.1881962815306084E-2</v>
      </c>
      <c r="I70" s="6">
        <f t="shared" si="25"/>
        <v>0.57298060397741224</v>
      </c>
      <c r="J70" s="6">
        <f t="shared" si="22"/>
        <v>0.40173091087650381</v>
      </c>
      <c r="K70" s="6">
        <f t="shared" si="22"/>
        <v>1.4915295850724281E-2</v>
      </c>
      <c r="L70" s="6">
        <f t="shared" si="26"/>
        <v>8.7773140191505037E-3</v>
      </c>
    </row>
    <row r="71" spans="3:12" x14ac:dyDescent="0.2">
      <c r="D71" s="1">
        <v>2021</v>
      </c>
      <c r="E71" s="6">
        <f t="shared" si="23"/>
        <v>0.69523186371315049</v>
      </c>
      <c r="F71" s="6">
        <f t="shared" si="23"/>
        <v>0.25948630707368719</v>
      </c>
      <c r="G71" s="6">
        <f t="shared" si="23"/>
        <v>2.8125817887649004E-2</v>
      </c>
      <c r="H71" s="6">
        <f t="shared" si="24"/>
        <v>1.5275167146494087E-2</v>
      </c>
      <c r="I71" s="6">
        <f t="shared" si="25"/>
        <v>0.65678457029918902</v>
      </c>
      <c r="J71" s="6">
        <f t="shared" si="22"/>
        <v>0.29619028146936549</v>
      </c>
      <c r="K71" s="6">
        <f t="shared" si="22"/>
        <v>2.5897907721665645E-2</v>
      </c>
      <c r="L71" s="6">
        <f t="shared" si="26"/>
        <v>1.8946364070060655E-2</v>
      </c>
    </row>
    <row r="72" spans="3:12" x14ac:dyDescent="0.2">
      <c r="D72" s="1">
        <v>2022</v>
      </c>
      <c r="E72" s="6">
        <f t="shared" si="23"/>
        <v>0.72052029808320595</v>
      </c>
      <c r="F72" s="6">
        <f t="shared" si="23"/>
        <v>0.22299034102610391</v>
      </c>
      <c r="G72" s="6">
        <f t="shared" si="23"/>
        <v>3.7868059281030632E-2</v>
      </c>
      <c r="H72" s="6">
        <f t="shared" si="24"/>
        <v>1.7394543277237214E-2</v>
      </c>
      <c r="I72" s="6">
        <f t="shared" si="25"/>
        <v>0.70957805000358187</v>
      </c>
      <c r="J72" s="6">
        <f t="shared" si="22"/>
        <v>0.23268142417078588</v>
      </c>
      <c r="K72" s="6">
        <f t="shared" si="22"/>
        <v>3.7466867254101296E-2</v>
      </c>
      <c r="L72" s="6">
        <f t="shared" si="26"/>
        <v>1.9557274876423811E-2</v>
      </c>
    </row>
    <row r="73" spans="3:12" x14ac:dyDescent="0.2">
      <c r="D73" s="1">
        <v>2023</v>
      </c>
      <c r="E73" s="6">
        <f t="shared" si="23"/>
        <v>0.74290357880270796</v>
      </c>
      <c r="F73" s="6">
        <f t="shared" si="23"/>
        <v>0.17118418513441008</v>
      </c>
      <c r="G73" s="6">
        <f t="shared" si="23"/>
        <v>5.750647258757375E-2</v>
      </c>
      <c r="H73" s="6">
        <f t="shared" si="24"/>
        <v>2.7453141366220735E-2</v>
      </c>
      <c r="I73" s="6">
        <f t="shared" si="25"/>
        <v>0.71096345514950166</v>
      </c>
      <c r="J73" s="6">
        <f t="shared" si="22"/>
        <v>0.19242524916943521</v>
      </c>
      <c r="K73" s="6">
        <f t="shared" si="22"/>
        <v>5.6013289036544851E-2</v>
      </c>
      <c r="L73" s="6">
        <f t="shared" si="26"/>
        <v>4.0265780730897011E-2</v>
      </c>
    </row>
    <row r="76" spans="3:12" x14ac:dyDescent="0.2">
      <c r="C76">
        <f>+SUM(E76:K76)</f>
        <v>23705</v>
      </c>
      <c r="D76" s="1">
        <v>2015</v>
      </c>
      <c r="E76" s="2">
        <v>0</v>
      </c>
      <c r="F76" s="2">
        <v>6201</v>
      </c>
      <c r="G76" s="2">
        <v>17467</v>
      </c>
      <c r="H76" s="2">
        <v>18</v>
      </c>
      <c r="I76" s="2">
        <v>0</v>
      </c>
      <c r="J76" s="2">
        <v>19</v>
      </c>
      <c r="K76" s="2">
        <v>0</v>
      </c>
    </row>
    <row r="77" spans="3:12" x14ac:dyDescent="0.2">
      <c r="C77">
        <f t="shared" ref="C77:C84" si="27">+SUM(E77:K77)</f>
        <v>23829</v>
      </c>
      <c r="D77" s="1">
        <v>2016</v>
      </c>
      <c r="E77" s="2">
        <v>16</v>
      </c>
      <c r="F77" s="2">
        <v>7936</v>
      </c>
      <c r="G77" s="2">
        <v>15828</v>
      </c>
      <c r="H77" s="2">
        <v>22</v>
      </c>
      <c r="I77" s="2">
        <v>0</v>
      </c>
      <c r="J77" s="2">
        <v>24</v>
      </c>
      <c r="K77" s="2">
        <v>3</v>
      </c>
    </row>
    <row r="78" spans="3:12" x14ac:dyDescent="0.2">
      <c r="C78">
        <f t="shared" si="27"/>
        <v>25942</v>
      </c>
      <c r="D78" s="1">
        <v>2017</v>
      </c>
      <c r="E78" s="2">
        <v>12</v>
      </c>
      <c r="F78" s="2">
        <v>10447</v>
      </c>
      <c r="G78" s="2">
        <v>15364</v>
      </c>
      <c r="H78" s="2">
        <v>67</v>
      </c>
      <c r="I78" s="2">
        <v>0</v>
      </c>
      <c r="J78" s="2">
        <v>45</v>
      </c>
      <c r="K78" s="2">
        <v>7</v>
      </c>
    </row>
    <row r="79" spans="3:12" x14ac:dyDescent="0.2">
      <c r="C79">
        <f t="shared" si="27"/>
        <v>26404</v>
      </c>
      <c r="D79" s="1">
        <v>2018</v>
      </c>
      <c r="E79" s="2">
        <v>9</v>
      </c>
      <c r="F79" s="2">
        <v>14146</v>
      </c>
      <c r="G79" s="2">
        <v>11876</v>
      </c>
      <c r="H79" s="2">
        <v>125</v>
      </c>
      <c r="I79" s="2">
        <v>0</v>
      </c>
      <c r="J79" s="2">
        <v>217</v>
      </c>
      <c r="K79" s="2">
        <v>31</v>
      </c>
    </row>
    <row r="80" spans="3:12" x14ac:dyDescent="0.2">
      <c r="C80">
        <f t="shared" si="27"/>
        <v>29950</v>
      </c>
      <c r="D80" s="1">
        <v>2019</v>
      </c>
      <c r="E80" s="2">
        <v>5</v>
      </c>
      <c r="F80" s="2">
        <v>19235</v>
      </c>
      <c r="G80" s="2">
        <v>10214</v>
      </c>
      <c r="H80" s="2">
        <v>128</v>
      </c>
      <c r="I80" s="2">
        <v>0</v>
      </c>
      <c r="J80" s="2">
        <v>311</v>
      </c>
      <c r="K80" s="2">
        <v>57</v>
      </c>
    </row>
    <row r="81" spans="3:12" x14ac:dyDescent="0.2">
      <c r="C81">
        <f t="shared" si="27"/>
        <v>16292</v>
      </c>
      <c r="D81" s="1">
        <v>2020</v>
      </c>
      <c r="E81" s="2">
        <v>6</v>
      </c>
      <c r="F81" s="2">
        <v>9335</v>
      </c>
      <c r="G81" s="2">
        <v>6545</v>
      </c>
      <c r="H81" s="2">
        <v>243</v>
      </c>
      <c r="I81" s="2">
        <v>0</v>
      </c>
      <c r="J81" s="2">
        <v>143</v>
      </c>
      <c r="K81" s="2">
        <v>20</v>
      </c>
    </row>
    <row r="82" spans="3:12" x14ac:dyDescent="0.2">
      <c r="C82">
        <f t="shared" si="27"/>
        <v>14673</v>
      </c>
      <c r="D82" s="1">
        <v>2021</v>
      </c>
      <c r="E82" s="2">
        <v>20</v>
      </c>
      <c r="F82" s="2">
        <v>9637</v>
      </c>
      <c r="G82" s="2">
        <v>4346</v>
      </c>
      <c r="H82" s="2">
        <v>380</v>
      </c>
      <c r="I82" s="2">
        <v>2</v>
      </c>
      <c r="J82" s="2">
        <v>278</v>
      </c>
      <c r="K82" s="2">
        <v>10</v>
      </c>
    </row>
    <row r="83" spans="3:12" x14ac:dyDescent="0.2">
      <c r="C83">
        <f t="shared" si="27"/>
        <v>13959</v>
      </c>
      <c r="D83" s="1">
        <v>2022</v>
      </c>
      <c r="E83" s="2">
        <v>4</v>
      </c>
      <c r="F83" s="2">
        <v>9905</v>
      </c>
      <c r="G83" s="2">
        <v>3248</v>
      </c>
      <c r="H83" s="2">
        <v>523</v>
      </c>
      <c r="I83" s="2">
        <v>1</v>
      </c>
      <c r="J83" s="2">
        <v>273</v>
      </c>
      <c r="K83" s="2">
        <v>5</v>
      </c>
    </row>
    <row r="84" spans="3:12" x14ac:dyDescent="0.2">
      <c r="C84">
        <f t="shared" si="27"/>
        <v>15050</v>
      </c>
      <c r="D84" s="1">
        <v>2023</v>
      </c>
      <c r="E84" s="2">
        <v>5</v>
      </c>
      <c r="F84" s="2">
        <v>10700</v>
      </c>
      <c r="G84" s="2">
        <v>2896</v>
      </c>
      <c r="H84" s="2">
        <v>843</v>
      </c>
      <c r="I84" s="2">
        <v>0</v>
      </c>
      <c r="J84" s="2">
        <v>606</v>
      </c>
      <c r="K84" s="2">
        <v>0</v>
      </c>
    </row>
    <row r="87" spans="3:12" x14ac:dyDescent="0.2">
      <c r="D87" t="s">
        <v>33</v>
      </c>
      <c r="E87" t="s">
        <v>25</v>
      </c>
      <c r="F87" t="s">
        <v>26</v>
      </c>
      <c r="G87" t="s">
        <v>27</v>
      </c>
      <c r="H87" t="s">
        <v>28</v>
      </c>
      <c r="I87" t="s">
        <v>29</v>
      </c>
      <c r="J87" t="s">
        <v>30</v>
      </c>
      <c r="K87" t="s">
        <v>31</v>
      </c>
      <c r="L87" t="s">
        <v>32</v>
      </c>
    </row>
    <row r="88" spans="3:12" x14ac:dyDescent="0.2">
      <c r="D88">
        <v>2015</v>
      </c>
      <c r="E88" s="6">
        <v>0.26159038177599664</v>
      </c>
      <c r="F88" s="6">
        <v>0.73684876608310479</v>
      </c>
      <c r="G88" s="6">
        <v>7.5933347395064333E-4</v>
      </c>
      <c r="H88" s="6">
        <v>8.0151866694790129E-4</v>
      </c>
      <c r="I88" s="6">
        <v>0.36084229650279853</v>
      </c>
      <c r="J88" s="6">
        <v>0.63444660742205572</v>
      </c>
      <c r="K88" s="6">
        <v>2.1868607053840698E-3</v>
      </c>
      <c r="L88" s="6">
        <v>2.2653633973722157E-3</v>
      </c>
    </row>
    <row r="89" spans="3:12" x14ac:dyDescent="0.2">
      <c r="D89">
        <v>2016</v>
      </c>
      <c r="E89" s="6">
        <v>0.33303957362877168</v>
      </c>
      <c r="F89" s="6">
        <v>0.66423265768601281</v>
      </c>
      <c r="G89" s="6">
        <v>9.2324478576524403E-4</v>
      </c>
      <c r="H89" s="6">
        <v>1.0071761299257208E-3</v>
      </c>
      <c r="I89" s="6">
        <v>0.41886938430414467</v>
      </c>
      <c r="J89" s="6">
        <v>0.57572382273904688</v>
      </c>
      <c r="K89" s="6">
        <v>3.0974174126736521E-3</v>
      </c>
      <c r="L89" s="6">
        <v>1.1228250313690927E-3</v>
      </c>
    </row>
    <row r="90" spans="3:12" x14ac:dyDescent="0.2">
      <c r="D90">
        <v>2017</v>
      </c>
      <c r="E90" s="6">
        <v>0.40270603654305759</v>
      </c>
      <c r="F90" s="6">
        <v>0.592244237144399</v>
      </c>
      <c r="G90" s="6">
        <v>2.5826844499267595E-3</v>
      </c>
      <c r="H90" s="6">
        <v>1.7346388096523013E-3</v>
      </c>
      <c r="I90" s="6">
        <v>0.49364013302811732</v>
      </c>
      <c r="J90" s="6">
        <v>0.49569585599473737</v>
      </c>
      <c r="K90" s="6">
        <v>5.7269534767051284E-3</v>
      </c>
      <c r="L90" s="6">
        <v>3.1039340308117573E-3</v>
      </c>
    </row>
    <row r="91" spans="3:12" x14ac:dyDescent="0.2">
      <c r="D91">
        <v>2018</v>
      </c>
      <c r="E91" s="6">
        <v>0.53575215876382365</v>
      </c>
      <c r="F91" s="6">
        <v>0.44978033631267988</v>
      </c>
      <c r="G91" s="6">
        <v>4.7341311922435994E-3</v>
      </c>
      <c r="H91" s="6">
        <v>8.2184517497348886E-3</v>
      </c>
      <c r="I91" s="6">
        <v>0.6021238680070341</v>
      </c>
      <c r="J91" s="6">
        <v>0.37277872339091644</v>
      </c>
      <c r="K91" s="6">
        <v>7.8444095455728058E-3</v>
      </c>
      <c r="L91" s="6">
        <v>1.3519655692329876E-2</v>
      </c>
    </row>
    <row r="92" spans="3:12" x14ac:dyDescent="0.2">
      <c r="D92">
        <v>2019</v>
      </c>
      <c r="E92" s="6">
        <v>0.64223706176961604</v>
      </c>
      <c r="F92" s="6">
        <v>0.34103505843071785</v>
      </c>
      <c r="G92" s="6">
        <v>4.2737896494156932E-3</v>
      </c>
      <c r="H92" s="6">
        <v>1.038397328881469E-2</v>
      </c>
      <c r="I92" s="6">
        <v>0.65832001913652161</v>
      </c>
      <c r="J92" s="6">
        <v>0.31085907796907952</v>
      </c>
      <c r="K92" s="6">
        <v>9.6319403567524404E-3</v>
      </c>
      <c r="L92" s="6">
        <v>1.5740278867451014E-2</v>
      </c>
    </row>
    <row r="93" spans="3:12" x14ac:dyDescent="0.2">
      <c r="D93">
        <v>2020</v>
      </c>
      <c r="E93" s="6">
        <v>0.57298060397741224</v>
      </c>
      <c r="F93" s="6">
        <v>0.40173091087650381</v>
      </c>
      <c r="G93" s="6">
        <v>1.4915295850724281E-2</v>
      </c>
      <c r="H93" s="6">
        <v>8.7773140191505037E-3</v>
      </c>
      <c r="I93" s="6">
        <v>0.62480345765490519</v>
      </c>
      <c r="J93" s="6">
        <v>0.33837823068420336</v>
      </c>
      <c r="K93" s="6">
        <v>2.0765801010966627E-2</v>
      </c>
      <c r="L93" s="6">
        <v>1.1881962815306084E-2</v>
      </c>
    </row>
    <row r="94" spans="3:12" x14ac:dyDescent="0.2">
      <c r="D94">
        <v>2021</v>
      </c>
      <c r="E94" s="6">
        <v>0.65678457029918902</v>
      </c>
      <c r="F94" s="6">
        <v>0.29619028146936549</v>
      </c>
      <c r="G94" s="6">
        <v>2.5897907721665645E-2</v>
      </c>
      <c r="H94" s="6">
        <v>1.8946364070060655E-2</v>
      </c>
      <c r="I94" s="6">
        <v>0.69523186371315049</v>
      </c>
      <c r="J94" s="6">
        <v>0.25948630707368719</v>
      </c>
      <c r="K94" s="6">
        <v>2.8125817887649004E-2</v>
      </c>
      <c r="L94" s="6">
        <v>1.5275167146494087E-2</v>
      </c>
    </row>
    <row r="95" spans="3:12" x14ac:dyDescent="0.2">
      <c r="D95">
        <v>2022</v>
      </c>
      <c r="E95" s="6">
        <v>0.70957805000358187</v>
      </c>
      <c r="F95" s="6">
        <v>0.23268142417078588</v>
      </c>
      <c r="G95" s="6">
        <v>3.7466867254101296E-2</v>
      </c>
      <c r="H95" s="6">
        <v>1.9557274876423811E-2</v>
      </c>
      <c r="I95" s="6">
        <v>0.72052029808320595</v>
      </c>
      <c r="J95" s="6">
        <v>0.22299034102610391</v>
      </c>
      <c r="K95" s="6">
        <v>3.7868059281030632E-2</v>
      </c>
      <c r="L95" s="6">
        <v>1.7394543277237214E-2</v>
      </c>
    </row>
    <row r="96" spans="3:12" x14ac:dyDescent="0.2">
      <c r="D96">
        <v>2023</v>
      </c>
      <c r="E96" s="6">
        <v>0.71096345514950166</v>
      </c>
      <c r="F96" s="6">
        <v>0.19242524916943521</v>
      </c>
      <c r="G96" s="6">
        <v>5.6013289036544851E-2</v>
      </c>
      <c r="H96" s="6">
        <v>4.0265780730897011E-2</v>
      </c>
      <c r="I96" s="6">
        <v>0.74290357880270796</v>
      </c>
      <c r="J96" s="6">
        <v>0.17118418513441008</v>
      </c>
      <c r="K96" s="6">
        <v>5.750647258757375E-2</v>
      </c>
      <c r="L96" s="6">
        <v>2.7453141366220735E-2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EF27-E9BF-BA49-B673-C54D206F8C2C}">
  <dimension ref="C5:K40"/>
  <sheetViews>
    <sheetView topLeftCell="B21" zoomScale="200" workbookViewId="0">
      <selection activeCell="C23" sqref="C23:C28"/>
    </sheetView>
  </sheetViews>
  <sheetFormatPr baseColWidth="10" defaultRowHeight="16" x14ac:dyDescent="0.2"/>
  <cols>
    <col min="3" max="3" width="22" customWidth="1"/>
  </cols>
  <sheetData>
    <row r="5" spans="3:11" x14ac:dyDescent="0.2">
      <c r="D5" s="7" t="s">
        <v>40</v>
      </c>
      <c r="E5" s="7" t="s">
        <v>41</v>
      </c>
      <c r="F5" s="7" t="s">
        <v>42</v>
      </c>
      <c r="G5" s="7" t="s">
        <v>43</v>
      </c>
      <c r="H5" s="7" t="s">
        <v>44</v>
      </c>
      <c r="I5" s="7" t="s">
        <v>45</v>
      </c>
    </row>
    <row r="6" spans="3:11" x14ac:dyDescent="0.2">
      <c r="C6" s="1" t="s">
        <v>39</v>
      </c>
      <c r="D6" s="7"/>
      <c r="E6" s="7"/>
      <c r="F6" s="7"/>
      <c r="G6" s="7"/>
      <c r="H6" s="7"/>
      <c r="I6" s="7"/>
    </row>
    <row r="7" spans="3:11" x14ac:dyDescent="0.2">
      <c r="C7" s="1" t="s">
        <v>58</v>
      </c>
      <c r="D7" s="1" t="s">
        <v>57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</row>
    <row r="8" spans="3:11" x14ac:dyDescent="0.2">
      <c r="C8" s="1" t="s">
        <v>49</v>
      </c>
      <c r="D8" s="5">
        <v>42278</v>
      </c>
      <c r="E8" s="5">
        <v>28036</v>
      </c>
      <c r="F8" s="5">
        <v>64673</v>
      </c>
      <c r="G8" s="5">
        <v>42509</v>
      </c>
      <c r="H8" s="5">
        <v>34386</v>
      </c>
      <c r="I8" s="5">
        <v>10590</v>
      </c>
      <c r="J8" s="5">
        <v>415</v>
      </c>
    </row>
    <row r="9" spans="3:11" x14ac:dyDescent="0.2">
      <c r="C9" s="1" t="s">
        <v>50</v>
      </c>
      <c r="D9" s="5">
        <v>122495</v>
      </c>
      <c r="E9" s="5">
        <v>118165</v>
      </c>
      <c r="F9" s="5">
        <v>169711</v>
      </c>
      <c r="G9" s="5">
        <v>122775</v>
      </c>
      <c r="H9" s="5">
        <v>69879</v>
      </c>
      <c r="I9" s="5">
        <v>20583</v>
      </c>
      <c r="J9" s="5">
        <v>929</v>
      </c>
    </row>
    <row r="10" spans="3:11" x14ac:dyDescent="0.2">
      <c r="C10" s="1" t="s">
        <v>46</v>
      </c>
      <c r="D10" s="5">
        <v>192654</v>
      </c>
      <c r="E10" s="5">
        <v>212991</v>
      </c>
      <c r="F10" s="5">
        <v>283456</v>
      </c>
      <c r="G10" s="5">
        <v>192542</v>
      </c>
      <c r="H10" s="5">
        <v>136122</v>
      </c>
      <c r="I10" s="5">
        <v>39780</v>
      </c>
      <c r="J10" s="5">
        <v>3006</v>
      </c>
    </row>
    <row r="11" spans="3:11" x14ac:dyDescent="0.2">
      <c r="C11" s="1" t="s">
        <v>47</v>
      </c>
      <c r="D11" s="5">
        <v>346550</v>
      </c>
      <c r="E11" s="5">
        <v>299154</v>
      </c>
      <c r="F11" s="5">
        <v>505227</v>
      </c>
      <c r="G11" s="5">
        <v>346695</v>
      </c>
      <c r="H11" s="5">
        <v>312858</v>
      </c>
      <c r="I11" s="5">
        <v>87765</v>
      </c>
      <c r="J11" s="5">
        <v>3419</v>
      </c>
    </row>
    <row r="12" spans="3:11" x14ac:dyDescent="0.2">
      <c r="C12" s="1" t="s">
        <v>48</v>
      </c>
      <c r="D12" s="5">
        <v>910094</v>
      </c>
      <c r="E12" s="5">
        <v>711988</v>
      </c>
      <c r="F12" s="5">
        <v>1375243</v>
      </c>
      <c r="G12" s="5">
        <v>876751</v>
      </c>
      <c r="H12" s="5">
        <v>1057844</v>
      </c>
      <c r="I12" s="5">
        <v>293853</v>
      </c>
      <c r="J12" s="5">
        <v>13361</v>
      </c>
    </row>
    <row r="15" spans="3:11" x14ac:dyDescent="0.2">
      <c r="C15" s="1" t="s">
        <v>58</v>
      </c>
      <c r="D15" s="1" t="s">
        <v>57</v>
      </c>
      <c r="E15" s="1" t="s">
        <v>51</v>
      </c>
      <c r="F15" s="1" t="s">
        <v>52</v>
      </c>
      <c r="G15" s="1" t="s">
        <v>53</v>
      </c>
      <c r="H15" s="1" t="s">
        <v>54</v>
      </c>
      <c r="I15" s="1" t="s">
        <v>55</v>
      </c>
      <c r="J15" s="1" t="s">
        <v>56</v>
      </c>
    </row>
    <row r="16" spans="3:11" x14ac:dyDescent="0.2">
      <c r="C16" s="1" t="s">
        <v>49</v>
      </c>
      <c r="D16" s="5">
        <v>42278</v>
      </c>
      <c r="E16" s="5">
        <v>28036</v>
      </c>
      <c r="F16" s="5">
        <v>64673</v>
      </c>
      <c r="G16" s="5">
        <v>42509</v>
      </c>
      <c r="H16" s="5">
        <v>34386</v>
      </c>
      <c r="I16" s="5">
        <v>10590</v>
      </c>
      <c r="J16" s="5">
        <v>415</v>
      </c>
      <c r="K16">
        <f>+SUM(D16:J16)</f>
        <v>222887</v>
      </c>
    </row>
    <row r="17" spans="3:11" x14ac:dyDescent="0.2">
      <c r="C17" s="1" t="s">
        <v>50</v>
      </c>
      <c r="D17" s="5">
        <v>122495</v>
      </c>
      <c r="E17" s="5">
        <v>118165</v>
      </c>
      <c r="F17" s="5">
        <v>169711</v>
      </c>
      <c r="G17" s="5">
        <v>122775</v>
      </c>
      <c r="H17" s="5">
        <v>69879</v>
      </c>
      <c r="I17" s="5">
        <v>20583</v>
      </c>
      <c r="J17" s="5">
        <v>929</v>
      </c>
      <c r="K17">
        <f t="shared" ref="K17:K20" si="0">+SUM(D17:J17)</f>
        <v>624537</v>
      </c>
    </row>
    <row r="18" spans="3:11" x14ac:dyDescent="0.2">
      <c r="C18" s="1" t="s">
        <v>46</v>
      </c>
      <c r="D18" s="5">
        <v>192654</v>
      </c>
      <c r="E18" s="5">
        <v>212991</v>
      </c>
      <c r="F18" s="5">
        <v>283456</v>
      </c>
      <c r="G18" s="5">
        <v>192542</v>
      </c>
      <c r="H18" s="5">
        <v>136122</v>
      </c>
      <c r="I18" s="5">
        <v>39780</v>
      </c>
      <c r="J18" s="5">
        <v>3006</v>
      </c>
      <c r="K18">
        <f t="shared" si="0"/>
        <v>1060551</v>
      </c>
    </row>
    <row r="19" spans="3:11" x14ac:dyDescent="0.2">
      <c r="C19" s="1" t="s">
        <v>47</v>
      </c>
      <c r="D19" s="5">
        <v>346550</v>
      </c>
      <c r="E19" s="5">
        <v>299154</v>
      </c>
      <c r="F19" s="5">
        <v>505227</v>
      </c>
      <c r="G19" s="5">
        <v>346695</v>
      </c>
      <c r="H19" s="5">
        <v>312858</v>
      </c>
      <c r="I19" s="5">
        <v>87765</v>
      </c>
      <c r="J19" s="5">
        <v>3419</v>
      </c>
      <c r="K19">
        <f t="shared" si="0"/>
        <v>1901668</v>
      </c>
    </row>
    <row r="20" spans="3:11" x14ac:dyDescent="0.2">
      <c r="C20" s="1" t="s">
        <v>48</v>
      </c>
      <c r="D20" s="5">
        <v>910094</v>
      </c>
      <c r="E20" s="5">
        <v>711988</v>
      </c>
      <c r="F20" s="5">
        <v>1375243</v>
      </c>
      <c r="G20" s="5">
        <v>876751</v>
      </c>
      <c r="H20" s="5">
        <v>1057844</v>
      </c>
      <c r="I20" s="5">
        <v>293853</v>
      </c>
      <c r="J20" s="5">
        <v>13361</v>
      </c>
      <c r="K20">
        <f t="shared" si="0"/>
        <v>5239134</v>
      </c>
    </row>
    <row r="23" spans="3:11" x14ac:dyDescent="0.2">
      <c r="C23" s="1" t="s">
        <v>58</v>
      </c>
      <c r="D23" s="1" t="s">
        <v>57</v>
      </c>
      <c r="E23" s="1" t="s">
        <v>51</v>
      </c>
      <c r="F23" s="1" t="s">
        <v>52</v>
      </c>
      <c r="G23" s="1" t="s">
        <v>53</v>
      </c>
      <c r="H23" s="1" t="s">
        <v>54</v>
      </c>
      <c r="I23" s="1" t="s">
        <v>59</v>
      </c>
      <c r="J23" s="1"/>
    </row>
    <row r="24" spans="3:11" x14ac:dyDescent="0.2">
      <c r="C24" s="1" t="s">
        <v>49</v>
      </c>
      <c r="D24" s="4">
        <f>+D30/SUM($D30:$I30)</f>
        <v>0.18968356162539762</v>
      </c>
      <c r="E24" s="4">
        <f t="shared" ref="E24:I24" si="1">+E30/SUM($D30:$I30)</f>
        <v>0.12578571204242509</v>
      </c>
      <c r="F24" s="4">
        <f t="shared" si="1"/>
        <v>0.29016048490939356</v>
      </c>
      <c r="G24" s="4">
        <f t="shared" si="1"/>
        <v>0.1907199612359626</v>
      </c>
      <c r="H24" s="4">
        <f t="shared" si="1"/>
        <v>0.15427548488696066</v>
      </c>
      <c r="I24" s="4">
        <f t="shared" si="1"/>
        <v>4.9374795299860469E-2</v>
      </c>
      <c r="J24" s="8"/>
    </row>
    <row r="25" spans="3:11" x14ac:dyDescent="0.2">
      <c r="C25" s="1" t="s">
        <v>50</v>
      </c>
      <c r="D25" s="4">
        <f t="shared" ref="D25:I25" si="2">+D31/SUM($D31:$I31)</f>
        <v>0.19613729851073675</v>
      </c>
      <c r="E25" s="4">
        <f t="shared" si="2"/>
        <v>0.18920416244353816</v>
      </c>
      <c r="F25" s="4">
        <f t="shared" si="2"/>
        <v>0.27173890418021668</v>
      </c>
      <c r="G25" s="4">
        <f t="shared" si="2"/>
        <v>0.19658563063517454</v>
      </c>
      <c r="H25" s="4">
        <f t="shared" si="2"/>
        <v>0.11188928758424241</v>
      </c>
      <c r="I25" s="4">
        <f t="shared" si="2"/>
        <v>3.4444716646091424E-2</v>
      </c>
      <c r="J25" s="8"/>
    </row>
    <row r="26" spans="3:11" x14ac:dyDescent="0.2">
      <c r="C26" s="1" t="s">
        <v>46</v>
      </c>
      <c r="D26" s="4">
        <f t="shared" ref="D26:I26" si="3">+D32/SUM($D32:$I32)</f>
        <v>0.18165463047038757</v>
      </c>
      <c r="E26" s="4">
        <f t="shared" si="3"/>
        <v>0.20083051168684957</v>
      </c>
      <c r="F26" s="4">
        <f t="shared" si="3"/>
        <v>0.26727238954090843</v>
      </c>
      <c r="G26" s="4">
        <f t="shared" si="3"/>
        <v>0.18154902498795439</v>
      </c>
      <c r="H26" s="4">
        <f t="shared" si="3"/>
        <v>0.12835026321223592</v>
      </c>
      <c r="I26" s="4">
        <f t="shared" si="3"/>
        <v>4.0343180101664135E-2</v>
      </c>
      <c r="J26" s="8"/>
    </row>
    <row r="27" spans="3:11" x14ac:dyDescent="0.2">
      <c r="C27" s="1" t="s">
        <v>47</v>
      </c>
      <c r="D27" s="4">
        <f t="shared" ref="D27:I27" si="4">+D33/SUM($D33:$I33)</f>
        <v>0.18223475391077731</v>
      </c>
      <c r="E27" s="4">
        <f t="shared" si="4"/>
        <v>0.15731137085968741</v>
      </c>
      <c r="F27" s="4">
        <f t="shared" si="4"/>
        <v>0.26567571205909762</v>
      </c>
      <c r="G27" s="4">
        <f t="shared" si="4"/>
        <v>0.182311002761786</v>
      </c>
      <c r="H27" s="4">
        <f t="shared" si="4"/>
        <v>0.16451767606122628</v>
      </c>
      <c r="I27" s="4">
        <f t="shared" si="4"/>
        <v>4.7949484347425533E-2</v>
      </c>
      <c r="J27" s="8"/>
    </row>
    <row r="28" spans="3:11" x14ac:dyDescent="0.2">
      <c r="C28" s="1" t="s">
        <v>48</v>
      </c>
      <c r="D28" s="4">
        <f t="shared" ref="D28:I28" si="5">+D34/SUM($D34:$I34)</f>
        <v>0.17371076975698657</v>
      </c>
      <c r="E28" s="4">
        <f t="shared" si="5"/>
        <v>0.13589803200299899</v>
      </c>
      <c r="F28" s="4">
        <f t="shared" si="5"/>
        <v>0.26249433589597065</v>
      </c>
      <c r="G28" s="4">
        <f t="shared" si="5"/>
        <v>0.16734655002143486</v>
      </c>
      <c r="H28" s="4">
        <f t="shared" si="5"/>
        <v>0.20191199537938906</v>
      </c>
      <c r="I28" s="4">
        <f t="shared" si="5"/>
        <v>5.8638316943220012E-2</v>
      </c>
      <c r="J28" s="8"/>
    </row>
    <row r="30" spans="3:11" x14ac:dyDescent="0.2">
      <c r="C30" s="1">
        <v>1</v>
      </c>
      <c r="D30" s="4">
        <f>+D36/SUM($D36:$I36)</f>
        <v>0.18968356162539762</v>
      </c>
      <c r="E30" s="4">
        <f t="shared" ref="E30:I30" si="6">+E36/SUM($D36:$I36)</f>
        <v>0.12578571204242509</v>
      </c>
      <c r="F30" s="4">
        <f t="shared" si="6"/>
        <v>0.29016048490939356</v>
      </c>
      <c r="G30" s="4">
        <f t="shared" si="6"/>
        <v>0.1907199612359626</v>
      </c>
      <c r="H30" s="4">
        <f t="shared" si="6"/>
        <v>0.15427548488696066</v>
      </c>
      <c r="I30" s="4">
        <f t="shared" si="6"/>
        <v>4.9374795299860469E-2</v>
      </c>
    </row>
    <row r="31" spans="3:11" x14ac:dyDescent="0.2">
      <c r="C31" s="1">
        <v>2</v>
      </c>
      <c r="D31" s="4">
        <f t="shared" ref="D31:I31" si="7">+D37/SUM($D37:$I37)</f>
        <v>0.19613729851073675</v>
      </c>
      <c r="E31" s="4">
        <f t="shared" si="7"/>
        <v>0.18920416244353816</v>
      </c>
      <c r="F31" s="4">
        <f t="shared" si="7"/>
        <v>0.27173890418021668</v>
      </c>
      <c r="G31" s="4">
        <f t="shared" si="7"/>
        <v>0.19658563063517454</v>
      </c>
      <c r="H31" s="4">
        <f t="shared" si="7"/>
        <v>0.11188928758424241</v>
      </c>
      <c r="I31" s="4">
        <f t="shared" si="7"/>
        <v>3.4444716646091424E-2</v>
      </c>
    </row>
    <row r="32" spans="3:11" x14ac:dyDescent="0.2">
      <c r="C32" s="1">
        <v>3</v>
      </c>
      <c r="D32" s="4">
        <f t="shared" ref="D32:I32" si="8">+D38/SUM($D38:$I38)</f>
        <v>0.18165463047038757</v>
      </c>
      <c r="E32" s="4">
        <f t="shared" si="8"/>
        <v>0.20083051168684957</v>
      </c>
      <c r="F32" s="4">
        <f t="shared" si="8"/>
        <v>0.26727238954090843</v>
      </c>
      <c r="G32" s="4">
        <f t="shared" si="8"/>
        <v>0.18154902498795439</v>
      </c>
      <c r="H32" s="4">
        <f t="shared" si="8"/>
        <v>0.12835026321223592</v>
      </c>
      <c r="I32" s="4">
        <f t="shared" si="8"/>
        <v>4.0343180101664135E-2</v>
      </c>
    </row>
    <row r="33" spans="3:9" x14ac:dyDescent="0.2">
      <c r="C33" s="1">
        <v>4</v>
      </c>
      <c r="D33" s="4">
        <f t="shared" ref="D33:I33" si="9">+D39/SUM($D39:$I39)</f>
        <v>0.18223475391077729</v>
      </c>
      <c r="E33" s="4">
        <f t="shared" si="9"/>
        <v>0.15731137085968738</v>
      </c>
      <c r="F33" s="4">
        <f t="shared" si="9"/>
        <v>0.26567571205909757</v>
      </c>
      <c r="G33" s="4">
        <f t="shared" si="9"/>
        <v>0.18231100276178597</v>
      </c>
      <c r="H33" s="4">
        <f t="shared" si="9"/>
        <v>0.16451767606122625</v>
      </c>
      <c r="I33" s="4">
        <f t="shared" si="9"/>
        <v>4.7949484347425526E-2</v>
      </c>
    </row>
    <row r="34" spans="3:9" x14ac:dyDescent="0.2">
      <c r="C34" s="1">
        <v>5</v>
      </c>
      <c r="D34" s="4">
        <f t="shared" ref="D34:I34" si="10">+D40/SUM($D40:$I40)</f>
        <v>0.17371076975698654</v>
      </c>
      <c r="E34" s="4">
        <f t="shared" si="10"/>
        <v>0.13589803200299896</v>
      </c>
      <c r="F34" s="4">
        <f t="shared" si="10"/>
        <v>0.2624943358959706</v>
      </c>
      <c r="G34" s="4">
        <f t="shared" si="10"/>
        <v>0.16734655002143484</v>
      </c>
      <c r="H34" s="4">
        <f t="shared" si="10"/>
        <v>0.20191199537938903</v>
      </c>
      <c r="I34" s="4">
        <f t="shared" si="10"/>
        <v>5.8638316943220005E-2</v>
      </c>
    </row>
    <row r="36" spans="3:9" x14ac:dyDescent="0.2">
      <c r="C36" s="1">
        <v>1</v>
      </c>
      <c r="D36" s="2">
        <v>42278</v>
      </c>
      <c r="E36" s="2">
        <v>28036</v>
      </c>
      <c r="F36" s="2">
        <v>64673</v>
      </c>
      <c r="G36" s="2">
        <v>42509</v>
      </c>
      <c r="H36" s="2">
        <v>34386</v>
      </c>
      <c r="I36" s="2">
        <v>11005</v>
      </c>
    </row>
    <row r="37" spans="3:9" x14ac:dyDescent="0.2">
      <c r="C37" s="1">
        <v>2</v>
      </c>
      <c r="D37" s="2">
        <v>122495</v>
      </c>
      <c r="E37" s="2">
        <v>118165</v>
      </c>
      <c r="F37" s="2">
        <v>169711</v>
      </c>
      <c r="G37" s="2">
        <v>122775</v>
      </c>
      <c r="H37" s="2">
        <v>69879</v>
      </c>
      <c r="I37" s="2">
        <v>21512</v>
      </c>
    </row>
    <row r="38" spans="3:9" x14ac:dyDescent="0.2">
      <c r="C38" s="1">
        <v>3</v>
      </c>
      <c r="D38" s="2">
        <v>192654</v>
      </c>
      <c r="E38" s="2">
        <v>212991</v>
      </c>
      <c r="F38" s="2">
        <v>283456</v>
      </c>
      <c r="G38" s="2">
        <v>192542</v>
      </c>
      <c r="H38" s="2">
        <v>136122</v>
      </c>
      <c r="I38" s="2">
        <v>42786</v>
      </c>
    </row>
    <row r="39" spans="3:9" x14ac:dyDescent="0.2">
      <c r="C39" s="1">
        <v>4</v>
      </c>
      <c r="D39" s="2">
        <v>346550</v>
      </c>
      <c r="E39" s="2">
        <v>299154</v>
      </c>
      <c r="F39" s="2">
        <v>505227</v>
      </c>
      <c r="G39" s="2">
        <v>346695</v>
      </c>
      <c r="H39" s="2">
        <v>312858</v>
      </c>
      <c r="I39" s="2">
        <v>91184</v>
      </c>
    </row>
    <row r="40" spans="3:9" x14ac:dyDescent="0.2">
      <c r="C40" s="1">
        <v>5</v>
      </c>
      <c r="D40" s="2">
        <v>910094</v>
      </c>
      <c r="E40" s="2">
        <v>711988</v>
      </c>
      <c r="F40" s="2">
        <v>1375243</v>
      </c>
      <c r="G40" s="2">
        <v>876751</v>
      </c>
      <c r="H40" s="2">
        <v>1057844</v>
      </c>
      <c r="I40" s="2">
        <v>307214</v>
      </c>
    </row>
  </sheetData>
  <mergeCells count="6"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2A00-6EFC-714A-A8AD-005276EA0FC9}">
  <dimension ref="D5:U24"/>
  <sheetViews>
    <sheetView tabSelected="1" topLeftCell="D1" zoomScale="174" workbookViewId="0">
      <selection activeCell="E19" sqref="E19:I24"/>
    </sheetView>
  </sheetViews>
  <sheetFormatPr baseColWidth="10" defaultRowHeight="16" x14ac:dyDescent="0.2"/>
  <sheetData>
    <row r="5" spans="4:21" x14ac:dyDescent="0.2">
      <c r="D5" s="1">
        <v>1</v>
      </c>
      <c r="E5" s="2" t="s">
        <v>60</v>
      </c>
      <c r="F5" s="2">
        <v>33149209</v>
      </c>
      <c r="G5" s="2">
        <v>340</v>
      </c>
      <c r="K5" s="2">
        <v>1</v>
      </c>
      <c r="L5" s="2">
        <v>0</v>
      </c>
      <c r="M5" s="2">
        <v>0</v>
      </c>
      <c r="O5" s="2">
        <v>92</v>
      </c>
      <c r="P5" s="2">
        <v>1</v>
      </c>
      <c r="Q5" s="2">
        <v>3</v>
      </c>
      <c r="R5" s="2">
        <v>1</v>
      </c>
      <c r="S5" s="2">
        <v>0</v>
      </c>
      <c r="T5" s="2">
        <v>0</v>
      </c>
      <c r="U5" s="2">
        <v>0</v>
      </c>
    </row>
    <row r="6" spans="4:21" x14ac:dyDescent="0.2">
      <c r="D6" s="1">
        <v>2</v>
      </c>
      <c r="E6" s="2" t="s">
        <v>61</v>
      </c>
      <c r="F6" s="2">
        <v>39045472</v>
      </c>
      <c r="G6" s="2">
        <v>806</v>
      </c>
      <c r="K6" s="2">
        <v>0</v>
      </c>
      <c r="L6" s="2">
        <v>1</v>
      </c>
      <c r="M6" s="2">
        <v>0</v>
      </c>
      <c r="O6" s="2">
        <v>209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</row>
    <row r="7" spans="4:21" x14ac:dyDescent="0.2">
      <c r="D7" s="1">
        <v>3</v>
      </c>
      <c r="E7" s="2" t="s">
        <v>62</v>
      </c>
      <c r="F7" s="2">
        <v>43904079</v>
      </c>
      <c r="G7" s="2">
        <v>960</v>
      </c>
      <c r="K7" s="2">
        <v>21</v>
      </c>
      <c r="L7" s="2">
        <v>55</v>
      </c>
      <c r="M7" s="2">
        <v>0</v>
      </c>
      <c r="O7" s="2">
        <v>345</v>
      </c>
      <c r="P7" s="2">
        <v>6</v>
      </c>
      <c r="Q7" s="2">
        <v>22</v>
      </c>
      <c r="R7" s="2">
        <v>3</v>
      </c>
      <c r="S7" s="2">
        <v>0</v>
      </c>
      <c r="T7" s="2">
        <v>3</v>
      </c>
      <c r="U7" s="2">
        <v>4</v>
      </c>
    </row>
    <row r="8" spans="4:21" x14ac:dyDescent="0.2">
      <c r="D8" s="1">
        <v>4</v>
      </c>
      <c r="E8" s="2" t="s">
        <v>63</v>
      </c>
      <c r="F8" s="2">
        <v>49126375</v>
      </c>
      <c r="G8" s="2">
        <v>1637</v>
      </c>
      <c r="K8" s="2">
        <v>14</v>
      </c>
      <c r="L8" s="2">
        <v>10</v>
      </c>
      <c r="M8" s="2">
        <v>0</v>
      </c>
      <c r="O8" s="2">
        <v>2002</v>
      </c>
      <c r="P8" s="2">
        <v>7</v>
      </c>
      <c r="Q8" s="2">
        <v>15</v>
      </c>
      <c r="R8" s="2">
        <v>1</v>
      </c>
      <c r="S8" s="2">
        <v>0</v>
      </c>
      <c r="T8" s="2">
        <v>1</v>
      </c>
      <c r="U8" s="2">
        <v>3</v>
      </c>
    </row>
    <row r="9" spans="4:21" x14ac:dyDescent="0.2">
      <c r="D9" s="1">
        <v>5</v>
      </c>
      <c r="E9" s="2" t="s">
        <v>64</v>
      </c>
      <c r="F9" s="2">
        <v>61431265</v>
      </c>
      <c r="G9" s="2">
        <v>2407</v>
      </c>
      <c r="K9" s="2">
        <v>117</v>
      </c>
      <c r="L9" s="2">
        <v>85</v>
      </c>
      <c r="M9" s="2">
        <v>1</v>
      </c>
      <c r="O9" s="2">
        <v>12684</v>
      </c>
      <c r="P9" s="2">
        <v>19</v>
      </c>
      <c r="Q9" s="2">
        <v>66</v>
      </c>
      <c r="R9" s="2">
        <v>3</v>
      </c>
      <c r="S9" s="2">
        <v>2</v>
      </c>
      <c r="T9" s="2">
        <v>8</v>
      </c>
      <c r="U9" s="2">
        <v>19</v>
      </c>
    </row>
    <row r="12" spans="4:21" x14ac:dyDescent="0.2">
      <c r="E12" s="9" t="s">
        <v>58</v>
      </c>
      <c r="F12" t="s">
        <v>29</v>
      </c>
      <c r="G12" t="s">
        <v>30</v>
      </c>
      <c r="H12" t="s">
        <v>31</v>
      </c>
      <c r="I12" t="s">
        <v>32</v>
      </c>
    </row>
    <row r="13" spans="4:21" x14ac:dyDescent="0.2">
      <c r="E13" s="9" t="s">
        <v>49</v>
      </c>
      <c r="F13" s="2">
        <v>116193</v>
      </c>
      <c r="G13" s="2">
        <v>104666</v>
      </c>
      <c r="H13" s="2">
        <v>2374</v>
      </c>
      <c r="I13" s="2">
        <v>1904</v>
      </c>
    </row>
    <row r="14" spans="4:21" x14ac:dyDescent="0.2">
      <c r="E14" s="9" t="s">
        <v>50</v>
      </c>
      <c r="F14" s="2">
        <v>368996</v>
      </c>
      <c r="G14" s="2">
        <v>250546</v>
      </c>
      <c r="H14" s="2">
        <v>5413</v>
      </c>
      <c r="I14" s="2">
        <v>4712</v>
      </c>
    </row>
    <row r="15" spans="4:21" x14ac:dyDescent="0.2">
      <c r="E15" s="9" t="s">
        <v>46</v>
      </c>
      <c r="F15" s="2">
        <v>635664</v>
      </c>
      <c r="G15" s="2">
        <v>414787</v>
      </c>
      <c r="H15" s="2">
        <v>13596</v>
      </c>
      <c r="I15" s="2">
        <v>9161</v>
      </c>
    </row>
    <row r="16" spans="4:21" x14ac:dyDescent="0.2">
      <c r="E16" s="9" t="s">
        <v>47</v>
      </c>
      <c r="F16" s="2">
        <v>1116039</v>
      </c>
      <c r="G16" s="2">
        <v>760898</v>
      </c>
      <c r="H16" s="2">
        <v>25828</v>
      </c>
      <c r="I16" s="2">
        <v>21460</v>
      </c>
    </row>
    <row r="17" spans="5:9" x14ac:dyDescent="0.2">
      <c r="E17" s="9" t="s">
        <v>48</v>
      </c>
      <c r="F17" s="2">
        <v>3095421</v>
      </c>
      <c r="G17" s="2">
        <v>2055443</v>
      </c>
      <c r="H17" s="2">
        <v>108815</v>
      </c>
      <c r="I17" s="2">
        <v>67308</v>
      </c>
    </row>
    <row r="19" spans="5:9" x14ac:dyDescent="0.2">
      <c r="E19" s="9" t="s">
        <v>58</v>
      </c>
      <c r="F19" t="s">
        <v>29</v>
      </c>
      <c r="G19" t="s">
        <v>30</v>
      </c>
      <c r="H19" t="s">
        <v>31</v>
      </c>
      <c r="I19" t="s">
        <v>32</v>
      </c>
    </row>
    <row r="20" spans="5:9" x14ac:dyDescent="0.2">
      <c r="E20" s="9" t="s">
        <v>49</v>
      </c>
      <c r="F20" s="2">
        <v>116193</v>
      </c>
      <c r="G20" s="2">
        <v>104666</v>
      </c>
      <c r="H20" s="2">
        <v>2374</v>
      </c>
      <c r="I20" s="2">
        <v>1904</v>
      </c>
    </row>
    <row r="21" spans="5:9" x14ac:dyDescent="0.2">
      <c r="E21" s="9" t="s">
        <v>50</v>
      </c>
      <c r="F21" s="2">
        <v>368996</v>
      </c>
      <c r="G21" s="2">
        <v>250546</v>
      </c>
      <c r="H21" s="2">
        <v>5413</v>
      </c>
      <c r="I21" s="2">
        <v>4712</v>
      </c>
    </row>
    <row r="22" spans="5:9" x14ac:dyDescent="0.2">
      <c r="E22" s="9" t="s">
        <v>46</v>
      </c>
      <c r="F22" s="2">
        <v>635664</v>
      </c>
      <c r="G22" s="2">
        <v>414787</v>
      </c>
      <c r="H22" s="2">
        <v>13596</v>
      </c>
      <c r="I22" s="2">
        <v>9161</v>
      </c>
    </row>
    <row r="23" spans="5:9" x14ac:dyDescent="0.2">
      <c r="E23" s="9" t="s">
        <v>47</v>
      </c>
      <c r="F23" s="2">
        <v>1116039</v>
      </c>
      <c r="G23" s="2">
        <v>760898</v>
      </c>
      <c r="H23" s="2">
        <v>25828</v>
      </c>
      <c r="I23" s="2">
        <v>21460</v>
      </c>
    </row>
    <row r="24" spans="5:9" x14ac:dyDescent="0.2">
      <c r="E24" s="9" t="s">
        <v>48</v>
      </c>
      <c r="F24" s="2">
        <v>3095421</v>
      </c>
      <c r="G24" s="2">
        <v>2055443</v>
      </c>
      <c r="H24" s="2">
        <v>108815</v>
      </c>
      <c r="I24" s="2">
        <v>67308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GASolina Diesel España Murcia</vt:lpstr>
      <vt:lpstr>Marca y cilindrada</vt:lpstr>
      <vt:lpstr>Renta y Combustible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2024-03-30T06:55:24Z</dcterms:created>
  <dcterms:modified xsi:type="dcterms:W3CDTF">2024-04-11T17:34:54Z</dcterms:modified>
</cp:coreProperties>
</file>