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e5c48f32aaca3/OfficeNewb/Videos/MicrosoftOffice/ExcelCompleteCourse/Exercise Files/ExtraPracticeFiles/"/>
    </mc:Choice>
  </mc:AlternateContent>
  <xr:revisionPtr revIDLastSave="63" documentId="8_{0A98454C-9113-4B9D-91B8-2B8DC38E5532}" xr6:coauthVersionLast="47" xr6:coauthVersionMax="47" xr10:uidLastSave="{75DBF95A-7F0A-46C9-AC5B-8013D2BD3DE6}"/>
  <bookViews>
    <workbookView xWindow="-28920" yWindow="-120" windowWidth="29040" windowHeight="16440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" l="1"/>
  <c r="I8" i="5"/>
  <c r="C128" i="5"/>
  <c r="E128" i="5"/>
  <c r="J8" i="5"/>
  <c r="D11" i="3"/>
  <c r="D12" i="3"/>
  <c r="D13" i="3"/>
  <c r="D14" i="3"/>
  <c r="D15" i="3"/>
  <c r="D16" i="3"/>
  <c r="D17" i="3"/>
  <c r="D18" i="3"/>
  <c r="D19" i="3"/>
  <c r="D20" i="3"/>
  <c r="F12" i="2"/>
  <c r="D12" i="2"/>
  <c r="I9" i="2"/>
  <c r="H9" i="2"/>
  <c r="G9" i="2"/>
  <c r="F9" i="2"/>
  <c r="C12" i="4"/>
  <c r="H12" i="4" s="1"/>
  <c r="D12" i="4"/>
  <c r="E12" i="4"/>
  <c r="F12" i="4"/>
  <c r="G12" i="4" s="1"/>
  <c r="C13" i="4"/>
  <c r="H13" i="4" s="1"/>
  <c r="D13" i="4"/>
  <c r="E13" i="4"/>
  <c r="F13" i="4"/>
  <c r="G13" i="4" s="1"/>
  <c r="C14" i="4"/>
  <c r="H14" i="4" s="1"/>
  <c r="D14" i="4"/>
  <c r="E14" i="4"/>
  <c r="F14" i="4"/>
  <c r="G14" i="4" s="1"/>
  <c r="C15" i="4"/>
  <c r="H15" i="4" s="1"/>
  <c r="D15" i="4"/>
  <c r="E15" i="4"/>
  <c r="F15" i="4"/>
  <c r="G15" i="4" s="1"/>
  <c r="C16" i="4"/>
  <c r="H16" i="4" s="1"/>
  <c r="D16" i="4"/>
  <c r="E16" i="4"/>
  <c r="F16" i="4"/>
  <c r="G16" i="4" s="1"/>
  <c r="C17" i="4"/>
  <c r="H17" i="4" s="1"/>
  <c r="D17" i="4"/>
  <c r="E17" i="4"/>
  <c r="F17" i="4"/>
  <c r="G17" i="4" s="1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H9" i="6"/>
  <c r="F11" i="4" l="1"/>
  <c r="G11" i="4" s="1"/>
  <c r="E11" i="4"/>
  <c r="D11" i="4"/>
  <c r="C11" i="4"/>
  <c r="H11" i="4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<sst xmlns="http://schemas.openxmlformats.org/spreadsheetml/2006/main" count="1191" uniqueCount="861">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</sst>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43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44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164" fontId="0" fillId="4" borderId="3" xfId="1" applyNumberFormat="1" applyFont="1" applyFill="1" applyBorder="1"/>
    <xf numFmtId="44" fontId="0" fillId="0" borderId="0" xfId="0" applyNumberFormat="1" applyFont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7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6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4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3">
      <calculatedColumnFormula>TODAY()+12</calculatedColumnFormula>
    </tableColumn>
    <tableColumn id="2" xr3:uid="{6A55012A-8882-4F48-BB58-C8756D3DDB37}" name="PERCENTAGE" dataDxfId="22" dataCellStyle="Comma"/>
    <tableColumn id="3" xr3:uid="{894B24EC-5522-489C-992E-2FE14787EBB4}" name="STATUS" dataDxfId="21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9" tableBorderDxfId="18" dataCellStyle="Normal_Customer Info">
  <autoFilter ref="A1:I92" xr:uid="{33761F1C-CD1E-4D9D-A116-776D8C10A0F3}"/>
  <tableColumns count="9">
    <tableColumn id="1" xr3:uid="{0B21E4DF-1BE9-442C-91B6-5D982E20EAAF}" name="Customer ID" dataDxfId="17" dataCellStyle="Normal_Customer Info"/>
    <tableColumn id="2" xr3:uid="{B2303E18-46EF-4012-AFFF-2F36313522E1}" name="Company Name" dataDxfId="16" dataCellStyle="Normal_Customer Info"/>
    <tableColumn id="3" xr3:uid="{0EB485C1-E027-4E44-9816-163BE46CC5BD}" name="Contact Name" dataDxfId="15" dataCellStyle="Normal_Customer Info"/>
    <tableColumn id="5" xr3:uid="{1CD1DFB3-CC11-4FF5-BE05-FBD86F1E03DC}" name="Address" dataDxfId="14" dataCellStyle="Normal_Customer Info"/>
    <tableColumn id="6" xr3:uid="{6F40B2DC-786B-44FB-BF57-27C1F3C11A50}" name="City" dataDxfId="13" dataCellStyle="Normal_Customer Info"/>
    <tableColumn id="7" xr3:uid="{BE59FE62-06B3-4539-AAEF-4B233706746D}" name="Region" dataDxfId="12" dataCellStyle="Normal_Customer Info"/>
    <tableColumn id="8" xr3:uid="{353BC7A9-288B-485C-BD71-CE2CCA02F728}" name="Postal Code" dataDxfId="11" dataCellStyle="Normal_Customer Info"/>
    <tableColumn id="9" xr3:uid="{0F98A9A0-D426-491A-8D7E-9B7649B52B1D}" name="Country" dataDxfId="10" dataCellStyle="Normal_Customer Info"/>
    <tableColumn id="10" xr3:uid="{0B3205FC-9D0A-4B7A-9CFA-900C03ED71FB}" name="Phone" dataDxfId="9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8">
      <calculatedColumnFormula>RIGHT(Table3[[#This Row],[TRAINING CODE]],2)</calculatedColumnFormula>
    </tableColumn>
    <tableColumn id="6" xr3:uid="{D9B352CE-4C3E-4CEE-89A5-9D991E3DE954}" name="LEVEL" dataDxfId="7">
      <calculatedColumnFormula>VLOOKUP(Table3[[#This Row],[LEVEL CODE]],Table4[#All],2,FALSE)</calculatedColumnFormula>
    </tableColumn>
    <tableColumn id="7" xr3:uid="{56FB84C4-842C-45D9-B9B8-56E1C80F2C98}" name="CLASS NAME" dataDxfId="6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5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4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8" totalsRowCount="1">
  <autoFilter ref="B7:E127" xr:uid="{B7838FFA-623E-4396-861F-E9699BDE75AA}"/>
  <tableColumns count="4">
    <tableColumn id="1" xr3:uid="{8E09452A-7B67-4C48-855D-CFBD7204DD60}" name="MOVIE" totalsRowLabel="Total" dataDxfId="3" totalsRowDxfId="2"/>
    <tableColumn id="2" xr3:uid="{C278F0A8-15A3-422C-A7A5-B3194F40A299}" name="GROSS" totalsRowFunction="sum" dataDxfId="1" totalsRowDxfId="0" dataCellStyle="Currency"/>
    <tableColumn id="3" xr3:uid="{1EC25A71-CFAD-4981-86D7-F95D30A8DD08}" name="YEAR"/>
    <tableColumn id="4" xr3:uid="{224F018D-7E96-4C67-952B-CD3DDA3E031B}" name="RATING" totalsRowFunction="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:D20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44" t="s">
        <v>667</v>
      </c>
      <c r="C1" s="44"/>
      <c r="D1" s="44"/>
      <c r="E1" s="44"/>
      <c r="F1" s="44"/>
      <c r="G1" s="44"/>
      <c r="H1" s="44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25">
      <c r="B12" t="s">
        <v>674</v>
      </c>
      <c r="C12" s="8">
        <v>0</v>
      </c>
      <c r="D12" t="str">
        <f t="shared" si="0"/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4" x14ac:dyDescent="0.25">
      <c r="B17" t="s">
        <v>679</v>
      </c>
      <c r="C17" s="8">
        <v>0.43</v>
      </c>
      <c r="D17" t="str">
        <f t="shared" si="0"/>
        <v>IN PROGRESS</v>
      </c>
    </row>
    <row r="18" spans="2:4" x14ac:dyDescent="0.25">
      <c r="B18" t="s">
        <v>680</v>
      </c>
      <c r="C18" s="8">
        <v>0</v>
      </c>
      <c r="D18" t="str">
        <f t="shared" si="0"/>
        <v>NOT STARTED</v>
      </c>
    </row>
    <row r="19" spans="2:4" x14ac:dyDescent="0.25">
      <c r="B19" t="s">
        <v>681</v>
      </c>
      <c r="C19" s="8">
        <v>1</v>
      </c>
      <c r="D19" t="str">
        <f t="shared" si="0"/>
        <v>COMPLETE</v>
      </c>
    </row>
    <row r="20" spans="2:4" x14ac:dyDescent="0.2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workbookViewId="0">
      <selection activeCell="E10" sqref="E10"/>
    </sheetView>
  </sheetViews>
  <sheetFormatPr defaultRowHeight="15" x14ac:dyDescent="0.25"/>
  <cols>
    <col min="2" max="3" width="15.28515625" customWidth="1"/>
    <col min="4" max="4" width="18" customWidth="1"/>
    <col min="5" max="5" width="23.42578125" bestFit="1" customWidth="1"/>
  </cols>
  <sheetData>
    <row r="1" spans="2:9" ht="23.25" x14ac:dyDescent="0.35">
      <c r="B1" s="44" t="s">
        <v>667</v>
      </c>
      <c r="C1" s="44"/>
      <c r="D1" s="44"/>
      <c r="E1" s="44"/>
      <c r="F1" s="44"/>
      <c r="G1" s="44"/>
      <c r="H1" s="44"/>
      <c r="I1" s="44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6">
        <f ca="1">TODAY()+2</f>
        <v>44569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25">
      <c r="B11" t="s">
        <v>673</v>
      </c>
      <c r="C11" s="16">
        <f ca="1">TODAY()+12</f>
        <v>44579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25">
      <c r="B12" t="s">
        <v>674</v>
      </c>
      <c r="C12" s="16">
        <f ca="1">TODAY()-3</f>
        <v>44564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25">
      <c r="B13" t="s">
        <v>675</v>
      </c>
      <c r="C13" s="16">
        <f ca="1">TODAY()+10</f>
        <v>44577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25">
      <c r="B14" t="s">
        <v>676</v>
      </c>
      <c r="C14" s="16">
        <f ca="1">TODAY()+1</f>
        <v>44568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25">
      <c r="B15" t="s">
        <v>677</v>
      </c>
      <c r="C15" s="16">
        <f ca="1">TODAY()-5</f>
        <v>44562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25">
      <c r="B16" t="s">
        <v>678</v>
      </c>
      <c r="C16" s="16">
        <f ca="1">TODAY()+2</f>
        <v>44569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25">
      <c r="B17" t="s">
        <v>679</v>
      </c>
      <c r="C17" s="16">
        <f ca="1">TODAY()+12</f>
        <v>44579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25">
      <c r="B18" t="s">
        <v>680</v>
      </c>
      <c r="C18" s="16">
        <f ca="1">TODAY()-1</f>
        <v>44566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25">
      <c r="B19" t="s">
        <v>681</v>
      </c>
      <c r="C19" s="16">
        <f t="shared" ref="C19" ca="1" si="0">TODAY()+12</f>
        <v>44579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25">
      <c r="B20" t="s">
        <v>682</v>
      </c>
      <c r="C20" s="16">
        <f ca="1">TODAY()-3</f>
        <v>44564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10:E20">
    <cfRule type="expression" dxfId="25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M6" sqref="M6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4" t="s">
        <v>668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0</v>
      </c>
      <c r="D9" s="5" t="str">
        <f ca="1">VLOOKUP($B$9,CustomerInfo[#All],MATCH(OFFSET(D9,-1,0),CustomerInfo[#Headers],0),FALSE)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">
        <v>76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conditionalFormatting sqref="J8">
    <cfRule type="expression" dxfId="20" priority="1">
      <formula>$J$9="Canada"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D9" sqref="D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4" t="s">
        <v>843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/>
      <c r="G9" s="5"/>
      <c r="H9" s="5" t="str">
        <f>VLOOKUP(B9,CustomerInfo[#All],6,FALSE)</f>
        <v/>
      </c>
      <c r="I9" s="5"/>
      <c r="J9" s="5"/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workbookViewId="0">
      <selection activeCell="H11" sqref="H11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7" max="7" width="14.140625" bestFit="1" customWidth="1"/>
    <col min="8" max="8" width="14.5703125" bestFit="1" customWidth="1"/>
  </cols>
  <sheetData>
    <row r="1" spans="2:9" ht="23.25" x14ac:dyDescent="0.35">
      <c r="B1" s="44" t="s">
        <v>684</v>
      </c>
      <c r="C1" s="44"/>
      <c r="D1" s="44"/>
      <c r="E1" s="44"/>
      <c r="F1" s="44"/>
      <c r="G1" s="44"/>
      <c r="H1" s="44"/>
      <c r="I1" s="44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2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2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2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2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2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2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8"/>
  <sheetViews>
    <sheetView workbookViewId="0">
      <selection activeCell="I8" sqref="I8"/>
    </sheetView>
  </sheetViews>
  <sheetFormatPr defaultRowHeight="15" x14ac:dyDescent="0.25"/>
  <cols>
    <col min="1" max="1" width="5.5703125" customWidth="1"/>
    <col min="2" max="2" width="41.140625" bestFit="1" customWidth="1"/>
    <col min="3" max="3" width="19" bestFit="1" customWidth="1"/>
    <col min="5" max="5" width="9.85546875" customWidth="1"/>
    <col min="7" max="7" width="10.85546875" customWidth="1"/>
    <col min="9" max="9" width="19" bestFit="1" customWidth="1"/>
    <col min="10" max="10" width="14.140625" bestFit="1" customWidth="1"/>
  </cols>
  <sheetData>
    <row r="1" spans="2:10" ht="23.25" x14ac:dyDescent="0.35">
      <c r="B1" s="44" t="s">
        <v>717</v>
      </c>
      <c r="C1" s="44"/>
      <c r="D1" s="44"/>
      <c r="E1" s="44"/>
      <c r="F1" s="44"/>
      <c r="G1" s="44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25">
      <c r="B8" s="12" t="s">
        <v>839</v>
      </c>
      <c r="C8" s="11">
        <v>159220819</v>
      </c>
      <c r="D8">
        <v>2019</v>
      </c>
      <c r="E8" t="s">
        <v>838</v>
      </c>
      <c r="G8" s="14" t="s">
        <v>758</v>
      </c>
      <c r="H8" s="14"/>
      <c r="I8" s="15">
        <f>SUMIF(Table6[RATING],G8,Table6[GROSS])</f>
        <v>9512596366</v>
      </c>
      <c r="J8" s="42">
        <f>COUNTIF(Table6[RATING],G8)</f>
        <v>24</v>
      </c>
    </row>
    <row r="9" spans="2:10" x14ac:dyDescent="0.25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25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25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25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25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25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25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25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25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25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25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25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1">
        <v>218967620</v>
      </c>
      <c r="D22">
        <v>1991</v>
      </c>
      <c r="E22" t="s">
        <v>736</v>
      </c>
    </row>
    <row r="23" spans="2:5" x14ac:dyDescent="0.25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25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25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25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25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25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1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1">
        <v>191452396</v>
      </c>
      <c r="D30">
        <v>2011</v>
      </c>
      <c r="E30" t="s">
        <v>736</v>
      </c>
    </row>
    <row r="31" spans="2:5" x14ac:dyDescent="0.25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25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25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25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25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25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25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25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1">
        <v>380843261</v>
      </c>
      <c r="D39">
        <v>2003</v>
      </c>
      <c r="E39" t="s">
        <v>736</v>
      </c>
    </row>
    <row r="40" spans="2:5" x14ac:dyDescent="0.25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25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25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25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25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25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1">
        <v>200852579</v>
      </c>
      <c r="D46">
        <v>1939</v>
      </c>
      <c r="E46" t="s">
        <v>736</v>
      </c>
    </row>
    <row r="47" spans="2:5" x14ac:dyDescent="0.25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25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25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25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25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25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25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25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25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25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25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25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25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25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25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25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25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25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25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25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25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1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1">
        <v>289916256</v>
      </c>
      <c r="D69">
        <v>2001</v>
      </c>
      <c r="E69" t="s">
        <v>736</v>
      </c>
    </row>
    <row r="70" spans="2:5" x14ac:dyDescent="0.25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25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25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1">
        <v>206445654</v>
      </c>
      <c r="D73">
        <v>2007</v>
      </c>
      <c r="E73" t="s">
        <v>736</v>
      </c>
    </row>
    <row r="74" spans="2:5" x14ac:dyDescent="0.25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25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25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25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25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25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25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25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25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25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25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25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25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25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25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25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25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25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25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25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25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25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25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25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25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25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25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25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25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25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25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25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25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25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25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25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25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25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25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25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25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25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25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25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25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25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25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25">
      <c r="B127" s="10" t="s">
        <v>749</v>
      </c>
      <c r="C127" s="11">
        <v>341268248</v>
      </c>
      <c r="D127">
        <v>2016</v>
      </c>
      <c r="E127" t="s">
        <v>758</v>
      </c>
    </row>
    <row r="128" spans="2:5" x14ac:dyDescent="0.25">
      <c r="B128" s="10" t="s">
        <v>860</v>
      </c>
      <c r="C128" s="43">
        <f>SUBTOTAL(109,Table6[GROSS])</f>
        <v>40780284205</v>
      </c>
      <c r="E128">
        <f>SUBTOTAL(103,Table6[RATING])</f>
        <v>120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CEEB4BA6-1561-4ED7-94B5-C9C8D5F5613A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25" x14ac:dyDescent="0.35">
      <c r="B1" s="44" t="s">
        <v>850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8" spans="2:16" ht="15.75" thickBot="1" x14ac:dyDescent="0.3">
      <c r="B8" s="45" t="s">
        <v>855</v>
      </c>
      <c r="C8" s="45"/>
    </row>
    <row r="9" spans="2:16" x14ac:dyDescent="0.25">
      <c r="F9" s="34" t="s">
        <v>857</v>
      </c>
      <c r="G9" s="34" t="s">
        <v>858</v>
      </c>
    </row>
    <row r="10" spans="2:16" ht="15.75" thickBot="1" x14ac:dyDescent="0.3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25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25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25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25">
      <c r="F14" s="11">
        <v>4000</v>
      </c>
      <c r="G14" s="11">
        <v>9805.4283124992726</v>
      </c>
    </row>
    <row r="15" spans="2:16" x14ac:dyDescent="0.25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V12" sqref="V12:AA17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3" width="10.5703125" bestFit="1" customWidth="1"/>
    <col min="24" max="27" width="11.5703125" bestFit="1" customWidth="1"/>
  </cols>
  <sheetData>
    <row r="1" spans="2:27" ht="23.25" x14ac:dyDescent="0.35">
      <c r="B1" s="44" t="s">
        <v>849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7" spans="2:27" x14ac:dyDescent="0.25">
      <c r="B7" s="46" t="s">
        <v>846</v>
      </c>
      <c r="C7" s="46"/>
      <c r="D7" s="46"/>
      <c r="E7" s="46"/>
      <c r="F7" s="46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.75" thickBot="1" x14ac:dyDescent="0.3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5" t="s">
        <v>855</v>
      </c>
      <c r="S9" s="45"/>
    </row>
    <row r="10" spans="2:27" x14ac:dyDescent="0.25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25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.75" thickBot="1" x14ac:dyDescent="0.3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25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4" r2="S11"/>
        <v>1565.681026941573</v>
      </c>
      <c r="X13" s="11">
        <v>2451.3570781248181</v>
      </c>
      <c r="Y13" s="11">
        <v>3838.0432674789586</v>
      </c>
      <c r="Z13" s="11">
        <v>6009.1515244726443</v>
      </c>
      <c r="AA13" s="11">
        <v>9408.4145298838466</v>
      </c>
    </row>
    <row r="14" spans="2:27" x14ac:dyDescent="0.25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3131.362053883146</v>
      </c>
      <c r="X14" s="11">
        <v>4902.7141562496363</v>
      </c>
      <c r="Y14" s="11">
        <v>7676.0865349579171</v>
      </c>
      <c r="Z14" s="11">
        <v>12018.303048945289</v>
      </c>
      <c r="AA14" s="11">
        <v>18816.829059767693</v>
      </c>
    </row>
    <row r="15" spans="2:27" x14ac:dyDescent="0.25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4697.0430808247193</v>
      </c>
      <c r="X15" s="11">
        <v>7354.0712343744535</v>
      </c>
      <c r="Y15" s="11">
        <v>11514.129802436875</v>
      </c>
      <c r="Z15" s="11">
        <v>18027.454573417934</v>
      </c>
      <c r="AA15" s="11">
        <v>28225.243589651542</v>
      </c>
    </row>
    <row r="16" spans="2:27" x14ac:dyDescent="0.25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6262.724107766292</v>
      </c>
      <c r="X16" s="11">
        <v>9805.4283124992726</v>
      </c>
      <c r="Y16" s="11">
        <v>15352.173069915834</v>
      </c>
      <c r="Z16" s="11">
        <v>24036.606097890577</v>
      </c>
      <c r="AA16" s="11">
        <v>37633.658119535387</v>
      </c>
    </row>
    <row r="17" spans="2:27" x14ac:dyDescent="0.25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7828.4051347078657</v>
      </c>
      <c r="X17" s="11">
        <v>12256.785390624089</v>
      </c>
      <c r="Y17" s="11">
        <v>19190.216337394791</v>
      </c>
      <c r="Z17" s="11">
        <v>30045.75762236322</v>
      </c>
      <c r="AA17" s="11">
        <v>47042.072649419235</v>
      </c>
    </row>
    <row r="18" spans="2:27" x14ac:dyDescent="0.25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25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25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.75" thickBot="1" x14ac:dyDescent="0.3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Kyle Pew</cp:lastModifiedBy>
  <dcterms:created xsi:type="dcterms:W3CDTF">2020-03-17T20:42:07Z</dcterms:created>
  <dcterms:modified xsi:type="dcterms:W3CDTF">2022-01-06T15:01:04Z</dcterms:modified>
</cp:coreProperties>
</file>